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6B9FDA94-3FDC-4888-99E0-E84C9B3FBE62}" xr6:coauthVersionLast="45" xr6:coauthVersionMax="45" xr10:uidLastSave="{00000000-0000-0000-0000-000000000000}"/>
  <bookViews>
    <workbookView xWindow="3870" yWindow="1500" windowWidth="21600" windowHeight="11385" tabRatio="662" activeTab="1" xr2:uid="{00000000-000D-0000-FFFF-FFFF00000000}"/>
  </bookViews>
  <sheets>
    <sheet name="0530L" sheetId="18" r:id="rId1"/>
    <sheet name="Mapping" sheetId="27" r:id="rId2"/>
    <sheet name="CLvsLO" sheetId="19" r:id="rId3"/>
    <sheet name="CL 15GHz" sheetId="24" r:id="rId4"/>
    <sheet name="CL &amp; Data" sheetId="8" r:id="rId5"/>
    <sheet name="Isolations" sheetId="4" r:id="rId6"/>
    <sheet name="IF Response" sheetId="6" r:id="rId7"/>
    <sheet name="IP3" sheetId="7" r:id="rId8"/>
    <sheet name="P1dB CL" sheetId="25" r:id="rId9"/>
    <sheet name="P1dB Pt" sheetId="26" r:id="rId10"/>
    <sheet name="LO Harm-A" sheetId="17" r:id="rId11"/>
    <sheet name="LO Harm-B" sheetId="14" r:id="rId12"/>
    <sheet name="2Rx2L" sheetId="15" r:id="rId13"/>
    <sheet name="2Ix1L" sheetId="16" r:id="rId14"/>
    <sheet name="5Rx0L" sheetId="20" r:id="rId15"/>
    <sheet name="5Rx5L" sheetId="21" r:id="rId16"/>
    <sheet name="5Ix0L" sheetId="22" r:id="rId17"/>
    <sheet name="5Ix5L" sheetId="23" r:id="rId18"/>
  </sheets>
  <definedNames>
    <definedName name="Amp_Diff_2_3" localSheetId="0">'0530L'!$G$2:$G$868</definedName>
    <definedName name="Amp_Diff_2_3_2" localSheetId="0">'0530L'!$P$2:$P$836</definedName>
    <definedName name="Amp_Diff_2_4" localSheetId="0">'0530L'!$H$2:$H$868</definedName>
    <definedName name="Common_RL" localSheetId="0">'0530L'!$D$2:$D$868</definedName>
    <definedName name="IL_1_4" localSheetId="0">'0530L'!$A$2:$C$868</definedName>
    <definedName name="IL_1_4_2" localSheetId="0">'0530L'!$O$2:$O$836</definedName>
    <definedName name="Iso_2_3" localSheetId="0">'0530L'!$K$2:$K$868</definedName>
    <definedName name="Iso_2_3_2" localSheetId="0">'0530L'!$R$2:$R$836</definedName>
    <definedName name="Iso_2_4" localSheetId="0">'0530L'!$L$2:$L$868</definedName>
    <definedName name="Iso_2_4_2" localSheetId="0">'0530L'!$S$2:$T$836</definedName>
    <definedName name="MT3H_0113_ConversionLoss_and_Isolation_A__20dBm" localSheetId="4">'CL &amp; Data'!$B$1:$F$629</definedName>
    <definedName name="MT3H_0113_ConversionLoss_and_Isolation_B" localSheetId="4">'CL &amp; Data'!$L$1:$P$629</definedName>
    <definedName name="Output_3_RL" localSheetId="0">'0530L'!$E$2:$E$868</definedName>
    <definedName name="Output_4_RL" localSheetId="0">'0530L'!$F$2:$F$868</definedName>
    <definedName name="Phase_Diff_2_3" localSheetId="0">'0530L'!#REF!</definedName>
    <definedName name="Phase_Diff_2_3_1" localSheetId="0">'0530L'!$I$2:$I$868</definedName>
    <definedName name="Phase_Diff_2_3_2" localSheetId="0">'0530L'!$Q$2:$Q$836</definedName>
    <definedName name="Phase_Diff_2_4" localSheetId="0">'0530L'!$J$2:$J$868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27" l="1"/>
  <c r="AA34" i="27"/>
  <c r="AA33" i="27"/>
  <c r="AA32" i="27"/>
  <c r="AA31" i="27"/>
  <c r="AA30" i="27"/>
  <c r="Z34" i="27"/>
  <c r="Z33" i="27"/>
  <c r="Z32" i="27"/>
  <c r="Z31" i="27"/>
  <c r="Z30" i="27"/>
  <c r="Y34" i="27"/>
  <c r="Y33" i="27"/>
  <c r="Y32" i="27"/>
  <c r="Y31" i="27"/>
  <c r="Y30" i="27"/>
  <c r="X34" i="27"/>
  <c r="X33" i="27"/>
  <c r="X32" i="27"/>
  <c r="X31" i="27"/>
  <c r="X30" i="27"/>
  <c r="W34" i="27"/>
  <c r="W33" i="27"/>
  <c r="W32" i="27"/>
  <c r="W31" i="27"/>
  <c r="V34" i="27"/>
  <c r="V33" i="27"/>
  <c r="V32" i="27"/>
  <c r="V31" i="27"/>
  <c r="E205" i="19" l="1"/>
  <c r="O56" i="22" l="1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AT6" i="7" l="1"/>
  <c r="AT7" i="7"/>
  <c r="AT8" i="7"/>
  <c r="AT9" i="7"/>
  <c r="AT10" i="7"/>
  <c r="AT11" i="7"/>
  <c r="AT12" i="7"/>
  <c r="AT13" i="7"/>
  <c r="AT14" i="7"/>
  <c r="AT15" i="7"/>
  <c r="AT16" i="7"/>
  <c r="AT17" i="7"/>
  <c r="AT18" i="7"/>
  <c r="AT19" i="7"/>
  <c r="AT20" i="7"/>
  <c r="AT21" i="7"/>
  <c r="AT22" i="7"/>
  <c r="AT23" i="7"/>
  <c r="AT24" i="7"/>
  <c r="AT25" i="7"/>
  <c r="AT26" i="7"/>
  <c r="AT27" i="7"/>
  <c r="AT28" i="7"/>
  <c r="AT29" i="7"/>
  <c r="AT30" i="7"/>
  <c r="AT31" i="7"/>
  <c r="AT32" i="7"/>
  <c r="AT33" i="7"/>
  <c r="AT34" i="7"/>
  <c r="AT35" i="7"/>
  <c r="AT36" i="7"/>
  <c r="AT37" i="7"/>
  <c r="AT38" i="7"/>
  <c r="AT39" i="7"/>
  <c r="AT40" i="7"/>
  <c r="AT41" i="7"/>
  <c r="AT42" i="7"/>
  <c r="AT43" i="7"/>
  <c r="AT44" i="7"/>
  <c r="AT45" i="7"/>
  <c r="AT46" i="7"/>
  <c r="AT47" i="7"/>
  <c r="AT48" i="7"/>
  <c r="AT49" i="7"/>
  <c r="AT50" i="7"/>
  <c r="AT51" i="7"/>
  <c r="AT52" i="7"/>
  <c r="AT53" i="7"/>
  <c r="AT54" i="7"/>
  <c r="AT55" i="7"/>
  <c r="AT56" i="7"/>
  <c r="AT57" i="7"/>
  <c r="AT58" i="7"/>
  <c r="AT59" i="7"/>
  <c r="AT60" i="7"/>
  <c r="AT61" i="7"/>
  <c r="AT62" i="7"/>
  <c r="AT63" i="7"/>
  <c r="AT64" i="7"/>
  <c r="AT65" i="7"/>
  <c r="AT66" i="7"/>
  <c r="AT67" i="7"/>
  <c r="AT68" i="7"/>
  <c r="AT69" i="7"/>
  <c r="AT70" i="7"/>
  <c r="AT71" i="7"/>
  <c r="AT72" i="7"/>
  <c r="AT73" i="7"/>
  <c r="AT74" i="7"/>
  <c r="AT75" i="7"/>
  <c r="AT76" i="7"/>
  <c r="AT77" i="7"/>
  <c r="AT78" i="7"/>
  <c r="AT79" i="7"/>
  <c r="AT80" i="7"/>
  <c r="AT81" i="7"/>
  <c r="AT82" i="7"/>
  <c r="AT83" i="7"/>
  <c r="AT84" i="7"/>
  <c r="AT85" i="7"/>
  <c r="AT86" i="7"/>
  <c r="AT87" i="7"/>
  <c r="AT88" i="7"/>
  <c r="AT89" i="7"/>
  <c r="AT90" i="7"/>
  <c r="AT91" i="7"/>
  <c r="AT92" i="7"/>
  <c r="AT93" i="7"/>
  <c r="AT94" i="7"/>
  <c r="AT95" i="7"/>
  <c r="AT96" i="7"/>
  <c r="AT97" i="7"/>
  <c r="AT98" i="7"/>
  <c r="AT99" i="7"/>
  <c r="AT100" i="7"/>
  <c r="AT101" i="7"/>
  <c r="AT102" i="7"/>
  <c r="AT103" i="7"/>
  <c r="AT5" i="7"/>
  <c r="AQ6" i="7"/>
  <c r="AQ7" i="7"/>
  <c r="AQ8" i="7"/>
  <c r="AQ9" i="7"/>
  <c r="AQ10" i="7"/>
  <c r="AQ11" i="7"/>
  <c r="AQ12" i="7"/>
  <c r="AQ13" i="7"/>
  <c r="AQ14" i="7"/>
  <c r="AQ15" i="7"/>
  <c r="AQ16" i="7"/>
  <c r="AQ17" i="7"/>
  <c r="AQ18" i="7"/>
  <c r="AQ19" i="7"/>
  <c r="AQ20" i="7"/>
  <c r="AQ21" i="7"/>
  <c r="AQ22" i="7"/>
  <c r="AQ23" i="7"/>
  <c r="AQ24" i="7"/>
  <c r="AQ25" i="7"/>
  <c r="AQ26" i="7"/>
  <c r="AQ27" i="7"/>
  <c r="AQ28" i="7"/>
  <c r="AQ29" i="7"/>
  <c r="AQ30" i="7"/>
  <c r="AQ31" i="7"/>
  <c r="AQ32" i="7"/>
  <c r="AQ33" i="7"/>
  <c r="AQ34" i="7"/>
  <c r="AQ35" i="7"/>
  <c r="AQ36" i="7"/>
  <c r="AQ37" i="7"/>
  <c r="AQ38" i="7"/>
  <c r="AQ39" i="7"/>
  <c r="AQ40" i="7"/>
  <c r="AQ41" i="7"/>
  <c r="AQ42" i="7"/>
  <c r="AQ43" i="7"/>
  <c r="AQ44" i="7"/>
  <c r="AQ45" i="7"/>
  <c r="AQ46" i="7"/>
  <c r="AQ47" i="7"/>
  <c r="AQ48" i="7"/>
  <c r="AQ49" i="7"/>
  <c r="AQ50" i="7"/>
  <c r="AQ51" i="7"/>
  <c r="AQ52" i="7"/>
  <c r="AQ53" i="7"/>
  <c r="AQ54" i="7"/>
  <c r="AQ55" i="7"/>
  <c r="AQ56" i="7"/>
  <c r="AQ57" i="7"/>
  <c r="AQ58" i="7"/>
  <c r="AQ59" i="7"/>
  <c r="AQ60" i="7"/>
  <c r="AQ61" i="7"/>
  <c r="AQ62" i="7"/>
  <c r="AQ63" i="7"/>
  <c r="AQ64" i="7"/>
  <c r="AQ65" i="7"/>
  <c r="AQ66" i="7"/>
  <c r="AQ67" i="7"/>
  <c r="AQ68" i="7"/>
  <c r="AQ69" i="7"/>
  <c r="AQ70" i="7"/>
  <c r="AQ71" i="7"/>
  <c r="AQ72" i="7"/>
  <c r="AQ73" i="7"/>
  <c r="AQ74" i="7"/>
  <c r="AQ75" i="7"/>
  <c r="AQ76" i="7"/>
  <c r="AQ77" i="7"/>
  <c r="AQ78" i="7"/>
  <c r="AQ79" i="7"/>
  <c r="AQ80" i="7"/>
  <c r="AQ81" i="7"/>
  <c r="AQ82" i="7"/>
  <c r="AQ83" i="7"/>
  <c r="AQ84" i="7"/>
  <c r="AQ85" i="7"/>
  <c r="AQ86" i="7"/>
  <c r="AQ87" i="7"/>
  <c r="AQ88" i="7"/>
  <c r="AQ89" i="7"/>
  <c r="AQ90" i="7"/>
  <c r="AQ91" i="7"/>
  <c r="AQ92" i="7"/>
  <c r="AQ93" i="7"/>
  <c r="AQ94" i="7"/>
  <c r="AQ95" i="7"/>
  <c r="AQ96" i="7"/>
  <c r="AQ97" i="7"/>
  <c r="AQ98" i="7"/>
  <c r="AQ99" i="7"/>
  <c r="AQ100" i="7"/>
  <c r="AQ101" i="7"/>
  <c r="AQ102" i="7"/>
  <c r="AQ103" i="7"/>
  <c r="AQ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33" i="7"/>
  <c r="AN34" i="7"/>
  <c r="AN35" i="7"/>
  <c r="AN36" i="7"/>
  <c r="AN37" i="7"/>
  <c r="AN38" i="7"/>
  <c r="AN39" i="7"/>
  <c r="AN40" i="7"/>
  <c r="AN41" i="7"/>
  <c r="AN42" i="7"/>
  <c r="AN43" i="7"/>
  <c r="AN44" i="7"/>
  <c r="AN45" i="7"/>
  <c r="AN46" i="7"/>
  <c r="AN47" i="7"/>
  <c r="AN48" i="7"/>
  <c r="AN49" i="7"/>
  <c r="AN50" i="7"/>
  <c r="AN51" i="7"/>
  <c r="AN52" i="7"/>
  <c r="AN53" i="7"/>
  <c r="AN54" i="7"/>
  <c r="AN55" i="7"/>
  <c r="AN56" i="7"/>
  <c r="AN57" i="7"/>
  <c r="AN58" i="7"/>
  <c r="AN59" i="7"/>
  <c r="AN60" i="7"/>
  <c r="AN61" i="7"/>
  <c r="AN62" i="7"/>
  <c r="AN63" i="7"/>
  <c r="AN64" i="7"/>
  <c r="AN65" i="7"/>
  <c r="AN66" i="7"/>
  <c r="AN67" i="7"/>
  <c r="AN68" i="7"/>
  <c r="AN69" i="7"/>
  <c r="AN70" i="7"/>
  <c r="AN71" i="7"/>
  <c r="AN72" i="7"/>
  <c r="AN73" i="7"/>
  <c r="AN74" i="7"/>
  <c r="AN75" i="7"/>
  <c r="AN76" i="7"/>
  <c r="AN77" i="7"/>
  <c r="AN78" i="7"/>
  <c r="AN79" i="7"/>
  <c r="AN80" i="7"/>
  <c r="AN81" i="7"/>
  <c r="AN82" i="7"/>
  <c r="AN83" i="7"/>
  <c r="AN84" i="7"/>
  <c r="AN85" i="7"/>
  <c r="AN86" i="7"/>
  <c r="AN87" i="7"/>
  <c r="AN88" i="7"/>
  <c r="AN89" i="7"/>
  <c r="AN90" i="7"/>
  <c r="AN91" i="7"/>
  <c r="AN92" i="7"/>
  <c r="AN93" i="7"/>
  <c r="AN94" i="7"/>
  <c r="AN95" i="7"/>
  <c r="AN96" i="7"/>
  <c r="AN97" i="7"/>
  <c r="AN98" i="7"/>
  <c r="AN99" i="7"/>
  <c r="AN100" i="7"/>
  <c r="AN101" i="7"/>
  <c r="AN102" i="7"/>
  <c r="AN103" i="7"/>
  <c r="AN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AK19" i="7"/>
  <c r="AK20" i="7"/>
  <c r="AK21" i="7"/>
  <c r="AK22" i="7"/>
  <c r="AK23" i="7"/>
  <c r="AK24" i="7"/>
  <c r="AK25" i="7"/>
  <c r="AK26" i="7"/>
  <c r="AK27" i="7"/>
  <c r="AK28" i="7"/>
  <c r="AK29" i="7"/>
  <c r="AK30" i="7"/>
  <c r="AK31" i="7"/>
  <c r="AK32" i="7"/>
  <c r="AK33" i="7"/>
  <c r="AK34" i="7"/>
  <c r="AK35" i="7"/>
  <c r="AK36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3" i="7"/>
  <c r="AK54" i="7"/>
  <c r="AK55" i="7"/>
  <c r="AK56" i="7"/>
  <c r="AK57" i="7"/>
  <c r="AK58" i="7"/>
  <c r="AK59" i="7"/>
  <c r="AK60" i="7"/>
  <c r="AK61" i="7"/>
  <c r="AK62" i="7"/>
  <c r="AK63" i="7"/>
  <c r="AK64" i="7"/>
  <c r="AK65" i="7"/>
  <c r="AK66" i="7"/>
  <c r="AK67" i="7"/>
  <c r="AK68" i="7"/>
  <c r="AK69" i="7"/>
  <c r="AK70" i="7"/>
  <c r="AK71" i="7"/>
  <c r="AK72" i="7"/>
  <c r="AK73" i="7"/>
  <c r="AK74" i="7"/>
  <c r="AK75" i="7"/>
  <c r="AK76" i="7"/>
  <c r="AK77" i="7"/>
  <c r="AK78" i="7"/>
  <c r="AK79" i="7"/>
  <c r="AK80" i="7"/>
  <c r="AK81" i="7"/>
  <c r="AK82" i="7"/>
  <c r="AK83" i="7"/>
  <c r="AK84" i="7"/>
  <c r="AK85" i="7"/>
  <c r="AK86" i="7"/>
  <c r="AK87" i="7"/>
  <c r="AK88" i="7"/>
  <c r="AK89" i="7"/>
  <c r="AK90" i="7"/>
  <c r="AK91" i="7"/>
  <c r="AK92" i="7"/>
  <c r="AK93" i="7"/>
  <c r="AK94" i="7"/>
  <c r="AK95" i="7"/>
  <c r="AK96" i="7"/>
  <c r="AK97" i="7"/>
  <c r="AK98" i="7"/>
  <c r="AK99" i="7"/>
  <c r="AK100" i="7"/>
  <c r="AK101" i="7"/>
  <c r="AK102" i="7"/>
  <c r="AK103" i="7"/>
  <c r="AK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H35" i="7"/>
  <c r="AH36" i="7"/>
  <c r="AH37" i="7"/>
  <c r="AH38" i="7"/>
  <c r="AH39" i="7"/>
  <c r="AH40" i="7"/>
  <c r="AH41" i="7"/>
  <c r="AH42" i="7"/>
  <c r="AH43" i="7"/>
  <c r="AH44" i="7"/>
  <c r="AH45" i="7"/>
  <c r="AH46" i="7"/>
  <c r="AH47" i="7"/>
  <c r="AH48" i="7"/>
  <c r="AH49" i="7"/>
  <c r="AH50" i="7"/>
  <c r="AH51" i="7"/>
  <c r="AH52" i="7"/>
  <c r="AH53" i="7"/>
  <c r="AH54" i="7"/>
  <c r="AH55" i="7"/>
  <c r="AH56" i="7"/>
  <c r="AH57" i="7"/>
  <c r="AH58" i="7"/>
  <c r="AH59" i="7"/>
  <c r="AH60" i="7"/>
  <c r="AH61" i="7"/>
  <c r="AH62" i="7"/>
  <c r="AH63" i="7"/>
  <c r="AH64" i="7"/>
  <c r="AH65" i="7"/>
  <c r="AH66" i="7"/>
  <c r="AH67" i="7"/>
  <c r="AH68" i="7"/>
  <c r="AH69" i="7"/>
  <c r="AH70" i="7"/>
  <c r="AH71" i="7"/>
  <c r="AH72" i="7"/>
  <c r="AH73" i="7"/>
  <c r="AH74" i="7"/>
  <c r="AH75" i="7"/>
  <c r="AH76" i="7"/>
  <c r="AH77" i="7"/>
  <c r="AH78" i="7"/>
  <c r="AH79" i="7"/>
  <c r="AH80" i="7"/>
  <c r="AH81" i="7"/>
  <c r="AH82" i="7"/>
  <c r="AH83" i="7"/>
  <c r="AH84" i="7"/>
  <c r="AH85" i="7"/>
  <c r="AH86" i="7"/>
  <c r="AH87" i="7"/>
  <c r="AH88" i="7"/>
  <c r="AH89" i="7"/>
  <c r="AH90" i="7"/>
  <c r="AH91" i="7"/>
  <c r="AH92" i="7"/>
  <c r="AH93" i="7"/>
  <c r="AH94" i="7"/>
  <c r="AH95" i="7"/>
  <c r="AH96" i="7"/>
  <c r="AH97" i="7"/>
  <c r="AH98" i="7"/>
  <c r="AH99" i="7"/>
  <c r="AH100" i="7"/>
  <c r="AH101" i="7"/>
  <c r="AH102" i="7"/>
  <c r="AH103" i="7"/>
  <c r="AH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5" i="7"/>
  <c r="V4" i="6" l="1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3" i="6"/>
  <c r="L3" i="6"/>
  <c r="T10" i="26" l="1"/>
  <c r="U10" i="26"/>
  <c r="V10" i="26"/>
  <c r="W10" i="26"/>
  <c r="X10" i="26"/>
  <c r="Y10" i="26"/>
  <c r="T11" i="26"/>
  <c r="U11" i="26"/>
  <c r="V11" i="26"/>
  <c r="W11" i="26"/>
  <c r="X11" i="26"/>
  <c r="Y11" i="26"/>
  <c r="T12" i="26"/>
  <c r="U12" i="26"/>
  <c r="V12" i="26"/>
  <c r="W12" i="26"/>
  <c r="X12" i="26"/>
  <c r="Y12" i="26"/>
  <c r="T13" i="26"/>
  <c r="U13" i="26"/>
  <c r="V13" i="26"/>
  <c r="W13" i="26"/>
  <c r="X13" i="26"/>
  <c r="Y13" i="26"/>
  <c r="T14" i="26"/>
  <c r="U14" i="26"/>
  <c r="V14" i="26"/>
  <c r="W14" i="26"/>
  <c r="X14" i="26"/>
  <c r="Y14" i="26"/>
  <c r="T15" i="26"/>
  <c r="U15" i="26"/>
  <c r="V15" i="26"/>
  <c r="W15" i="26"/>
  <c r="X15" i="26"/>
  <c r="Y15" i="26"/>
  <c r="T16" i="26"/>
  <c r="U16" i="26"/>
  <c r="V16" i="26"/>
  <c r="W16" i="26"/>
  <c r="X16" i="26"/>
  <c r="Y16" i="26"/>
  <c r="T17" i="26"/>
  <c r="U17" i="26"/>
  <c r="V17" i="26"/>
  <c r="W17" i="26"/>
  <c r="X17" i="26"/>
  <c r="Y17" i="26"/>
  <c r="T18" i="26"/>
  <c r="U18" i="26"/>
  <c r="V18" i="26"/>
  <c r="W18" i="26"/>
  <c r="X18" i="26"/>
  <c r="Y18" i="26"/>
  <c r="T19" i="26"/>
  <c r="U19" i="26"/>
  <c r="V19" i="26"/>
  <c r="W19" i="26"/>
  <c r="X19" i="26"/>
  <c r="Y19" i="26"/>
  <c r="T20" i="26"/>
  <c r="U20" i="26"/>
  <c r="V20" i="26"/>
  <c r="W20" i="26"/>
  <c r="X20" i="26"/>
  <c r="Y20" i="26"/>
  <c r="T21" i="26"/>
  <c r="U21" i="26"/>
  <c r="V21" i="26"/>
  <c r="W21" i="26"/>
  <c r="X21" i="26"/>
  <c r="Y21" i="26"/>
  <c r="T22" i="26"/>
  <c r="U22" i="26"/>
  <c r="V22" i="26"/>
  <c r="W22" i="26"/>
  <c r="X22" i="26"/>
  <c r="Y22" i="26"/>
  <c r="T23" i="26"/>
  <c r="U23" i="26"/>
  <c r="V23" i="26"/>
  <c r="W23" i="26"/>
  <c r="X23" i="26"/>
  <c r="Y23" i="26"/>
  <c r="T24" i="26"/>
  <c r="U24" i="26"/>
  <c r="V24" i="26"/>
  <c r="W24" i="26"/>
  <c r="X24" i="26"/>
  <c r="Y24" i="26"/>
  <c r="T25" i="26"/>
  <c r="U25" i="26"/>
  <c r="V25" i="26"/>
  <c r="W25" i="26"/>
  <c r="X25" i="26"/>
  <c r="Y25" i="26"/>
  <c r="T26" i="26"/>
  <c r="U26" i="26"/>
  <c r="V26" i="26"/>
  <c r="W26" i="26"/>
  <c r="X26" i="26"/>
  <c r="Y26" i="26"/>
  <c r="T27" i="26"/>
  <c r="U27" i="26"/>
  <c r="V27" i="26"/>
  <c r="W27" i="26"/>
  <c r="X27" i="26"/>
  <c r="Y27" i="26"/>
  <c r="T28" i="26"/>
  <c r="U28" i="26"/>
  <c r="V28" i="26"/>
  <c r="W28" i="26"/>
  <c r="X28" i="26"/>
  <c r="Y28" i="26"/>
  <c r="T29" i="26"/>
  <c r="U29" i="26"/>
  <c r="V29" i="26"/>
  <c r="W29" i="26"/>
  <c r="X29" i="26"/>
  <c r="Y29" i="26"/>
  <c r="T30" i="26"/>
  <c r="U30" i="26"/>
  <c r="V30" i="26"/>
  <c r="W30" i="26"/>
  <c r="X30" i="26"/>
  <c r="Y30" i="26"/>
  <c r="T31" i="26"/>
  <c r="U31" i="26"/>
  <c r="V31" i="26"/>
  <c r="W31" i="26"/>
  <c r="X31" i="26"/>
  <c r="Y31" i="26"/>
  <c r="T32" i="26"/>
  <c r="U32" i="26"/>
  <c r="V32" i="26"/>
  <c r="W32" i="26"/>
  <c r="X32" i="26"/>
  <c r="Y32" i="26"/>
  <c r="T33" i="26"/>
  <c r="U33" i="26"/>
  <c r="V33" i="26"/>
  <c r="W33" i="26"/>
  <c r="X33" i="26"/>
  <c r="Y33" i="26"/>
  <c r="T34" i="26"/>
  <c r="U34" i="26"/>
  <c r="V34" i="26"/>
  <c r="W34" i="26"/>
  <c r="X34" i="26"/>
  <c r="Y34" i="26"/>
  <c r="T35" i="26"/>
  <c r="U35" i="26"/>
  <c r="V35" i="26"/>
  <c r="W35" i="26"/>
  <c r="X35" i="26"/>
  <c r="Y35" i="26"/>
  <c r="T36" i="26"/>
  <c r="U36" i="26"/>
  <c r="V36" i="26"/>
  <c r="W36" i="26"/>
  <c r="X36" i="26"/>
  <c r="Y36" i="26"/>
  <c r="T37" i="26"/>
  <c r="U37" i="26"/>
  <c r="V37" i="26"/>
  <c r="W37" i="26"/>
  <c r="X37" i="26"/>
  <c r="Y37" i="26"/>
  <c r="T38" i="26"/>
  <c r="U38" i="26"/>
  <c r="V38" i="26"/>
  <c r="W38" i="26"/>
  <c r="X38" i="26"/>
  <c r="Y38" i="26"/>
  <c r="T39" i="26"/>
  <c r="U39" i="26"/>
  <c r="V39" i="26"/>
  <c r="W39" i="26"/>
  <c r="X39" i="26"/>
  <c r="Y39" i="26"/>
  <c r="T40" i="26"/>
  <c r="U40" i="26"/>
  <c r="V40" i="26"/>
  <c r="W40" i="26"/>
  <c r="X40" i="26"/>
  <c r="Y40" i="26"/>
  <c r="T41" i="26"/>
  <c r="U41" i="26"/>
  <c r="V41" i="26"/>
  <c r="W41" i="26"/>
  <c r="X41" i="26"/>
  <c r="Y41" i="26"/>
  <c r="T42" i="26"/>
  <c r="U42" i="26"/>
  <c r="V42" i="26"/>
  <c r="W42" i="26"/>
  <c r="X42" i="26"/>
  <c r="Y42" i="26"/>
  <c r="T43" i="26"/>
  <c r="U43" i="26"/>
  <c r="V43" i="26"/>
  <c r="W43" i="26"/>
  <c r="X43" i="26"/>
  <c r="Y43" i="26"/>
  <c r="T44" i="26"/>
  <c r="U44" i="26"/>
  <c r="V44" i="26"/>
  <c r="W44" i="26"/>
  <c r="X44" i="26"/>
  <c r="Y44" i="26"/>
  <c r="T45" i="26"/>
  <c r="U45" i="26"/>
  <c r="V45" i="26"/>
  <c r="W45" i="26"/>
  <c r="X45" i="26"/>
  <c r="Y45" i="26"/>
  <c r="T46" i="26"/>
  <c r="U46" i="26"/>
  <c r="V46" i="26"/>
  <c r="W46" i="26"/>
  <c r="X46" i="26"/>
  <c r="Y46" i="26"/>
  <c r="T47" i="26"/>
  <c r="U47" i="26"/>
  <c r="V47" i="26"/>
  <c r="W47" i="26"/>
  <c r="X47" i="26"/>
  <c r="Y47" i="26"/>
  <c r="T48" i="26"/>
  <c r="U48" i="26"/>
  <c r="V48" i="26"/>
  <c r="W48" i="26"/>
  <c r="X48" i="26"/>
  <c r="Y48" i="26"/>
  <c r="T49" i="26"/>
  <c r="U49" i="26"/>
  <c r="V49" i="26"/>
  <c r="W49" i="26"/>
  <c r="X49" i="26"/>
  <c r="Y49" i="26"/>
  <c r="T50" i="26"/>
  <c r="U50" i="26"/>
  <c r="V50" i="26"/>
  <c r="W50" i="26"/>
  <c r="X50" i="26"/>
  <c r="Y50" i="26"/>
  <c r="T51" i="26"/>
  <c r="U51" i="26"/>
  <c r="V51" i="26"/>
  <c r="W51" i="26"/>
  <c r="X51" i="26"/>
  <c r="Y51" i="26"/>
  <c r="T52" i="26"/>
  <c r="U52" i="26"/>
  <c r="V52" i="26"/>
  <c r="W52" i="26"/>
  <c r="X52" i="26"/>
  <c r="Y52" i="26"/>
  <c r="T53" i="26"/>
  <c r="U53" i="26"/>
  <c r="V53" i="26"/>
  <c r="W53" i="26"/>
  <c r="X53" i="26"/>
  <c r="Y53" i="26"/>
  <c r="T54" i="26"/>
  <c r="U54" i="26"/>
  <c r="V54" i="26"/>
  <c r="W54" i="26"/>
  <c r="X54" i="26"/>
  <c r="Y54" i="26"/>
  <c r="T55" i="26"/>
  <c r="U55" i="26"/>
  <c r="V55" i="26"/>
  <c r="W55" i="26"/>
  <c r="X55" i="26"/>
  <c r="Y55" i="26"/>
  <c r="T56" i="26"/>
  <c r="U56" i="26"/>
  <c r="V56" i="26"/>
  <c r="W56" i="26"/>
  <c r="X56" i="26"/>
  <c r="Y56" i="26"/>
  <c r="T57" i="26"/>
  <c r="U57" i="26"/>
  <c r="V57" i="26"/>
  <c r="W57" i="26"/>
  <c r="X57" i="26"/>
  <c r="Y57" i="26"/>
  <c r="T58" i="26"/>
  <c r="U58" i="26"/>
  <c r="V58" i="26"/>
  <c r="W58" i="26"/>
  <c r="X58" i="26"/>
  <c r="Y58" i="26"/>
  <c r="T59" i="26"/>
  <c r="U59" i="26"/>
  <c r="V59" i="26"/>
  <c r="W59" i="26"/>
  <c r="X59" i="26"/>
  <c r="Y59" i="26"/>
  <c r="Y9" i="26"/>
  <c r="X9" i="26"/>
  <c r="W9" i="26"/>
  <c r="V9" i="26"/>
  <c r="U9" i="26"/>
  <c r="T9" i="26"/>
  <c r="AA10" i="26"/>
  <c r="AB10" i="26"/>
  <c r="AC10" i="26"/>
  <c r="AD10" i="26"/>
  <c r="AE10" i="26"/>
  <c r="AA11" i="26"/>
  <c r="AB11" i="26"/>
  <c r="AC11" i="26"/>
  <c r="AD11" i="26"/>
  <c r="AE11" i="26"/>
  <c r="AA12" i="26"/>
  <c r="AB12" i="26"/>
  <c r="AC12" i="26"/>
  <c r="AD12" i="26"/>
  <c r="AE12" i="26"/>
  <c r="AA13" i="26"/>
  <c r="AB13" i="26"/>
  <c r="AC13" i="26"/>
  <c r="AD13" i="26"/>
  <c r="AE13" i="26"/>
  <c r="AA14" i="26"/>
  <c r="AB14" i="26"/>
  <c r="AC14" i="26"/>
  <c r="AD14" i="26"/>
  <c r="AE14" i="26"/>
  <c r="AA15" i="26"/>
  <c r="AB15" i="26"/>
  <c r="AC15" i="26"/>
  <c r="AD15" i="26"/>
  <c r="AE15" i="26"/>
  <c r="AA16" i="26"/>
  <c r="AB16" i="26"/>
  <c r="AC16" i="26"/>
  <c r="AD16" i="26"/>
  <c r="AE16" i="26"/>
  <c r="AA17" i="26"/>
  <c r="AB17" i="26"/>
  <c r="AC17" i="26"/>
  <c r="AD17" i="26"/>
  <c r="AE17" i="26"/>
  <c r="AA18" i="26"/>
  <c r="AB18" i="26"/>
  <c r="AC18" i="26"/>
  <c r="AD18" i="26"/>
  <c r="AE18" i="26"/>
  <c r="AA19" i="26"/>
  <c r="AB19" i="26"/>
  <c r="AC19" i="26"/>
  <c r="AD19" i="26"/>
  <c r="AE19" i="26"/>
  <c r="AA20" i="26"/>
  <c r="AB20" i="26"/>
  <c r="AC20" i="26"/>
  <c r="AD20" i="26"/>
  <c r="AE20" i="26"/>
  <c r="AA21" i="26"/>
  <c r="AB21" i="26"/>
  <c r="AC21" i="26"/>
  <c r="AD21" i="26"/>
  <c r="AE21" i="26"/>
  <c r="AA22" i="26"/>
  <c r="AB22" i="26"/>
  <c r="AC22" i="26"/>
  <c r="AD22" i="26"/>
  <c r="AE22" i="26"/>
  <c r="AA23" i="26"/>
  <c r="AB23" i="26"/>
  <c r="AC23" i="26"/>
  <c r="AD23" i="26"/>
  <c r="AE23" i="26"/>
  <c r="AA24" i="26"/>
  <c r="AB24" i="26"/>
  <c r="AC24" i="26"/>
  <c r="AD24" i="26"/>
  <c r="AE24" i="26"/>
  <c r="AA25" i="26"/>
  <c r="AB25" i="26"/>
  <c r="AC25" i="26"/>
  <c r="AD25" i="26"/>
  <c r="AE25" i="26"/>
  <c r="AA26" i="26"/>
  <c r="AB26" i="26"/>
  <c r="AC26" i="26"/>
  <c r="AD26" i="26"/>
  <c r="AE26" i="26"/>
  <c r="AA27" i="26"/>
  <c r="AB27" i="26"/>
  <c r="AC27" i="26"/>
  <c r="AD27" i="26"/>
  <c r="AE27" i="26"/>
  <c r="AA28" i="26"/>
  <c r="AB28" i="26"/>
  <c r="AC28" i="26"/>
  <c r="AD28" i="26"/>
  <c r="AE28" i="26"/>
  <c r="AA29" i="26"/>
  <c r="AB29" i="26"/>
  <c r="AC29" i="26"/>
  <c r="AD29" i="26"/>
  <c r="AE29" i="26"/>
  <c r="AA30" i="26"/>
  <c r="AB30" i="26"/>
  <c r="AC30" i="26"/>
  <c r="AD30" i="26"/>
  <c r="AE30" i="26"/>
  <c r="AA31" i="26"/>
  <c r="AB31" i="26"/>
  <c r="AC31" i="26"/>
  <c r="AD31" i="26"/>
  <c r="AE31" i="26"/>
  <c r="AA32" i="26"/>
  <c r="AB32" i="26"/>
  <c r="AC32" i="26"/>
  <c r="AD32" i="26"/>
  <c r="AE32" i="26"/>
  <c r="AA33" i="26"/>
  <c r="AB33" i="26"/>
  <c r="AC33" i="26"/>
  <c r="AD33" i="26"/>
  <c r="AE33" i="26"/>
  <c r="AA34" i="26"/>
  <c r="AB34" i="26"/>
  <c r="AC34" i="26"/>
  <c r="AD34" i="26"/>
  <c r="AE34" i="26"/>
  <c r="AA35" i="26"/>
  <c r="AB35" i="26"/>
  <c r="AC35" i="26"/>
  <c r="AD35" i="26"/>
  <c r="AE35" i="26"/>
  <c r="AA36" i="26"/>
  <c r="AB36" i="26"/>
  <c r="AC36" i="26"/>
  <c r="AD36" i="26"/>
  <c r="AE36" i="26"/>
  <c r="AA37" i="26"/>
  <c r="AB37" i="26"/>
  <c r="AC37" i="26"/>
  <c r="AD37" i="26"/>
  <c r="AE37" i="26"/>
  <c r="AA38" i="26"/>
  <c r="AB38" i="26"/>
  <c r="AC38" i="26"/>
  <c r="AD38" i="26"/>
  <c r="AE38" i="26"/>
  <c r="AA39" i="26"/>
  <c r="AB39" i="26"/>
  <c r="AC39" i="26"/>
  <c r="AD39" i="26"/>
  <c r="AE39" i="26"/>
  <c r="AA40" i="26"/>
  <c r="AB40" i="26"/>
  <c r="AC40" i="26"/>
  <c r="AD40" i="26"/>
  <c r="AE40" i="26"/>
  <c r="AA41" i="26"/>
  <c r="AB41" i="26"/>
  <c r="AC41" i="26"/>
  <c r="AD41" i="26"/>
  <c r="AE41" i="26"/>
  <c r="AA42" i="26"/>
  <c r="AB42" i="26"/>
  <c r="AC42" i="26"/>
  <c r="AD42" i="26"/>
  <c r="AE42" i="26"/>
  <c r="AA43" i="26"/>
  <c r="AB43" i="26"/>
  <c r="AC43" i="26"/>
  <c r="AD43" i="26"/>
  <c r="AE43" i="26"/>
  <c r="AA44" i="26"/>
  <c r="AB44" i="26"/>
  <c r="AC44" i="26"/>
  <c r="AD44" i="26"/>
  <c r="AE44" i="26"/>
  <c r="AA45" i="26"/>
  <c r="AB45" i="26"/>
  <c r="AC45" i="26"/>
  <c r="AD45" i="26"/>
  <c r="AE45" i="26"/>
  <c r="AA46" i="26"/>
  <c r="AB46" i="26"/>
  <c r="AC46" i="26"/>
  <c r="AD46" i="26"/>
  <c r="AE46" i="26"/>
  <c r="AA47" i="26"/>
  <c r="AB47" i="26"/>
  <c r="AC47" i="26"/>
  <c r="AD47" i="26"/>
  <c r="AE47" i="26"/>
  <c r="AA48" i="26"/>
  <c r="AB48" i="26"/>
  <c r="AC48" i="26"/>
  <c r="AD48" i="26"/>
  <c r="AE48" i="26"/>
  <c r="AA49" i="26"/>
  <c r="AB49" i="26"/>
  <c r="AC49" i="26"/>
  <c r="AD49" i="26"/>
  <c r="AE49" i="26"/>
  <c r="AA50" i="26"/>
  <c r="AB50" i="26"/>
  <c r="AC50" i="26"/>
  <c r="AD50" i="26"/>
  <c r="AE50" i="26"/>
  <c r="AA51" i="26"/>
  <c r="AB51" i="26"/>
  <c r="AC51" i="26"/>
  <c r="AD51" i="26"/>
  <c r="AE51" i="26"/>
  <c r="AA52" i="26"/>
  <c r="AB52" i="26"/>
  <c r="AC52" i="26"/>
  <c r="AD52" i="26"/>
  <c r="AE52" i="26"/>
  <c r="AA53" i="26"/>
  <c r="AB53" i="26"/>
  <c r="AC53" i="26"/>
  <c r="AD53" i="26"/>
  <c r="AE53" i="26"/>
  <c r="AA54" i="26"/>
  <c r="AB54" i="26"/>
  <c r="AC54" i="26"/>
  <c r="AD54" i="26"/>
  <c r="AE54" i="26"/>
  <c r="AA55" i="26"/>
  <c r="AB55" i="26"/>
  <c r="AC55" i="26"/>
  <c r="AD55" i="26"/>
  <c r="AE55" i="26"/>
  <c r="AA56" i="26"/>
  <c r="AB56" i="26"/>
  <c r="AC56" i="26"/>
  <c r="AD56" i="26"/>
  <c r="AE56" i="26"/>
  <c r="AA57" i="26"/>
  <c r="AB57" i="26"/>
  <c r="AC57" i="26"/>
  <c r="AD57" i="26"/>
  <c r="AE57" i="26"/>
  <c r="AA58" i="26"/>
  <c r="AB58" i="26"/>
  <c r="AC58" i="26"/>
  <c r="AD58" i="26"/>
  <c r="AE58" i="26"/>
  <c r="AA59" i="26"/>
  <c r="AB59" i="26"/>
  <c r="AC59" i="26"/>
  <c r="AD59" i="26"/>
  <c r="AE59" i="26"/>
  <c r="AE9" i="26"/>
  <c r="AD9" i="26"/>
  <c r="AC9" i="26"/>
  <c r="AB9" i="26"/>
  <c r="AA9" i="26"/>
  <c r="K10" i="26"/>
  <c r="L10" i="26"/>
  <c r="M10" i="26"/>
  <c r="N10" i="26"/>
  <c r="O10" i="26"/>
  <c r="K11" i="26"/>
  <c r="L11" i="26"/>
  <c r="M11" i="26"/>
  <c r="N11" i="26"/>
  <c r="O11" i="26"/>
  <c r="K12" i="26"/>
  <c r="L12" i="26"/>
  <c r="M12" i="26"/>
  <c r="N12" i="26"/>
  <c r="O12" i="26"/>
  <c r="K13" i="26"/>
  <c r="L13" i="26"/>
  <c r="M13" i="26"/>
  <c r="N13" i="26"/>
  <c r="O13" i="26"/>
  <c r="K14" i="26"/>
  <c r="L14" i="26"/>
  <c r="M14" i="26"/>
  <c r="N14" i="26"/>
  <c r="O14" i="26"/>
  <c r="K15" i="26"/>
  <c r="L15" i="26"/>
  <c r="M15" i="26"/>
  <c r="N15" i="26"/>
  <c r="O15" i="26"/>
  <c r="K16" i="26"/>
  <c r="L16" i="26"/>
  <c r="M16" i="26"/>
  <c r="N16" i="26"/>
  <c r="O16" i="26"/>
  <c r="K17" i="26"/>
  <c r="L17" i="26"/>
  <c r="M17" i="26"/>
  <c r="N17" i="26"/>
  <c r="O17" i="26"/>
  <c r="K18" i="26"/>
  <c r="L18" i="26"/>
  <c r="M18" i="26"/>
  <c r="N18" i="26"/>
  <c r="O18" i="26"/>
  <c r="K19" i="26"/>
  <c r="L19" i="26"/>
  <c r="M19" i="26"/>
  <c r="N19" i="26"/>
  <c r="O19" i="26"/>
  <c r="K20" i="26"/>
  <c r="L20" i="26"/>
  <c r="M20" i="26"/>
  <c r="N20" i="26"/>
  <c r="O20" i="26"/>
  <c r="K21" i="26"/>
  <c r="L21" i="26"/>
  <c r="M21" i="26"/>
  <c r="N21" i="26"/>
  <c r="O21" i="26"/>
  <c r="K22" i="26"/>
  <c r="L22" i="26"/>
  <c r="M22" i="26"/>
  <c r="N22" i="26"/>
  <c r="O22" i="26"/>
  <c r="K23" i="26"/>
  <c r="L23" i="26"/>
  <c r="M23" i="26"/>
  <c r="N23" i="26"/>
  <c r="O23" i="26"/>
  <c r="K24" i="26"/>
  <c r="L24" i="26"/>
  <c r="M24" i="26"/>
  <c r="N24" i="26"/>
  <c r="O24" i="26"/>
  <c r="K25" i="26"/>
  <c r="L25" i="26"/>
  <c r="M25" i="26"/>
  <c r="N25" i="26"/>
  <c r="O25" i="26"/>
  <c r="K26" i="26"/>
  <c r="L26" i="26"/>
  <c r="M26" i="26"/>
  <c r="N26" i="26"/>
  <c r="O26" i="26"/>
  <c r="K27" i="26"/>
  <c r="L27" i="26"/>
  <c r="M27" i="26"/>
  <c r="N27" i="26"/>
  <c r="O27" i="26"/>
  <c r="K28" i="26"/>
  <c r="L28" i="26"/>
  <c r="M28" i="26"/>
  <c r="N28" i="26"/>
  <c r="O28" i="26"/>
  <c r="K29" i="26"/>
  <c r="L29" i="26"/>
  <c r="M29" i="26"/>
  <c r="N29" i="26"/>
  <c r="O29" i="26"/>
  <c r="K30" i="26"/>
  <c r="L30" i="26"/>
  <c r="M30" i="26"/>
  <c r="N30" i="26"/>
  <c r="O30" i="26"/>
  <c r="K31" i="26"/>
  <c r="L31" i="26"/>
  <c r="M31" i="26"/>
  <c r="N31" i="26"/>
  <c r="O31" i="26"/>
  <c r="K32" i="26"/>
  <c r="L32" i="26"/>
  <c r="M32" i="26"/>
  <c r="N32" i="26"/>
  <c r="O32" i="26"/>
  <c r="K33" i="26"/>
  <c r="L33" i="26"/>
  <c r="M33" i="26"/>
  <c r="N33" i="26"/>
  <c r="O33" i="26"/>
  <c r="K34" i="26"/>
  <c r="L34" i="26"/>
  <c r="M34" i="26"/>
  <c r="N34" i="26"/>
  <c r="O34" i="26"/>
  <c r="K35" i="26"/>
  <c r="L35" i="26"/>
  <c r="M35" i="26"/>
  <c r="N35" i="26"/>
  <c r="O35" i="26"/>
  <c r="K36" i="26"/>
  <c r="L36" i="26"/>
  <c r="M36" i="26"/>
  <c r="N36" i="26"/>
  <c r="O36" i="26"/>
  <c r="K37" i="26"/>
  <c r="L37" i="26"/>
  <c r="M37" i="26"/>
  <c r="N37" i="26"/>
  <c r="O37" i="26"/>
  <c r="K38" i="26"/>
  <c r="L38" i="26"/>
  <c r="M38" i="26"/>
  <c r="N38" i="26"/>
  <c r="O38" i="26"/>
  <c r="K39" i="26"/>
  <c r="L39" i="26"/>
  <c r="M39" i="26"/>
  <c r="N39" i="26"/>
  <c r="O39" i="26"/>
  <c r="K40" i="26"/>
  <c r="L40" i="26"/>
  <c r="M40" i="26"/>
  <c r="N40" i="26"/>
  <c r="O40" i="26"/>
  <c r="K41" i="26"/>
  <c r="L41" i="26"/>
  <c r="M41" i="26"/>
  <c r="N41" i="26"/>
  <c r="O41" i="26"/>
  <c r="K42" i="26"/>
  <c r="L42" i="26"/>
  <c r="M42" i="26"/>
  <c r="N42" i="26"/>
  <c r="O42" i="26"/>
  <c r="K43" i="26"/>
  <c r="L43" i="26"/>
  <c r="M43" i="26"/>
  <c r="N43" i="26"/>
  <c r="O43" i="26"/>
  <c r="K44" i="26"/>
  <c r="L44" i="26"/>
  <c r="M44" i="26"/>
  <c r="N44" i="26"/>
  <c r="O44" i="26"/>
  <c r="K45" i="26"/>
  <c r="L45" i="26"/>
  <c r="M45" i="26"/>
  <c r="N45" i="26"/>
  <c r="O45" i="26"/>
  <c r="K46" i="26"/>
  <c r="L46" i="26"/>
  <c r="M46" i="26"/>
  <c r="N46" i="26"/>
  <c r="O46" i="26"/>
  <c r="K47" i="26"/>
  <c r="L47" i="26"/>
  <c r="M47" i="26"/>
  <c r="N47" i="26"/>
  <c r="O47" i="26"/>
  <c r="K48" i="26"/>
  <c r="L48" i="26"/>
  <c r="M48" i="26"/>
  <c r="N48" i="26"/>
  <c r="O48" i="26"/>
  <c r="K49" i="26"/>
  <c r="L49" i="26"/>
  <c r="M49" i="26"/>
  <c r="N49" i="26"/>
  <c r="O49" i="26"/>
  <c r="K50" i="26"/>
  <c r="L50" i="26"/>
  <c r="M50" i="26"/>
  <c r="N50" i="26"/>
  <c r="O50" i="26"/>
  <c r="K51" i="26"/>
  <c r="L51" i="26"/>
  <c r="M51" i="26"/>
  <c r="N51" i="26"/>
  <c r="O51" i="26"/>
  <c r="K52" i="26"/>
  <c r="L52" i="26"/>
  <c r="M52" i="26"/>
  <c r="N52" i="26"/>
  <c r="O52" i="26"/>
  <c r="K53" i="26"/>
  <c r="L53" i="26"/>
  <c r="M53" i="26"/>
  <c r="N53" i="26"/>
  <c r="O53" i="26"/>
  <c r="K54" i="26"/>
  <c r="L54" i="26"/>
  <c r="M54" i="26"/>
  <c r="N54" i="26"/>
  <c r="O54" i="26"/>
  <c r="K55" i="26"/>
  <c r="L55" i="26"/>
  <c r="M55" i="26"/>
  <c r="N55" i="26"/>
  <c r="O55" i="26"/>
  <c r="K56" i="26"/>
  <c r="L56" i="26"/>
  <c r="M56" i="26"/>
  <c r="N56" i="26"/>
  <c r="O56" i="26"/>
  <c r="K57" i="26"/>
  <c r="L57" i="26"/>
  <c r="M57" i="26"/>
  <c r="N57" i="26"/>
  <c r="O57" i="26"/>
  <c r="K58" i="26"/>
  <c r="L58" i="26"/>
  <c r="M58" i="26"/>
  <c r="N58" i="26"/>
  <c r="O58" i="26"/>
  <c r="K59" i="26"/>
  <c r="L59" i="26"/>
  <c r="M59" i="26"/>
  <c r="N59" i="26"/>
  <c r="O59" i="26"/>
  <c r="O9" i="26"/>
  <c r="N9" i="26"/>
  <c r="M9" i="26"/>
  <c r="L9" i="26"/>
  <c r="K9" i="26"/>
  <c r="D10" i="26"/>
  <c r="E10" i="26"/>
  <c r="F10" i="26"/>
  <c r="G10" i="26"/>
  <c r="H10" i="26"/>
  <c r="I10" i="26"/>
  <c r="P10" i="26"/>
  <c r="D11" i="26"/>
  <c r="E11" i="26"/>
  <c r="F11" i="26"/>
  <c r="G11" i="26"/>
  <c r="H11" i="26"/>
  <c r="I11" i="26"/>
  <c r="P11" i="26"/>
  <c r="D12" i="26"/>
  <c r="E12" i="26"/>
  <c r="F12" i="26"/>
  <c r="G12" i="26"/>
  <c r="H12" i="26"/>
  <c r="I12" i="26"/>
  <c r="P12" i="26"/>
  <c r="D13" i="26"/>
  <c r="E13" i="26"/>
  <c r="F13" i="26"/>
  <c r="G13" i="26"/>
  <c r="H13" i="26"/>
  <c r="I13" i="26"/>
  <c r="P13" i="26"/>
  <c r="D14" i="26"/>
  <c r="E14" i="26"/>
  <c r="F14" i="26"/>
  <c r="G14" i="26"/>
  <c r="H14" i="26"/>
  <c r="I14" i="26"/>
  <c r="P14" i="26"/>
  <c r="D15" i="26"/>
  <c r="E15" i="26"/>
  <c r="F15" i="26"/>
  <c r="G15" i="26"/>
  <c r="H15" i="26"/>
  <c r="I15" i="26"/>
  <c r="P15" i="26"/>
  <c r="D16" i="26"/>
  <c r="E16" i="26"/>
  <c r="F16" i="26"/>
  <c r="G16" i="26"/>
  <c r="H16" i="26"/>
  <c r="I16" i="26"/>
  <c r="P16" i="26"/>
  <c r="D17" i="26"/>
  <c r="E17" i="26"/>
  <c r="F17" i="26"/>
  <c r="G17" i="26"/>
  <c r="H17" i="26"/>
  <c r="I17" i="26"/>
  <c r="P17" i="26"/>
  <c r="D18" i="26"/>
  <c r="E18" i="26"/>
  <c r="F18" i="26"/>
  <c r="G18" i="26"/>
  <c r="H18" i="26"/>
  <c r="I18" i="26"/>
  <c r="P18" i="26"/>
  <c r="D19" i="26"/>
  <c r="E19" i="26"/>
  <c r="F19" i="26"/>
  <c r="G19" i="26"/>
  <c r="H19" i="26"/>
  <c r="I19" i="26"/>
  <c r="P19" i="26"/>
  <c r="D20" i="26"/>
  <c r="E20" i="26"/>
  <c r="F20" i="26"/>
  <c r="G20" i="26"/>
  <c r="H20" i="26"/>
  <c r="I20" i="26"/>
  <c r="P20" i="26"/>
  <c r="D21" i="26"/>
  <c r="E21" i="26"/>
  <c r="F21" i="26"/>
  <c r="G21" i="26"/>
  <c r="H21" i="26"/>
  <c r="I21" i="26"/>
  <c r="P21" i="26"/>
  <c r="D22" i="26"/>
  <c r="E22" i="26"/>
  <c r="F22" i="26"/>
  <c r="G22" i="26"/>
  <c r="H22" i="26"/>
  <c r="I22" i="26"/>
  <c r="P22" i="26"/>
  <c r="D23" i="26"/>
  <c r="E23" i="26"/>
  <c r="F23" i="26"/>
  <c r="G23" i="26"/>
  <c r="H23" i="26"/>
  <c r="I23" i="26"/>
  <c r="P23" i="26"/>
  <c r="D24" i="26"/>
  <c r="E24" i="26"/>
  <c r="F24" i="26"/>
  <c r="G24" i="26"/>
  <c r="H24" i="26"/>
  <c r="I24" i="26"/>
  <c r="P24" i="26"/>
  <c r="D25" i="26"/>
  <c r="E25" i="26"/>
  <c r="F25" i="26"/>
  <c r="G25" i="26"/>
  <c r="H25" i="26"/>
  <c r="I25" i="26"/>
  <c r="P25" i="26"/>
  <c r="D26" i="26"/>
  <c r="E26" i="26"/>
  <c r="F26" i="26"/>
  <c r="G26" i="26"/>
  <c r="H26" i="26"/>
  <c r="I26" i="26"/>
  <c r="P26" i="26"/>
  <c r="D27" i="26"/>
  <c r="E27" i="26"/>
  <c r="F27" i="26"/>
  <c r="G27" i="26"/>
  <c r="H27" i="26"/>
  <c r="I27" i="26"/>
  <c r="P27" i="26"/>
  <c r="D28" i="26"/>
  <c r="E28" i="26"/>
  <c r="F28" i="26"/>
  <c r="G28" i="26"/>
  <c r="H28" i="26"/>
  <c r="I28" i="26"/>
  <c r="P28" i="26"/>
  <c r="D29" i="26"/>
  <c r="E29" i="26"/>
  <c r="F29" i="26"/>
  <c r="G29" i="26"/>
  <c r="H29" i="26"/>
  <c r="I29" i="26"/>
  <c r="P29" i="26"/>
  <c r="D30" i="26"/>
  <c r="E30" i="26"/>
  <c r="F30" i="26"/>
  <c r="G30" i="26"/>
  <c r="H30" i="26"/>
  <c r="I30" i="26"/>
  <c r="P30" i="26"/>
  <c r="D31" i="26"/>
  <c r="E31" i="26"/>
  <c r="F31" i="26"/>
  <c r="G31" i="26"/>
  <c r="H31" i="26"/>
  <c r="I31" i="26"/>
  <c r="P31" i="26"/>
  <c r="D32" i="26"/>
  <c r="E32" i="26"/>
  <c r="F32" i="26"/>
  <c r="G32" i="26"/>
  <c r="H32" i="26"/>
  <c r="I32" i="26"/>
  <c r="P32" i="26"/>
  <c r="D33" i="26"/>
  <c r="E33" i="26"/>
  <c r="F33" i="26"/>
  <c r="G33" i="26"/>
  <c r="H33" i="26"/>
  <c r="I33" i="26"/>
  <c r="P33" i="26"/>
  <c r="D34" i="26"/>
  <c r="E34" i="26"/>
  <c r="F34" i="26"/>
  <c r="G34" i="26"/>
  <c r="H34" i="26"/>
  <c r="I34" i="26"/>
  <c r="P34" i="26"/>
  <c r="D35" i="26"/>
  <c r="E35" i="26"/>
  <c r="F35" i="26"/>
  <c r="G35" i="26"/>
  <c r="H35" i="26"/>
  <c r="I35" i="26"/>
  <c r="P35" i="26"/>
  <c r="D36" i="26"/>
  <c r="E36" i="26"/>
  <c r="F36" i="26"/>
  <c r="G36" i="26"/>
  <c r="H36" i="26"/>
  <c r="I36" i="26"/>
  <c r="P36" i="26"/>
  <c r="D37" i="26"/>
  <c r="E37" i="26"/>
  <c r="F37" i="26"/>
  <c r="G37" i="26"/>
  <c r="H37" i="26"/>
  <c r="I37" i="26"/>
  <c r="P37" i="26"/>
  <c r="D38" i="26"/>
  <c r="E38" i="26"/>
  <c r="F38" i="26"/>
  <c r="G38" i="26"/>
  <c r="H38" i="26"/>
  <c r="I38" i="26"/>
  <c r="P38" i="26"/>
  <c r="D39" i="26"/>
  <c r="E39" i="26"/>
  <c r="F39" i="26"/>
  <c r="G39" i="26"/>
  <c r="H39" i="26"/>
  <c r="I39" i="26"/>
  <c r="P39" i="26"/>
  <c r="D40" i="26"/>
  <c r="E40" i="26"/>
  <c r="F40" i="26"/>
  <c r="G40" i="26"/>
  <c r="H40" i="26"/>
  <c r="I40" i="26"/>
  <c r="P40" i="26"/>
  <c r="D41" i="26"/>
  <c r="E41" i="26"/>
  <c r="F41" i="26"/>
  <c r="G41" i="26"/>
  <c r="H41" i="26"/>
  <c r="I41" i="26"/>
  <c r="P41" i="26"/>
  <c r="D42" i="26"/>
  <c r="E42" i="26"/>
  <c r="F42" i="26"/>
  <c r="G42" i="26"/>
  <c r="H42" i="26"/>
  <c r="I42" i="26"/>
  <c r="P42" i="26"/>
  <c r="D43" i="26"/>
  <c r="E43" i="26"/>
  <c r="F43" i="26"/>
  <c r="G43" i="26"/>
  <c r="H43" i="26"/>
  <c r="I43" i="26"/>
  <c r="P43" i="26"/>
  <c r="D44" i="26"/>
  <c r="E44" i="26"/>
  <c r="F44" i="26"/>
  <c r="G44" i="26"/>
  <c r="H44" i="26"/>
  <c r="I44" i="26"/>
  <c r="P44" i="26"/>
  <c r="D45" i="26"/>
  <c r="E45" i="26"/>
  <c r="F45" i="26"/>
  <c r="G45" i="26"/>
  <c r="H45" i="26"/>
  <c r="I45" i="26"/>
  <c r="P45" i="26"/>
  <c r="D46" i="26"/>
  <c r="E46" i="26"/>
  <c r="F46" i="26"/>
  <c r="G46" i="26"/>
  <c r="H46" i="26"/>
  <c r="I46" i="26"/>
  <c r="P46" i="26"/>
  <c r="D47" i="26"/>
  <c r="E47" i="26"/>
  <c r="F47" i="26"/>
  <c r="G47" i="26"/>
  <c r="H47" i="26"/>
  <c r="I47" i="26"/>
  <c r="P47" i="26"/>
  <c r="D48" i="26"/>
  <c r="E48" i="26"/>
  <c r="F48" i="26"/>
  <c r="G48" i="26"/>
  <c r="H48" i="26"/>
  <c r="I48" i="26"/>
  <c r="P48" i="26"/>
  <c r="D49" i="26"/>
  <c r="E49" i="26"/>
  <c r="F49" i="26"/>
  <c r="G49" i="26"/>
  <c r="H49" i="26"/>
  <c r="I49" i="26"/>
  <c r="P49" i="26"/>
  <c r="D50" i="26"/>
  <c r="E50" i="26"/>
  <c r="F50" i="26"/>
  <c r="G50" i="26"/>
  <c r="H50" i="26"/>
  <c r="I50" i="26"/>
  <c r="P50" i="26"/>
  <c r="D51" i="26"/>
  <c r="E51" i="26"/>
  <c r="F51" i="26"/>
  <c r="G51" i="26"/>
  <c r="H51" i="26"/>
  <c r="I51" i="26"/>
  <c r="P51" i="26"/>
  <c r="D52" i="26"/>
  <c r="E52" i="26"/>
  <c r="F52" i="26"/>
  <c r="G52" i="26"/>
  <c r="H52" i="26"/>
  <c r="I52" i="26"/>
  <c r="P52" i="26"/>
  <c r="D53" i="26"/>
  <c r="E53" i="26"/>
  <c r="F53" i="26"/>
  <c r="G53" i="26"/>
  <c r="H53" i="26"/>
  <c r="I53" i="26"/>
  <c r="P53" i="26"/>
  <c r="D54" i="26"/>
  <c r="E54" i="26"/>
  <c r="F54" i="26"/>
  <c r="G54" i="26"/>
  <c r="H54" i="26"/>
  <c r="I54" i="26"/>
  <c r="P54" i="26"/>
  <c r="D55" i="26"/>
  <c r="E55" i="26"/>
  <c r="F55" i="26"/>
  <c r="G55" i="26"/>
  <c r="H55" i="26"/>
  <c r="I55" i="26"/>
  <c r="P55" i="26"/>
  <c r="D56" i="26"/>
  <c r="E56" i="26"/>
  <c r="F56" i="26"/>
  <c r="G56" i="26"/>
  <c r="H56" i="26"/>
  <c r="I56" i="26"/>
  <c r="P56" i="26"/>
  <c r="D57" i="26"/>
  <c r="E57" i="26"/>
  <c r="F57" i="26"/>
  <c r="G57" i="26"/>
  <c r="H57" i="26"/>
  <c r="I57" i="26"/>
  <c r="P57" i="26"/>
  <c r="D58" i="26"/>
  <c r="E58" i="26"/>
  <c r="F58" i="26"/>
  <c r="G58" i="26"/>
  <c r="H58" i="26"/>
  <c r="I58" i="26"/>
  <c r="P58" i="26"/>
  <c r="D59" i="26"/>
  <c r="E59" i="26"/>
  <c r="F59" i="26"/>
  <c r="G59" i="26"/>
  <c r="H59" i="26"/>
  <c r="I59" i="26"/>
  <c r="P59" i="26"/>
  <c r="I9" i="26"/>
  <c r="H9" i="26"/>
  <c r="G9" i="26"/>
  <c r="F9" i="26"/>
  <c r="E9" i="26"/>
  <c r="D9" i="26"/>
  <c r="AS1" i="7"/>
  <c r="AP1" i="7"/>
  <c r="AM1" i="7"/>
  <c r="AJ1" i="7"/>
  <c r="V1" i="7"/>
  <c r="S1" i="7"/>
  <c r="P1" i="7"/>
  <c r="M1" i="7"/>
  <c r="AS6" i="7"/>
  <c r="AS7" i="7"/>
  <c r="AS8" i="7"/>
  <c r="AS9" i="7"/>
  <c r="AS10" i="7"/>
  <c r="AS11" i="7"/>
  <c r="AS12" i="7"/>
  <c r="AS13" i="7"/>
  <c r="AS14" i="7"/>
  <c r="AS15" i="7"/>
  <c r="AS16" i="7"/>
  <c r="AS17" i="7"/>
  <c r="AS18" i="7"/>
  <c r="AS19" i="7"/>
  <c r="AS20" i="7"/>
  <c r="AS21" i="7"/>
  <c r="AS22" i="7"/>
  <c r="AS23" i="7"/>
  <c r="AS24" i="7"/>
  <c r="AS25" i="7"/>
  <c r="AS26" i="7"/>
  <c r="AS27" i="7"/>
  <c r="AS28" i="7"/>
  <c r="AS29" i="7"/>
  <c r="AS30" i="7"/>
  <c r="AS31" i="7"/>
  <c r="AS32" i="7"/>
  <c r="AS33" i="7"/>
  <c r="AS34" i="7"/>
  <c r="AS35" i="7"/>
  <c r="AS36" i="7"/>
  <c r="AS37" i="7"/>
  <c r="AS38" i="7"/>
  <c r="AS39" i="7"/>
  <c r="AS40" i="7"/>
  <c r="AS41" i="7"/>
  <c r="AS42" i="7"/>
  <c r="AS43" i="7"/>
  <c r="AS44" i="7"/>
  <c r="AS45" i="7"/>
  <c r="AS46" i="7"/>
  <c r="AS47" i="7"/>
  <c r="AS48" i="7"/>
  <c r="AS49" i="7"/>
  <c r="AS50" i="7"/>
  <c r="AS51" i="7"/>
  <c r="AS52" i="7"/>
  <c r="AS53" i="7"/>
  <c r="AS54" i="7"/>
  <c r="AS55" i="7"/>
  <c r="AS56" i="7"/>
  <c r="AS57" i="7"/>
  <c r="AS58" i="7"/>
  <c r="AS59" i="7"/>
  <c r="AS60" i="7"/>
  <c r="AS61" i="7"/>
  <c r="AS62" i="7"/>
  <c r="AS63" i="7"/>
  <c r="AS64" i="7"/>
  <c r="AS65" i="7"/>
  <c r="AS66" i="7"/>
  <c r="AS67" i="7"/>
  <c r="AS68" i="7"/>
  <c r="AS69" i="7"/>
  <c r="AS70" i="7"/>
  <c r="AS71" i="7"/>
  <c r="AS72" i="7"/>
  <c r="AS73" i="7"/>
  <c r="AS74" i="7"/>
  <c r="AS75" i="7"/>
  <c r="AS76" i="7"/>
  <c r="AS77" i="7"/>
  <c r="AS78" i="7"/>
  <c r="AS79" i="7"/>
  <c r="AS80" i="7"/>
  <c r="AS81" i="7"/>
  <c r="AS82" i="7"/>
  <c r="AS83" i="7"/>
  <c r="AS84" i="7"/>
  <c r="AS85" i="7"/>
  <c r="AS86" i="7"/>
  <c r="AS87" i="7"/>
  <c r="AS88" i="7"/>
  <c r="AS89" i="7"/>
  <c r="AS90" i="7"/>
  <c r="AS91" i="7"/>
  <c r="AS92" i="7"/>
  <c r="AS93" i="7"/>
  <c r="AS94" i="7"/>
  <c r="AS95" i="7"/>
  <c r="AS96" i="7"/>
  <c r="AS97" i="7"/>
  <c r="AS98" i="7"/>
  <c r="AS99" i="7"/>
  <c r="AS100" i="7"/>
  <c r="AS101" i="7"/>
  <c r="AS102" i="7"/>
  <c r="AS103" i="7"/>
  <c r="AS5" i="7"/>
  <c r="AP6" i="7"/>
  <c r="AP7" i="7"/>
  <c r="AP8" i="7"/>
  <c r="AP9" i="7"/>
  <c r="AP10" i="7"/>
  <c r="AP11" i="7"/>
  <c r="AP12" i="7"/>
  <c r="AP13" i="7"/>
  <c r="AP14" i="7"/>
  <c r="AP15" i="7"/>
  <c r="AP16" i="7"/>
  <c r="AP17" i="7"/>
  <c r="AP18" i="7"/>
  <c r="AP19" i="7"/>
  <c r="AP20" i="7"/>
  <c r="AP21" i="7"/>
  <c r="AP22" i="7"/>
  <c r="AP23" i="7"/>
  <c r="AP24" i="7"/>
  <c r="AP25" i="7"/>
  <c r="AP26" i="7"/>
  <c r="AP27" i="7"/>
  <c r="AP28" i="7"/>
  <c r="AP29" i="7"/>
  <c r="AP30" i="7"/>
  <c r="AP31" i="7"/>
  <c r="AP32" i="7"/>
  <c r="AP33" i="7"/>
  <c r="AP34" i="7"/>
  <c r="AP35" i="7"/>
  <c r="AP36" i="7"/>
  <c r="AP37" i="7"/>
  <c r="AP38" i="7"/>
  <c r="AP39" i="7"/>
  <c r="AP40" i="7"/>
  <c r="AP41" i="7"/>
  <c r="AP42" i="7"/>
  <c r="AP43" i="7"/>
  <c r="AP44" i="7"/>
  <c r="AP45" i="7"/>
  <c r="AP46" i="7"/>
  <c r="AP47" i="7"/>
  <c r="AP48" i="7"/>
  <c r="AP49" i="7"/>
  <c r="AP50" i="7"/>
  <c r="AP51" i="7"/>
  <c r="AP52" i="7"/>
  <c r="AP53" i="7"/>
  <c r="AP54" i="7"/>
  <c r="AP55" i="7"/>
  <c r="AP56" i="7"/>
  <c r="AP57" i="7"/>
  <c r="AP58" i="7"/>
  <c r="AP59" i="7"/>
  <c r="AP60" i="7"/>
  <c r="AP61" i="7"/>
  <c r="AP62" i="7"/>
  <c r="AP63" i="7"/>
  <c r="AP64" i="7"/>
  <c r="AP65" i="7"/>
  <c r="AP66" i="7"/>
  <c r="AP67" i="7"/>
  <c r="AP68" i="7"/>
  <c r="AP69" i="7"/>
  <c r="AP70" i="7"/>
  <c r="AP71" i="7"/>
  <c r="AP72" i="7"/>
  <c r="AP73" i="7"/>
  <c r="AP74" i="7"/>
  <c r="AP75" i="7"/>
  <c r="AP76" i="7"/>
  <c r="AP77" i="7"/>
  <c r="AP78" i="7"/>
  <c r="AP79" i="7"/>
  <c r="AP80" i="7"/>
  <c r="AP81" i="7"/>
  <c r="AP82" i="7"/>
  <c r="AP83" i="7"/>
  <c r="AP84" i="7"/>
  <c r="AP85" i="7"/>
  <c r="AP86" i="7"/>
  <c r="AP87" i="7"/>
  <c r="AP88" i="7"/>
  <c r="AP89" i="7"/>
  <c r="AP90" i="7"/>
  <c r="AP91" i="7"/>
  <c r="AP92" i="7"/>
  <c r="AP93" i="7"/>
  <c r="AP94" i="7"/>
  <c r="AP95" i="7"/>
  <c r="AP96" i="7"/>
  <c r="AP97" i="7"/>
  <c r="AP98" i="7"/>
  <c r="AP99" i="7"/>
  <c r="AP100" i="7"/>
  <c r="AP101" i="7"/>
  <c r="AP102" i="7"/>
  <c r="AP103" i="7"/>
  <c r="AP5" i="7"/>
  <c r="AM6" i="7"/>
  <c r="AM7" i="7"/>
  <c r="AM8" i="7"/>
  <c r="AM9" i="7"/>
  <c r="AM10" i="7"/>
  <c r="AM11" i="7"/>
  <c r="AM12" i="7"/>
  <c r="AM13" i="7"/>
  <c r="AM14" i="7"/>
  <c r="AM15" i="7"/>
  <c r="AM16" i="7"/>
  <c r="AM17" i="7"/>
  <c r="AM18" i="7"/>
  <c r="AM19" i="7"/>
  <c r="AM20" i="7"/>
  <c r="AM21" i="7"/>
  <c r="AM22" i="7"/>
  <c r="AM23" i="7"/>
  <c r="AM24" i="7"/>
  <c r="AM25" i="7"/>
  <c r="AM26" i="7"/>
  <c r="AM27" i="7"/>
  <c r="AM28" i="7"/>
  <c r="AM29" i="7"/>
  <c r="AM30" i="7"/>
  <c r="AM31" i="7"/>
  <c r="AM32" i="7"/>
  <c r="AM33" i="7"/>
  <c r="AM34" i="7"/>
  <c r="AM35" i="7"/>
  <c r="AM36" i="7"/>
  <c r="AM37" i="7"/>
  <c r="AM38" i="7"/>
  <c r="AM39" i="7"/>
  <c r="AM40" i="7"/>
  <c r="AM41" i="7"/>
  <c r="AM42" i="7"/>
  <c r="AM43" i="7"/>
  <c r="AM44" i="7"/>
  <c r="AM45" i="7"/>
  <c r="AM46" i="7"/>
  <c r="AM47" i="7"/>
  <c r="AM48" i="7"/>
  <c r="AM49" i="7"/>
  <c r="AM50" i="7"/>
  <c r="AM51" i="7"/>
  <c r="AM52" i="7"/>
  <c r="AM53" i="7"/>
  <c r="AM54" i="7"/>
  <c r="AM55" i="7"/>
  <c r="AM56" i="7"/>
  <c r="AM57" i="7"/>
  <c r="AM58" i="7"/>
  <c r="AM59" i="7"/>
  <c r="AM60" i="7"/>
  <c r="AM61" i="7"/>
  <c r="AM62" i="7"/>
  <c r="AM63" i="7"/>
  <c r="AM64" i="7"/>
  <c r="AM65" i="7"/>
  <c r="AM66" i="7"/>
  <c r="AM67" i="7"/>
  <c r="AM68" i="7"/>
  <c r="AM69" i="7"/>
  <c r="AM70" i="7"/>
  <c r="AM71" i="7"/>
  <c r="AM72" i="7"/>
  <c r="AM73" i="7"/>
  <c r="AM74" i="7"/>
  <c r="AM75" i="7"/>
  <c r="AM76" i="7"/>
  <c r="AM77" i="7"/>
  <c r="AM78" i="7"/>
  <c r="AM79" i="7"/>
  <c r="AM80" i="7"/>
  <c r="AM81" i="7"/>
  <c r="AM82" i="7"/>
  <c r="AM83" i="7"/>
  <c r="AM84" i="7"/>
  <c r="AM85" i="7"/>
  <c r="AM86" i="7"/>
  <c r="AM87" i="7"/>
  <c r="AM88" i="7"/>
  <c r="AM89" i="7"/>
  <c r="AM90" i="7"/>
  <c r="AM91" i="7"/>
  <c r="AM92" i="7"/>
  <c r="AM93" i="7"/>
  <c r="AM94" i="7"/>
  <c r="AM95" i="7"/>
  <c r="AM96" i="7"/>
  <c r="AM97" i="7"/>
  <c r="AM98" i="7"/>
  <c r="AM99" i="7"/>
  <c r="AM100" i="7"/>
  <c r="AM101" i="7"/>
  <c r="AM102" i="7"/>
  <c r="AM103" i="7"/>
  <c r="AM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J35" i="7"/>
  <c r="AJ36" i="7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3" i="7"/>
  <c r="AJ54" i="7"/>
  <c r="AJ55" i="7"/>
  <c r="AJ56" i="7"/>
  <c r="AJ57" i="7"/>
  <c r="AJ58" i="7"/>
  <c r="AJ59" i="7"/>
  <c r="AJ60" i="7"/>
  <c r="AJ61" i="7"/>
  <c r="AJ62" i="7"/>
  <c r="AJ63" i="7"/>
  <c r="AJ64" i="7"/>
  <c r="AJ65" i="7"/>
  <c r="AJ66" i="7"/>
  <c r="AJ67" i="7"/>
  <c r="AJ68" i="7"/>
  <c r="AJ69" i="7"/>
  <c r="AJ70" i="7"/>
  <c r="AJ71" i="7"/>
  <c r="AJ72" i="7"/>
  <c r="AJ73" i="7"/>
  <c r="AJ74" i="7"/>
  <c r="AJ75" i="7"/>
  <c r="AJ76" i="7"/>
  <c r="AJ77" i="7"/>
  <c r="AJ78" i="7"/>
  <c r="AJ79" i="7"/>
  <c r="AJ80" i="7"/>
  <c r="AJ81" i="7"/>
  <c r="AJ82" i="7"/>
  <c r="AJ83" i="7"/>
  <c r="AJ84" i="7"/>
  <c r="AJ85" i="7"/>
  <c r="AJ86" i="7"/>
  <c r="AJ87" i="7"/>
  <c r="AJ88" i="7"/>
  <c r="AJ89" i="7"/>
  <c r="AJ90" i="7"/>
  <c r="AJ91" i="7"/>
  <c r="AJ92" i="7"/>
  <c r="AJ93" i="7"/>
  <c r="AJ94" i="7"/>
  <c r="AJ95" i="7"/>
  <c r="AJ96" i="7"/>
  <c r="AJ97" i="7"/>
  <c r="AJ98" i="7"/>
  <c r="AJ99" i="7"/>
  <c r="AJ100" i="7"/>
  <c r="AJ101" i="7"/>
  <c r="AJ102" i="7"/>
  <c r="AJ103" i="7"/>
  <c r="AJ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5" i="7"/>
  <c r="AF10" i="26" l="1"/>
  <c r="AF11" i="26"/>
  <c r="AF12" i="26"/>
  <c r="AF13" i="26"/>
  <c r="AF14" i="26"/>
  <c r="AF15" i="26"/>
  <c r="AF16" i="26"/>
  <c r="AF17" i="26"/>
  <c r="AF18" i="26"/>
  <c r="AF19" i="26"/>
  <c r="AF20" i="26"/>
  <c r="AF21" i="26"/>
  <c r="AF22" i="26"/>
  <c r="AF23" i="26"/>
  <c r="AF24" i="26"/>
  <c r="AF25" i="26"/>
  <c r="AF26" i="26"/>
  <c r="AF27" i="26"/>
  <c r="AF28" i="26"/>
  <c r="AF29" i="26"/>
  <c r="AF30" i="26"/>
  <c r="AF31" i="26"/>
  <c r="AF32" i="26"/>
  <c r="AF33" i="26"/>
  <c r="AF34" i="26"/>
  <c r="AF35" i="26"/>
  <c r="AF36" i="26"/>
  <c r="AF37" i="26"/>
  <c r="AF38" i="26"/>
  <c r="AF39" i="26"/>
  <c r="AF40" i="26"/>
  <c r="AF41" i="26"/>
  <c r="AF42" i="26"/>
  <c r="AF43" i="26"/>
  <c r="AF44" i="26"/>
  <c r="AF45" i="26"/>
  <c r="AF46" i="26"/>
  <c r="AF47" i="26"/>
  <c r="AF48" i="26"/>
  <c r="AF49" i="26"/>
  <c r="AF50" i="26"/>
  <c r="AF51" i="26"/>
  <c r="AF52" i="26"/>
  <c r="AF53" i="26"/>
  <c r="AF54" i="26"/>
  <c r="AF55" i="26"/>
  <c r="AF56" i="26"/>
  <c r="AF57" i="26"/>
  <c r="AF58" i="26"/>
  <c r="AF59" i="26"/>
  <c r="AF9" i="26"/>
  <c r="AF3" i="26"/>
  <c r="AE3" i="26"/>
  <c r="AD3" i="26"/>
  <c r="AC3" i="26"/>
  <c r="AB3" i="26"/>
  <c r="AA3" i="26"/>
  <c r="Y3" i="26"/>
  <c r="X3" i="26"/>
  <c r="W3" i="26"/>
  <c r="V3" i="26"/>
  <c r="U3" i="26"/>
  <c r="T3" i="26"/>
  <c r="Z6" i="25"/>
  <c r="AA6" i="25"/>
  <c r="AB6" i="25"/>
  <c r="AC6" i="25"/>
  <c r="Z7" i="25"/>
  <c r="AA7" i="25"/>
  <c r="AB7" i="25"/>
  <c r="AC7" i="25"/>
  <c r="Z8" i="25"/>
  <c r="AA8" i="25"/>
  <c r="AB8" i="25"/>
  <c r="AC8" i="25"/>
  <c r="Z9" i="25"/>
  <c r="AA9" i="25"/>
  <c r="AB9" i="25"/>
  <c r="AC9" i="25"/>
  <c r="Z10" i="25"/>
  <c r="AA10" i="25"/>
  <c r="AB10" i="25"/>
  <c r="AC10" i="25"/>
  <c r="Z11" i="25"/>
  <c r="AA11" i="25"/>
  <c r="AB11" i="25"/>
  <c r="AC11" i="25"/>
  <c r="Z12" i="25"/>
  <c r="AA12" i="25"/>
  <c r="AB12" i="25"/>
  <c r="AC12" i="25"/>
  <c r="Z13" i="25"/>
  <c r="AA13" i="25"/>
  <c r="AB13" i="25"/>
  <c r="AC13" i="25"/>
  <c r="Z14" i="25"/>
  <c r="AA14" i="25"/>
  <c r="AB14" i="25"/>
  <c r="AC14" i="25"/>
  <c r="Z15" i="25"/>
  <c r="AA15" i="25"/>
  <c r="AB15" i="25"/>
  <c r="AC15" i="25"/>
  <c r="Z16" i="25"/>
  <c r="AA16" i="25"/>
  <c r="AB16" i="25"/>
  <c r="AC16" i="25"/>
  <c r="Z17" i="25"/>
  <c r="AA17" i="25"/>
  <c r="AB17" i="25"/>
  <c r="AC17" i="25"/>
  <c r="Z18" i="25"/>
  <c r="AA18" i="25"/>
  <c r="AB18" i="25"/>
  <c r="AC18" i="25"/>
  <c r="Z19" i="25"/>
  <c r="AA19" i="25"/>
  <c r="AB19" i="25"/>
  <c r="AC19" i="25"/>
  <c r="Z20" i="25"/>
  <c r="AA20" i="25"/>
  <c r="AB20" i="25"/>
  <c r="AC20" i="25"/>
  <c r="Z21" i="25"/>
  <c r="AA21" i="25"/>
  <c r="AB21" i="25"/>
  <c r="AC21" i="25"/>
  <c r="Z22" i="25"/>
  <c r="AA22" i="25"/>
  <c r="AB22" i="25"/>
  <c r="AC22" i="25"/>
  <c r="Z23" i="25"/>
  <c r="AA23" i="25"/>
  <c r="AB23" i="25"/>
  <c r="AC23" i="25"/>
  <c r="Z24" i="25"/>
  <c r="AA24" i="25"/>
  <c r="AB24" i="25"/>
  <c r="AC24" i="25"/>
  <c r="Z25" i="25"/>
  <c r="AA25" i="25"/>
  <c r="AB25" i="25"/>
  <c r="AC25" i="25"/>
  <c r="Z26" i="25"/>
  <c r="AA26" i="25"/>
  <c r="AB26" i="25"/>
  <c r="AC26" i="25"/>
  <c r="Z27" i="25"/>
  <c r="AA27" i="25"/>
  <c r="AB27" i="25"/>
  <c r="AC27" i="25"/>
  <c r="Z28" i="25"/>
  <c r="AA28" i="25"/>
  <c r="AB28" i="25"/>
  <c r="AC28" i="25"/>
  <c r="Z29" i="25"/>
  <c r="AA29" i="25"/>
  <c r="AB29" i="25"/>
  <c r="AC29" i="25"/>
  <c r="Z30" i="25"/>
  <c r="AA30" i="25"/>
  <c r="AB30" i="25"/>
  <c r="AC30" i="25"/>
  <c r="Z31" i="25"/>
  <c r="AA31" i="25"/>
  <c r="AB31" i="25"/>
  <c r="AC31" i="25"/>
  <c r="Z32" i="25"/>
  <c r="AA32" i="25"/>
  <c r="AB32" i="25"/>
  <c r="AC32" i="25"/>
  <c r="Z33" i="25"/>
  <c r="AA33" i="25"/>
  <c r="AB33" i="25"/>
  <c r="AC33" i="25"/>
  <c r="Z34" i="25"/>
  <c r="AA34" i="25"/>
  <c r="AB34" i="25"/>
  <c r="AC34" i="25"/>
  <c r="Z35" i="25"/>
  <c r="AA35" i="25"/>
  <c r="AB35" i="25"/>
  <c r="AC35" i="25"/>
  <c r="Z36" i="25"/>
  <c r="AA36" i="25"/>
  <c r="AB36" i="25"/>
  <c r="AC36" i="25"/>
  <c r="Z37" i="25"/>
  <c r="AA37" i="25"/>
  <c r="AB37" i="25"/>
  <c r="AC37" i="25"/>
  <c r="Z38" i="25"/>
  <c r="AA38" i="25"/>
  <c r="AB38" i="25"/>
  <c r="AC38" i="25"/>
  <c r="Z39" i="25"/>
  <c r="AA39" i="25"/>
  <c r="AB39" i="25"/>
  <c r="AC39" i="25"/>
  <c r="Z40" i="25"/>
  <c r="AA40" i="25"/>
  <c r="AB40" i="25"/>
  <c r="AC40" i="25"/>
  <c r="Z41" i="25"/>
  <c r="AA41" i="25"/>
  <c r="AB41" i="25"/>
  <c r="AC41" i="25"/>
  <c r="Z42" i="25"/>
  <c r="AA42" i="25"/>
  <c r="AB42" i="25"/>
  <c r="AC42" i="25"/>
  <c r="Z43" i="25"/>
  <c r="AA43" i="25"/>
  <c r="AB43" i="25"/>
  <c r="AC43" i="25"/>
  <c r="Z44" i="25"/>
  <c r="AA44" i="25"/>
  <c r="AB44" i="25"/>
  <c r="AC44" i="25"/>
  <c r="Z45" i="25"/>
  <c r="AA45" i="25"/>
  <c r="AB45" i="25"/>
  <c r="AC45" i="25"/>
  <c r="Z46" i="25"/>
  <c r="AA46" i="25"/>
  <c r="AB46" i="25"/>
  <c r="AC46" i="25"/>
  <c r="Z47" i="25"/>
  <c r="AA47" i="25"/>
  <c r="AB47" i="25"/>
  <c r="AC47" i="25"/>
  <c r="Z48" i="25"/>
  <c r="AA48" i="25"/>
  <c r="AB48" i="25"/>
  <c r="AC48" i="25"/>
  <c r="Z49" i="25"/>
  <c r="AA49" i="25"/>
  <c r="AB49" i="25"/>
  <c r="AC49" i="25"/>
  <c r="Z50" i="25"/>
  <c r="AA50" i="25"/>
  <c r="AB50" i="25"/>
  <c r="AC50" i="25"/>
  <c r="Z51" i="25"/>
  <c r="AA51" i="25"/>
  <c r="AB51" i="25"/>
  <c r="AC51" i="25"/>
  <c r="Z52" i="25"/>
  <c r="AA52" i="25"/>
  <c r="AB52" i="25"/>
  <c r="AC52" i="25"/>
  <c r="Z53" i="25"/>
  <c r="AA53" i="25"/>
  <c r="AB53" i="25"/>
  <c r="AC53" i="25"/>
  <c r="Z54" i="25"/>
  <c r="AA54" i="25"/>
  <c r="AB54" i="25"/>
  <c r="AC54" i="25"/>
  <c r="Z55" i="25"/>
  <c r="AA55" i="25"/>
  <c r="AB55" i="25"/>
  <c r="AC55" i="25"/>
  <c r="AC5" i="25"/>
  <c r="AB5" i="25"/>
  <c r="AA5" i="25"/>
  <c r="Z5" i="25"/>
  <c r="AC3" i="25"/>
  <c r="AB3" i="25"/>
  <c r="AA3" i="25"/>
  <c r="Z3" i="25"/>
  <c r="H6" i="25"/>
  <c r="I6" i="25"/>
  <c r="J6" i="25"/>
  <c r="K6" i="25"/>
  <c r="H7" i="25"/>
  <c r="I7" i="25"/>
  <c r="J7" i="25"/>
  <c r="K7" i="25"/>
  <c r="H8" i="25"/>
  <c r="I8" i="25"/>
  <c r="J8" i="25"/>
  <c r="K8" i="25"/>
  <c r="H9" i="25"/>
  <c r="I9" i="25"/>
  <c r="J9" i="25"/>
  <c r="K9" i="25"/>
  <c r="H10" i="25"/>
  <c r="I10" i="25"/>
  <c r="J10" i="25"/>
  <c r="K10" i="25"/>
  <c r="H11" i="25"/>
  <c r="I11" i="25"/>
  <c r="J11" i="25"/>
  <c r="K11" i="25"/>
  <c r="H12" i="25"/>
  <c r="I12" i="25"/>
  <c r="J12" i="25"/>
  <c r="K12" i="25"/>
  <c r="H13" i="25"/>
  <c r="I13" i="25"/>
  <c r="J13" i="25"/>
  <c r="K13" i="25"/>
  <c r="H14" i="25"/>
  <c r="I14" i="25"/>
  <c r="J14" i="25"/>
  <c r="K14" i="25"/>
  <c r="H15" i="25"/>
  <c r="I15" i="25"/>
  <c r="J15" i="25"/>
  <c r="K15" i="25"/>
  <c r="H16" i="25"/>
  <c r="I16" i="25"/>
  <c r="J16" i="25"/>
  <c r="K16" i="25"/>
  <c r="H17" i="25"/>
  <c r="I17" i="25"/>
  <c r="J17" i="25"/>
  <c r="K17" i="25"/>
  <c r="H18" i="25"/>
  <c r="I18" i="25"/>
  <c r="J18" i="25"/>
  <c r="K18" i="25"/>
  <c r="H19" i="25"/>
  <c r="I19" i="25"/>
  <c r="J19" i="25"/>
  <c r="K19" i="25"/>
  <c r="H20" i="25"/>
  <c r="I20" i="25"/>
  <c r="J20" i="25"/>
  <c r="K20" i="25"/>
  <c r="H21" i="25"/>
  <c r="I21" i="25"/>
  <c r="J21" i="25"/>
  <c r="K21" i="25"/>
  <c r="H22" i="25"/>
  <c r="I22" i="25"/>
  <c r="J22" i="25"/>
  <c r="K22" i="25"/>
  <c r="H23" i="25"/>
  <c r="I23" i="25"/>
  <c r="J23" i="25"/>
  <c r="K23" i="25"/>
  <c r="H24" i="25"/>
  <c r="I24" i="25"/>
  <c r="J24" i="25"/>
  <c r="K24" i="25"/>
  <c r="H25" i="25"/>
  <c r="I25" i="25"/>
  <c r="J25" i="25"/>
  <c r="K25" i="25"/>
  <c r="H26" i="25"/>
  <c r="I26" i="25"/>
  <c r="J26" i="25"/>
  <c r="K26" i="25"/>
  <c r="H27" i="25"/>
  <c r="I27" i="25"/>
  <c r="J27" i="25"/>
  <c r="K27" i="25"/>
  <c r="H28" i="25"/>
  <c r="I28" i="25"/>
  <c r="J28" i="25"/>
  <c r="K28" i="25"/>
  <c r="H29" i="25"/>
  <c r="I29" i="25"/>
  <c r="J29" i="25"/>
  <c r="K29" i="25"/>
  <c r="H30" i="25"/>
  <c r="I30" i="25"/>
  <c r="J30" i="25"/>
  <c r="K30" i="25"/>
  <c r="H31" i="25"/>
  <c r="I31" i="25"/>
  <c r="J31" i="25"/>
  <c r="K31" i="25"/>
  <c r="H32" i="25"/>
  <c r="I32" i="25"/>
  <c r="J32" i="25"/>
  <c r="K32" i="25"/>
  <c r="H33" i="25"/>
  <c r="I33" i="25"/>
  <c r="J33" i="25"/>
  <c r="K33" i="25"/>
  <c r="H34" i="25"/>
  <c r="I34" i="25"/>
  <c r="J34" i="25"/>
  <c r="K34" i="25"/>
  <c r="H35" i="25"/>
  <c r="I35" i="25"/>
  <c r="J35" i="25"/>
  <c r="K35" i="25"/>
  <c r="H36" i="25"/>
  <c r="I36" i="25"/>
  <c r="J36" i="25"/>
  <c r="K36" i="25"/>
  <c r="H37" i="25"/>
  <c r="I37" i="25"/>
  <c r="J37" i="25"/>
  <c r="K37" i="25"/>
  <c r="H38" i="25"/>
  <c r="I38" i="25"/>
  <c r="J38" i="25"/>
  <c r="K38" i="25"/>
  <c r="H39" i="25"/>
  <c r="I39" i="25"/>
  <c r="J39" i="25"/>
  <c r="K39" i="25"/>
  <c r="H40" i="25"/>
  <c r="I40" i="25"/>
  <c r="J40" i="25"/>
  <c r="K40" i="25"/>
  <c r="H41" i="25"/>
  <c r="I41" i="25"/>
  <c r="J41" i="25"/>
  <c r="K41" i="25"/>
  <c r="H42" i="25"/>
  <c r="I42" i="25"/>
  <c r="J42" i="25"/>
  <c r="K42" i="25"/>
  <c r="H43" i="25"/>
  <c r="I43" i="25"/>
  <c r="J43" i="25"/>
  <c r="K43" i="25"/>
  <c r="H44" i="25"/>
  <c r="I44" i="25"/>
  <c r="J44" i="25"/>
  <c r="K44" i="25"/>
  <c r="H45" i="25"/>
  <c r="I45" i="25"/>
  <c r="J45" i="25"/>
  <c r="K45" i="25"/>
  <c r="H46" i="25"/>
  <c r="I46" i="25"/>
  <c r="J46" i="25"/>
  <c r="K46" i="25"/>
  <c r="H47" i="25"/>
  <c r="I47" i="25"/>
  <c r="J47" i="25"/>
  <c r="K47" i="25"/>
  <c r="H48" i="25"/>
  <c r="I48" i="25"/>
  <c r="J48" i="25"/>
  <c r="K48" i="25"/>
  <c r="H49" i="25"/>
  <c r="I49" i="25"/>
  <c r="J49" i="25"/>
  <c r="K49" i="25"/>
  <c r="H50" i="25"/>
  <c r="I50" i="25"/>
  <c r="J50" i="25"/>
  <c r="K50" i="25"/>
  <c r="H51" i="25"/>
  <c r="I51" i="25"/>
  <c r="J51" i="25"/>
  <c r="K51" i="25"/>
  <c r="H52" i="25"/>
  <c r="I52" i="25"/>
  <c r="J52" i="25"/>
  <c r="K52" i="25"/>
  <c r="H53" i="25"/>
  <c r="I53" i="25"/>
  <c r="J53" i="25"/>
  <c r="K53" i="25"/>
  <c r="H54" i="25"/>
  <c r="I54" i="25"/>
  <c r="J54" i="25"/>
  <c r="K54" i="25"/>
  <c r="H55" i="25"/>
  <c r="I55" i="25"/>
  <c r="J55" i="25"/>
  <c r="K55" i="25"/>
  <c r="K3" i="25"/>
  <c r="I3" i="25"/>
  <c r="J3" i="25"/>
  <c r="H5" i="25"/>
  <c r="H3" i="25"/>
  <c r="I5" i="25"/>
  <c r="J5" i="25"/>
  <c r="K5" i="25"/>
  <c r="F3" i="26"/>
  <c r="I3" i="26"/>
  <c r="H3" i="26"/>
  <c r="G3" i="26"/>
  <c r="P9" i="26"/>
  <c r="AF7" i="26" l="1"/>
  <c r="AF6" i="26" s="1"/>
  <c r="P7" i="26"/>
  <c r="P6" i="26" s="1"/>
  <c r="D3" i="26"/>
  <c r="P3" i="26"/>
  <c r="O3" i="26"/>
  <c r="N3" i="26"/>
  <c r="M3" i="26"/>
  <c r="L3" i="26"/>
  <c r="K3" i="26"/>
  <c r="E3" i="26"/>
  <c r="AI6" i="25"/>
  <c r="AI7" i="25"/>
  <c r="AI8" i="25"/>
  <c r="AI9" i="25"/>
  <c r="AI10" i="25"/>
  <c r="AI11" i="25"/>
  <c r="AI12" i="25"/>
  <c r="AI13" i="25"/>
  <c r="AI14" i="25"/>
  <c r="AI15" i="25"/>
  <c r="AI16" i="25"/>
  <c r="AI17" i="25"/>
  <c r="AI18" i="25"/>
  <c r="AI19" i="25"/>
  <c r="AI20" i="25"/>
  <c r="AI21" i="25"/>
  <c r="AI22" i="25"/>
  <c r="AI23" i="25"/>
  <c r="AI24" i="25"/>
  <c r="AI25" i="25"/>
  <c r="AI26" i="25"/>
  <c r="AI27" i="25"/>
  <c r="AI28" i="25"/>
  <c r="AI29" i="25"/>
  <c r="AI30" i="25"/>
  <c r="AI31" i="25"/>
  <c r="AI32" i="25"/>
  <c r="AI33" i="25"/>
  <c r="AI34" i="25"/>
  <c r="AI35" i="25"/>
  <c r="AI36" i="25"/>
  <c r="AI37" i="25"/>
  <c r="AI38" i="25"/>
  <c r="AI39" i="25"/>
  <c r="AI40" i="25"/>
  <c r="AI41" i="25"/>
  <c r="AI42" i="25"/>
  <c r="AI43" i="25"/>
  <c r="AI44" i="25"/>
  <c r="AI45" i="25"/>
  <c r="AI46" i="25"/>
  <c r="AI47" i="25"/>
  <c r="AI48" i="25"/>
  <c r="AI49" i="25"/>
  <c r="AI50" i="25"/>
  <c r="AI51" i="25"/>
  <c r="AI52" i="25"/>
  <c r="AI53" i="25"/>
  <c r="AI54" i="25"/>
  <c r="AI55" i="25"/>
  <c r="AI5" i="25"/>
  <c r="Q6" i="25"/>
  <c r="Q7" i="25"/>
  <c r="Q8" i="25"/>
  <c r="Q9" i="25"/>
  <c r="Q10" i="25"/>
  <c r="Q11" i="25"/>
  <c r="Q12" i="25"/>
  <c r="Q13" i="25"/>
  <c r="Q14" i="25"/>
  <c r="Q15" i="25"/>
  <c r="Q16" i="25"/>
  <c r="Q17" i="25"/>
  <c r="Q18" i="25"/>
  <c r="Q19" i="25"/>
  <c r="Q20" i="25"/>
  <c r="Q21" i="25"/>
  <c r="Q22" i="25"/>
  <c r="Q23" i="25"/>
  <c r="Q24" i="25"/>
  <c r="Q25" i="25"/>
  <c r="Q26" i="25"/>
  <c r="Q27" i="25"/>
  <c r="Q28" i="25"/>
  <c r="Q29" i="25"/>
  <c r="Q30" i="25"/>
  <c r="Q31" i="25"/>
  <c r="Q32" i="25"/>
  <c r="Q33" i="25"/>
  <c r="Q34" i="25"/>
  <c r="Q35" i="25"/>
  <c r="Q36" i="25"/>
  <c r="Q37" i="25"/>
  <c r="Q38" i="25"/>
  <c r="Q39" i="25"/>
  <c r="Q40" i="25"/>
  <c r="Q41" i="25"/>
  <c r="Q42" i="25"/>
  <c r="Q43" i="25"/>
  <c r="Q44" i="25"/>
  <c r="Q45" i="25"/>
  <c r="Q46" i="25"/>
  <c r="Q47" i="25"/>
  <c r="Q48" i="25"/>
  <c r="Q49" i="25"/>
  <c r="Q50" i="25"/>
  <c r="Q51" i="25"/>
  <c r="Q52" i="25"/>
  <c r="Q53" i="25"/>
  <c r="Q54" i="25"/>
  <c r="Q55" i="25"/>
  <c r="Q5" i="25"/>
  <c r="AE6" i="25"/>
  <c r="AF6" i="25"/>
  <c r="AG6" i="25"/>
  <c r="AH6" i="25"/>
  <c r="AJ6" i="25"/>
  <c r="AE7" i="25"/>
  <c r="AF7" i="25"/>
  <c r="AG7" i="25"/>
  <c r="AH7" i="25"/>
  <c r="AJ7" i="25"/>
  <c r="AE8" i="25"/>
  <c r="AF8" i="25"/>
  <c r="AG8" i="25"/>
  <c r="AH8" i="25"/>
  <c r="AJ8" i="25"/>
  <c r="AE9" i="25"/>
  <c r="AF9" i="25"/>
  <c r="AG9" i="25"/>
  <c r="AH9" i="25"/>
  <c r="AJ9" i="25"/>
  <c r="AE10" i="25"/>
  <c r="AF10" i="25"/>
  <c r="AG10" i="25"/>
  <c r="AH10" i="25"/>
  <c r="AJ10" i="25"/>
  <c r="AE11" i="25"/>
  <c r="AF11" i="25"/>
  <c r="AG11" i="25"/>
  <c r="AH11" i="25"/>
  <c r="AJ11" i="25"/>
  <c r="AE12" i="25"/>
  <c r="AF12" i="25"/>
  <c r="AG12" i="25"/>
  <c r="AH12" i="25"/>
  <c r="AJ12" i="25"/>
  <c r="AE13" i="25"/>
  <c r="AF13" i="25"/>
  <c r="AG13" i="25"/>
  <c r="AH13" i="25"/>
  <c r="AJ13" i="25"/>
  <c r="AE14" i="25"/>
  <c r="AF14" i="25"/>
  <c r="AG14" i="25"/>
  <c r="AH14" i="25"/>
  <c r="AJ14" i="25"/>
  <c r="AE15" i="25"/>
  <c r="AF15" i="25"/>
  <c r="AG15" i="25"/>
  <c r="AH15" i="25"/>
  <c r="AJ15" i="25"/>
  <c r="AE16" i="25"/>
  <c r="AF16" i="25"/>
  <c r="AG16" i="25"/>
  <c r="AH16" i="25"/>
  <c r="AJ16" i="25"/>
  <c r="AE17" i="25"/>
  <c r="AF17" i="25"/>
  <c r="AG17" i="25"/>
  <c r="AH17" i="25"/>
  <c r="AJ17" i="25"/>
  <c r="AE18" i="25"/>
  <c r="AF18" i="25"/>
  <c r="AG18" i="25"/>
  <c r="AH18" i="25"/>
  <c r="AJ18" i="25"/>
  <c r="AE19" i="25"/>
  <c r="AF19" i="25"/>
  <c r="AG19" i="25"/>
  <c r="AH19" i="25"/>
  <c r="AJ19" i="25"/>
  <c r="AE20" i="25"/>
  <c r="AF20" i="25"/>
  <c r="AG20" i="25"/>
  <c r="AH20" i="25"/>
  <c r="AJ20" i="25"/>
  <c r="AE21" i="25"/>
  <c r="AF21" i="25"/>
  <c r="AG21" i="25"/>
  <c r="AH21" i="25"/>
  <c r="AJ21" i="25"/>
  <c r="AE22" i="25"/>
  <c r="AF22" i="25"/>
  <c r="AG22" i="25"/>
  <c r="AH22" i="25"/>
  <c r="AJ22" i="25"/>
  <c r="AE23" i="25"/>
  <c r="AF23" i="25"/>
  <c r="AG23" i="25"/>
  <c r="AH23" i="25"/>
  <c r="AJ23" i="25"/>
  <c r="AE24" i="25"/>
  <c r="AF24" i="25"/>
  <c r="AG24" i="25"/>
  <c r="AH24" i="25"/>
  <c r="AJ24" i="25"/>
  <c r="AE25" i="25"/>
  <c r="AF25" i="25"/>
  <c r="AG25" i="25"/>
  <c r="AH25" i="25"/>
  <c r="AJ25" i="25"/>
  <c r="AE26" i="25"/>
  <c r="AF26" i="25"/>
  <c r="AG26" i="25"/>
  <c r="AH26" i="25"/>
  <c r="AJ26" i="25"/>
  <c r="AE27" i="25"/>
  <c r="AF27" i="25"/>
  <c r="AG27" i="25"/>
  <c r="AH27" i="25"/>
  <c r="AJ27" i="25"/>
  <c r="AE28" i="25"/>
  <c r="AF28" i="25"/>
  <c r="AG28" i="25"/>
  <c r="AH28" i="25"/>
  <c r="AJ28" i="25"/>
  <c r="AE29" i="25"/>
  <c r="AF29" i="25"/>
  <c r="AG29" i="25"/>
  <c r="AH29" i="25"/>
  <c r="AJ29" i="25"/>
  <c r="AE30" i="25"/>
  <c r="AF30" i="25"/>
  <c r="AG30" i="25"/>
  <c r="AH30" i="25"/>
  <c r="AJ30" i="25"/>
  <c r="AE31" i="25"/>
  <c r="AF31" i="25"/>
  <c r="AG31" i="25"/>
  <c r="AH31" i="25"/>
  <c r="AJ31" i="25"/>
  <c r="AE32" i="25"/>
  <c r="AF32" i="25"/>
  <c r="AG32" i="25"/>
  <c r="AH32" i="25"/>
  <c r="AJ32" i="25"/>
  <c r="AE33" i="25"/>
  <c r="AF33" i="25"/>
  <c r="AG33" i="25"/>
  <c r="AH33" i="25"/>
  <c r="AJ33" i="25"/>
  <c r="AE34" i="25"/>
  <c r="AF34" i="25"/>
  <c r="AG34" i="25"/>
  <c r="AH34" i="25"/>
  <c r="AJ34" i="25"/>
  <c r="AE35" i="25"/>
  <c r="AF35" i="25"/>
  <c r="AG35" i="25"/>
  <c r="AH35" i="25"/>
  <c r="AJ35" i="25"/>
  <c r="AE36" i="25"/>
  <c r="AF36" i="25"/>
  <c r="AG36" i="25"/>
  <c r="AH36" i="25"/>
  <c r="AJ36" i="25"/>
  <c r="AE37" i="25"/>
  <c r="AF37" i="25"/>
  <c r="AG37" i="25"/>
  <c r="AH37" i="25"/>
  <c r="AJ37" i="25"/>
  <c r="AE38" i="25"/>
  <c r="AF38" i="25"/>
  <c r="AG38" i="25"/>
  <c r="AH38" i="25"/>
  <c r="AJ38" i="25"/>
  <c r="AE39" i="25"/>
  <c r="AF39" i="25"/>
  <c r="AG39" i="25"/>
  <c r="AH39" i="25"/>
  <c r="AJ39" i="25"/>
  <c r="AE40" i="25"/>
  <c r="AF40" i="25"/>
  <c r="AG40" i="25"/>
  <c r="AH40" i="25"/>
  <c r="AJ40" i="25"/>
  <c r="AE41" i="25"/>
  <c r="AF41" i="25"/>
  <c r="AG41" i="25"/>
  <c r="AH41" i="25"/>
  <c r="AJ41" i="25"/>
  <c r="AE42" i="25"/>
  <c r="AF42" i="25"/>
  <c r="AG42" i="25"/>
  <c r="AH42" i="25"/>
  <c r="AJ42" i="25"/>
  <c r="AE43" i="25"/>
  <c r="AF43" i="25"/>
  <c r="AG43" i="25"/>
  <c r="AH43" i="25"/>
  <c r="AJ43" i="25"/>
  <c r="AE44" i="25"/>
  <c r="AF44" i="25"/>
  <c r="AG44" i="25"/>
  <c r="AH44" i="25"/>
  <c r="AJ44" i="25"/>
  <c r="AE45" i="25"/>
  <c r="AF45" i="25"/>
  <c r="AG45" i="25"/>
  <c r="AH45" i="25"/>
  <c r="AJ45" i="25"/>
  <c r="AE46" i="25"/>
  <c r="AF46" i="25"/>
  <c r="AG46" i="25"/>
  <c r="AH46" i="25"/>
  <c r="AJ46" i="25"/>
  <c r="AE47" i="25"/>
  <c r="AF47" i="25"/>
  <c r="AG47" i="25"/>
  <c r="AH47" i="25"/>
  <c r="AJ47" i="25"/>
  <c r="AE48" i="25"/>
  <c r="AF48" i="25"/>
  <c r="AG48" i="25"/>
  <c r="AH48" i="25"/>
  <c r="AJ48" i="25"/>
  <c r="AE49" i="25"/>
  <c r="AF49" i="25"/>
  <c r="AG49" i="25"/>
  <c r="AH49" i="25"/>
  <c r="AJ49" i="25"/>
  <c r="AE50" i="25"/>
  <c r="AF50" i="25"/>
  <c r="AG50" i="25"/>
  <c r="AH50" i="25"/>
  <c r="AJ50" i="25"/>
  <c r="AE51" i="25"/>
  <c r="AF51" i="25"/>
  <c r="AG51" i="25"/>
  <c r="AH51" i="25"/>
  <c r="AJ51" i="25"/>
  <c r="AE52" i="25"/>
  <c r="AF52" i="25"/>
  <c r="AG52" i="25"/>
  <c r="AH52" i="25"/>
  <c r="AJ52" i="25"/>
  <c r="AE53" i="25"/>
  <c r="AF53" i="25"/>
  <c r="AG53" i="25"/>
  <c r="AH53" i="25"/>
  <c r="AJ53" i="25"/>
  <c r="AE54" i="25"/>
  <c r="AF54" i="25"/>
  <c r="AG54" i="25"/>
  <c r="AH54" i="25"/>
  <c r="AJ54" i="25"/>
  <c r="AE55" i="25"/>
  <c r="AF55" i="25"/>
  <c r="AG55" i="25"/>
  <c r="AH55" i="25"/>
  <c r="AJ55" i="25"/>
  <c r="AJ5" i="25"/>
  <c r="AH5" i="25"/>
  <c r="AG5" i="25"/>
  <c r="AF5" i="25"/>
  <c r="AE5" i="25"/>
  <c r="AJ3" i="25"/>
  <c r="AI3" i="25"/>
  <c r="AH3" i="25"/>
  <c r="AG3" i="25"/>
  <c r="AF3" i="25"/>
  <c r="AE3" i="25"/>
  <c r="M6" i="25"/>
  <c r="N6" i="25"/>
  <c r="O6" i="25"/>
  <c r="P6" i="25"/>
  <c r="R6" i="25"/>
  <c r="M7" i="25"/>
  <c r="N7" i="25"/>
  <c r="O7" i="25"/>
  <c r="P7" i="25"/>
  <c r="R7" i="25"/>
  <c r="M8" i="25"/>
  <c r="N8" i="25"/>
  <c r="O8" i="25"/>
  <c r="P8" i="25"/>
  <c r="R8" i="25"/>
  <c r="M9" i="25"/>
  <c r="N9" i="25"/>
  <c r="O9" i="25"/>
  <c r="P9" i="25"/>
  <c r="R9" i="25"/>
  <c r="M10" i="25"/>
  <c r="N10" i="25"/>
  <c r="O10" i="25"/>
  <c r="P10" i="25"/>
  <c r="R10" i="25"/>
  <c r="M11" i="25"/>
  <c r="N11" i="25"/>
  <c r="O11" i="25"/>
  <c r="P11" i="25"/>
  <c r="R11" i="25"/>
  <c r="M12" i="25"/>
  <c r="N12" i="25"/>
  <c r="O12" i="25"/>
  <c r="P12" i="25"/>
  <c r="R12" i="25"/>
  <c r="M13" i="25"/>
  <c r="N13" i="25"/>
  <c r="O13" i="25"/>
  <c r="P13" i="25"/>
  <c r="R13" i="25"/>
  <c r="M14" i="25"/>
  <c r="N14" i="25"/>
  <c r="O14" i="25"/>
  <c r="P14" i="25"/>
  <c r="R14" i="25"/>
  <c r="M15" i="25"/>
  <c r="N15" i="25"/>
  <c r="O15" i="25"/>
  <c r="P15" i="25"/>
  <c r="R15" i="25"/>
  <c r="M16" i="25"/>
  <c r="N16" i="25"/>
  <c r="O16" i="25"/>
  <c r="P16" i="25"/>
  <c r="R16" i="25"/>
  <c r="M17" i="25"/>
  <c r="N17" i="25"/>
  <c r="O17" i="25"/>
  <c r="P17" i="25"/>
  <c r="R17" i="25"/>
  <c r="M18" i="25"/>
  <c r="N18" i="25"/>
  <c r="O18" i="25"/>
  <c r="P18" i="25"/>
  <c r="R18" i="25"/>
  <c r="M19" i="25"/>
  <c r="N19" i="25"/>
  <c r="O19" i="25"/>
  <c r="P19" i="25"/>
  <c r="R19" i="25"/>
  <c r="M20" i="25"/>
  <c r="N20" i="25"/>
  <c r="O20" i="25"/>
  <c r="P20" i="25"/>
  <c r="R20" i="25"/>
  <c r="M21" i="25"/>
  <c r="N21" i="25"/>
  <c r="O21" i="25"/>
  <c r="P21" i="25"/>
  <c r="R21" i="25"/>
  <c r="M22" i="25"/>
  <c r="N22" i="25"/>
  <c r="O22" i="25"/>
  <c r="P22" i="25"/>
  <c r="R22" i="25"/>
  <c r="M23" i="25"/>
  <c r="N23" i="25"/>
  <c r="O23" i="25"/>
  <c r="P23" i="25"/>
  <c r="R23" i="25"/>
  <c r="M24" i="25"/>
  <c r="N24" i="25"/>
  <c r="O24" i="25"/>
  <c r="P24" i="25"/>
  <c r="R24" i="25"/>
  <c r="M25" i="25"/>
  <c r="N25" i="25"/>
  <c r="O25" i="25"/>
  <c r="P25" i="25"/>
  <c r="R25" i="25"/>
  <c r="M26" i="25"/>
  <c r="N26" i="25"/>
  <c r="O26" i="25"/>
  <c r="P26" i="25"/>
  <c r="R26" i="25"/>
  <c r="M27" i="25"/>
  <c r="N27" i="25"/>
  <c r="O27" i="25"/>
  <c r="P27" i="25"/>
  <c r="R27" i="25"/>
  <c r="M28" i="25"/>
  <c r="N28" i="25"/>
  <c r="O28" i="25"/>
  <c r="P28" i="25"/>
  <c r="R28" i="25"/>
  <c r="M29" i="25"/>
  <c r="N29" i="25"/>
  <c r="O29" i="25"/>
  <c r="P29" i="25"/>
  <c r="R29" i="25"/>
  <c r="M30" i="25"/>
  <c r="N30" i="25"/>
  <c r="O30" i="25"/>
  <c r="P30" i="25"/>
  <c r="R30" i="25"/>
  <c r="M31" i="25"/>
  <c r="N31" i="25"/>
  <c r="O31" i="25"/>
  <c r="P31" i="25"/>
  <c r="R31" i="25"/>
  <c r="M32" i="25"/>
  <c r="N32" i="25"/>
  <c r="O32" i="25"/>
  <c r="P32" i="25"/>
  <c r="R32" i="25"/>
  <c r="M33" i="25"/>
  <c r="N33" i="25"/>
  <c r="O33" i="25"/>
  <c r="P33" i="25"/>
  <c r="R33" i="25"/>
  <c r="M34" i="25"/>
  <c r="N34" i="25"/>
  <c r="O34" i="25"/>
  <c r="P34" i="25"/>
  <c r="R34" i="25"/>
  <c r="M35" i="25"/>
  <c r="N35" i="25"/>
  <c r="O35" i="25"/>
  <c r="P35" i="25"/>
  <c r="R35" i="25"/>
  <c r="M36" i="25"/>
  <c r="N36" i="25"/>
  <c r="O36" i="25"/>
  <c r="P36" i="25"/>
  <c r="R36" i="25"/>
  <c r="M37" i="25"/>
  <c r="N37" i="25"/>
  <c r="O37" i="25"/>
  <c r="P37" i="25"/>
  <c r="R37" i="25"/>
  <c r="M38" i="25"/>
  <c r="N38" i="25"/>
  <c r="O38" i="25"/>
  <c r="P38" i="25"/>
  <c r="R38" i="25"/>
  <c r="M39" i="25"/>
  <c r="N39" i="25"/>
  <c r="O39" i="25"/>
  <c r="P39" i="25"/>
  <c r="R39" i="25"/>
  <c r="M40" i="25"/>
  <c r="N40" i="25"/>
  <c r="O40" i="25"/>
  <c r="P40" i="25"/>
  <c r="R40" i="25"/>
  <c r="M41" i="25"/>
  <c r="N41" i="25"/>
  <c r="O41" i="25"/>
  <c r="P41" i="25"/>
  <c r="R41" i="25"/>
  <c r="M42" i="25"/>
  <c r="N42" i="25"/>
  <c r="O42" i="25"/>
  <c r="P42" i="25"/>
  <c r="R42" i="25"/>
  <c r="M43" i="25"/>
  <c r="N43" i="25"/>
  <c r="O43" i="25"/>
  <c r="P43" i="25"/>
  <c r="R43" i="25"/>
  <c r="M44" i="25"/>
  <c r="N44" i="25"/>
  <c r="O44" i="25"/>
  <c r="P44" i="25"/>
  <c r="R44" i="25"/>
  <c r="M45" i="25"/>
  <c r="N45" i="25"/>
  <c r="O45" i="25"/>
  <c r="P45" i="25"/>
  <c r="R45" i="25"/>
  <c r="M46" i="25"/>
  <c r="N46" i="25"/>
  <c r="O46" i="25"/>
  <c r="P46" i="25"/>
  <c r="R46" i="25"/>
  <c r="M47" i="25"/>
  <c r="N47" i="25"/>
  <c r="O47" i="25"/>
  <c r="P47" i="25"/>
  <c r="R47" i="25"/>
  <c r="M48" i="25"/>
  <c r="N48" i="25"/>
  <c r="O48" i="25"/>
  <c r="P48" i="25"/>
  <c r="R48" i="25"/>
  <c r="M49" i="25"/>
  <c r="N49" i="25"/>
  <c r="O49" i="25"/>
  <c r="P49" i="25"/>
  <c r="R49" i="25"/>
  <c r="M50" i="25"/>
  <c r="N50" i="25"/>
  <c r="O50" i="25"/>
  <c r="P50" i="25"/>
  <c r="R50" i="25"/>
  <c r="M51" i="25"/>
  <c r="N51" i="25"/>
  <c r="O51" i="25"/>
  <c r="P51" i="25"/>
  <c r="R51" i="25"/>
  <c r="M52" i="25"/>
  <c r="N52" i="25"/>
  <c r="O52" i="25"/>
  <c r="P52" i="25"/>
  <c r="R52" i="25"/>
  <c r="M53" i="25"/>
  <c r="N53" i="25"/>
  <c r="O53" i="25"/>
  <c r="P53" i="25"/>
  <c r="R53" i="25"/>
  <c r="M54" i="25"/>
  <c r="N54" i="25"/>
  <c r="O54" i="25"/>
  <c r="P54" i="25"/>
  <c r="R54" i="25"/>
  <c r="M55" i="25"/>
  <c r="N55" i="25"/>
  <c r="O55" i="25"/>
  <c r="P55" i="25"/>
  <c r="R55" i="25"/>
  <c r="R5" i="25"/>
  <c r="R3" i="25"/>
  <c r="Q3" i="25"/>
  <c r="P5" i="25"/>
  <c r="P3" i="25"/>
  <c r="O5" i="25"/>
  <c r="O3" i="25"/>
  <c r="N5" i="25"/>
  <c r="N3" i="25"/>
  <c r="M5" i="25"/>
  <c r="M3" i="25"/>
  <c r="X6" i="25"/>
  <c r="Y6" i="25"/>
  <c r="X7" i="25"/>
  <c r="Y7" i="25"/>
  <c r="X8" i="25"/>
  <c r="Y8" i="25"/>
  <c r="X9" i="25"/>
  <c r="Y9" i="25"/>
  <c r="X10" i="25"/>
  <c r="Y10" i="25"/>
  <c r="X11" i="25"/>
  <c r="Y11" i="25"/>
  <c r="X12" i="25"/>
  <c r="Y12" i="25"/>
  <c r="X13" i="25"/>
  <c r="Y13" i="25"/>
  <c r="X14" i="25"/>
  <c r="Y14" i="25"/>
  <c r="X15" i="25"/>
  <c r="Y15" i="25"/>
  <c r="X16" i="25"/>
  <c r="Y16" i="25"/>
  <c r="X17" i="25"/>
  <c r="Y17" i="25"/>
  <c r="X18" i="25"/>
  <c r="Y18" i="25"/>
  <c r="X19" i="25"/>
  <c r="Y19" i="25"/>
  <c r="X20" i="25"/>
  <c r="Y20" i="25"/>
  <c r="X21" i="25"/>
  <c r="Y21" i="25"/>
  <c r="X22" i="25"/>
  <c r="Y22" i="25"/>
  <c r="X23" i="25"/>
  <c r="Y23" i="25"/>
  <c r="X24" i="25"/>
  <c r="Y24" i="25"/>
  <c r="X25" i="25"/>
  <c r="Y25" i="25"/>
  <c r="X26" i="25"/>
  <c r="Y26" i="25"/>
  <c r="X27" i="25"/>
  <c r="Y27" i="25"/>
  <c r="X28" i="25"/>
  <c r="Y28" i="25"/>
  <c r="X29" i="25"/>
  <c r="Y29" i="25"/>
  <c r="X30" i="25"/>
  <c r="Y30" i="25"/>
  <c r="X31" i="25"/>
  <c r="Y31" i="25"/>
  <c r="X32" i="25"/>
  <c r="Y32" i="25"/>
  <c r="X33" i="25"/>
  <c r="Y33" i="25"/>
  <c r="X34" i="25"/>
  <c r="Y34" i="25"/>
  <c r="X35" i="25"/>
  <c r="Y35" i="25"/>
  <c r="X36" i="25"/>
  <c r="Y36" i="25"/>
  <c r="X37" i="25"/>
  <c r="Y37" i="25"/>
  <c r="X38" i="25"/>
  <c r="Y38" i="25"/>
  <c r="X39" i="25"/>
  <c r="Y39" i="25"/>
  <c r="X40" i="25"/>
  <c r="Y40" i="25"/>
  <c r="X41" i="25"/>
  <c r="Y41" i="25"/>
  <c r="X42" i="25"/>
  <c r="Y42" i="25"/>
  <c r="X43" i="25"/>
  <c r="Y43" i="25"/>
  <c r="X44" i="25"/>
  <c r="Y44" i="25"/>
  <c r="X45" i="25"/>
  <c r="Y45" i="25"/>
  <c r="X46" i="25"/>
  <c r="Y46" i="25"/>
  <c r="X47" i="25"/>
  <c r="Y47" i="25"/>
  <c r="X48" i="25"/>
  <c r="Y48" i="25"/>
  <c r="X49" i="25"/>
  <c r="Y49" i="25"/>
  <c r="X50" i="25"/>
  <c r="Y50" i="25"/>
  <c r="X51" i="25"/>
  <c r="Y51" i="25"/>
  <c r="X52" i="25"/>
  <c r="Y52" i="25"/>
  <c r="X53" i="25"/>
  <c r="Y53" i="25"/>
  <c r="X54" i="25"/>
  <c r="Y54" i="25"/>
  <c r="X55" i="25"/>
  <c r="Y55" i="25"/>
  <c r="Y5" i="25"/>
  <c r="X5" i="25"/>
  <c r="Y3" i="25"/>
  <c r="X3" i="25"/>
  <c r="F6" i="25"/>
  <c r="G6" i="25"/>
  <c r="F7" i="25"/>
  <c r="G7" i="25"/>
  <c r="F8" i="25"/>
  <c r="G8" i="25"/>
  <c r="F9" i="25"/>
  <c r="G9" i="25"/>
  <c r="F10" i="25"/>
  <c r="G10" i="25"/>
  <c r="F11" i="25"/>
  <c r="G11" i="25"/>
  <c r="F12" i="25"/>
  <c r="G12" i="25"/>
  <c r="F13" i="25"/>
  <c r="G13" i="25"/>
  <c r="F14" i="25"/>
  <c r="G14" i="25"/>
  <c r="F15" i="25"/>
  <c r="G15" i="25"/>
  <c r="F16" i="25"/>
  <c r="G16" i="25"/>
  <c r="F17" i="25"/>
  <c r="G17" i="25"/>
  <c r="F18" i="25"/>
  <c r="G18" i="25"/>
  <c r="F19" i="25"/>
  <c r="G19" i="25"/>
  <c r="F20" i="25"/>
  <c r="G20" i="25"/>
  <c r="F21" i="25"/>
  <c r="G21" i="25"/>
  <c r="F22" i="25"/>
  <c r="G22" i="25"/>
  <c r="F23" i="25"/>
  <c r="G23" i="25"/>
  <c r="F24" i="25"/>
  <c r="G24" i="25"/>
  <c r="F25" i="25"/>
  <c r="G25" i="25"/>
  <c r="F26" i="25"/>
  <c r="G26" i="25"/>
  <c r="F27" i="25"/>
  <c r="G27" i="25"/>
  <c r="F28" i="25"/>
  <c r="G28" i="25"/>
  <c r="F29" i="25"/>
  <c r="G29" i="25"/>
  <c r="F30" i="25"/>
  <c r="G30" i="25"/>
  <c r="F31" i="25"/>
  <c r="G31" i="25"/>
  <c r="F32" i="25"/>
  <c r="G32" i="25"/>
  <c r="F33" i="25"/>
  <c r="G33" i="25"/>
  <c r="F34" i="25"/>
  <c r="G34" i="25"/>
  <c r="F35" i="25"/>
  <c r="G35" i="25"/>
  <c r="F36" i="25"/>
  <c r="G36" i="25"/>
  <c r="F37" i="25"/>
  <c r="G37" i="25"/>
  <c r="F38" i="25"/>
  <c r="G38" i="25"/>
  <c r="F39" i="25"/>
  <c r="G39" i="25"/>
  <c r="F40" i="25"/>
  <c r="G40" i="25"/>
  <c r="F41" i="25"/>
  <c r="G41" i="25"/>
  <c r="F42" i="25"/>
  <c r="G42" i="25"/>
  <c r="F43" i="25"/>
  <c r="G43" i="25"/>
  <c r="F44" i="25"/>
  <c r="G44" i="25"/>
  <c r="F45" i="25"/>
  <c r="G45" i="25"/>
  <c r="F46" i="25"/>
  <c r="G46" i="25"/>
  <c r="F47" i="25"/>
  <c r="G47" i="25"/>
  <c r="F48" i="25"/>
  <c r="G48" i="25"/>
  <c r="F49" i="25"/>
  <c r="G49" i="25"/>
  <c r="F50" i="25"/>
  <c r="G50" i="25"/>
  <c r="F51" i="25"/>
  <c r="G51" i="25"/>
  <c r="F52" i="25"/>
  <c r="G52" i="25"/>
  <c r="F53" i="25"/>
  <c r="G53" i="25"/>
  <c r="F54" i="25"/>
  <c r="G54" i="25"/>
  <c r="F55" i="25"/>
  <c r="G55" i="25"/>
  <c r="F3" i="25"/>
  <c r="G3" i="25"/>
  <c r="G5" i="25"/>
  <c r="W6" i="25" l="1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" i="25"/>
  <c r="F5" i="25"/>
  <c r="R43" i="26" l="1"/>
  <c r="AE7" i="26" s="1"/>
  <c r="AE6" i="26" s="1"/>
  <c r="B43" i="26"/>
  <c r="R19" i="26"/>
  <c r="B19" i="26"/>
  <c r="B9" i="26"/>
  <c r="R9" i="26"/>
  <c r="R53" i="26"/>
  <c r="B53" i="26"/>
  <c r="K7" i="26" s="1"/>
  <c r="K6" i="26" s="1"/>
  <c r="R45" i="26"/>
  <c r="B45" i="26"/>
  <c r="B37" i="26"/>
  <c r="R37" i="26"/>
  <c r="R29" i="26"/>
  <c r="B29" i="26"/>
  <c r="R21" i="26"/>
  <c r="B21" i="26"/>
  <c r="B13" i="26"/>
  <c r="R13" i="26"/>
  <c r="R52" i="26"/>
  <c r="B52" i="26"/>
  <c r="R44" i="26"/>
  <c r="B44" i="26"/>
  <c r="N7" i="26" s="1"/>
  <c r="N6" i="26" s="1"/>
  <c r="R36" i="26"/>
  <c r="B36" i="26"/>
  <c r="R28" i="26"/>
  <c r="B28" i="26"/>
  <c r="R20" i="26"/>
  <c r="B20" i="26"/>
  <c r="R12" i="26"/>
  <c r="B12" i="26"/>
  <c r="R51" i="26"/>
  <c r="B51" i="26"/>
  <c r="R58" i="26"/>
  <c r="B58" i="26"/>
  <c r="R42" i="26"/>
  <c r="B42" i="26"/>
  <c r="R18" i="26"/>
  <c r="B18" i="26"/>
  <c r="R56" i="26"/>
  <c r="B56" i="26"/>
  <c r="R48" i="26"/>
  <c r="B48" i="26"/>
  <c r="R40" i="26"/>
  <c r="B40" i="26"/>
  <c r="R32" i="26"/>
  <c r="B32" i="26"/>
  <c r="R24" i="26"/>
  <c r="B24" i="26"/>
  <c r="R16" i="26"/>
  <c r="B16" i="26"/>
  <c r="R50" i="26"/>
  <c r="B50" i="26"/>
  <c r="R34" i="26"/>
  <c r="B34" i="26"/>
  <c r="R26" i="26"/>
  <c r="B26" i="26"/>
  <c r="R10" i="26"/>
  <c r="B10" i="26"/>
  <c r="B57" i="26"/>
  <c r="R57" i="26"/>
  <c r="R25" i="26"/>
  <c r="B25" i="26"/>
  <c r="R55" i="26"/>
  <c r="B55" i="26"/>
  <c r="R47" i="26"/>
  <c r="AD7" i="26" s="1"/>
  <c r="AD6" i="26" s="1"/>
  <c r="B47" i="26"/>
  <c r="R39" i="26"/>
  <c r="B39" i="26"/>
  <c r="R31" i="26"/>
  <c r="B31" i="26"/>
  <c r="R23" i="26"/>
  <c r="B23" i="26"/>
  <c r="R15" i="26"/>
  <c r="B15" i="26"/>
  <c r="R59" i="26"/>
  <c r="B59" i="26"/>
  <c r="R35" i="26"/>
  <c r="B35" i="26"/>
  <c r="R27" i="26"/>
  <c r="B27" i="26"/>
  <c r="R11" i="26"/>
  <c r="B11" i="26"/>
  <c r="R49" i="26"/>
  <c r="B49" i="26"/>
  <c r="R41" i="26"/>
  <c r="B41" i="26"/>
  <c r="B33" i="26"/>
  <c r="R33" i="26"/>
  <c r="R17" i="26"/>
  <c r="B17" i="26"/>
  <c r="B54" i="26"/>
  <c r="R54" i="26"/>
  <c r="AA7" i="26" s="1"/>
  <c r="AA6" i="26" s="1"/>
  <c r="R46" i="26"/>
  <c r="B46" i="26"/>
  <c r="B38" i="26"/>
  <c r="R38" i="26"/>
  <c r="R30" i="26"/>
  <c r="B30" i="26"/>
  <c r="R22" i="26"/>
  <c r="B22" i="26"/>
  <c r="B14" i="26"/>
  <c r="R14" i="26"/>
  <c r="V205" i="24"/>
  <c r="U205" i="24"/>
  <c r="T205" i="24"/>
  <c r="S205" i="24"/>
  <c r="R205" i="24"/>
  <c r="Q205" i="24"/>
  <c r="P205" i="24"/>
  <c r="K205" i="24"/>
  <c r="J205" i="24"/>
  <c r="I205" i="24"/>
  <c r="H205" i="24"/>
  <c r="G205" i="24"/>
  <c r="F205" i="24"/>
  <c r="E205" i="24"/>
  <c r="V204" i="24"/>
  <c r="U204" i="24"/>
  <c r="T204" i="24"/>
  <c r="S204" i="24"/>
  <c r="R204" i="24"/>
  <c r="Q204" i="24"/>
  <c r="P204" i="24"/>
  <c r="K204" i="24"/>
  <c r="J204" i="24"/>
  <c r="I204" i="24"/>
  <c r="H204" i="24"/>
  <c r="G204" i="24"/>
  <c r="F204" i="24"/>
  <c r="E204" i="24"/>
  <c r="V203" i="24"/>
  <c r="U203" i="24"/>
  <c r="T203" i="24"/>
  <c r="S203" i="24"/>
  <c r="R203" i="24"/>
  <c r="Q203" i="24"/>
  <c r="P203" i="24"/>
  <c r="K203" i="24"/>
  <c r="J203" i="24"/>
  <c r="I203" i="24"/>
  <c r="H203" i="24"/>
  <c r="G203" i="24"/>
  <c r="F203" i="24"/>
  <c r="E203" i="24"/>
  <c r="V202" i="24"/>
  <c r="U202" i="24"/>
  <c r="T202" i="24"/>
  <c r="S202" i="24"/>
  <c r="R202" i="24"/>
  <c r="Q202" i="24"/>
  <c r="P202" i="24"/>
  <c r="K202" i="24"/>
  <c r="J202" i="24"/>
  <c r="I202" i="24"/>
  <c r="H202" i="24"/>
  <c r="G202" i="24"/>
  <c r="F202" i="24"/>
  <c r="E202" i="24"/>
  <c r="V201" i="24"/>
  <c r="U201" i="24"/>
  <c r="T201" i="24"/>
  <c r="S201" i="24"/>
  <c r="R201" i="24"/>
  <c r="Q201" i="24"/>
  <c r="P201" i="24"/>
  <c r="K201" i="24"/>
  <c r="J201" i="24"/>
  <c r="I201" i="24"/>
  <c r="H201" i="24"/>
  <c r="G201" i="24"/>
  <c r="F201" i="24"/>
  <c r="E201" i="24"/>
  <c r="V200" i="24"/>
  <c r="U200" i="24"/>
  <c r="T200" i="24"/>
  <c r="S200" i="24"/>
  <c r="R200" i="24"/>
  <c r="Q200" i="24"/>
  <c r="P200" i="24"/>
  <c r="K200" i="24"/>
  <c r="J200" i="24"/>
  <c r="I200" i="24"/>
  <c r="H200" i="24"/>
  <c r="G200" i="24"/>
  <c r="F200" i="24"/>
  <c r="E200" i="24"/>
  <c r="V199" i="24"/>
  <c r="U199" i="24"/>
  <c r="T199" i="24"/>
  <c r="S199" i="24"/>
  <c r="R199" i="24"/>
  <c r="Q199" i="24"/>
  <c r="P199" i="24"/>
  <c r="K199" i="24"/>
  <c r="J199" i="24"/>
  <c r="I199" i="24"/>
  <c r="H199" i="24"/>
  <c r="G199" i="24"/>
  <c r="F199" i="24"/>
  <c r="E199" i="24"/>
  <c r="V198" i="24"/>
  <c r="U198" i="24"/>
  <c r="T198" i="24"/>
  <c r="S198" i="24"/>
  <c r="R198" i="24"/>
  <c r="Q198" i="24"/>
  <c r="P198" i="24"/>
  <c r="K198" i="24"/>
  <c r="J198" i="24"/>
  <c r="I198" i="24"/>
  <c r="H198" i="24"/>
  <c r="G198" i="24"/>
  <c r="F198" i="24"/>
  <c r="E198" i="24"/>
  <c r="V197" i="24"/>
  <c r="U197" i="24"/>
  <c r="T197" i="24"/>
  <c r="S197" i="24"/>
  <c r="R197" i="24"/>
  <c r="Q197" i="24"/>
  <c r="P197" i="24"/>
  <c r="K197" i="24"/>
  <c r="J197" i="24"/>
  <c r="I197" i="24"/>
  <c r="H197" i="24"/>
  <c r="G197" i="24"/>
  <c r="F197" i="24"/>
  <c r="E197" i="24"/>
  <c r="V196" i="24"/>
  <c r="U196" i="24"/>
  <c r="T196" i="24"/>
  <c r="S196" i="24"/>
  <c r="R196" i="24"/>
  <c r="Q196" i="24"/>
  <c r="P196" i="24"/>
  <c r="K196" i="24"/>
  <c r="J196" i="24"/>
  <c r="I196" i="24"/>
  <c r="H196" i="24"/>
  <c r="G196" i="24"/>
  <c r="F196" i="24"/>
  <c r="E196" i="24"/>
  <c r="V195" i="24"/>
  <c r="U195" i="24"/>
  <c r="T195" i="24"/>
  <c r="S195" i="24"/>
  <c r="R195" i="24"/>
  <c r="Q195" i="24"/>
  <c r="P195" i="24"/>
  <c r="K195" i="24"/>
  <c r="J195" i="24"/>
  <c r="I195" i="24"/>
  <c r="H195" i="24"/>
  <c r="G195" i="24"/>
  <c r="F195" i="24"/>
  <c r="E195" i="24"/>
  <c r="V194" i="24"/>
  <c r="U194" i="24"/>
  <c r="T194" i="24"/>
  <c r="S194" i="24"/>
  <c r="R194" i="24"/>
  <c r="Q194" i="24"/>
  <c r="P194" i="24"/>
  <c r="K194" i="24"/>
  <c r="J194" i="24"/>
  <c r="I194" i="24"/>
  <c r="H194" i="24"/>
  <c r="G194" i="24"/>
  <c r="F194" i="24"/>
  <c r="E194" i="24"/>
  <c r="V193" i="24"/>
  <c r="U193" i="24"/>
  <c r="T193" i="24"/>
  <c r="S193" i="24"/>
  <c r="R193" i="24"/>
  <c r="Q193" i="24"/>
  <c r="P193" i="24"/>
  <c r="K193" i="24"/>
  <c r="J193" i="24"/>
  <c r="I193" i="24"/>
  <c r="H193" i="24"/>
  <c r="G193" i="24"/>
  <c r="F193" i="24"/>
  <c r="E193" i="24"/>
  <c r="V192" i="24"/>
  <c r="U192" i="24"/>
  <c r="T192" i="24"/>
  <c r="S192" i="24"/>
  <c r="R192" i="24"/>
  <c r="Q192" i="24"/>
  <c r="P192" i="24"/>
  <c r="K192" i="24"/>
  <c r="J192" i="24"/>
  <c r="I192" i="24"/>
  <c r="H192" i="24"/>
  <c r="G192" i="24"/>
  <c r="F192" i="24"/>
  <c r="E192" i="24"/>
  <c r="V191" i="24"/>
  <c r="U191" i="24"/>
  <c r="T191" i="24"/>
  <c r="S191" i="24"/>
  <c r="R191" i="24"/>
  <c r="Q191" i="24"/>
  <c r="P191" i="24"/>
  <c r="K191" i="24"/>
  <c r="J191" i="24"/>
  <c r="I191" i="24"/>
  <c r="H191" i="24"/>
  <c r="G191" i="24"/>
  <c r="F191" i="24"/>
  <c r="E191" i="24"/>
  <c r="V190" i="24"/>
  <c r="U190" i="24"/>
  <c r="T190" i="24"/>
  <c r="S190" i="24"/>
  <c r="R190" i="24"/>
  <c r="Q190" i="24"/>
  <c r="P190" i="24"/>
  <c r="K190" i="24"/>
  <c r="J190" i="24"/>
  <c r="I190" i="24"/>
  <c r="H190" i="24"/>
  <c r="G190" i="24"/>
  <c r="F190" i="24"/>
  <c r="E190" i="24"/>
  <c r="V189" i="24"/>
  <c r="U189" i="24"/>
  <c r="T189" i="24"/>
  <c r="S189" i="24"/>
  <c r="R189" i="24"/>
  <c r="Q189" i="24"/>
  <c r="P189" i="24"/>
  <c r="K189" i="24"/>
  <c r="J189" i="24"/>
  <c r="I189" i="24"/>
  <c r="H189" i="24"/>
  <c r="G189" i="24"/>
  <c r="F189" i="24"/>
  <c r="E189" i="24"/>
  <c r="V188" i="24"/>
  <c r="U188" i="24"/>
  <c r="T188" i="24"/>
  <c r="S188" i="24"/>
  <c r="R188" i="24"/>
  <c r="Q188" i="24"/>
  <c r="P188" i="24"/>
  <c r="K188" i="24"/>
  <c r="J188" i="24"/>
  <c r="I188" i="24"/>
  <c r="H188" i="24"/>
  <c r="G188" i="24"/>
  <c r="F188" i="24"/>
  <c r="E188" i="24"/>
  <c r="V187" i="24"/>
  <c r="U187" i="24"/>
  <c r="T187" i="24"/>
  <c r="S187" i="24"/>
  <c r="R187" i="24"/>
  <c r="Q187" i="24"/>
  <c r="P187" i="24"/>
  <c r="K187" i="24"/>
  <c r="J187" i="24"/>
  <c r="I187" i="24"/>
  <c r="H187" i="24"/>
  <c r="G187" i="24"/>
  <c r="F187" i="24"/>
  <c r="E187" i="24"/>
  <c r="V186" i="24"/>
  <c r="U186" i="24"/>
  <c r="T186" i="24"/>
  <c r="S186" i="24"/>
  <c r="R186" i="24"/>
  <c r="Q186" i="24"/>
  <c r="P186" i="24"/>
  <c r="K186" i="24"/>
  <c r="J186" i="24"/>
  <c r="I186" i="24"/>
  <c r="H186" i="24"/>
  <c r="G186" i="24"/>
  <c r="F186" i="24"/>
  <c r="E186" i="24"/>
  <c r="V185" i="24"/>
  <c r="U185" i="24"/>
  <c r="T185" i="24"/>
  <c r="S185" i="24"/>
  <c r="R185" i="24"/>
  <c r="Q185" i="24"/>
  <c r="P185" i="24"/>
  <c r="K185" i="24"/>
  <c r="J185" i="24"/>
  <c r="I185" i="24"/>
  <c r="H185" i="24"/>
  <c r="G185" i="24"/>
  <c r="F185" i="24"/>
  <c r="E185" i="24"/>
  <c r="V184" i="24"/>
  <c r="U184" i="24"/>
  <c r="T184" i="24"/>
  <c r="S184" i="24"/>
  <c r="R184" i="24"/>
  <c r="Q184" i="24"/>
  <c r="P184" i="24"/>
  <c r="K184" i="24"/>
  <c r="J184" i="24"/>
  <c r="I184" i="24"/>
  <c r="H184" i="24"/>
  <c r="G184" i="24"/>
  <c r="F184" i="24"/>
  <c r="E184" i="24"/>
  <c r="V183" i="24"/>
  <c r="U183" i="24"/>
  <c r="T183" i="24"/>
  <c r="S183" i="24"/>
  <c r="R183" i="24"/>
  <c r="Q183" i="24"/>
  <c r="P183" i="24"/>
  <c r="K183" i="24"/>
  <c r="J183" i="24"/>
  <c r="I183" i="24"/>
  <c r="H183" i="24"/>
  <c r="G183" i="24"/>
  <c r="F183" i="24"/>
  <c r="E183" i="24"/>
  <c r="V182" i="24"/>
  <c r="U182" i="24"/>
  <c r="T182" i="24"/>
  <c r="S182" i="24"/>
  <c r="R182" i="24"/>
  <c r="Q182" i="24"/>
  <c r="P182" i="24"/>
  <c r="K182" i="24"/>
  <c r="J182" i="24"/>
  <c r="I182" i="24"/>
  <c r="H182" i="24"/>
  <c r="G182" i="24"/>
  <c r="F182" i="24"/>
  <c r="E182" i="24"/>
  <c r="V181" i="24"/>
  <c r="U181" i="24"/>
  <c r="T181" i="24"/>
  <c r="S181" i="24"/>
  <c r="R181" i="24"/>
  <c r="Q181" i="24"/>
  <c r="P181" i="24"/>
  <c r="K181" i="24"/>
  <c r="J181" i="24"/>
  <c r="I181" i="24"/>
  <c r="H181" i="24"/>
  <c r="G181" i="24"/>
  <c r="F181" i="24"/>
  <c r="E181" i="24"/>
  <c r="V180" i="24"/>
  <c r="U180" i="24"/>
  <c r="T180" i="24"/>
  <c r="S180" i="24"/>
  <c r="R180" i="24"/>
  <c r="Q180" i="24"/>
  <c r="P180" i="24"/>
  <c r="K180" i="24"/>
  <c r="J180" i="24"/>
  <c r="I180" i="24"/>
  <c r="H180" i="24"/>
  <c r="G180" i="24"/>
  <c r="F180" i="24"/>
  <c r="E180" i="24"/>
  <c r="V179" i="24"/>
  <c r="U179" i="24"/>
  <c r="T179" i="24"/>
  <c r="S179" i="24"/>
  <c r="R179" i="24"/>
  <c r="Q179" i="24"/>
  <c r="P179" i="24"/>
  <c r="K179" i="24"/>
  <c r="J179" i="24"/>
  <c r="I179" i="24"/>
  <c r="H179" i="24"/>
  <c r="G179" i="24"/>
  <c r="F179" i="24"/>
  <c r="E179" i="24"/>
  <c r="V178" i="24"/>
  <c r="U178" i="24"/>
  <c r="T178" i="24"/>
  <c r="S178" i="24"/>
  <c r="R178" i="24"/>
  <c r="Q178" i="24"/>
  <c r="P178" i="24"/>
  <c r="K178" i="24"/>
  <c r="J178" i="24"/>
  <c r="I178" i="24"/>
  <c r="H178" i="24"/>
  <c r="G178" i="24"/>
  <c r="F178" i="24"/>
  <c r="E178" i="24"/>
  <c r="V177" i="24"/>
  <c r="U177" i="24"/>
  <c r="T177" i="24"/>
  <c r="S177" i="24"/>
  <c r="R177" i="24"/>
  <c r="Q177" i="24"/>
  <c r="P177" i="24"/>
  <c r="K177" i="24"/>
  <c r="J177" i="24"/>
  <c r="I177" i="24"/>
  <c r="H177" i="24"/>
  <c r="G177" i="24"/>
  <c r="F177" i="24"/>
  <c r="E177" i="24"/>
  <c r="V176" i="24"/>
  <c r="U176" i="24"/>
  <c r="T176" i="24"/>
  <c r="S176" i="24"/>
  <c r="R176" i="24"/>
  <c r="Q176" i="24"/>
  <c r="P176" i="24"/>
  <c r="K176" i="24"/>
  <c r="J176" i="24"/>
  <c r="I176" i="24"/>
  <c r="H176" i="24"/>
  <c r="G176" i="24"/>
  <c r="F176" i="24"/>
  <c r="E176" i="24"/>
  <c r="V175" i="24"/>
  <c r="U175" i="24"/>
  <c r="T175" i="24"/>
  <c r="S175" i="24"/>
  <c r="R175" i="24"/>
  <c r="Q175" i="24"/>
  <c r="P175" i="24"/>
  <c r="K175" i="24"/>
  <c r="J175" i="24"/>
  <c r="I175" i="24"/>
  <c r="H175" i="24"/>
  <c r="G175" i="24"/>
  <c r="F175" i="24"/>
  <c r="E175" i="24"/>
  <c r="V174" i="24"/>
  <c r="U174" i="24"/>
  <c r="T174" i="24"/>
  <c r="S174" i="24"/>
  <c r="R174" i="24"/>
  <c r="Q174" i="24"/>
  <c r="P174" i="24"/>
  <c r="K174" i="24"/>
  <c r="J174" i="24"/>
  <c r="I174" i="24"/>
  <c r="H174" i="24"/>
  <c r="G174" i="24"/>
  <c r="F174" i="24"/>
  <c r="E174" i="24"/>
  <c r="V173" i="24"/>
  <c r="U173" i="24"/>
  <c r="T173" i="24"/>
  <c r="S173" i="24"/>
  <c r="R173" i="24"/>
  <c r="Q173" i="24"/>
  <c r="P173" i="24"/>
  <c r="K173" i="24"/>
  <c r="J173" i="24"/>
  <c r="I173" i="24"/>
  <c r="H173" i="24"/>
  <c r="G173" i="24"/>
  <c r="F173" i="24"/>
  <c r="E173" i="24"/>
  <c r="V172" i="24"/>
  <c r="U172" i="24"/>
  <c r="T172" i="24"/>
  <c r="S172" i="24"/>
  <c r="R172" i="24"/>
  <c r="Q172" i="24"/>
  <c r="P172" i="24"/>
  <c r="K172" i="24"/>
  <c r="J172" i="24"/>
  <c r="I172" i="24"/>
  <c r="H172" i="24"/>
  <c r="G172" i="24"/>
  <c r="F172" i="24"/>
  <c r="E172" i="24"/>
  <c r="V171" i="24"/>
  <c r="U171" i="24"/>
  <c r="T171" i="24"/>
  <c r="S171" i="24"/>
  <c r="R171" i="24"/>
  <c r="Q171" i="24"/>
  <c r="P171" i="24"/>
  <c r="K171" i="24"/>
  <c r="J171" i="24"/>
  <c r="I171" i="24"/>
  <c r="H171" i="24"/>
  <c r="G171" i="24"/>
  <c r="F171" i="24"/>
  <c r="E171" i="24"/>
  <c r="V170" i="24"/>
  <c r="U170" i="24"/>
  <c r="T170" i="24"/>
  <c r="S170" i="24"/>
  <c r="R170" i="24"/>
  <c r="Q170" i="24"/>
  <c r="P170" i="24"/>
  <c r="K170" i="24"/>
  <c r="J170" i="24"/>
  <c r="I170" i="24"/>
  <c r="H170" i="24"/>
  <c r="G170" i="24"/>
  <c r="F170" i="24"/>
  <c r="E170" i="24"/>
  <c r="V169" i="24"/>
  <c r="U169" i="24"/>
  <c r="T169" i="24"/>
  <c r="S169" i="24"/>
  <c r="R169" i="24"/>
  <c r="Q169" i="24"/>
  <c r="P169" i="24"/>
  <c r="K169" i="24"/>
  <c r="J169" i="24"/>
  <c r="I169" i="24"/>
  <c r="H169" i="24"/>
  <c r="G169" i="24"/>
  <c r="F169" i="24"/>
  <c r="E169" i="24"/>
  <c r="V168" i="24"/>
  <c r="U168" i="24"/>
  <c r="T168" i="24"/>
  <c r="S168" i="24"/>
  <c r="R168" i="24"/>
  <c r="Q168" i="24"/>
  <c r="P168" i="24"/>
  <c r="K168" i="24"/>
  <c r="J168" i="24"/>
  <c r="I168" i="24"/>
  <c r="H168" i="24"/>
  <c r="G168" i="24"/>
  <c r="F168" i="24"/>
  <c r="E168" i="24"/>
  <c r="V167" i="24"/>
  <c r="U167" i="24"/>
  <c r="T167" i="24"/>
  <c r="S167" i="24"/>
  <c r="R167" i="24"/>
  <c r="Q167" i="24"/>
  <c r="P167" i="24"/>
  <c r="K167" i="24"/>
  <c r="J167" i="24"/>
  <c r="I167" i="24"/>
  <c r="H167" i="24"/>
  <c r="G167" i="24"/>
  <c r="F167" i="24"/>
  <c r="E167" i="24"/>
  <c r="V166" i="24"/>
  <c r="U166" i="24"/>
  <c r="T166" i="24"/>
  <c r="S166" i="24"/>
  <c r="R166" i="24"/>
  <c r="Q166" i="24"/>
  <c r="P166" i="24"/>
  <c r="K166" i="24"/>
  <c r="J166" i="24"/>
  <c r="I166" i="24"/>
  <c r="H166" i="24"/>
  <c r="G166" i="24"/>
  <c r="F166" i="24"/>
  <c r="E166" i="24"/>
  <c r="V165" i="24"/>
  <c r="U165" i="24"/>
  <c r="T165" i="24"/>
  <c r="S165" i="24"/>
  <c r="R165" i="24"/>
  <c r="Q165" i="24"/>
  <c r="P165" i="24"/>
  <c r="K165" i="24"/>
  <c r="J165" i="24"/>
  <c r="I165" i="24"/>
  <c r="H165" i="24"/>
  <c r="G165" i="24"/>
  <c r="F165" i="24"/>
  <c r="E165" i="24"/>
  <c r="V164" i="24"/>
  <c r="U164" i="24"/>
  <c r="T164" i="24"/>
  <c r="S164" i="24"/>
  <c r="R164" i="24"/>
  <c r="Q164" i="24"/>
  <c r="P164" i="24"/>
  <c r="K164" i="24"/>
  <c r="J164" i="24"/>
  <c r="I164" i="24"/>
  <c r="H164" i="24"/>
  <c r="G164" i="24"/>
  <c r="F164" i="24"/>
  <c r="E164" i="24"/>
  <c r="V163" i="24"/>
  <c r="U163" i="24"/>
  <c r="T163" i="24"/>
  <c r="S163" i="24"/>
  <c r="R163" i="24"/>
  <c r="Q163" i="24"/>
  <c r="P163" i="24"/>
  <c r="K163" i="24"/>
  <c r="J163" i="24"/>
  <c r="I163" i="24"/>
  <c r="H163" i="24"/>
  <c r="G163" i="24"/>
  <c r="F163" i="24"/>
  <c r="E163" i="24"/>
  <c r="V162" i="24"/>
  <c r="U162" i="24"/>
  <c r="T162" i="24"/>
  <c r="S162" i="24"/>
  <c r="R162" i="24"/>
  <c r="Q162" i="24"/>
  <c r="P162" i="24"/>
  <c r="K162" i="24"/>
  <c r="J162" i="24"/>
  <c r="I162" i="24"/>
  <c r="H162" i="24"/>
  <c r="G162" i="24"/>
  <c r="F162" i="24"/>
  <c r="E162" i="24"/>
  <c r="V161" i="24"/>
  <c r="U161" i="24"/>
  <c r="T161" i="24"/>
  <c r="S161" i="24"/>
  <c r="R161" i="24"/>
  <c r="Q161" i="24"/>
  <c r="P161" i="24"/>
  <c r="K161" i="24"/>
  <c r="J161" i="24"/>
  <c r="I161" i="24"/>
  <c r="H161" i="24"/>
  <c r="G161" i="24"/>
  <c r="F161" i="24"/>
  <c r="E161" i="24"/>
  <c r="V160" i="24"/>
  <c r="U160" i="24"/>
  <c r="T160" i="24"/>
  <c r="S160" i="24"/>
  <c r="R160" i="24"/>
  <c r="Q160" i="24"/>
  <c r="P160" i="24"/>
  <c r="K160" i="24"/>
  <c r="J160" i="24"/>
  <c r="I160" i="24"/>
  <c r="H160" i="24"/>
  <c r="G160" i="24"/>
  <c r="F160" i="24"/>
  <c r="E160" i="24"/>
  <c r="V159" i="24"/>
  <c r="U159" i="24"/>
  <c r="T159" i="24"/>
  <c r="S159" i="24"/>
  <c r="R159" i="24"/>
  <c r="Q159" i="24"/>
  <c r="P159" i="24"/>
  <c r="K159" i="24"/>
  <c r="J159" i="24"/>
  <c r="I159" i="24"/>
  <c r="H159" i="24"/>
  <c r="G159" i="24"/>
  <c r="F159" i="24"/>
  <c r="E159" i="24"/>
  <c r="V158" i="24"/>
  <c r="U158" i="24"/>
  <c r="T158" i="24"/>
  <c r="S158" i="24"/>
  <c r="R158" i="24"/>
  <c r="Q158" i="24"/>
  <c r="P158" i="24"/>
  <c r="K158" i="24"/>
  <c r="J158" i="24"/>
  <c r="I158" i="24"/>
  <c r="H158" i="24"/>
  <c r="G158" i="24"/>
  <c r="F158" i="24"/>
  <c r="E158" i="24"/>
  <c r="V157" i="24"/>
  <c r="U157" i="24"/>
  <c r="T157" i="24"/>
  <c r="S157" i="24"/>
  <c r="R157" i="24"/>
  <c r="Q157" i="24"/>
  <c r="P157" i="24"/>
  <c r="K157" i="24"/>
  <c r="J157" i="24"/>
  <c r="I157" i="24"/>
  <c r="H157" i="24"/>
  <c r="G157" i="24"/>
  <c r="F157" i="24"/>
  <c r="E157" i="24"/>
  <c r="V156" i="24"/>
  <c r="U156" i="24"/>
  <c r="T156" i="24"/>
  <c r="S156" i="24"/>
  <c r="R156" i="24"/>
  <c r="Q156" i="24"/>
  <c r="P156" i="24"/>
  <c r="K156" i="24"/>
  <c r="J156" i="24"/>
  <c r="I156" i="24"/>
  <c r="H156" i="24"/>
  <c r="G156" i="24"/>
  <c r="F156" i="24"/>
  <c r="E156" i="24"/>
  <c r="V155" i="24"/>
  <c r="U155" i="24"/>
  <c r="T155" i="24"/>
  <c r="S155" i="24"/>
  <c r="R155" i="24"/>
  <c r="Q155" i="24"/>
  <c r="P155" i="24"/>
  <c r="K155" i="24"/>
  <c r="J155" i="24"/>
  <c r="I155" i="24"/>
  <c r="H155" i="24"/>
  <c r="G155" i="24"/>
  <c r="F155" i="24"/>
  <c r="E155" i="24"/>
  <c r="V154" i="24"/>
  <c r="U154" i="24"/>
  <c r="T154" i="24"/>
  <c r="S154" i="24"/>
  <c r="R154" i="24"/>
  <c r="Q154" i="24"/>
  <c r="P154" i="24"/>
  <c r="K154" i="24"/>
  <c r="J154" i="24"/>
  <c r="I154" i="24"/>
  <c r="H154" i="24"/>
  <c r="G154" i="24"/>
  <c r="F154" i="24"/>
  <c r="E154" i="24"/>
  <c r="V153" i="24"/>
  <c r="U153" i="24"/>
  <c r="T153" i="24"/>
  <c r="S153" i="24"/>
  <c r="R153" i="24"/>
  <c r="Q153" i="24"/>
  <c r="P153" i="24"/>
  <c r="K153" i="24"/>
  <c r="J153" i="24"/>
  <c r="I153" i="24"/>
  <c r="H153" i="24"/>
  <c r="G153" i="24"/>
  <c r="F153" i="24"/>
  <c r="E153" i="24"/>
  <c r="V152" i="24"/>
  <c r="U152" i="24"/>
  <c r="T152" i="24"/>
  <c r="S152" i="24"/>
  <c r="R152" i="24"/>
  <c r="Q152" i="24"/>
  <c r="P152" i="24"/>
  <c r="K152" i="24"/>
  <c r="J152" i="24"/>
  <c r="I152" i="24"/>
  <c r="H152" i="24"/>
  <c r="G152" i="24"/>
  <c r="F152" i="24"/>
  <c r="E152" i="24"/>
  <c r="V151" i="24"/>
  <c r="U151" i="24"/>
  <c r="T151" i="24"/>
  <c r="S151" i="24"/>
  <c r="R151" i="24"/>
  <c r="Q151" i="24"/>
  <c r="P151" i="24"/>
  <c r="K151" i="24"/>
  <c r="J151" i="24"/>
  <c r="I151" i="24"/>
  <c r="H151" i="24"/>
  <c r="G151" i="24"/>
  <c r="F151" i="24"/>
  <c r="E151" i="24"/>
  <c r="V150" i="24"/>
  <c r="U150" i="24"/>
  <c r="T150" i="24"/>
  <c r="S150" i="24"/>
  <c r="R150" i="24"/>
  <c r="Q150" i="24"/>
  <c r="P150" i="24"/>
  <c r="K150" i="24"/>
  <c r="J150" i="24"/>
  <c r="I150" i="24"/>
  <c r="H150" i="24"/>
  <c r="G150" i="24"/>
  <c r="F150" i="24"/>
  <c r="E150" i="24"/>
  <c r="V149" i="24"/>
  <c r="U149" i="24"/>
  <c r="T149" i="24"/>
  <c r="S149" i="24"/>
  <c r="R149" i="24"/>
  <c r="Q149" i="24"/>
  <c r="P149" i="24"/>
  <c r="K149" i="24"/>
  <c r="J149" i="24"/>
  <c r="I149" i="24"/>
  <c r="H149" i="24"/>
  <c r="G149" i="24"/>
  <c r="F149" i="24"/>
  <c r="E149" i="24"/>
  <c r="V148" i="24"/>
  <c r="U148" i="24"/>
  <c r="T148" i="24"/>
  <c r="S148" i="24"/>
  <c r="R148" i="24"/>
  <c r="Q148" i="24"/>
  <c r="P148" i="24"/>
  <c r="K148" i="24"/>
  <c r="J148" i="24"/>
  <c r="I148" i="24"/>
  <c r="H148" i="24"/>
  <c r="G148" i="24"/>
  <c r="F148" i="24"/>
  <c r="E148" i="24"/>
  <c r="V147" i="24"/>
  <c r="U147" i="24"/>
  <c r="T147" i="24"/>
  <c r="S147" i="24"/>
  <c r="R147" i="24"/>
  <c r="Q147" i="24"/>
  <c r="P147" i="24"/>
  <c r="K147" i="24"/>
  <c r="J147" i="24"/>
  <c r="I147" i="24"/>
  <c r="H147" i="24"/>
  <c r="G147" i="24"/>
  <c r="F147" i="24"/>
  <c r="E147" i="24"/>
  <c r="V146" i="24"/>
  <c r="U146" i="24"/>
  <c r="T146" i="24"/>
  <c r="S146" i="24"/>
  <c r="R146" i="24"/>
  <c r="Q146" i="24"/>
  <c r="P146" i="24"/>
  <c r="K146" i="24"/>
  <c r="J146" i="24"/>
  <c r="I146" i="24"/>
  <c r="H146" i="24"/>
  <c r="G146" i="24"/>
  <c r="F146" i="24"/>
  <c r="E146" i="24"/>
  <c r="V145" i="24"/>
  <c r="U145" i="24"/>
  <c r="T145" i="24"/>
  <c r="S145" i="24"/>
  <c r="R145" i="24"/>
  <c r="Q145" i="24"/>
  <c r="P145" i="24"/>
  <c r="K145" i="24"/>
  <c r="J145" i="24"/>
  <c r="I145" i="24"/>
  <c r="H145" i="24"/>
  <c r="G145" i="24"/>
  <c r="F145" i="24"/>
  <c r="E145" i="24"/>
  <c r="V144" i="24"/>
  <c r="U144" i="24"/>
  <c r="T144" i="24"/>
  <c r="S144" i="24"/>
  <c r="R144" i="24"/>
  <c r="Q144" i="24"/>
  <c r="P144" i="24"/>
  <c r="K144" i="24"/>
  <c r="J144" i="24"/>
  <c r="I144" i="24"/>
  <c r="H144" i="24"/>
  <c r="G144" i="24"/>
  <c r="F144" i="24"/>
  <c r="E144" i="24"/>
  <c r="V143" i="24"/>
  <c r="U143" i="24"/>
  <c r="T143" i="24"/>
  <c r="S143" i="24"/>
  <c r="R143" i="24"/>
  <c r="Q143" i="24"/>
  <c r="P143" i="24"/>
  <c r="K143" i="24"/>
  <c r="J143" i="24"/>
  <c r="I143" i="24"/>
  <c r="H143" i="24"/>
  <c r="G143" i="24"/>
  <c r="F143" i="24"/>
  <c r="E143" i="24"/>
  <c r="V142" i="24"/>
  <c r="U142" i="24"/>
  <c r="T142" i="24"/>
  <c r="S142" i="24"/>
  <c r="R142" i="24"/>
  <c r="Q142" i="24"/>
  <c r="P142" i="24"/>
  <c r="K142" i="24"/>
  <c r="J142" i="24"/>
  <c r="I142" i="24"/>
  <c r="H142" i="24"/>
  <c r="G142" i="24"/>
  <c r="F142" i="24"/>
  <c r="E142" i="24"/>
  <c r="V141" i="24"/>
  <c r="U141" i="24"/>
  <c r="T141" i="24"/>
  <c r="S141" i="24"/>
  <c r="R141" i="24"/>
  <c r="Q141" i="24"/>
  <c r="P141" i="24"/>
  <c r="K141" i="24"/>
  <c r="J141" i="24"/>
  <c r="I141" i="24"/>
  <c r="H141" i="24"/>
  <c r="G141" i="24"/>
  <c r="F141" i="24"/>
  <c r="E141" i="24"/>
  <c r="V140" i="24"/>
  <c r="U140" i="24"/>
  <c r="T140" i="24"/>
  <c r="S140" i="24"/>
  <c r="R140" i="24"/>
  <c r="Q140" i="24"/>
  <c r="P140" i="24"/>
  <c r="K140" i="24"/>
  <c r="J140" i="24"/>
  <c r="I140" i="24"/>
  <c r="H140" i="24"/>
  <c r="G140" i="24"/>
  <c r="F140" i="24"/>
  <c r="E140" i="24"/>
  <c r="V139" i="24"/>
  <c r="U139" i="24"/>
  <c r="T139" i="24"/>
  <c r="S139" i="24"/>
  <c r="R139" i="24"/>
  <c r="Q139" i="24"/>
  <c r="P139" i="24"/>
  <c r="K139" i="24"/>
  <c r="J139" i="24"/>
  <c r="I139" i="24"/>
  <c r="H139" i="24"/>
  <c r="G139" i="24"/>
  <c r="F139" i="24"/>
  <c r="E139" i="24"/>
  <c r="V138" i="24"/>
  <c r="U138" i="24"/>
  <c r="T138" i="24"/>
  <c r="S138" i="24"/>
  <c r="R138" i="24"/>
  <c r="Q138" i="24"/>
  <c r="P138" i="24"/>
  <c r="K138" i="24"/>
  <c r="J138" i="24"/>
  <c r="I138" i="24"/>
  <c r="H138" i="24"/>
  <c r="G138" i="24"/>
  <c r="F138" i="24"/>
  <c r="E138" i="24"/>
  <c r="V137" i="24"/>
  <c r="U137" i="24"/>
  <c r="T137" i="24"/>
  <c r="S137" i="24"/>
  <c r="R137" i="24"/>
  <c r="Q137" i="24"/>
  <c r="P137" i="24"/>
  <c r="K137" i="24"/>
  <c r="J137" i="24"/>
  <c r="I137" i="24"/>
  <c r="H137" i="24"/>
  <c r="G137" i="24"/>
  <c r="F137" i="24"/>
  <c r="E137" i="24"/>
  <c r="V136" i="24"/>
  <c r="U136" i="24"/>
  <c r="T136" i="24"/>
  <c r="S136" i="24"/>
  <c r="R136" i="24"/>
  <c r="Q136" i="24"/>
  <c r="P136" i="24"/>
  <c r="K136" i="24"/>
  <c r="J136" i="24"/>
  <c r="I136" i="24"/>
  <c r="H136" i="24"/>
  <c r="G136" i="24"/>
  <c r="F136" i="24"/>
  <c r="E136" i="24"/>
  <c r="V135" i="24"/>
  <c r="U135" i="24"/>
  <c r="T135" i="24"/>
  <c r="S135" i="24"/>
  <c r="R135" i="24"/>
  <c r="Q135" i="24"/>
  <c r="P135" i="24"/>
  <c r="K135" i="24"/>
  <c r="J135" i="24"/>
  <c r="I135" i="24"/>
  <c r="H135" i="24"/>
  <c r="G135" i="24"/>
  <c r="F135" i="24"/>
  <c r="E135" i="24"/>
  <c r="V134" i="24"/>
  <c r="U134" i="24"/>
  <c r="T134" i="24"/>
  <c r="S134" i="24"/>
  <c r="R134" i="24"/>
  <c r="Q134" i="24"/>
  <c r="P134" i="24"/>
  <c r="K134" i="24"/>
  <c r="J134" i="24"/>
  <c r="I134" i="24"/>
  <c r="H134" i="24"/>
  <c r="G134" i="24"/>
  <c r="F134" i="24"/>
  <c r="E134" i="24"/>
  <c r="V133" i="24"/>
  <c r="U133" i="24"/>
  <c r="T133" i="24"/>
  <c r="S133" i="24"/>
  <c r="R133" i="24"/>
  <c r="Q133" i="24"/>
  <c r="P133" i="24"/>
  <c r="K133" i="24"/>
  <c r="J133" i="24"/>
  <c r="I133" i="24"/>
  <c r="H133" i="24"/>
  <c r="G133" i="24"/>
  <c r="F133" i="24"/>
  <c r="E133" i="24"/>
  <c r="V132" i="24"/>
  <c r="U132" i="24"/>
  <c r="T132" i="24"/>
  <c r="S132" i="24"/>
  <c r="R132" i="24"/>
  <c r="Q132" i="24"/>
  <c r="P132" i="24"/>
  <c r="K132" i="24"/>
  <c r="J132" i="24"/>
  <c r="I132" i="24"/>
  <c r="H132" i="24"/>
  <c r="G132" i="24"/>
  <c r="F132" i="24"/>
  <c r="E132" i="24"/>
  <c r="V131" i="24"/>
  <c r="U131" i="24"/>
  <c r="T131" i="24"/>
  <c r="S131" i="24"/>
  <c r="R131" i="24"/>
  <c r="Q131" i="24"/>
  <c r="P131" i="24"/>
  <c r="K131" i="24"/>
  <c r="J131" i="24"/>
  <c r="I131" i="24"/>
  <c r="H131" i="24"/>
  <c r="G131" i="24"/>
  <c r="F131" i="24"/>
  <c r="E131" i="24"/>
  <c r="V130" i="24"/>
  <c r="U130" i="24"/>
  <c r="T130" i="24"/>
  <c r="S130" i="24"/>
  <c r="R130" i="24"/>
  <c r="Q130" i="24"/>
  <c r="P130" i="24"/>
  <c r="K130" i="24"/>
  <c r="J130" i="24"/>
  <c r="I130" i="24"/>
  <c r="H130" i="24"/>
  <c r="G130" i="24"/>
  <c r="F130" i="24"/>
  <c r="E130" i="24"/>
  <c r="V129" i="24"/>
  <c r="U129" i="24"/>
  <c r="T129" i="24"/>
  <c r="S129" i="24"/>
  <c r="R129" i="24"/>
  <c r="Q129" i="24"/>
  <c r="P129" i="24"/>
  <c r="K129" i="24"/>
  <c r="J129" i="24"/>
  <c r="I129" i="24"/>
  <c r="H129" i="24"/>
  <c r="G129" i="24"/>
  <c r="F129" i="24"/>
  <c r="E129" i="24"/>
  <c r="V128" i="24"/>
  <c r="U128" i="24"/>
  <c r="T128" i="24"/>
  <c r="S128" i="24"/>
  <c r="R128" i="24"/>
  <c r="Q128" i="24"/>
  <c r="P128" i="24"/>
  <c r="K128" i="24"/>
  <c r="J128" i="24"/>
  <c r="I128" i="24"/>
  <c r="H128" i="24"/>
  <c r="G128" i="24"/>
  <c r="F128" i="24"/>
  <c r="E128" i="24"/>
  <c r="V127" i="24"/>
  <c r="U127" i="24"/>
  <c r="T127" i="24"/>
  <c r="S127" i="24"/>
  <c r="R127" i="24"/>
  <c r="Q127" i="24"/>
  <c r="P127" i="24"/>
  <c r="K127" i="24"/>
  <c r="J127" i="24"/>
  <c r="I127" i="24"/>
  <c r="H127" i="24"/>
  <c r="G127" i="24"/>
  <c r="F127" i="24"/>
  <c r="E127" i="24"/>
  <c r="V126" i="24"/>
  <c r="U126" i="24"/>
  <c r="T126" i="24"/>
  <c r="S126" i="24"/>
  <c r="R126" i="24"/>
  <c r="Q126" i="24"/>
  <c r="P126" i="24"/>
  <c r="K126" i="24"/>
  <c r="J126" i="24"/>
  <c r="I126" i="24"/>
  <c r="H126" i="24"/>
  <c r="G126" i="24"/>
  <c r="F126" i="24"/>
  <c r="E126" i="24"/>
  <c r="V125" i="24"/>
  <c r="U125" i="24"/>
  <c r="T125" i="24"/>
  <c r="S125" i="24"/>
  <c r="R125" i="24"/>
  <c r="Q125" i="24"/>
  <c r="P125" i="24"/>
  <c r="K125" i="24"/>
  <c r="J125" i="24"/>
  <c r="I125" i="24"/>
  <c r="H125" i="24"/>
  <c r="G125" i="24"/>
  <c r="F125" i="24"/>
  <c r="E125" i="24"/>
  <c r="V124" i="24"/>
  <c r="U124" i="24"/>
  <c r="T124" i="24"/>
  <c r="S124" i="24"/>
  <c r="R124" i="24"/>
  <c r="Q124" i="24"/>
  <c r="P124" i="24"/>
  <c r="K124" i="24"/>
  <c r="J124" i="24"/>
  <c r="I124" i="24"/>
  <c r="H124" i="24"/>
  <c r="G124" i="24"/>
  <c r="F124" i="24"/>
  <c r="E124" i="24"/>
  <c r="V123" i="24"/>
  <c r="U123" i="24"/>
  <c r="T123" i="24"/>
  <c r="S123" i="24"/>
  <c r="R123" i="24"/>
  <c r="Q123" i="24"/>
  <c r="P123" i="24"/>
  <c r="K123" i="24"/>
  <c r="J123" i="24"/>
  <c r="I123" i="24"/>
  <c r="H123" i="24"/>
  <c r="G123" i="24"/>
  <c r="F123" i="24"/>
  <c r="E123" i="24"/>
  <c r="V122" i="24"/>
  <c r="U122" i="24"/>
  <c r="T122" i="24"/>
  <c r="S122" i="24"/>
  <c r="R122" i="24"/>
  <c r="Q122" i="24"/>
  <c r="P122" i="24"/>
  <c r="K122" i="24"/>
  <c r="J122" i="24"/>
  <c r="I122" i="24"/>
  <c r="H122" i="24"/>
  <c r="G122" i="24"/>
  <c r="F122" i="24"/>
  <c r="E122" i="24"/>
  <c r="V121" i="24"/>
  <c r="U121" i="24"/>
  <c r="T121" i="24"/>
  <c r="S121" i="24"/>
  <c r="R121" i="24"/>
  <c r="Q121" i="24"/>
  <c r="P121" i="24"/>
  <c r="K121" i="24"/>
  <c r="J121" i="24"/>
  <c r="I121" i="24"/>
  <c r="H121" i="24"/>
  <c r="G121" i="24"/>
  <c r="F121" i="24"/>
  <c r="E121" i="24"/>
  <c r="V120" i="24"/>
  <c r="U120" i="24"/>
  <c r="T120" i="24"/>
  <c r="S120" i="24"/>
  <c r="R120" i="24"/>
  <c r="Q120" i="24"/>
  <c r="P120" i="24"/>
  <c r="K120" i="24"/>
  <c r="J120" i="24"/>
  <c r="I120" i="24"/>
  <c r="H120" i="24"/>
  <c r="G120" i="24"/>
  <c r="F120" i="24"/>
  <c r="E120" i="24"/>
  <c r="V119" i="24"/>
  <c r="U119" i="24"/>
  <c r="T119" i="24"/>
  <c r="S119" i="24"/>
  <c r="R119" i="24"/>
  <c r="Q119" i="24"/>
  <c r="P119" i="24"/>
  <c r="K119" i="24"/>
  <c r="J119" i="24"/>
  <c r="I119" i="24"/>
  <c r="H119" i="24"/>
  <c r="G119" i="24"/>
  <c r="F119" i="24"/>
  <c r="E119" i="24"/>
  <c r="V118" i="24"/>
  <c r="U118" i="24"/>
  <c r="T118" i="24"/>
  <c r="S118" i="24"/>
  <c r="R118" i="24"/>
  <c r="Q118" i="24"/>
  <c r="P118" i="24"/>
  <c r="K118" i="24"/>
  <c r="J118" i="24"/>
  <c r="I118" i="24"/>
  <c r="H118" i="24"/>
  <c r="G118" i="24"/>
  <c r="F118" i="24"/>
  <c r="E118" i="24"/>
  <c r="V117" i="24"/>
  <c r="U117" i="24"/>
  <c r="T117" i="24"/>
  <c r="S117" i="24"/>
  <c r="R117" i="24"/>
  <c r="Q117" i="24"/>
  <c r="P117" i="24"/>
  <c r="K117" i="24"/>
  <c r="J117" i="24"/>
  <c r="I117" i="24"/>
  <c r="H117" i="24"/>
  <c r="G117" i="24"/>
  <c r="F117" i="24"/>
  <c r="E117" i="24"/>
  <c r="V116" i="24"/>
  <c r="U116" i="24"/>
  <c r="T116" i="24"/>
  <c r="S116" i="24"/>
  <c r="R116" i="24"/>
  <c r="Q116" i="24"/>
  <c r="P116" i="24"/>
  <c r="K116" i="24"/>
  <c r="J116" i="24"/>
  <c r="I116" i="24"/>
  <c r="H116" i="24"/>
  <c r="G116" i="24"/>
  <c r="F116" i="24"/>
  <c r="E116" i="24"/>
  <c r="V115" i="24"/>
  <c r="U115" i="24"/>
  <c r="T115" i="24"/>
  <c r="S115" i="24"/>
  <c r="R115" i="24"/>
  <c r="Q115" i="24"/>
  <c r="P115" i="24"/>
  <c r="K115" i="24"/>
  <c r="J115" i="24"/>
  <c r="I115" i="24"/>
  <c r="H115" i="24"/>
  <c r="G115" i="24"/>
  <c r="F115" i="24"/>
  <c r="E115" i="24"/>
  <c r="V114" i="24"/>
  <c r="U114" i="24"/>
  <c r="T114" i="24"/>
  <c r="S114" i="24"/>
  <c r="R114" i="24"/>
  <c r="Q114" i="24"/>
  <c r="P114" i="24"/>
  <c r="K114" i="24"/>
  <c r="J114" i="24"/>
  <c r="I114" i="24"/>
  <c r="H114" i="24"/>
  <c r="G114" i="24"/>
  <c r="F114" i="24"/>
  <c r="E114" i="24"/>
  <c r="V113" i="24"/>
  <c r="U113" i="24"/>
  <c r="T113" i="24"/>
  <c r="S113" i="24"/>
  <c r="R113" i="24"/>
  <c r="Q113" i="24"/>
  <c r="P113" i="24"/>
  <c r="K113" i="24"/>
  <c r="J113" i="24"/>
  <c r="I113" i="24"/>
  <c r="H113" i="24"/>
  <c r="G113" i="24"/>
  <c r="F113" i="24"/>
  <c r="E113" i="24"/>
  <c r="V112" i="24"/>
  <c r="U112" i="24"/>
  <c r="T112" i="24"/>
  <c r="S112" i="24"/>
  <c r="R112" i="24"/>
  <c r="Q112" i="24"/>
  <c r="P112" i="24"/>
  <c r="K112" i="24"/>
  <c r="J112" i="24"/>
  <c r="I112" i="24"/>
  <c r="H112" i="24"/>
  <c r="G112" i="24"/>
  <c r="F112" i="24"/>
  <c r="E112" i="24"/>
  <c r="V111" i="24"/>
  <c r="U111" i="24"/>
  <c r="T111" i="24"/>
  <c r="S111" i="24"/>
  <c r="R111" i="24"/>
  <c r="Q111" i="24"/>
  <c r="P111" i="24"/>
  <c r="K111" i="24"/>
  <c r="J111" i="24"/>
  <c r="I111" i="24"/>
  <c r="H111" i="24"/>
  <c r="G111" i="24"/>
  <c r="F111" i="24"/>
  <c r="E111" i="24"/>
  <c r="V110" i="24"/>
  <c r="U110" i="24"/>
  <c r="T110" i="24"/>
  <c r="S110" i="24"/>
  <c r="R110" i="24"/>
  <c r="Q110" i="24"/>
  <c r="P110" i="24"/>
  <c r="K110" i="24"/>
  <c r="J110" i="24"/>
  <c r="I110" i="24"/>
  <c r="H110" i="24"/>
  <c r="G110" i="24"/>
  <c r="F110" i="24"/>
  <c r="E110" i="24"/>
  <c r="V109" i="24"/>
  <c r="U109" i="24"/>
  <c r="T109" i="24"/>
  <c r="S109" i="24"/>
  <c r="R109" i="24"/>
  <c r="Q109" i="24"/>
  <c r="P109" i="24"/>
  <c r="K109" i="24"/>
  <c r="J109" i="24"/>
  <c r="I109" i="24"/>
  <c r="H109" i="24"/>
  <c r="G109" i="24"/>
  <c r="F109" i="24"/>
  <c r="E109" i="24"/>
  <c r="V108" i="24"/>
  <c r="U108" i="24"/>
  <c r="T108" i="24"/>
  <c r="S108" i="24"/>
  <c r="R108" i="24"/>
  <c r="Q108" i="24"/>
  <c r="P108" i="24"/>
  <c r="K108" i="24"/>
  <c r="J108" i="24"/>
  <c r="I108" i="24"/>
  <c r="H108" i="24"/>
  <c r="G108" i="24"/>
  <c r="F108" i="24"/>
  <c r="E108" i="24"/>
  <c r="V107" i="24"/>
  <c r="U107" i="24"/>
  <c r="T107" i="24"/>
  <c r="S107" i="24"/>
  <c r="R107" i="24"/>
  <c r="Q107" i="24"/>
  <c r="P107" i="24"/>
  <c r="K107" i="24"/>
  <c r="J107" i="24"/>
  <c r="I107" i="24"/>
  <c r="H107" i="24"/>
  <c r="G107" i="24"/>
  <c r="F107" i="24"/>
  <c r="E107" i="24"/>
  <c r="V106" i="24"/>
  <c r="U106" i="24"/>
  <c r="T106" i="24"/>
  <c r="S106" i="24"/>
  <c r="R106" i="24"/>
  <c r="Q106" i="24"/>
  <c r="P106" i="24"/>
  <c r="K106" i="24"/>
  <c r="J106" i="24"/>
  <c r="I106" i="24"/>
  <c r="H106" i="24"/>
  <c r="G106" i="24"/>
  <c r="F106" i="24"/>
  <c r="E106" i="24"/>
  <c r="V105" i="24"/>
  <c r="U105" i="24"/>
  <c r="T105" i="24"/>
  <c r="S105" i="24"/>
  <c r="R105" i="24"/>
  <c r="Q105" i="24"/>
  <c r="P105" i="24"/>
  <c r="K105" i="24"/>
  <c r="J105" i="24"/>
  <c r="I105" i="24"/>
  <c r="H105" i="24"/>
  <c r="G105" i="24"/>
  <c r="F105" i="24"/>
  <c r="E105" i="24"/>
  <c r="V104" i="24"/>
  <c r="U104" i="24"/>
  <c r="T104" i="24"/>
  <c r="S104" i="24"/>
  <c r="R104" i="24"/>
  <c r="Q104" i="24"/>
  <c r="P104" i="24"/>
  <c r="K104" i="24"/>
  <c r="J104" i="24"/>
  <c r="I104" i="24"/>
  <c r="H104" i="24"/>
  <c r="G104" i="24"/>
  <c r="F104" i="24"/>
  <c r="E104" i="24"/>
  <c r="V103" i="24"/>
  <c r="U103" i="24"/>
  <c r="T103" i="24"/>
  <c r="S103" i="24"/>
  <c r="R103" i="24"/>
  <c r="Q103" i="24"/>
  <c r="P103" i="24"/>
  <c r="K103" i="24"/>
  <c r="J103" i="24"/>
  <c r="I103" i="24"/>
  <c r="H103" i="24"/>
  <c r="G103" i="24"/>
  <c r="F103" i="24"/>
  <c r="E103" i="24"/>
  <c r="V102" i="24"/>
  <c r="U102" i="24"/>
  <c r="T102" i="24"/>
  <c r="S102" i="24"/>
  <c r="R102" i="24"/>
  <c r="Q102" i="24"/>
  <c r="P102" i="24"/>
  <c r="K102" i="24"/>
  <c r="J102" i="24"/>
  <c r="I102" i="24"/>
  <c r="H102" i="24"/>
  <c r="G102" i="24"/>
  <c r="F102" i="24"/>
  <c r="E102" i="24"/>
  <c r="V101" i="24"/>
  <c r="U101" i="24"/>
  <c r="T101" i="24"/>
  <c r="S101" i="24"/>
  <c r="R101" i="24"/>
  <c r="Q101" i="24"/>
  <c r="P101" i="24"/>
  <c r="K101" i="24"/>
  <c r="J101" i="24"/>
  <c r="I101" i="24"/>
  <c r="H101" i="24"/>
  <c r="G101" i="24"/>
  <c r="F101" i="24"/>
  <c r="E101" i="24"/>
  <c r="V100" i="24"/>
  <c r="U100" i="24"/>
  <c r="T100" i="24"/>
  <c r="S100" i="24"/>
  <c r="R100" i="24"/>
  <c r="Q100" i="24"/>
  <c r="P100" i="24"/>
  <c r="K100" i="24"/>
  <c r="J100" i="24"/>
  <c r="I100" i="24"/>
  <c r="H100" i="24"/>
  <c r="G100" i="24"/>
  <c r="F100" i="24"/>
  <c r="E100" i="24"/>
  <c r="V99" i="24"/>
  <c r="U99" i="24"/>
  <c r="T99" i="24"/>
  <c r="S99" i="24"/>
  <c r="R99" i="24"/>
  <c r="Q99" i="24"/>
  <c r="P99" i="24"/>
  <c r="K99" i="24"/>
  <c r="J99" i="24"/>
  <c r="I99" i="24"/>
  <c r="H99" i="24"/>
  <c r="G99" i="24"/>
  <c r="F99" i="24"/>
  <c r="E99" i="24"/>
  <c r="V98" i="24"/>
  <c r="U98" i="24"/>
  <c r="T98" i="24"/>
  <c r="S98" i="24"/>
  <c r="R98" i="24"/>
  <c r="Q98" i="24"/>
  <c r="P98" i="24"/>
  <c r="K98" i="24"/>
  <c r="J98" i="24"/>
  <c r="I98" i="24"/>
  <c r="H98" i="24"/>
  <c r="G98" i="24"/>
  <c r="F98" i="24"/>
  <c r="E98" i="24"/>
  <c r="V97" i="24"/>
  <c r="U97" i="24"/>
  <c r="T97" i="24"/>
  <c r="S97" i="24"/>
  <c r="R97" i="24"/>
  <c r="Q97" i="24"/>
  <c r="P97" i="24"/>
  <c r="K97" i="24"/>
  <c r="J97" i="24"/>
  <c r="I97" i="24"/>
  <c r="H97" i="24"/>
  <c r="G97" i="24"/>
  <c r="F97" i="24"/>
  <c r="E97" i="24"/>
  <c r="V96" i="24"/>
  <c r="U96" i="24"/>
  <c r="T96" i="24"/>
  <c r="S96" i="24"/>
  <c r="R96" i="24"/>
  <c r="Q96" i="24"/>
  <c r="P96" i="24"/>
  <c r="K96" i="24"/>
  <c r="J96" i="24"/>
  <c r="I96" i="24"/>
  <c r="H96" i="24"/>
  <c r="G96" i="24"/>
  <c r="F96" i="24"/>
  <c r="E96" i="24"/>
  <c r="V95" i="24"/>
  <c r="U95" i="24"/>
  <c r="T95" i="24"/>
  <c r="S95" i="24"/>
  <c r="R95" i="24"/>
  <c r="Q95" i="24"/>
  <c r="P95" i="24"/>
  <c r="K95" i="24"/>
  <c r="J95" i="24"/>
  <c r="I95" i="24"/>
  <c r="H95" i="24"/>
  <c r="G95" i="24"/>
  <c r="F95" i="24"/>
  <c r="E95" i="24"/>
  <c r="V94" i="24"/>
  <c r="U94" i="24"/>
  <c r="T94" i="24"/>
  <c r="S94" i="24"/>
  <c r="R94" i="24"/>
  <c r="Q94" i="24"/>
  <c r="P94" i="24"/>
  <c r="K94" i="24"/>
  <c r="J94" i="24"/>
  <c r="I94" i="24"/>
  <c r="H94" i="24"/>
  <c r="G94" i="24"/>
  <c r="F94" i="24"/>
  <c r="E94" i="24"/>
  <c r="V93" i="24"/>
  <c r="U93" i="24"/>
  <c r="T93" i="24"/>
  <c r="S93" i="24"/>
  <c r="R93" i="24"/>
  <c r="Q93" i="24"/>
  <c r="P93" i="24"/>
  <c r="K93" i="24"/>
  <c r="J93" i="24"/>
  <c r="I93" i="24"/>
  <c r="H93" i="24"/>
  <c r="G93" i="24"/>
  <c r="F93" i="24"/>
  <c r="E93" i="24"/>
  <c r="V92" i="24"/>
  <c r="U92" i="24"/>
  <c r="T92" i="24"/>
  <c r="S92" i="24"/>
  <c r="R92" i="24"/>
  <c r="Q92" i="24"/>
  <c r="P92" i="24"/>
  <c r="K92" i="24"/>
  <c r="J92" i="24"/>
  <c r="I92" i="24"/>
  <c r="H92" i="24"/>
  <c r="G92" i="24"/>
  <c r="F92" i="24"/>
  <c r="E92" i="24"/>
  <c r="V91" i="24"/>
  <c r="U91" i="24"/>
  <c r="T91" i="24"/>
  <c r="S91" i="24"/>
  <c r="R91" i="24"/>
  <c r="Q91" i="24"/>
  <c r="P91" i="24"/>
  <c r="K91" i="24"/>
  <c r="J91" i="24"/>
  <c r="I91" i="24"/>
  <c r="H91" i="24"/>
  <c r="G91" i="24"/>
  <c r="F91" i="24"/>
  <c r="E91" i="24"/>
  <c r="V90" i="24"/>
  <c r="U90" i="24"/>
  <c r="T90" i="24"/>
  <c r="S90" i="24"/>
  <c r="R90" i="24"/>
  <c r="Q90" i="24"/>
  <c r="P90" i="24"/>
  <c r="K90" i="24"/>
  <c r="J90" i="24"/>
  <c r="I90" i="24"/>
  <c r="H90" i="24"/>
  <c r="G90" i="24"/>
  <c r="F90" i="24"/>
  <c r="E90" i="24"/>
  <c r="V89" i="24"/>
  <c r="U89" i="24"/>
  <c r="T89" i="24"/>
  <c r="S89" i="24"/>
  <c r="R89" i="24"/>
  <c r="Q89" i="24"/>
  <c r="P89" i="24"/>
  <c r="K89" i="24"/>
  <c r="J89" i="24"/>
  <c r="I89" i="24"/>
  <c r="H89" i="24"/>
  <c r="G89" i="24"/>
  <c r="F89" i="24"/>
  <c r="E89" i="24"/>
  <c r="V88" i="24"/>
  <c r="U88" i="24"/>
  <c r="T88" i="24"/>
  <c r="S88" i="24"/>
  <c r="R88" i="24"/>
  <c r="Q88" i="24"/>
  <c r="P88" i="24"/>
  <c r="K88" i="24"/>
  <c r="J88" i="24"/>
  <c r="I88" i="24"/>
  <c r="H88" i="24"/>
  <c r="G88" i="24"/>
  <c r="F88" i="24"/>
  <c r="E88" i="24"/>
  <c r="V87" i="24"/>
  <c r="U87" i="24"/>
  <c r="T87" i="24"/>
  <c r="S87" i="24"/>
  <c r="R87" i="24"/>
  <c r="Q87" i="24"/>
  <c r="P87" i="24"/>
  <c r="K87" i="24"/>
  <c r="J87" i="24"/>
  <c r="I87" i="24"/>
  <c r="H87" i="24"/>
  <c r="G87" i="24"/>
  <c r="F87" i="24"/>
  <c r="E87" i="24"/>
  <c r="V86" i="24"/>
  <c r="U86" i="24"/>
  <c r="T86" i="24"/>
  <c r="S86" i="24"/>
  <c r="R86" i="24"/>
  <c r="Q86" i="24"/>
  <c r="P86" i="24"/>
  <c r="K86" i="24"/>
  <c r="J86" i="24"/>
  <c r="I86" i="24"/>
  <c r="H86" i="24"/>
  <c r="G86" i="24"/>
  <c r="F86" i="24"/>
  <c r="E86" i="24"/>
  <c r="V85" i="24"/>
  <c r="U85" i="24"/>
  <c r="T85" i="24"/>
  <c r="S85" i="24"/>
  <c r="R85" i="24"/>
  <c r="Q85" i="24"/>
  <c r="P85" i="24"/>
  <c r="K85" i="24"/>
  <c r="J85" i="24"/>
  <c r="I85" i="24"/>
  <c r="H85" i="24"/>
  <c r="G85" i="24"/>
  <c r="F85" i="24"/>
  <c r="E85" i="24"/>
  <c r="V84" i="24"/>
  <c r="U84" i="24"/>
  <c r="T84" i="24"/>
  <c r="S84" i="24"/>
  <c r="R84" i="24"/>
  <c r="Q84" i="24"/>
  <c r="P84" i="24"/>
  <c r="K84" i="24"/>
  <c r="J84" i="24"/>
  <c r="I84" i="24"/>
  <c r="H84" i="24"/>
  <c r="G84" i="24"/>
  <c r="F84" i="24"/>
  <c r="E84" i="24"/>
  <c r="V83" i="24"/>
  <c r="U83" i="24"/>
  <c r="T83" i="24"/>
  <c r="S83" i="24"/>
  <c r="R83" i="24"/>
  <c r="Q83" i="24"/>
  <c r="P83" i="24"/>
  <c r="K83" i="24"/>
  <c r="J83" i="24"/>
  <c r="I83" i="24"/>
  <c r="H83" i="24"/>
  <c r="G83" i="24"/>
  <c r="F83" i="24"/>
  <c r="E83" i="24"/>
  <c r="V82" i="24"/>
  <c r="U82" i="24"/>
  <c r="T82" i="24"/>
  <c r="S82" i="24"/>
  <c r="R82" i="24"/>
  <c r="Q82" i="24"/>
  <c r="P82" i="24"/>
  <c r="K82" i="24"/>
  <c r="J82" i="24"/>
  <c r="I82" i="24"/>
  <c r="H82" i="24"/>
  <c r="G82" i="24"/>
  <c r="F82" i="24"/>
  <c r="E82" i="24"/>
  <c r="V81" i="24"/>
  <c r="U81" i="24"/>
  <c r="T81" i="24"/>
  <c r="S81" i="24"/>
  <c r="R81" i="24"/>
  <c r="Q81" i="24"/>
  <c r="P81" i="24"/>
  <c r="K81" i="24"/>
  <c r="J81" i="24"/>
  <c r="I81" i="24"/>
  <c r="H81" i="24"/>
  <c r="G81" i="24"/>
  <c r="F81" i="24"/>
  <c r="E81" i="24"/>
  <c r="V80" i="24"/>
  <c r="U80" i="24"/>
  <c r="T80" i="24"/>
  <c r="S80" i="24"/>
  <c r="R80" i="24"/>
  <c r="Q80" i="24"/>
  <c r="P80" i="24"/>
  <c r="K80" i="24"/>
  <c r="J80" i="24"/>
  <c r="I80" i="24"/>
  <c r="H80" i="24"/>
  <c r="G80" i="24"/>
  <c r="F80" i="24"/>
  <c r="E80" i="24"/>
  <c r="V79" i="24"/>
  <c r="U79" i="24"/>
  <c r="T79" i="24"/>
  <c r="S79" i="24"/>
  <c r="R79" i="24"/>
  <c r="Q79" i="24"/>
  <c r="P79" i="24"/>
  <c r="K79" i="24"/>
  <c r="J79" i="24"/>
  <c r="I79" i="24"/>
  <c r="H79" i="24"/>
  <c r="G79" i="24"/>
  <c r="F79" i="24"/>
  <c r="E79" i="24"/>
  <c r="V78" i="24"/>
  <c r="U78" i="24"/>
  <c r="T78" i="24"/>
  <c r="S78" i="24"/>
  <c r="R78" i="24"/>
  <c r="Q78" i="24"/>
  <c r="P78" i="24"/>
  <c r="K78" i="24"/>
  <c r="J78" i="24"/>
  <c r="I78" i="24"/>
  <c r="H78" i="24"/>
  <c r="G78" i="24"/>
  <c r="F78" i="24"/>
  <c r="E78" i="24"/>
  <c r="V77" i="24"/>
  <c r="U77" i="24"/>
  <c r="T77" i="24"/>
  <c r="S77" i="24"/>
  <c r="R77" i="24"/>
  <c r="Q77" i="24"/>
  <c r="P77" i="24"/>
  <c r="K77" i="24"/>
  <c r="J77" i="24"/>
  <c r="I77" i="24"/>
  <c r="H77" i="24"/>
  <c r="G77" i="24"/>
  <c r="F77" i="24"/>
  <c r="E77" i="24"/>
  <c r="V76" i="24"/>
  <c r="U76" i="24"/>
  <c r="T76" i="24"/>
  <c r="S76" i="24"/>
  <c r="R76" i="24"/>
  <c r="Q76" i="24"/>
  <c r="P76" i="24"/>
  <c r="K76" i="24"/>
  <c r="J76" i="24"/>
  <c r="I76" i="24"/>
  <c r="H76" i="24"/>
  <c r="G76" i="24"/>
  <c r="F76" i="24"/>
  <c r="E76" i="24"/>
  <c r="V75" i="24"/>
  <c r="U75" i="24"/>
  <c r="T75" i="24"/>
  <c r="S75" i="24"/>
  <c r="R75" i="24"/>
  <c r="Q75" i="24"/>
  <c r="P75" i="24"/>
  <c r="K75" i="24"/>
  <c r="J75" i="24"/>
  <c r="I75" i="24"/>
  <c r="H75" i="24"/>
  <c r="G75" i="24"/>
  <c r="F75" i="24"/>
  <c r="E75" i="24"/>
  <c r="V74" i="24"/>
  <c r="U74" i="24"/>
  <c r="T74" i="24"/>
  <c r="S74" i="24"/>
  <c r="R74" i="24"/>
  <c r="Q74" i="24"/>
  <c r="P74" i="24"/>
  <c r="K74" i="24"/>
  <c r="J74" i="24"/>
  <c r="I74" i="24"/>
  <c r="H74" i="24"/>
  <c r="G74" i="24"/>
  <c r="F74" i="24"/>
  <c r="E74" i="24"/>
  <c r="V73" i="24"/>
  <c r="U73" i="24"/>
  <c r="T73" i="24"/>
  <c r="S73" i="24"/>
  <c r="R73" i="24"/>
  <c r="Q73" i="24"/>
  <c r="P73" i="24"/>
  <c r="K73" i="24"/>
  <c r="J73" i="24"/>
  <c r="I73" i="24"/>
  <c r="H73" i="24"/>
  <c r="G73" i="24"/>
  <c r="F73" i="24"/>
  <c r="E73" i="24"/>
  <c r="V72" i="24"/>
  <c r="U72" i="24"/>
  <c r="T72" i="24"/>
  <c r="S72" i="24"/>
  <c r="R72" i="24"/>
  <c r="Q72" i="24"/>
  <c r="P72" i="24"/>
  <c r="K72" i="24"/>
  <c r="J72" i="24"/>
  <c r="I72" i="24"/>
  <c r="H72" i="24"/>
  <c r="G72" i="24"/>
  <c r="F72" i="24"/>
  <c r="E72" i="24"/>
  <c r="V71" i="24"/>
  <c r="U71" i="24"/>
  <c r="T71" i="24"/>
  <c r="S71" i="24"/>
  <c r="R71" i="24"/>
  <c r="Q71" i="24"/>
  <c r="P71" i="24"/>
  <c r="K71" i="24"/>
  <c r="J71" i="24"/>
  <c r="I71" i="24"/>
  <c r="H71" i="24"/>
  <c r="G71" i="24"/>
  <c r="F71" i="24"/>
  <c r="E71" i="24"/>
  <c r="V70" i="24"/>
  <c r="U70" i="24"/>
  <c r="T70" i="24"/>
  <c r="S70" i="24"/>
  <c r="R70" i="24"/>
  <c r="Q70" i="24"/>
  <c r="P70" i="24"/>
  <c r="K70" i="24"/>
  <c r="J70" i="24"/>
  <c r="I70" i="24"/>
  <c r="H70" i="24"/>
  <c r="G70" i="24"/>
  <c r="F70" i="24"/>
  <c r="E70" i="24"/>
  <c r="V69" i="24"/>
  <c r="U69" i="24"/>
  <c r="T69" i="24"/>
  <c r="S69" i="24"/>
  <c r="R69" i="24"/>
  <c r="Q69" i="24"/>
  <c r="P69" i="24"/>
  <c r="K69" i="24"/>
  <c r="J69" i="24"/>
  <c r="I69" i="24"/>
  <c r="H69" i="24"/>
  <c r="G69" i="24"/>
  <c r="F69" i="24"/>
  <c r="E69" i="24"/>
  <c r="V68" i="24"/>
  <c r="U68" i="24"/>
  <c r="T68" i="24"/>
  <c r="S68" i="24"/>
  <c r="R68" i="24"/>
  <c r="Q68" i="24"/>
  <c r="P68" i="24"/>
  <c r="K68" i="24"/>
  <c r="J68" i="24"/>
  <c r="I68" i="24"/>
  <c r="H68" i="24"/>
  <c r="G68" i="24"/>
  <c r="F68" i="24"/>
  <c r="E68" i="24"/>
  <c r="V67" i="24"/>
  <c r="U67" i="24"/>
  <c r="T67" i="24"/>
  <c r="S67" i="24"/>
  <c r="R67" i="24"/>
  <c r="Q67" i="24"/>
  <c r="P67" i="24"/>
  <c r="K67" i="24"/>
  <c r="J67" i="24"/>
  <c r="I67" i="24"/>
  <c r="H67" i="24"/>
  <c r="G67" i="24"/>
  <c r="F67" i="24"/>
  <c r="E67" i="24"/>
  <c r="V66" i="24"/>
  <c r="U66" i="24"/>
  <c r="T66" i="24"/>
  <c r="S66" i="24"/>
  <c r="R66" i="24"/>
  <c r="Q66" i="24"/>
  <c r="P66" i="24"/>
  <c r="K66" i="24"/>
  <c r="J66" i="24"/>
  <c r="I66" i="24"/>
  <c r="H66" i="24"/>
  <c r="G66" i="24"/>
  <c r="F66" i="24"/>
  <c r="E66" i="24"/>
  <c r="V65" i="24"/>
  <c r="U65" i="24"/>
  <c r="T65" i="24"/>
  <c r="S65" i="24"/>
  <c r="R65" i="24"/>
  <c r="Q65" i="24"/>
  <c r="P65" i="24"/>
  <c r="K65" i="24"/>
  <c r="J65" i="24"/>
  <c r="I65" i="24"/>
  <c r="H65" i="24"/>
  <c r="G65" i="24"/>
  <c r="F65" i="24"/>
  <c r="E65" i="24"/>
  <c r="V64" i="24"/>
  <c r="U64" i="24"/>
  <c r="T64" i="24"/>
  <c r="S64" i="24"/>
  <c r="R64" i="24"/>
  <c r="Q64" i="24"/>
  <c r="P64" i="24"/>
  <c r="K64" i="24"/>
  <c r="J64" i="24"/>
  <c r="I64" i="24"/>
  <c r="H64" i="24"/>
  <c r="G64" i="24"/>
  <c r="F64" i="24"/>
  <c r="E64" i="24"/>
  <c r="V63" i="24"/>
  <c r="U63" i="24"/>
  <c r="T63" i="24"/>
  <c r="S63" i="24"/>
  <c r="R63" i="24"/>
  <c r="Q63" i="24"/>
  <c r="P63" i="24"/>
  <c r="K63" i="24"/>
  <c r="J63" i="24"/>
  <c r="I63" i="24"/>
  <c r="H63" i="24"/>
  <c r="G63" i="24"/>
  <c r="F63" i="24"/>
  <c r="E63" i="24"/>
  <c r="V62" i="24"/>
  <c r="U62" i="24"/>
  <c r="T62" i="24"/>
  <c r="S62" i="24"/>
  <c r="R62" i="24"/>
  <c r="Q62" i="24"/>
  <c r="P62" i="24"/>
  <c r="K62" i="24"/>
  <c r="J62" i="24"/>
  <c r="I62" i="24"/>
  <c r="H62" i="24"/>
  <c r="G62" i="24"/>
  <c r="F62" i="24"/>
  <c r="E62" i="24"/>
  <c r="V61" i="24"/>
  <c r="U61" i="24"/>
  <c r="T61" i="24"/>
  <c r="S61" i="24"/>
  <c r="R61" i="24"/>
  <c r="Q61" i="24"/>
  <c r="P61" i="24"/>
  <c r="K61" i="24"/>
  <c r="J61" i="24"/>
  <c r="I61" i="24"/>
  <c r="H61" i="24"/>
  <c r="G61" i="24"/>
  <c r="F61" i="24"/>
  <c r="E61" i="24"/>
  <c r="V60" i="24"/>
  <c r="U60" i="24"/>
  <c r="T60" i="24"/>
  <c r="S60" i="24"/>
  <c r="R60" i="24"/>
  <c r="Q60" i="24"/>
  <c r="P60" i="24"/>
  <c r="K60" i="24"/>
  <c r="J60" i="24"/>
  <c r="I60" i="24"/>
  <c r="H60" i="24"/>
  <c r="G60" i="24"/>
  <c r="F60" i="24"/>
  <c r="E60" i="24"/>
  <c r="V59" i="24"/>
  <c r="U59" i="24"/>
  <c r="T59" i="24"/>
  <c r="S59" i="24"/>
  <c r="R59" i="24"/>
  <c r="Q59" i="24"/>
  <c r="P59" i="24"/>
  <c r="K59" i="24"/>
  <c r="J59" i="24"/>
  <c r="I59" i="24"/>
  <c r="H59" i="24"/>
  <c r="G59" i="24"/>
  <c r="F59" i="24"/>
  <c r="E59" i="24"/>
  <c r="V58" i="24"/>
  <c r="U58" i="24"/>
  <c r="T58" i="24"/>
  <c r="S58" i="24"/>
  <c r="R58" i="24"/>
  <c r="Q58" i="24"/>
  <c r="P58" i="24"/>
  <c r="K58" i="24"/>
  <c r="J58" i="24"/>
  <c r="I58" i="24"/>
  <c r="H58" i="24"/>
  <c r="G58" i="24"/>
  <c r="F58" i="24"/>
  <c r="E58" i="24"/>
  <c r="V57" i="24"/>
  <c r="U57" i="24"/>
  <c r="T57" i="24"/>
  <c r="S57" i="24"/>
  <c r="R57" i="24"/>
  <c r="Q57" i="24"/>
  <c r="P57" i="24"/>
  <c r="K57" i="24"/>
  <c r="J57" i="24"/>
  <c r="I57" i="24"/>
  <c r="H57" i="24"/>
  <c r="G57" i="24"/>
  <c r="F57" i="24"/>
  <c r="E57" i="24"/>
  <c r="V56" i="24"/>
  <c r="U56" i="24"/>
  <c r="T56" i="24"/>
  <c r="S56" i="24"/>
  <c r="R56" i="24"/>
  <c r="Q56" i="24"/>
  <c r="P56" i="24"/>
  <c r="K56" i="24"/>
  <c r="J56" i="24"/>
  <c r="I56" i="24"/>
  <c r="H56" i="24"/>
  <c r="G56" i="24"/>
  <c r="F56" i="24"/>
  <c r="E56" i="24"/>
  <c r="V55" i="24"/>
  <c r="U55" i="24"/>
  <c r="T55" i="24"/>
  <c r="S55" i="24"/>
  <c r="R55" i="24"/>
  <c r="Q55" i="24"/>
  <c r="P55" i="24"/>
  <c r="K55" i="24"/>
  <c r="J55" i="24"/>
  <c r="I55" i="24"/>
  <c r="H55" i="24"/>
  <c r="G55" i="24"/>
  <c r="F55" i="24"/>
  <c r="E55" i="24"/>
  <c r="V54" i="24"/>
  <c r="U54" i="24"/>
  <c r="T54" i="24"/>
  <c r="S54" i="24"/>
  <c r="R54" i="24"/>
  <c r="Q54" i="24"/>
  <c r="P54" i="24"/>
  <c r="K54" i="24"/>
  <c r="J54" i="24"/>
  <c r="I54" i="24"/>
  <c r="H54" i="24"/>
  <c r="G54" i="24"/>
  <c r="F54" i="24"/>
  <c r="E54" i="24"/>
  <c r="V53" i="24"/>
  <c r="U53" i="24"/>
  <c r="T53" i="24"/>
  <c r="S53" i="24"/>
  <c r="R53" i="24"/>
  <c r="Q53" i="24"/>
  <c r="P53" i="24"/>
  <c r="K53" i="24"/>
  <c r="J53" i="24"/>
  <c r="I53" i="24"/>
  <c r="H53" i="24"/>
  <c r="G53" i="24"/>
  <c r="F53" i="24"/>
  <c r="E53" i="24"/>
  <c r="V52" i="24"/>
  <c r="U52" i="24"/>
  <c r="T52" i="24"/>
  <c r="S52" i="24"/>
  <c r="R52" i="24"/>
  <c r="Q52" i="24"/>
  <c r="P52" i="24"/>
  <c r="K52" i="24"/>
  <c r="J52" i="24"/>
  <c r="I52" i="24"/>
  <c r="H52" i="24"/>
  <c r="G52" i="24"/>
  <c r="F52" i="24"/>
  <c r="E52" i="24"/>
  <c r="V51" i="24"/>
  <c r="U51" i="24"/>
  <c r="T51" i="24"/>
  <c r="S51" i="24"/>
  <c r="R51" i="24"/>
  <c r="Q51" i="24"/>
  <c r="P51" i="24"/>
  <c r="K51" i="24"/>
  <c r="J51" i="24"/>
  <c r="I51" i="24"/>
  <c r="H51" i="24"/>
  <c r="G51" i="24"/>
  <c r="F51" i="24"/>
  <c r="E51" i="24"/>
  <c r="V50" i="24"/>
  <c r="U50" i="24"/>
  <c r="T50" i="24"/>
  <c r="S50" i="24"/>
  <c r="R50" i="24"/>
  <c r="Q50" i="24"/>
  <c r="P50" i="24"/>
  <c r="K50" i="24"/>
  <c r="J50" i="24"/>
  <c r="I50" i="24"/>
  <c r="H50" i="24"/>
  <c r="G50" i="24"/>
  <c r="F50" i="24"/>
  <c r="E50" i="24"/>
  <c r="V49" i="24"/>
  <c r="U49" i="24"/>
  <c r="T49" i="24"/>
  <c r="S49" i="24"/>
  <c r="R49" i="24"/>
  <c r="Q49" i="24"/>
  <c r="P49" i="24"/>
  <c r="K49" i="24"/>
  <c r="J49" i="24"/>
  <c r="I49" i="24"/>
  <c r="H49" i="24"/>
  <c r="G49" i="24"/>
  <c r="F49" i="24"/>
  <c r="E49" i="24"/>
  <c r="V48" i="24"/>
  <c r="U48" i="24"/>
  <c r="T48" i="24"/>
  <c r="S48" i="24"/>
  <c r="R48" i="24"/>
  <c r="Q48" i="24"/>
  <c r="P48" i="24"/>
  <c r="K48" i="24"/>
  <c r="J48" i="24"/>
  <c r="I48" i="24"/>
  <c r="H48" i="24"/>
  <c r="G48" i="24"/>
  <c r="F48" i="24"/>
  <c r="E48" i="24"/>
  <c r="V47" i="24"/>
  <c r="U47" i="24"/>
  <c r="T47" i="24"/>
  <c r="S47" i="24"/>
  <c r="R47" i="24"/>
  <c r="Q47" i="24"/>
  <c r="P47" i="24"/>
  <c r="K47" i="24"/>
  <c r="J47" i="24"/>
  <c r="I47" i="24"/>
  <c r="H47" i="24"/>
  <c r="G47" i="24"/>
  <c r="F47" i="24"/>
  <c r="E47" i="24"/>
  <c r="V46" i="24"/>
  <c r="U46" i="24"/>
  <c r="T46" i="24"/>
  <c r="S46" i="24"/>
  <c r="R46" i="24"/>
  <c r="Q46" i="24"/>
  <c r="P46" i="24"/>
  <c r="K46" i="24"/>
  <c r="J46" i="24"/>
  <c r="I46" i="24"/>
  <c r="H46" i="24"/>
  <c r="G46" i="24"/>
  <c r="F46" i="24"/>
  <c r="E46" i="24"/>
  <c r="V45" i="24"/>
  <c r="U45" i="24"/>
  <c r="T45" i="24"/>
  <c r="S45" i="24"/>
  <c r="R45" i="24"/>
  <c r="Q45" i="24"/>
  <c r="P45" i="24"/>
  <c r="K45" i="24"/>
  <c r="J45" i="24"/>
  <c r="I45" i="24"/>
  <c r="H45" i="24"/>
  <c r="G45" i="24"/>
  <c r="F45" i="24"/>
  <c r="E45" i="24"/>
  <c r="V44" i="24"/>
  <c r="U44" i="24"/>
  <c r="T44" i="24"/>
  <c r="S44" i="24"/>
  <c r="R44" i="24"/>
  <c r="Q44" i="24"/>
  <c r="P44" i="24"/>
  <c r="K44" i="24"/>
  <c r="J44" i="24"/>
  <c r="I44" i="24"/>
  <c r="H44" i="24"/>
  <c r="G44" i="24"/>
  <c r="F44" i="24"/>
  <c r="E44" i="24"/>
  <c r="V43" i="24"/>
  <c r="U43" i="24"/>
  <c r="T43" i="24"/>
  <c r="S43" i="24"/>
  <c r="R43" i="24"/>
  <c r="Q43" i="24"/>
  <c r="P43" i="24"/>
  <c r="K43" i="24"/>
  <c r="J43" i="24"/>
  <c r="I43" i="24"/>
  <c r="H43" i="24"/>
  <c r="G43" i="24"/>
  <c r="F43" i="24"/>
  <c r="E43" i="24"/>
  <c r="V42" i="24"/>
  <c r="U42" i="24"/>
  <c r="T42" i="24"/>
  <c r="S42" i="24"/>
  <c r="R42" i="24"/>
  <c r="Q42" i="24"/>
  <c r="P42" i="24"/>
  <c r="K42" i="24"/>
  <c r="J42" i="24"/>
  <c r="I42" i="24"/>
  <c r="H42" i="24"/>
  <c r="G42" i="24"/>
  <c r="F42" i="24"/>
  <c r="E42" i="24"/>
  <c r="V41" i="24"/>
  <c r="U41" i="24"/>
  <c r="T41" i="24"/>
  <c r="S41" i="24"/>
  <c r="R41" i="24"/>
  <c r="Q41" i="24"/>
  <c r="P41" i="24"/>
  <c r="K41" i="24"/>
  <c r="J41" i="24"/>
  <c r="I41" i="24"/>
  <c r="H41" i="24"/>
  <c r="G41" i="24"/>
  <c r="F41" i="24"/>
  <c r="E41" i="24"/>
  <c r="V40" i="24"/>
  <c r="U40" i="24"/>
  <c r="T40" i="24"/>
  <c r="S40" i="24"/>
  <c r="R40" i="24"/>
  <c r="Q40" i="24"/>
  <c r="P40" i="24"/>
  <c r="K40" i="24"/>
  <c r="J40" i="24"/>
  <c r="I40" i="24"/>
  <c r="H40" i="24"/>
  <c r="G40" i="24"/>
  <c r="F40" i="24"/>
  <c r="E40" i="24"/>
  <c r="V39" i="24"/>
  <c r="U39" i="24"/>
  <c r="T39" i="24"/>
  <c r="S39" i="24"/>
  <c r="R39" i="24"/>
  <c r="Q39" i="24"/>
  <c r="P39" i="24"/>
  <c r="K39" i="24"/>
  <c r="J39" i="24"/>
  <c r="I39" i="24"/>
  <c r="H39" i="24"/>
  <c r="G39" i="24"/>
  <c r="F39" i="24"/>
  <c r="E39" i="24"/>
  <c r="V38" i="24"/>
  <c r="U38" i="24"/>
  <c r="T38" i="24"/>
  <c r="S38" i="24"/>
  <c r="R38" i="24"/>
  <c r="Q38" i="24"/>
  <c r="P38" i="24"/>
  <c r="K38" i="24"/>
  <c r="J38" i="24"/>
  <c r="I38" i="24"/>
  <c r="H38" i="24"/>
  <c r="G38" i="24"/>
  <c r="F38" i="24"/>
  <c r="E38" i="24"/>
  <c r="V37" i="24"/>
  <c r="U37" i="24"/>
  <c r="T37" i="24"/>
  <c r="S37" i="24"/>
  <c r="R37" i="24"/>
  <c r="Q37" i="24"/>
  <c r="P37" i="24"/>
  <c r="K37" i="24"/>
  <c r="J37" i="24"/>
  <c r="I37" i="24"/>
  <c r="H37" i="24"/>
  <c r="G37" i="24"/>
  <c r="F37" i="24"/>
  <c r="E37" i="24"/>
  <c r="V36" i="24"/>
  <c r="U36" i="24"/>
  <c r="T36" i="24"/>
  <c r="S36" i="24"/>
  <c r="R36" i="24"/>
  <c r="Q36" i="24"/>
  <c r="P36" i="24"/>
  <c r="K36" i="24"/>
  <c r="J36" i="24"/>
  <c r="I36" i="24"/>
  <c r="H36" i="24"/>
  <c r="G36" i="24"/>
  <c r="F36" i="24"/>
  <c r="E36" i="24"/>
  <c r="V35" i="24"/>
  <c r="U35" i="24"/>
  <c r="T35" i="24"/>
  <c r="S35" i="24"/>
  <c r="R35" i="24"/>
  <c r="Q35" i="24"/>
  <c r="P35" i="24"/>
  <c r="K35" i="24"/>
  <c r="J35" i="24"/>
  <c r="I35" i="24"/>
  <c r="H35" i="24"/>
  <c r="G35" i="24"/>
  <c r="F35" i="24"/>
  <c r="E35" i="24"/>
  <c r="V34" i="24"/>
  <c r="U34" i="24"/>
  <c r="T34" i="24"/>
  <c r="S34" i="24"/>
  <c r="R34" i="24"/>
  <c r="Q34" i="24"/>
  <c r="P34" i="24"/>
  <c r="K34" i="24"/>
  <c r="J34" i="24"/>
  <c r="I34" i="24"/>
  <c r="H34" i="24"/>
  <c r="G34" i="24"/>
  <c r="F34" i="24"/>
  <c r="E34" i="24"/>
  <c r="V33" i="24"/>
  <c r="U33" i="24"/>
  <c r="T33" i="24"/>
  <c r="S33" i="24"/>
  <c r="R33" i="24"/>
  <c r="Q33" i="24"/>
  <c r="P33" i="24"/>
  <c r="K33" i="24"/>
  <c r="J33" i="24"/>
  <c r="I33" i="24"/>
  <c r="H33" i="24"/>
  <c r="G33" i="24"/>
  <c r="F33" i="24"/>
  <c r="E33" i="24"/>
  <c r="V32" i="24"/>
  <c r="U32" i="24"/>
  <c r="T32" i="24"/>
  <c r="S32" i="24"/>
  <c r="R32" i="24"/>
  <c r="Q32" i="24"/>
  <c r="P32" i="24"/>
  <c r="K32" i="24"/>
  <c r="J32" i="24"/>
  <c r="I32" i="24"/>
  <c r="H32" i="24"/>
  <c r="G32" i="24"/>
  <c r="F32" i="24"/>
  <c r="E32" i="24"/>
  <c r="V31" i="24"/>
  <c r="U31" i="24"/>
  <c r="T31" i="24"/>
  <c r="S31" i="24"/>
  <c r="R31" i="24"/>
  <c r="Q31" i="24"/>
  <c r="P31" i="24"/>
  <c r="K31" i="24"/>
  <c r="J31" i="24"/>
  <c r="I31" i="24"/>
  <c r="H31" i="24"/>
  <c r="G31" i="24"/>
  <c r="F31" i="24"/>
  <c r="E31" i="24"/>
  <c r="V30" i="24"/>
  <c r="U30" i="24"/>
  <c r="T30" i="24"/>
  <c r="S30" i="24"/>
  <c r="R30" i="24"/>
  <c r="Q30" i="24"/>
  <c r="P30" i="24"/>
  <c r="K30" i="24"/>
  <c r="J30" i="24"/>
  <c r="I30" i="24"/>
  <c r="H30" i="24"/>
  <c r="G30" i="24"/>
  <c r="F30" i="24"/>
  <c r="E30" i="24"/>
  <c r="V29" i="24"/>
  <c r="U29" i="24"/>
  <c r="T29" i="24"/>
  <c r="S29" i="24"/>
  <c r="R29" i="24"/>
  <c r="Q29" i="24"/>
  <c r="P29" i="24"/>
  <c r="K29" i="24"/>
  <c r="J29" i="24"/>
  <c r="I29" i="24"/>
  <c r="H29" i="24"/>
  <c r="G29" i="24"/>
  <c r="F29" i="24"/>
  <c r="E29" i="24"/>
  <c r="V28" i="24"/>
  <c r="U28" i="24"/>
  <c r="T28" i="24"/>
  <c r="S28" i="24"/>
  <c r="R28" i="24"/>
  <c r="Q28" i="24"/>
  <c r="P28" i="24"/>
  <c r="K28" i="24"/>
  <c r="J28" i="24"/>
  <c r="I28" i="24"/>
  <c r="H28" i="24"/>
  <c r="G28" i="24"/>
  <c r="F28" i="24"/>
  <c r="E28" i="24"/>
  <c r="V27" i="24"/>
  <c r="U27" i="24"/>
  <c r="T27" i="24"/>
  <c r="S27" i="24"/>
  <c r="R27" i="24"/>
  <c r="Q27" i="24"/>
  <c r="P27" i="24"/>
  <c r="K27" i="24"/>
  <c r="J27" i="24"/>
  <c r="I27" i="24"/>
  <c r="H27" i="24"/>
  <c r="G27" i="24"/>
  <c r="F27" i="24"/>
  <c r="E27" i="24"/>
  <c r="V26" i="24"/>
  <c r="U26" i="24"/>
  <c r="T26" i="24"/>
  <c r="S26" i="24"/>
  <c r="R26" i="24"/>
  <c r="Q26" i="24"/>
  <c r="P26" i="24"/>
  <c r="K26" i="24"/>
  <c r="J26" i="24"/>
  <c r="I26" i="24"/>
  <c r="H26" i="24"/>
  <c r="G26" i="24"/>
  <c r="F26" i="24"/>
  <c r="E26" i="24"/>
  <c r="V25" i="24"/>
  <c r="U25" i="24"/>
  <c r="T25" i="24"/>
  <c r="S25" i="24"/>
  <c r="R25" i="24"/>
  <c r="Q25" i="24"/>
  <c r="P25" i="24"/>
  <c r="K25" i="24"/>
  <c r="J25" i="24"/>
  <c r="I25" i="24"/>
  <c r="H25" i="24"/>
  <c r="G25" i="24"/>
  <c r="F25" i="24"/>
  <c r="E25" i="24"/>
  <c r="V24" i="24"/>
  <c r="U24" i="24"/>
  <c r="T24" i="24"/>
  <c r="S24" i="24"/>
  <c r="R24" i="24"/>
  <c r="Q24" i="24"/>
  <c r="P24" i="24"/>
  <c r="K24" i="24"/>
  <c r="J24" i="24"/>
  <c r="I24" i="24"/>
  <c r="H24" i="24"/>
  <c r="G24" i="24"/>
  <c r="F24" i="24"/>
  <c r="E24" i="24"/>
  <c r="V23" i="24"/>
  <c r="U23" i="24"/>
  <c r="T23" i="24"/>
  <c r="S23" i="24"/>
  <c r="R23" i="24"/>
  <c r="Q23" i="24"/>
  <c r="P23" i="24"/>
  <c r="K23" i="24"/>
  <c r="J23" i="24"/>
  <c r="I23" i="24"/>
  <c r="H23" i="24"/>
  <c r="G23" i="24"/>
  <c r="F23" i="24"/>
  <c r="E23" i="24"/>
  <c r="V22" i="24"/>
  <c r="U22" i="24"/>
  <c r="T22" i="24"/>
  <c r="S22" i="24"/>
  <c r="R22" i="24"/>
  <c r="Q22" i="24"/>
  <c r="P22" i="24"/>
  <c r="K22" i="24"/>
  <c r="J22" i="24"/>
  <c r="I22" i="24"/>
  <c r="H22" i="24"/>
  <c r="G22" i="24"/>
  <c r="F22" i="24"/>
  <c r="E22" i="24"/>
  <c r="V21" i="24"/>
  <c r="U21" i="24"/>
  <c r="T21" i="24"/>
  <c r="S21" i="24"/>
  <c r="R21" i="24"/>
  <c r="Q21" i="24"/>
  <c r="P21" i="24"/>
  <c r="K21" i="24"/>
  <c r="J21" i="24"/>
  <c r="I21" i="24"/>
  <c r="H21" i="24"/>
  <c r="G21" i="24"/>
  <c r="F21" i="24"/>
  <c r="E21" i="24"/>
  <c r="V20" i="24"/>
  <c r="U20" i="24"/>
  <c r="T20" i="24"/>
  <c r="S20" i="24"/>
  <c r="R20" i="24"/>
  <c r="Q20" i="24"/>
  <c r="P20" i="24"/>
  <c r="K20" i="24"/>
  <c r="J20" i="24"/>
  <c r="I20" i="24"/>
  <c r="H20" i="24"/>
  <c r="G20" i="24"/>
  <c r="F20" i="24"/>
  <c r="E20" i="24"/>
  <c r="V19" i="24"/>
  <c r="U19" i="24"/>
  <c r="T19" i="24"/>
  <c r="S19" i="24"/>
  <c r="R19" i="24"/>
  <c r="Q19" i="24"/>
  <c r="P19" i="24"/>
  <c r="K19" i="24"/>
  <c r="J19" i="24"/>
  <c r="I19" i="24"/>
  <c r="H19" i="24"/>
  <c r="G19" i="24"/>
  <c r="F19" i="24"/>
  <c r="E19" i="24"/>
  <c r="V18" i="24"/>
  <c r="U18" i="24"/>
  <c r="T18" i="24"/>
  <c r="S18" i="24"/>
  <c r="R18" i="24"/>
  <c r="Q18" i="24"/>
  <c r="P18" i="24"/>
  <c r="K18" i="24"/>
  <c r="J18" i="24"/>
  <c r="I18" i="24"/>
  <c r="H18" i="24"/>
  <c r="G18" i="24"/>
  <c r="F18" i="24"/>
  <c r="E18" i="24"/>
  <c r="V17" i="24"/>
  <c r="U17" i="24"/>
  <c r="T17" i="24"/>
  <c r="S17" i="24"/>
  <c r="R17" i="24"/>
  <c r="Q17" i="24"/>
  <c r="P17" i="24"/>
  <c r="K17" i="24"/>
  <c r="J17" i="24"/>
  <c r="I17" i="24"/>
  <c r="H17" i="24"/>
  <c r="G17" i="24"/>
  <c r="F17" i="24"/>
  <c r="E17" i="24"/>
  <c r="V16" i="24"/>
  <c r="U16" i="24"/>
  <c r="T16" i="24"/>
  <c r="S16" i="24"/>
  <c r="R16" i="24"/>
  <c r="Q16" i="24"/>
  <c r="P16" i="24"/>
  <c r="K16" i="24"/>
  <c r="J16" i="24"/>
  <c r="I16" i="24"/>
  <c r="H16" i="24"/>
  <c r="G16" i="24"/>
  <c r="F16" i="24"/>
  <c r="E16" i="24"/>
  <c r="V15" i="24"/>
  <c r="U15" i="24"/>
  <c r="T15" i="24"/>
  <c r="S15" i="24"/>
  <c r="R15" i="24"/>
  <c r="Q15" i="24"/>
  <c r="P15" i="24"/>
  <c r="K15" i="24"/>
  <c r="J15" i="24"/>
  <c r="I15" i="24"/>
  <c r="H15" i="24"/>
  <c r="G15" i="24"/>
  <c r="F15" i="24"/>
  <c r="E15" i="24"/>
  <c r="V14" i="24"/>
  <c r="U14" i="24"/>
  <c r="T14" i="24"/>
  <c r="S14" i="24"/>
  <c r="R14" i="24"/>
  <c r="Q14" i="24"/>
  <c r="P14" i="24"/>
  <c r="K14" i="24"/>
  <c r="J14" i="24"/>
  <c r="I14" i="24"/>
  <c r="H14" i="24"/>
  <c r="G14" i="24"/>
  <c r="F14" i="24"/>
  <c r="E14" i="24"/>
  <c r="V13" i="24"/>
  <c r="U13" i="24"/>
  <c r="T13" i="24"/>
  <c r="S13" i="24"/>
  <c r="R13" i="24"/>
  <c r="Q13" i="24"/>
  <c r="P13" i="24"/>
  <c r="K13" i="24"/>
  <c r="J13" i="24"/>
  <c r="I13" i="24"/>
  <c r="H13" i="24"/>
  <c r="G13" i="24"/>
  <c r="F13" i="24"/>
  <c r="E13" i="24"/>
  <c r="V12" i="24"/>
  <c r="U12" i="24"/>
  <c r="T12" i="24"/>
  <c r="S12" i="24"/>
  <c r="R12" i="24"/>
  <c r="Q12" i="24"/>
  <c r="P12" i="24"/>
  <c r="K12" i="24"/>
  <c r="J12" i="24"/>
  <c r="I12" i="24"/>
  <c r="H12" i="24"/>
  <c r="G12" i="24"/>
  <c r="F12" i="24"/>
  <c r="E12" i="24"/>
  <c r="V11" i="24"/>
  <c r="U11" i="24"/>
  <c r="T11" i="24"/>
  <c r="S11" i="24"/>
  <c r="R11" i="24"/>
  <c r="Q11" i="24"/>
  <c r="P11" i="24"/>
  <c r="K11" i="24"/>
  <c r="J11" i="24"/>
  <c r="I11" i="24"/>
  <c r="H11" i="24"/>
  <c r="G11" i="24"/>
  <c r="F11" i="24"/>
  <c r="E11" i="24"/>
  <c r="V10" i="24"/>
  <c r="U10" i="24"/>
  <c r="T10" i="24"/>
  <c r="S10" i="24"/>
  <c r="R10" i="24"/>
  <c r="Q10" i="24"/>
  <c r="P10" i="24"/>
  <c r="K10" i="24"/>
  <c r="J10" i="24"/>
  <c r="I10" i="24"/>
  <c r="H10" i="24"/>
  <c r="G10" i="24"/>
  <c r="F10" i="24"/>
  <c r="E10" i="24"/>
  <c r="V9" i="24"/>
  <c r="U9" i="24"/>
  <c r="T9" i="24"/>
  <c r="S9" i="24"/>
  <c r="R9" i="24"/>
  <c r="Q9" i="24"/>
  <c r="P9" i="24"/>
  <c r="K9" i="24"/>
  <c r="J9" i="24"/>
  <c r="I9" i="24"/>
  <c r="H9" i="24"/>
  <c r="G9" i="24"/>
  <c r="F9" i="24"/>
  <c r="E9" i="24"/>
  <c r="V8" i="24"/>
  <c r="U8" i="24"/>
  <c r="T8" i="24"/>
  <c r="S8" i="24"/>
  <c r="R8" i="24"/>
  <c r="Q8" i="24"/>
  <c r="P8" i="24"/>
  <c r="K8" i="24"/>
  <c r="J8" i="24"/>
  <c r="I8" i="24"/>
  <c r="H8" i="24"/>
  <c r="G8" i="24"/>
  <c r="F8" i="24"/>
  <c r="E8" i="24"/>
  <c r="V7" i="24"/>
  <c r="U7" i="24"/>
  <c r="T7" i="24"/>
  <c r="S7" i="24"/>
  <c r="R7" i="24"/>
  <c r="Q7" i="24"/>
  <c r="P7" i="24"/>
  <c r="K7" i="24"/>
  <c r="J7" i="24"/>
  <c r="I7" i="24"/>
  <c r="H7" i="24"/>
  <c r="G7" i="24"/>
  <c r="F7" i="24"/>
  <c r="E7" i="24"/>
  <c r="V6" i="24"/>
  <c r="U6" i="24"/>
  <c r="T6" i="24"/>
  <c r="S6" i="24"/>
  <c r="R6" i="24"/>
  <c r="Q6" i="24"/>
  <c r="P6" i="24"/>
  <c r="K6" i="24"/>
  <c r="J6" i="24"/>
  <c r="I6" i="24"/>
  <c r="H6" i="24"/>
  <c r="G6" i="24"/>
  <c r="F6" i="24"/>
  <c r="E6" i="24"/>
  <c r="V5" i="24"/>
  <c r="U5" i="24"/>
  <c r="T5" i="24"/>
  <c r="S5" i="24"/>
  <c r="R5" i="24"/>
  <c r="Q5" i="24"/>
  <c r="P5" i="24"/>
  <c r="K5" i="24"/>
  <c r="J5" i="24"/>
  <c r="I5" i="24"/>
  <c r="H5" i="24"/>
  <c r="G5" i="24"/>
  <c r="F5" i="24"/>
  <c r="E5" i="24"/>
  <c r="V3" i="24"/>
  <c r="U3" i="24"/>
  <c r="T3" i="24"/>
  <c r="S3" i="24"/>
  <c r="R3" i="24"/>
  <c r="Q3" i="24"/>
  <c r="K3" i="24"/>
  <c r="J3" i="24"/>
  <c r="I3" i="24"/>
  <c r="H3" i="24"/>
  <c r="G3" i="24"/>
  <c r="F3" i="24"/>
  <c r="Y7" i="26" l="1"/>
  <c r="Y6" i="26" s="1"/>
  <c r="X7" i="26"/>
  <c r="X6" i="26" s="1"/>
  <c r="M7" i="26"/>
  <c r="M6" i="26" s="1"/>
  <c r="I7" i="26"/>
  <c r="I6" i="26" s="1"/>
  <c r="O7" i="26"/>
  <c r="O6" i="26" s="1"/>
  <c r="G7" i="26"/>
  <c r="G6" i="26" s="1"/>
  <c r="H7" i="26"/>
  <c r="H6" i="26" s="1"/>
  <c r="L7" i="26"/>
  <c r="L6" i="26" s="1"/>
  <c r="E7" i="26"/>
  <c r="E6" i="26" s="1"/>
  <c r="T7" i="26"/>
  <c r="T6" i="26" s="1"/>
  <c r="U7" i="26"/>
  <c r="U6" i="26" s="1"/>
  <c r="AC7" i="26"/>
  <c r="AC6" i="26" s="1"/>
  <c r="W7" i="26"/>
  <c r="W6" i="26" s="1"/>
  <c r="V7" i="26"/>
  <c r="V6" i="26" s="1"/>
  <c r="AB7" i="26"/>
  <c r="AB6" i="26" s="1"/>
  <c r="AI6" i="7"/>
  <c r="AL6" i="7"/>
  <c r="AO6" i="7"/>
  <c r="AR6" i="7"/>
  <c r="AI7" i="7"/>
  <c r="AL7" i="7"/>
  <c r="AO7" i="7"/>
  <c r="AR7" i="7"/>
  <c r="AI8" i="7"/>
  <c r="AL8" i="7"/>
  <c r="AO8" i="7"/>
  <c r="AR8" i="7"/>
  <c r="AI9" i="7"/>
  <c r="AL9" i="7"/>
  <c r="AO9" i="7"/>
  <c r="AR9" i="7"/>
  <c r="AI10" i="7"/>
  <c r="AL10" i="7"/>
  <c r="AO10" i="7"/>
  <c r="AR10" i="7"/>
  <c r="AI11" i="7"/>
  <c r="AL11" i="7"/>
  <c r="AO11" i="7"/>
  <c r="AR11" i="7"/>
  <c r="AI12" i="7"/>
  <c r="AL12" i="7"/>
  <c r="AO12" i="7"/>
  <c r="AR12" i="7"/>
  <c r="AI13" i="7"/>
  <c r="AL13" i="7"/>
  <c r="AO13" i="7"/>
  <c r="AR13" i="7"/>
  <c r="AI14" i="7"/>
  <c r="AL14" i="7"/>
  <c r="AO14" i="7"/>
  <c r="AR14" i="7"/>
  <c r="AI15" i="7"/>
  <c r="AL15" i="7"/>
  <c r="AO15" i="7"/>
  <c r="AR15" i="7"/>
  <c r="AI16" i="7"/>
  <c r="AL16" i="7"/>
  <c r="AO16" i="7"/>
  <c r="AR16" i="7"/>
  <c r="AI17" i="7"/>
  <c r="AL17" i="7"/>
  <c r="AO17" i="7"/>
  <c r="AR17" i="7"/>
  <c r="AI18" i="7"/>
  <c r="AL18" i="7"/>
  <c r="AO18" i="7"/>
  <c r="AR18" i="7"/>
  <c r="AI19" i="7"/>
  <c r="AL19" i="7"/>
  <c r="AO19" i="7"/>
  <c r="AR19" i="7"/>
  <c r="AI20" i="7"/>
  <c r="AL20" i="7"/>
  <c r="AO20" i="7"/>
  <c r="AR20" i="7"/>
  <c r="AI21" i="7"/>
  <c r="AL21" i="7"/>
  <c r="AO21" i="7"/>
  <c r="AR21" i="7"/>
  <c r="AI22" i="7"/>
  <c r="AL22" i="7"/>
  <c r="AO22" i="7"/>
  <c r="AR22" i="7"/>
  <c r="AI23" i="7"/>
  <c r="AL23" i="7"/>
  <c r="AO23" i="7"/>
  <c r="AR23" i="7"/>
  <c r="AI24" i="7"/>
  <c r="AL24" i="7"/>
  <c r="AO24" i="7"/>
  <c r="AR24" i="7"/>
  <c r="AI25" i="7"/>
  <c r="AL25" i="7"/>
  <c r="AO25" i="7"/>
  <c r="AR25" i="7"/>
  <c r="AI26" i="7"/>
  <c r="AL26" i="7"/>
  <c r="AO26" i="7"/>
  <c r="AR26" i="7"/>
  <c r="AI27" i="7"/>
  <c r="AJ3" i="7"/>
  <c r="AL27" i="7"/>
  <c r="AO27" i="7"/>
  <c r="AR27" i="7"/>
  <c r="AI28" i="7"/>
  <c r="AL28" i="7"/>
  <c r="AO28" i="7"/>
  <c r="AR28" i="7"/>
  <c r="AI29" i="7"/>
  <c r="AL29" i="7"/>
  <c r="AO29" i="7"/>
  <c r="AR29" i="7"/>
  <c r="AI30" i="7"/>
  <c r="AL30" i="7"/>
  <c r="AO30" i="7"/>
  <c r="AR30" i="7"/>
  <c r="AI31" i="7"/>
  <c r="AL31" i="7"/>
  <c r="AO31" i="7"/>
  <c r="AR31" i="7"/>
  <c r="AI32" i="7"/>
  <c r="AL32" i="7"/>
  <c r="AO32" i="7"/>
  <c r="AR32" i="7"/>
  <c r="AI33" i="7"/>
  <c r="AL33" i="7"/>
  <c r="AO33" i="7"/>
  <c r="AR33" i="7"/>
  <c r="AI34" i="7"/>
  <c r="AL34" i="7"/>
  <c r="AO34" i="7"/>
  <c r="AR34" i="7"/>
  <c r="AI35" i="7"/>
  <c r="AL35" i="7"/>
  <c r="AO35" i="7"/>
  <c r="AR35" i="7"/>
  <c r="AI36" i="7"/>
  <c r="AL36" i="7"/>
  <c r="AO36" i="7"/>
  <c r="AR36" i="7"/>
  <c r="AI37" i="7"/>
  <c r="AL37" i="7"/>
  <c r="AO37" i="7"/>
  <c r="AR37" i="7"/>
  <c r="AI38" i="7"/>
  <c r="AL38" i="7"/>
  <c r="AO38" i="7"/>
  <c r="AR38" i="7"/>
  <c r="AI39" i="7"/>
  <c r="AL39" i="7"/>
  <c r="AO39" i="7"/>
  <c r="AR39" i="7"/>
  <c r="AI40" i="7"/>
  <c r="AL40" i="7"/>
  <c r="AO40" i="7"/>
  <c r="AR40" i="7"/>
  <c r="AI41" i="7"/>
  <c r="AL41" i="7"/>
  <c r="AO41" i="7"/>
  <c r="AR41" i="7"/>
  <c r="AI42" i="7"/>
  <c r="AL42" i="7"/>
  <c r="AO42" i="7"/>
  <c r="AR42" i="7"/>
  <c r="AI43" i="7"/>
  <c r="AL43" i="7"/>
  <c r="AO43" i="7"/>
  <c r="AR43" i="7"/>
  <c r="AI44" i="7"/>
  <c r="AL44" i="7"/>
  <c r="AO44" i="7"/>
  <c r="AR44" i="7"/>
  <c r="AI45" i="7"/>
  <c r="AL45" i="7"/>
  <c r="AO45" i="7"/>
  <c r="AR45" i="7"/>
  <c r="AI46" i="7"/>
  <c r="AL46" i="7"/>
  <c r="AO46" i="7"/>
  <c r="AR46" i="7"/>
  <c r="AI47" i="7"/>
  <c r="AL47" i="7"/>
  <c r="AO47" i="7"/>
  <c r="AR47" i="7"/>
  <c r="AI48" i="7"/>
  <c r="AL48" i="7"/>
  <c r="AO48" i="7"/>
  <c r="AR48" i="7"/>
  <c r="AI49" i="7"/>
  <c r="AL49" i="7"/>
  <c r="AO49" i="7"/>
  <c r="AR49" i="7"/>
  <c r="AI50" i="7"/>
  <c r="AL50" i="7"/>
  <c r="AO50" i="7"/>
  <c r="AR50" i="7"/>
  <c r="AI51" i="7"/>
  <c r="AL51" i="7"/>
  <c r="AO51" i="7"/>
  <c r="AR51" i="7"/>
  <c r="AI52" i="7"/>
  <c r="AL52" i="7"/>
  <c r="AO52" i="7"/>
  <c r="AR52" i="7"/>
  <c r="AI53" i="7"/>
  <c r="AL53" i="7"/>
  <c r="AO53" i="7"/>
  <c r="AR53" i="7"/>
  <c r="AI54" i="7"/>
  <c r="AL54" i="7"/>
  <c r="AO54" i="7"/>
  <c r="AR54" i="7"/>
  <c r="AI55" i="7"/>
  <c r="AL55" i="7"/>
  <c r="AO55" i="7"/>
  <c r="AR55" i="7"/>
  <c r="AI56" i="7"/>
  <c r="AL56" i="7"/>
  <c r="AO56" i="7"/>
  <c r="AR56" i="7"/>
  <c r="AI57" i="7"/>
  <c r="AL57" i="7"/>
  <c r="AO57" i="7"/>
  <c r="AR57" i="7"/>
  <c r="AI58" i="7"/>
  <c r="AL58" i="7"/>
  <c r="AO58" i="7"/>
  <c r="AR58" i="7"/>
  <c r="AI59" i="7"/>
  <c r="AL59" i="7"/>
  <c r="AO59" i="7"/>
  <c r="AR59" i="7"/>
  <c r="AI60" i="7"/>
  <c r="AL60" i="7"/>
  <c r="AO60" i="7"/>
  <c r="AR60" i="7"/>
  <c r="AI61" i="7"/>
  <c r="AL61" i="7"/>
  <c r="AO61" i="7"/>
  <c r="AR61" i="7"/>
  <c r="AI62" i="7"/>
  <c r="AL62" i="7"/>
  <c r="AO62" i="7"/>
  <c r="AR62" i="7"/>
  <c r="AI63" i="7"/>
  <c r="AL63" i="7"/>
  <c r="AO63" i="7"/>
  <c r="AR63" i="7"/>
  <c r="AI64" i="7"/>
  <c r="AL64" i="7"/>
  <c r="AO64" i="7"/>
  <c r="AR64" i="7"/>
  <c r="AI65" i="7"/>
  <c r="AL65" i="7"/>
  <c r="AO65" i="7"/>
  <c r="AR65" i="7"/>
  <c r="AI66" i="7"/>
  <c r="AL66" i="7"/>
  <c r="AO66" i="7"/>
  <c r="AR66" i="7"/>
  <c r="AI67" i="7"/>
  <c r="AL67" i="7"/>
  <c r="AO67" i="7"/>
  <c r="AR67" i="7"/>
  <c r="AI68" i="7"/>
  <c r="AL68" i="7"/>
  <c r="AO68" i="7"/>
  <c r="AR68" i="7"/>
  <c r="AI69" i="7"/>
  <c r="AL69" i="7"/>
  <c r="AO69" i="7"/>
  <c r="AR69" i="7"/>
  <c r="AI70" i="7"/>
  <c r="AL70" i="7"/>
  <c r="AO70" i="7"/>
  <c r="AR70" i="7"/>
  <c r="AI71" i="7"/>
  <c r="AL71" i="7"/>
  <c r="AO71" i="7"/>
  <c r="AR71" i="7"/>
  <c r="AI72" i="7"/>
  <c r="AL72" i="7"/>
  <c r="AO72" i="7"/>
  <c r="AR72" i="7"/>
  <c r="AI73" i="7"/>
  <c r="AL73" i="7"/>
  <c r="AO73" i="7"/>
  <c r="AR73" i="7"/>
  <c r="AI74" i="7"/>
  <c r="AL74" i="7"/>
  <c r="AO74" i="7"/>
  <c r="AR74" i="7"/>
  <c r="AI75" i="7"/>
  <c r="AL75" i="7"/>
  <c r="AO75" i="7"/>
  <c r="AR75" i="7"/>
  <c r="AI76" i="7"/>
  <c r="AL76" i="7"/>
  <c r="AO76" i="7"/>
  <c r="AR76" i="7"/>
  <c r="AI77" i="7"/>
  <c r="AL77" i="7"/>
  <c r="AO77" i="7"/>
  <c r="AR77" i="7"/>
  <c r="AI78" i="7"/>
  <c r="AL78" i="7"/>
  <c r="AO78" i="7"/>
  <c r="AR78" i="7"/>
  <c r="AI79" i="7"/>
  <c r="AL79" i="7"/>
  <c r="AO79" i="7"/>
  <c r="AR79" i="7"/>
  <c r="AI80" i="7"/>
  <c r="AL80" i="7"/>
  <c r="AO80" i="7"/>
  <c r="AR80" i="7"/>
  <c r="AI81" i="7"/>
  <c r="AL81" i="7"/>
  <c r="AO81" i="7"/>
  <c r="AR81" i="7"/>
  <c r="AI82" i="7"/>
  <c r="AL82" i="7"/>
  <c r="AO82" i="7"/>
  <c r="AR82" i="7"/>
  <c r="AI83" i="7"/>
  <c r="AL83" i="7"/>
  <c r="AO83" i="7"/>
  <c r="AR83" i="7"/>
  <c r="AI84" i="7"/>
  <c r="AL84" i="7"/>
  <c r="AO84" i="7"/>
  <c r="AR84" i="7"/>
  <c r="AI85" i="7"/>
  <c r="AL85" i="7"/>
  <c r="AO85" i="7"/>
  <c r="AR85" i="7"/>
  <c r="AI86" i="7"/>
  <c r="AL86" i="7"/>
  <c r="AO86" i="7"/>
  <c r="AR86" i="7"/>
  <c r="AI87" i="7"/>
  <c r="AL87" i="7"/>
  <c r="AO87" i="7"/>
  <c r="AR87" i="7"/>
  <c r="AI88" i="7"/>
  <c r="AL88" i="7"/>
  <c r="AO88" i="7"/>
  <c r="AR88" i="7"/>
  <c r="AI89" i="7"/>
  <c r="AL89" i="7"/>
  <c r="AO89" i="7"/>
  <c r="AR89" i="7"/>
  <c r="AI90" i="7"/>
  <c r="AL90" i="7"/>
  <c r="AO90" i="7"/>
  <c r="AR90" i="7"/>
  <c r="AI91" i="7"/>
  <c r="AL91" i="7"/>
  <c r="AO91" i="7"/>
  <c r="AR91" i="7"/>
  <c r="AI92" i="7"/>
  <c r="AL92" i="7"/>
  <c r="AO92" i="7"/>
  <c r="AR92" i="7"/>
  <c r="AI93" i="7"/>
  <c r="AL93" i="7"/>
  <c r="AO93" i="7"/>
  <c r="AR93" i="7"/>
  <c r="AI94" i="7"/>
  <c r="AL94" i="7"/>
  <c r="AO94" i="7"/>
  <c r="AR94" i="7"/>
  <c r="AI95" i="7"/>
  <c r="AL95" i="7"/>
  <c r="AO95" i="7"/>
  <c r="AR95" i="7"/>
  <c r="AI96" i="7"/>
  <c r="AL96" i="7"/>
  <c r="AO96" i="7"/>
  <c r="AR96" i="7"/>
  <c r="AI97" i="7"/>
  <c r="AL97" i="7"/>
  <c r="AO97" i="7"/>
  <c r="AR97" i="7"/>
  <c r="AI98" i="7"/>
  <c r="AL98" i="7"/>
  <c r="AO98" i="7"/>
  <c r="AR98" i="7"/>
  <c r="AI99" i="7"/>
  <c r="AL99" i="7"/>
  <c r="AO99" i="7"/>
  <c r="AR99" i="7"/>
  <c r="AI100" i="7"/>
  <c r="AL100" i="7"/>
  <c r="AO100" i="7"/>
  <c r="AR100" i="7"/>
  <c r="AI101" i="7"/>
  <c r="AL101" i="7"/>
  <c r="AO101" i="7"/>
  <c r="AR101" i="7"/>
  <c r="AI102" i="7"/>
  <c r="AL102" i="7"/>
  <c r="AO102" i="7"/>
  <c r="AR102" i="7"/>
  <c r="AI103" i="7"/>
  <c r="AL103" i="7"/>
  <c r="AO103" i="7"/>
  <c r="AR103" i="7"/>
  <c r="AQ1" i="7"/>
  <c r="AT1" i="7"/>
  <c r="AN1" i="7"/>
  <c r="AR5" i="7"/>
  <c r="AO5" i="7"/>
  <c r="AL5" i="7"/>
  <c r="L6" i="7"/>
  <c r="O6" i="7"/>
  <c r="R6" i="7"/>
  <c r="U6" i="7"/>
  <c r="L7" i="7"/>
  <c r="O7" i="7"/>
  <c r="R7" i="7"/>
  <c r="U7" i="7"/>
  <c r="L8" i="7"/>
  <c r="O8" i="7"/>
  <c r="R8" i="7"/>
  <c r="U8" i="7"/>
  <c r="L9" i="7"/>
  <c r="O9" i="7"/>
  <c r="R9" i="7"/>
  <c r="U9" i="7"/>
  <c r="L10" i="7"/>
  <c r="O10" i="7"/>
  <c r="R10" i="7"/>
  <c r="U10" i="7"/>
  <c r="L11" i="7"/>
  <c r="O11" i="7"/>
  <c r="R11" i="7"/>
  <c r="U11" i="7"/>
  <c r="L12" i="7"/>
  <c r="O12" i="7"/>
  <c r="R12" i="7"/>
  <c r="U12" i="7"/>
  <c r="L13" i="7"/>
  <c r="O13" i="7"/>
  <c r="R13" i="7"/>
  <c r="U13" i="7"/>
  <c r="L14" i="7"/>
  <c r="O14" i="7"/>
  <c r="R14" i="7"/>
  <c r="U14" i="7"/>
  <c r="L15" i="7"/>
  <c r="O15" i="7"/>
  <c r="R15" i="7"/>
  <c r="U15" i="7"/>
  <c r="L16" i="7"/>
  <c r="O16" i="7"/>
  <c r="R16" i="7"/>
  <c r="U16" i="7"/>
  <c r="L17" i="7"/>
  <c r="O17" i="7"/>
  <c r="R17" i="7"/>
  <c r="U17" i="7"/>
  <c r="L18" i="7"/>
  <c r="O18" i="7"/>
  <c r="R18" i="7"/>
  <c r="U18" i="7"/>
  <c r="L19" i="7"/>
  <c r="O19" i="7"/>
  <c r="R19" i="7"/>
  <c r="U19" i="7"/>
  <c r="L20" i="7"/>
  <c r="O20" i="7"/>
  <c r="R20" i="7"/>
  <c r="U20" i="7"/>
  <c r="L21" i="7"/>
  <c r="O21" i="7"/>
  <c r="R21" i="7"/>
  <c r="U21" i="7"/>
  <c r="L22" i="7"/>
  <c r="O22" i="7"/>
  <c r="R22" i="7"/>
  <c r="U22" i="7"/>
  <c r="L23" i="7"/>
  <c r="O23" i="7"/>
  <c r="R23" i="7"/>
  <c r="U23" i="7"/>
  <c r="L24" i="7"/>
  <c r="O24" i="7"/>
  <c r="R24" i="7"/>
  <c r="U24" i="7"/>
  <c r="L25" i="7"/>
  <c r="O25" i="7"/>
  <c r="R25" i="7"/>
  <c r="U25" i="7"/>
  <c r="L26" i="7"/>
  <c r="O26" i="7"/>
  <c r="R26" i="7"/>
  <c r="U26" i="7"/>
  <c r="L27" i="7"/>
  <c r="O27" i="7"/>
  <c r="R27" i="7"/>
  <c r="U27" i="7"/>
  <c r="L28" i="7"/>
  <c r="O28" i="7"/>
  <c r="R28" i="7"/>
  <c r="U28" i="7"/>
  <c r="L29" i="7"/>
  <c r="O29" i="7"/>
  <c r="R29" i="7"/>
  <c r="U29" i="7"/>
  <c r="L30" i="7"/>
  <c r="O30" i="7"/>
  <c r="R30" i="7"/>
  <c r="U30" i="7"/>
  <c r="L31" i="7"/>
  <c r="O31" i="7"/>
  <c r="R31" i="7"/>
  <c r="U31" i="7"/>
  <c r="L32" i="7"/>
  <c r="O32" i="7"/>
  <c r="R32" i="7"/>
  <c r="U32" i="7"/>
  <c r="L33" i="7"/>
  <c r="O33" i="7"/>
  <c r="R33" i="7"/>
  <c r="U33" i="7"/>
  <c r="L34" i="7"/>
  <c r="O34" i="7"/>
  <c r="R34" i="7"/>
  <c r="U34" i="7"/>
  <c r="L35" i="7"/>
  <c r="O35" i="7"/>
  <c r="R35" i="7"/>
  <c r="U35" i="7"/>
  <c r="L36" i="7"/>
  <c r="O36" i="7"/>
  <c r="R36" i="7"/>
  <c r="U36" i="7"/>
  <c r="L37" i="7"/>
  <c r="O37" i="7"/>
  <c r="R37" i="7"/>
  <c r="U37" i="7"/>
  <c r="L38" i="7"/>
  <c r="O38" i="7"/>
  <c r="R38" i="7"/>
  <c r="U38" i="7"/>
  <c r="L39" i="7"/>
  <c r="O39" i="7"/>
  <c r="R39" i="7"/>
  <c r="U39" i="7"/>
  <c r="L40" i="7"/>
  <c r="O40" i="7"/>
  <c r="R40" i="7"/>
  <c r="U40" i="7"/>
  <c r="L41" i="7"/>
  <c r="O41" i="7"/>
  <c r="R41" i="7"/>
  <c r="U41" i="7"/>
  <c r="L42" i="7"/>
  <c r="O42" i="7"/>
  <c r="R42" i="7"/>
  <c r="U42" i="7"/>
  <c r="L43" i="7"/>
  <c r="O43" i="7"/>
  <c r="R43" i="7"/>
  <c r="U43" i="7"/>
  <c r="L44" i="7"/>
  <c r="O44" i="7"/>
  <c r="R44" i="7"/>
  <c r="U44" i="7"/>
  <c r="L45" i="7"/>
  <c r="O45" i="7"/>
  <c r="R45" i="7"/>
  <c r="U45" i="7"/>
  <c r="L46" i="7"/>
  <c r="O46" i="7"/>
  <c r="R46" i="7"/>
  <c r="U46" i="7"/>
  <c r="L47" i="7"/>
  <c r="O47" i="7"/>
  <c r="R47" i="7"/>
  <c r="U47" i="7"/>
  <c r="L48" i="7"/>
  <c r="O48" i="7"/>
  <c r="R48" i="7"/>
  <c r="U48" i="7"/>
  <c r="L49" i="7"/>
  <c r="O49" i="7"/>
  <c r="R49" i="7"/>
  <c r="U49" i="7"/>
  <c r="L50" i="7"/>
  <c r="O50" i="7"/>
  <c r="R50" i="7"/>
  <c r="U50" i="7"/>
  <c r="L51" i="7"/>
  <c r="O51" i="7"/>
  <c r="R51" i="7"/>
  <c r="U51" i="7"/>
  <c r="L52" i="7"/>
  <c r="O52" i="7"/>
  <c r="R52" i="7"/>
  <c r="U52" i="7"/>
  <c r="L53" i="7"/>
  <c r="O53" i="7"/>
  <c r="R53" i="7"/>
  <c r="U53" i="7"/>
  <c r="L54" i="7"/>
  <c r="O54" i="7"/>
  <c r="R54" i="7"/>
  <c r="U54" i="7"/>
  <c r="L55" i="7"/>
  <c r="O55" i="7"/>
  <c r="R55" i="7"/>
  <c r="U55" i="7"/>
  <c r="L56" i="7"/>
  <c r="O56" i="7"/>
  <c r="R56" i="7"/>
  <c r="U56" i="7"/>
  <c r="L57" i="7"/>
  <c r="O57" i="7"/>
  <c r="R57" i="7"/>
  <c r="U57" i="7"/>
  <c r="L58" i="7"/>
  <c r="O58" i="7"/>
  <c r="R58" i="7"/>
  <c r="U58" i="7"/>
  <c r="L59" i="7"/>
  <c r="O59" i="7"/>
  <c r="R59" i="7"/>
  <c r="U59" i="7"/>
  <c r="L60" i="7"/>
  <c r="O60" i="7"/>
  <c r="R60" i="7"/>
  <c r="U60" i="7"/>
  <c r="L61" i="7"/>
  <c r="O61" i="7"/>
  <c r="R61" i="7"/>
  <c r="U61" i="7"/>
  <c r="L62" i="7"/>
  <c r="O62" i="7"/>
  <c r="R62" i="7"/>
  <c r="U62" i="7"/>
  <c r="L63" i="7"/>
  <c r="O63" i="7"/>
  <c r="R63" i="7"/>
  <c r="U63" i="7"/>
  <c r="L64" i="7"/>
  <c r="O64" i="7"/>
  <c r="R64" i="7"/>
  <c r="U64" i="7"/>
  <c r="L65" i="7"/>
  <c r="O65" i="7"/>
  <c r="R65" i="7"/>
  <c r="U65" i="7"/>
  <c r="L66" i="7"/>
  <c r="O66" i="7"/>
  <c r="R66" i="7"/>
  <c r="U66" i="7"/>
  <c r="L67" i="7"/>
  <c r="O67" i="7"/>
  <c r="R67" i="7"/>
  <c r="U67" i="7"/>
  <c r="L68" i="7"/>
  <c r="O68" i="7"/>
  <c r="R68" i="7"/>
  <c r="U68" i="7"/>
  <c r="L69" i="7"/>
  <c r="O69" i="7"/>
  <c r="R69" i="7"/>
  <c r="U69" i="7"/>
  <c r="L70" i="7"/>
  <c r="O70" i="7"/>
  <c r="R70" i="7"/>
  <c r="U70" i="7"/>
  <c r="L71" i="7"/>
  <c r="O71" i="7"/>
  <c r="R71" i="7"/>
  <c r="U71" i="7"/>
  <c r="L72" i="7"/>
  <c r="O72" i="7"/>
  <c r="R72" i="7"/>
  <c r="U72" i="7"/>
  <c r="L73" i="7"/>
  <c r="O73" i="7"/>
  <c r="R73" i="7"/>
  <c r="U73" i="7"/>
  <c r="L74" i="7"/>
  <c r="O74" i="7"/>
  <c r="R74" i="7"/>
  <c r="U74" i="7"/>
  <c r="L75" i="7"/>
  <c r="O75" i="7"/>
  <c r="R75" i="7"/>
  <c r="U75" i="7"/>
  <c r="L76" i="7"/>
  <c r="O76" i="7"/>
  <c r="R76" i="7"/>
  <c r="U76" i="7"/>
  <c r="L77" i="7"/>
  <c r="O77" i="7"/>
  <c r="R77" i="7"/>
  <c r="U77" i="7"/>
  <c r="L78" i="7"/>
  <c r="O78" i="7"/>
  <c r="R78" i="7"/>
  <c r="U78" i="7"/>
  <c r="L79" i="7"/>
  <c r="O79" i="7"/>
  <c r="R79" i="7"/>
  <c r="U79" i="7"/>
  <c r="L80" i="7"/>
  <c r="O80" i="7"/>
  <c r="R80" i="7"/>
  <c r="U80" i="7"/>
  <c r="L81" i="7"/>
  <c r="O81" i="7"/>
  <c r="R81" i="7"/>
  <c r="U81" i="7"/>
  <c r="L82" i="7"/>
  <c r="O82" i="7"/>
  <c r="R82" i="7"/>
  <c r="U82" i="7"/>
  <c r="L83" i="7"/>
  <c r="O83" i="7"/>
  <c r="R83" i="7"/>
  <c r="U83" i="7"/>
  <c r="L84" i="7"/>
  <c r="O84" i="7"/>
  <c r="R84" i="7"/>
  <c r="U84" i="7"/>
  <c r="L85" i="7"/>
  <c r="O85" i="7"/>
  <c r="R85" i="7"/>
  <c r="U85" i="7"/>
  <c r="L86" i="7"/>
  <c r="O86" i="7"/>
  <c r="R86" i="7"/>
  <c r="U86" i="7"/>
  <c r="L87" i="7"/>
  <c r="O87" i="7"/>
  <c r="R87" i="7"/>
  <c r="U87" i="7"/>
  <c r="L88" i="7"/>
  <c r="O88" i="7"/>
  <c r="R88" i="7"/>
  <c r="U88" i="7"/>
  <c r="L89" i="7"/>
  <c r="O89" i="7"/>
  <c r="R89" i="7"/>
  <c r="U89" i="7"/>
  <c r="L90" i="7"/>
  <c r="O90" i="7"/>
  <c r="R90" i="7"/>
  <c r="U90" i="7"/>
  <c r="L91" i="7"/>
  <c r="O91" i="7"/>
  <c r="R91" i="7"/>
  <c r="U91" i="7"/>
  <c r="L92" i="7"/>
  <c r="O92" i="7"/>
  <c r="R92" i="7"/>
  <c r="U92" i="7"/>
  <c r="L93" i="7"/>
  <c r="O93" i="7"/>
  <c r="R93" i="7"/>
  <c r="U93" i="7"/>
  <c r="L94" i="7"/>
  <c r="O94" i="7"/>
  <c r="R94" i="7"/>
  <c r="U94" i="7"/>
  <c r="L95" i="7"/>
  <c r="O95" i="7"/>
  <c r="R95" i="7"/>
  <c r="U95" i="7"/>
  <c r="L96" i="7"/>
  <c r="O96" i="7"/>
  <c r="R96" i="7"/>
  <c r="U96" i="7"/>
  <c r="L97" i="7"/>
  <c r="O97" i="7"/>
  <c r="R97" i="7"/>
  <c r="U97" i="7"/>
  <c r="L98" i="7"/>
  <c r="O98" i="7"/>
  <c r="R98" i="7"/>
  <c r="U98" i="7"/>
  <c r="L99" i="7"/>
  <c r="O99" i="7"/>
  <c r="R99" i="7"/>
  <c r="U99" i="7"/>
  <c r="L100" i="7"/>
  <c r="O100" i="7"/>
  <c r="R100" i="7"/>
  <c r="U100" i="7"/>
  <c r="L101" i="7"/>
  <c r="O101" i="7"/>
  <c r="R101" i="7"/>
  <c r="U101" i="7"/>
  <c r="L102" i="7"/>
  <c r="O102" i="7"/>
  <c r="R102" i="7"/>
  <c r="U102" i="7"/>
  <c r="L103" i="7"/>
  <c r="O103" i="7"/>
  <c r="R103" i="7"/>
  <c r="U103" i="7"/>
  <c r="W1" i="7"/>
  <c r="T1" i="7"/>
  <c r="Q1" i="7"/>
  <c r="N1" i="7"/>
  <c r="AK1" i="7"/>
  <c r="AI5" i="7"/>
  <c r="U5" i="7"/>
  <c r="R5" i="7"/>
  <c r="O5" i="7"/>
  <c r="L5" i="7"/>
  <c r="AM3" i="7" l="1"/>
  <c r="AQ3" i="7"/>
  <c r="V3" i="7"/>
  <c r="M105" i="7"/>
  <c r="AS3" i="7"/>
  <c r="AT3" i="7"/>
  <c r="AP3" i="7"/>
  <c r="AN3" i="7"/>
  <c r="AK3" i="7"/>
  <c r="T3" i="7"/>
  <c r="M3" i="7"/>
  <c r="S3" i="7"/>
  <c r="Q3" i="7"/>
  <c r="W3" i="7"/>
  <c r="P3" i="7"/>
  <c r="N3" i="7"/>
  <c r="V205" i="19" l="1"/>
  <c r="U205" i="19"/>
  <c r="V204" i="19"/>
  <c r="U204" i="19"/>
  <c r="V203" i="19"/>
  <c r="U203" i="19"/>
  <c r="V202" i="19"/>
  <c r="U202" i="19"/>
  <c r="V201" i="19"/>
  <c r="U201" i="19"/>
  <c r="V200" i="19"/>
  <c r="U200" i="19"/>
  <c r="V199" i="19"/>
  <c r="U199" i="19"/>
  <c r="V198" i="19"/>
  <c r="U198" i="19"/>
  <c r="V197" i="19"/>
  <c r="U197" i="19"/>
  <c r="V196" i="19"/>
  <c r="U196" i="19"/>
  <c r="V195" i="19"/>
  <c r="U195" i="19"/>
  <c r="V194" i="19"/>
  <c r="U194" i="19"/>
  <c r="V193" i="19"/>
  <c r="U193" i="19"/>
  <c r="V192" i="19"/>
  <c r="U192" i="19"/>
  <c r="V191" i="19"/>
  <c r="U191" i="19"/>
  <c r="V190" i="19"/>
  <c r="U190" i="19"/>
  <c r="V189" i="19"/>
  <c r="U189" i="19"/>
  <c r="V188" i="19"/>
  <c r="U188" i="19"/>
  <c r="V187" i="19"/>
  <c r="U187" i="19"/>
  <c r="V186" i="19"/>
  <c r="U186" i="19"/>
  <c r="V185" i="19"/>
  <c r="U185" i="19"/>
  <c r="V184" i="19"/>
  <c r="U184" i="19"/>
  <c r="V183" i="19"/>
  <c r="U183" i="19"/>
  <c r="V182" i="19"/>
  <c r="U182" i="19"/>
  <c r="V181" i="19"/>
  <c r="U181" i="19"/>
  <c r="V180" i="19"/>
  <c r="U180" i="19"/>
  <c r="V179" i="19"/>
  <c r="U179" i="19"/>
  <c r="V178" i="19"/>
  <c r="U178" i="19"/>
  <c r="V177" i="19"/>
  <c r="U177" i="19"/>
  <c r="V176" i="19"/>
  <c r="U176" i="19"/>
  <c r="V175" i="19"/>
  <c r="U175" i="19"/>
  <c r="V174" i="19"/>
  <c r="U174" i="19"/>
  <c r="V173" i="19"/>
  <c r="U173" i="19"/>
  <c r="V172" i="19"/>
  <c r="U172" i="19"/>
  <c r="V171" i="19"/>
  <c r="U171" i="19"/>
  <c r="V170" i="19"/>
  <c r="U170" i="19"/>
  <c r="V169" i="19"/>
  <c r="U169" i="19"/>
  <c r="V168" i="19"/>
  <c r="U168" i="19"/>
  <c r="V167" i="19"/>
  <c r="U167" i="19"/>
  <c r="V166" i="19"/>
  <c r="U166" i="19"/>
  <c r="V165" i="19"/>
  <c r="U165" i="19"/>
  <c r="V164" i="19"/>
  <c r="U164" i="19"/>
  <c r="V163" i="19"/>
  <c r="U163" i="19"/>
  <c r="V162" i="19"/>
  <c r="U162" i="19"/>
  <c r="V161" i="19"/>
  <c r="U161" i="19"/>
  <c r="V160" i="19"/>
  <c r="U160" i="19"/>
  <c r="V159" i="19"/>
  <c r="U159" i="19"/>
  <c r="V158" i="19"/>
  <c r="U158" i="19"/>
  <c r="V157" i="19"/>
  <c r="U157" i="19"/>
  <c r="V156" i="19"/>
  <c r="U156" i="19"/>
  <c r="V155" i="19"/>
  <c r="U155" i="19"/>
  <c r="V154" i="19"/>
  <c r="U154" i="19"/>
  <c r="V153" i="19"/>
  <c r="U153" i="19"/>
  <c r="V152" i="19"/>
  <c r="U152" i="19"/>
  <c r="V151" i="19"/>
  <c r="U151" i="19"/>
  <c r="V150" i="19"/>
  <c r="U150" i="19"/>
  <c r="V149" i="19"/>
  <c r="U149" i="19"/>
  <c r="V148" i="19"/>
  <c r="U148" i="19"/>
  <c r="V147" i="19"/>
  <c r="U147" i="19"/>
  <c r="V146" i="19"/>
  <c r="U146" i="19"/>
  <c r="V145" i="19"/>
  <c r="U145" i="19"/>
  <c r="V144" i="19"/>
  <c r="U144" i="19"/>
  <c r="V143" i="19"/>
  <c r="U143" i="19"/>
  <c r="V142" i="19"/>
  <c r="U142" i="19"/>
  <c r="V141" i="19"/>
  <c r="U141" i="19"/>
  <c r="V140" i="19"/>
  <c r="U140" i="19"/>
  <c r="V139" i="19"/>
  <c r="U139" i="19"/>
  <c r="V138" i="19"/>
  <c r="U138" i="19"/>
  <c r="V137" i="19"/>
  <c r="U137" i="19"/>
  <c r="V136" i="19"/>
  <c r="U136" i="19"/>
  <c r="V135" i="19"/>
  <c r="U135" i="19"/>
  <c r="V134" i="19"/>
  <c r="U134" i="19"/>
  <c r="V133" i="19"/>
  <c r="U133" i="19"/>
  <c r="V132" i="19"/>
  <c r="U132" i="19"/>
  <c r="V131" i="19"/>
  <c r="U131" i="19"/>
  <c r="V130" i="19"/>
  <c r="U130" i="19"/>
  <c r="V129" i="19"/>
  <c r="U129" i="19"/>
  <c r="V128" i="19"/>
  <c r="U128" i="19"/>
  <c r="V127" i="19"/>
  <c r="U127" i="19"/>
  <c r="V126" i="19"/>
  <c r="U126" i="19"/>
  <c r="V125" i="19"/>
  <c r="U125" i="19"/>
  <c r="V124" i="19"/>
  <c r="U124" i="19"/>
  <c r="V123" i="19"/>
  <c r="U123" i="19"/>
  <c r="V122" i="19"/>
  <c r="U122" i="19"/>
  <c r="V121" i="19"/>
  <c r="U121" i="19"/>
  <c r="V120" i="19"/>
  <c r="U120" i="19"/>
  <c r="V119" i="19"/>
  <c r="U119" i="19"/>
  <c r="V118" i="19"/>
  <c r="U118" i="19"/>
  <c r="V117" i="19"/>
  <c r="U117" i="19"/>
  <c r="V116" i="19"/>
  <c r="U116" i="19"/>
  <c r="V115" i="19"/>
  <c r="U115" i="19"/>
  <c r="V114" i="19"/>
  <c r="U114" i="19"/>
  <c r="V113" i="19"/>
  <c r="U113" i="19"/>
  <c r="V112" i="19"/>
  <c r="U112" i="19"/>
  <c r="V111" i="19"/>
  <c r="U111" i="19"/>
  <c r="V110" i="19"/>
  <c r="U110" i="19"/>
  <c r="V109" i="19"/>
  <c r="U109" i="19"/>
  <c r="V108" i="19"/>
  <c r="U108" i="19"/>
  <c r="V107" i="19"/>
  <c r="U107" i="19"/>
  <c r="V106" i="19"/>
  <c r="U106" i="19"/>
  <c r="V105" i="19"/>
  <c r="U105" i="19"/>
  <c r="V104" i="19"/>
  <c r="U104" i="19"/>
  <c r="V103" i="19"/>
  <c r="U103" i="19"/>
  <c r="V102" i="19"/>
  <c r="U102" i="19"/>
  <c r="V101" i="19"/>
  <c r="U101" i="19"/>
  <c r="V100" i="19"/>
  <c r="U100" i="19"/>
  <c r="V99" i="19"/>
  <c r="U99" i="19"/>
  <c r="V98" i="19"/>
  <c r="U98" i="19"/>
  <c r="V97" i="19"/>
  <c r="U97" i="19"/>
  <c r="V96" i="19"/>
  <c r="U96" i="19"/>
  <c r="V95" i="19"/>
  <c r="U95" i="19"/>
  <c r="V94" i="19"/>
  <c r="U94" i="19"/>
  <c r="V93" i="19"/>
  <c r="U93" i="19"/>
  <c r="V92" i="19"/>
  <c r="U92" i="19"/>
  <c r="V91" i="19"/>
  <c r="U91" i="19"/>
  <c r="V90" i="19"/>
  <c r="U90" i="19"/>
  <c r="V89" i="19"/>
  <c r="U89" i="19"/>
  <c r="V88" i="19"/>
  <c r="U88" i="19"/>
  <c r="V87" i="19"/>
  <c r="U87" i="19"/>
  <c r="V86" i="19"/>
  <c r="U86" i="19"/>
  <c r="V85" i="19"/>
  <c r="U85" i="19"/>
  <c r="V84" i="19"/>
  <c r="U84" i="19"/>
  <c r="V83" i="19"/>
  <c r="U83" i="19"/>
  <c r="V82" i="19"/>
  <c r="U82" i="19"/>
  <c r="V81" i="19"/>
  <c r="U81" i="19"/>
  <c r="V80" i="19"/>
  <c r="U80" i="19"/>
  <c r="V79" i="19"/>
  <c r="U79" i="19"/>
  <c r="V78" i="19"/>
  <c r="U78" i="19"/>
  <c r="V77" i="19"/>
  <c r="U77" i="19"/>
  <c r="V76" i="19"/>
  <c r="U76" i="19"/>
  <c r="V75" i="19"/>
  <c r="U75" i="19"/>
  <c r="V74" i="19"/>
  <c r="U74" i="19"/>
  <c r="V73" i="19"/>
  <c r="U73" i="19"/>
  <c r="V72" i="19"/>
  <c r="U72" i="19"/>
  <c r="V71" i="19"/>
  <c r="U71" i="19"/>
  <c r="V70" i="19"/>
  <c r="U70" i="19"/>
  <c r="V69" i="19"/>
  <c r="U69" i="19"/>
  <c r="V68" i="19"/>
  <c r="U68" i="19"/>
  <c r="V67" i="19"/>
  <c r="U67" i="19"/>
  <c r="V66" i="19"/>
  <c r="U66" i="19"/>
  <c r="V65" i="19"/>
  <c r="U65" i="19"/>
  <c r="V64" i="19"/>
  <c r="U64" i="19"/>
  <c r="V63" i="19"/>
  <c r="U63" i="19"/>
  <c r="V62" i="19"/>
  <c r="U62" i="19"/>
  <c r="V61" i="19"/>
  <c r="U61" i="19"/>
  <c r="V60" i="19"/>
  <c r="U60" i="19"/>
  <c r="V59" i="19"/>
  <c r="U59" i="19"/>
  <c r="V58" i="19"/>
  <c r="U58" i="19"/>
  <c r="V57" i="19"/>
  <c r="U57" i="19"/>
  <c r="V56" i="19"/>
  <c r="U56" i="19"/>
  <c r="V55" i="19"/>
  <c r="U55" i="19"/>
  <c r="V54" i="19"/>
  <c r="U54" i="19"/>
  <c r="V53" i="19"/>
  <c r="U53" i="19"/>
  <c r="V52" i="19"/>
  <c r="U52" i="19"/>
  <c r="V51" i="19"/>
  <c r="U51" i="19"/>
  <c r="V50" i="19"/>
  <c r="U50" i="19"/>
  <c r="V49" i="19"/>
  <c r="U49" i="19"/>
  <c r="V48" i="19"/>
  <c r="U48" i="19"/>
  <c r="V47" i="19"/>
  <c r="U47" i="19"/>
  <c r="V46" i="19"/>
  <c r="U46" i="19"/>
  <c r="V45" i="19"/>
  <c r="U45" i="19"/>
  <c r="V44" i="19"/>
  <c r="U44" i="19"/>
  <c r="V43" i="19"/>
  <c r="U43" i="19"/>
  <c r="V42" i="19"/>
  <c r="U42" i="19"/>
  <c r="V41" i="19"/>
  <c r="U41" i="19"/>
  <c r="V40" i="19"/>
  <c r="U40" i="19"/>
  <c r="V39" i="19"/>
  <c r="U39" i="19"/>
  <c r="V38" i="19"/>
  <c r="U38" i="19"/>
  <c r="V37" i="19"/>
  <c r="U37" i="19"/>
  <c r="V36" i="19"/>
  <c r="U36" i="19"/>
  <c r="V35" i="19"/>
  <c r="U35" i="19"/>
  <c r="V34" i="19"/>
  <c r="U34" i="19"/>
  <c r="V33" i="19"/>
  <c r="U33" i="19"/>
  <c r="V32" i="19"/>
  <c r="U32" i="19"/>
  <c r="V31" i="19"/>
  <c r="U31" i="19"/>
  <c r="V30" i="19"/>
  <c r="U30" i="19"/>
  <c r="V29" i="19"/>
  <c r="U29" i="19"/>
  <c r="V28" i="19"/>
  <c r="U28" i="19"/>
  <c r="V27" i="19"/>
  <c r="U27" i="19"/>
  <c r="V26" i="19"/>
  <c r="U26" i="19"/>
  <c r="V25" i="19"/>
  <c r="U25" i="19"/>
  <c r="V24" i="19"/>
  <c r="U24" i="19"/>
  <c r="V23" i="19"/>
  <c r="U23" i="19"/>
  <c r="V22" i="19"/>
  <c r="U22" i="19"/>
  <c r="V21" i="19"/>
  <c r="U21" i="19"/>
  <c r="V20" i="19"/>
  <c r="U20" i="19"/>
  <c r="V19" i="19"/>
  <c r="U19" i="19"/>
  <c r="V18" i="19"/>
  <c r="U18" i="19"/>
  <c r="V17" i="19"/>
  <c r="U17" i="19"/>
  <c r="V16" i="19"/>
  <c r="U16" i="19"/>
  <c r="V15" i="19"/>
  <c r="U15" i="19"/>
  <c r="V14" i="19"/>
  <c r="U14" i="19"/>
  <c r="V13" i="19"/>
  <c r="U13" i="19"/>
  <c r="V12" i="19"/>
  <c r="U12" i="19"/>
  <c r="V11" i="19"/>
  <c r="U11" i="19"/>
  <c r="V10" i="19"/>
  <c r="U10" i="19"/>
  <c r="V9" i="19"/>
  <c r="U9" i="19"/>
  <c r="V8" i="19"/>
  <c r="U8" i="19"/>
  <c r="V7" i="19"/>
  <c r="U7" i="19"/>
  <c r="V6" i="19"/>
  <c r="U6" i="19"/>
  <c r="V5" i="19"/>
  <c r="U5" i="19"/>
  <c r="V3" i="19"/>
  <c r="U3" i="19"/>
  <c r="T205" i="19"/>
  <c r="S205" i="19"/>
  <c r="R205" i="19"/>
  <c r="Q205" i="19"/>
  <c r="P205" i="19"/>
  <c r="T204" i="19"/>
  <c r="S204" i="19"/>
  <c r="R204" i="19"/>
  <c r="Q204" i="19"/>
  <c r="P204" i="19"/>
  <c r="T203" i="19"/>
  <c r="S203" i="19"/>
  <c r="R203" i="19"/>
  <c r="Q203" i="19"/>
  <c r="P203" i="19"/>
  <c r="T202" i="19"/>
  <c r="S202" i="19"/>
  <c r="R202" i="19"/>
  <c r="Q202" i="19"/>
  <c r="P202" i="19"/>
  <c r="T201" i="19"/>
  <c r="S201" i="19"/>
  <c r="R201" i="19"/>
  <c r="Q201" i="19"/>
  <c r="P201" i="19"/>
  <c r="T200" i="19"/>
  <c r="S200" i="19"/>
  <c r="R200" i="19"/>
  <c r="Q200" i="19"/>
  <c r="P200" i="19"/>
  <c r="T199" i="19"/>
  <c r="S199" i="19"/>
  <c r="R199" i="19"/>
  <c r="Q199" i="19"/>
  <c r="P199" i="19"/>
  <c r="T198" i="19"/>
  <c r="S198" i="19"/>
  <c r="R198" i="19"/>
  <c r="Q198" i="19"/>
  <c r="P198" i="19"/>
  <c r="T197" i="19"/>
  <c r="S197" i="19"/>
  <c r="R197" i="19"/>
  <c r="Q197" i="19"/>
  <c r="P197" i="19"/>
  <c r="T196" i="19"/>
  <c r="S196" i="19"/>
  <c r="R196" i="19"/>
  <c r="Q196" i="19"/>
  <c r="P196" i="19"/>
  <c r="T195" i="19"/>
  <c r="S195" i="19"/>
  <c r="R195" i="19"/>
  <c r="Q195" i="19"/>
  <c r="P195" i="19"/>
  <c r="T194" i="19"/>
  <c r="S194" i="19"/>
  <c r="R194" i="19"/>
  <c r="Q194" i="19"/>
  <c r="P194" i="19"/>
  <c r="T193" i="19"/>
  <c r="S193" i="19"/>
  <c r="R193" i="19"/>
  <c r="Q193" i="19"/>
  <c r="P193" i="19"/>
  <c r="T192" i="19"/>
  <c r="S192" i="19"/>
  <c r="R192" i="19"/>
  <c r="Q192" i="19"/>
  <c r="P192" i="19"/>
  <c r="T191" i="19"/>
  <c r="S191" i="19"/>
  <c r="R191" i="19"/>
  <c r="Q191" i="19"/>
  <c r="P191" i="19"/>
  <c r="T190" i="19"/>
  <c r="S190" i="19"/>
  <c r="R190" i="19"/>
  <c r="Q190" i="19"/>
  <c r="P190" i="19"/>
  <c r="T189" i="19"/>
  <c r="S189" i="19"/>
  <c r="R189" i="19"/>
  <c r="Q189" i="19"/>
  <c r="P189" i="19"/>
  <c r="T188" i="19"/>
  <c r="S188" i="19"/>
  <c r="R188" i="19"/>
  <c r="Q188" i="19"/>
  <c r="P188" i="19"/>
  <c r="T187" i="19"/>
  <c r="S187" i="19"/>
  <c r="R187" i="19"/>
  <c r="Q187" i="19"/>
  <c r="P187" i="19"/>
  <c r="T186" i="19"/>
  <c r="S186" i="19"/>
  <c r="R186" i="19"/>
  <c r="Q186" i="19"/>
  <c r="P186" i="19"/>
  <c r="T185" i="19"/>
  <c r="S185" i="19"/>
  <c r="R185" i="19"/>
  <c r="Q185" i="19"/>
  <c r="P185" i="19"/>
  <c r="T184" i="19"/>
  <c r="S184" i="19"/>
  <c r="R184" i="19"/>
  <c r="Q184" i="19"/>
  <c r="P184" i="19"/>
  <c r="T183" i="19"/>
  <c r="S183" i="19"/>
  <c r="R183" i="19"/>
  <c r="Q183" i="19"/>
  <c r="P183" i="19"/>
  <c r="T182" i="19"/>
  <c r="S182" i="19"/>
  <c r="R182" i="19"/>
  <c r="Q182" i="19"/>
  <c r="P182" i="19"/>
  <c r="T181" i="19"/>
  <c r="S181" i="19"/>
  <c r="R181" i="19"/>
  <c r="Q181" i="19"/>
  <c r="P181" i="19"/>
  <c r="T180" i="19"/>
  <c r="S180" i="19"/>
  <c r="R180" i="19"/>
  <c r="Q180" i="19"/>
  <c r="P180" i="19"/>
  <c r="T179" i="19"/>
  <c r="S179" i="19"/>
  <c r="R179" i="19"/>
  <c r="Q179" i="19"/>
  <c r="P179" i="19"/>
  <c r="T178" i="19"/>
  <c r="S178" i="19"/>
  <c r="R178" i="19"/>
  <c r="Q178" i="19"/>
  <c r="P178" i="19"/>
  <c r="T177" i="19"/>
  <c r="S177" i="19"/>
  <c r="R177" i="19"/>
  <c r="Q177" i="19"/>
  <c r="P177" i="19"/>
  <c r="T176" i="19"/>
  <c r="S176" i="19"/>
  <c r="R176" i="19"/>
  <c r="Q176" i="19"/>
  <c r="P176" i="19"/>
  <c r="T175" i="19"/>
  <c r="S175" i="19"/>
  <c r="R175" i="19"/>
  <c r="Q175" i="19"/>
  <c r="P175" i="19"/>
  <c r="T174" i="19"/>
  <c r="S174" i="19"/>
  <c r="R174" i="19"/>
  <c r="Q174" i="19"/>
  <c r="P174" i="19"/>
  <c r="T173" i="19"/>
  <c r="S173" i="19"/>
  <c r="R173" i="19"/>
  <c r="Q173" i="19"/>
  <c r="P173" i="19"/>
  <c r="T172" i="19"/>
  <c r="S172" i="19"/>
  <c r="R172" i="19"/>
  <c r="Q172" i="19"/>
  <c r="P172" i="19"/>
  <c r="T171" i="19"/>
  <c r="S171" i="19"/>
  <c r="R171" i="19"/>
  <c r="Q171" i="19"/>
  <c r="P171" i="19"/>
  <c r="T170" i="19"/>
  <c r="S170" i="19"/>
  <c r="R170" i="19"/>
  <c r="Q170" i="19"/>
  <c r="P170" i="19"/>
  <c r="T169" i="19"/>
  <c r="S169" i="19"/>
  <c r="R169" i="19"/>
  <c r="Q169" i="19"/>
  <c r="P169" i="19"/>
  <c r="T168" i="19"/>
  <c r="S168" i="19"/>
  <c r="R168" i="19"/>
  <c r="Q168" i="19"/>
  <c r="P168" i="19"/>
  <c r="T167" i="19"/>
  <c r="S167" i="19"/>
  <c r="R167" i="19"/>
  <c r="Q167" i="19"/>
  <c r="P167" i="19"/>
  <c r="T166" i="19"/>
  <c r="S166" i="19"/>
  <c r="R166" i="19"/>
  <c r="Q166" i="19"/>
  <c r="P166" i="19"/>
  <c r="T165" i="19"/>
  <c r="S165" i="19"/>
  <c r="R165" i="19"/>
  <c r="Q165" i="19"/>
  <c r="P165" i="19"/>
  <c r="T164" i="19"/>
  <c r="S164" i="19"/>
  <c r="R164" i="19"/>
  <c r="Q164" i="19"/>
  <c r="P164" i="19"/>
  <c r="T163" i="19"/>
  <c r="S163" i="19"/>
  <c r="R163" i="19"/>
  <c r="Q163" i="19"/>
  <c r="P163" i="19"/>
  <c r="T162" i="19"/>
  <c r="S162" i="19"/>
  <c r="R162" i="19"/>
  <c r="Q162" i="19"/>
  <c r="P162" i="19"/>
  <c r="T161" i="19"/>
  <c r="S161" i="19"/>
  <c r="R161" i="19"/>
  <c r="Q161" i="19"/>
  <c r="P161" i="19"/>
  <c r="T160" i="19"/>
  <c r="S160" i="19"/>
  <c r="R160" i="19"/>
  <c r="Q160" i="19"/>
  <c r="P160" i="19"/>
  <c r="T159" i="19"/>
  <c r="S159" i="19"/>
  <c r="R159" i="19"/>
  <c r="Q159" i="19"/>
  <c r="P159" i="19"/>
  <c r="T158" i="19"/>
  <c r="S158" i="19"/>
  <c r="R158" i="19"/>
  <c r="Q158" i="19"/>
  <c r="P158" i="19"/>
  <c r="T157" i="19"/>
  <c r="S157" i="19"/>
  <c r="R157" i="19"/>
  <c r="Q157" i="19"/>
  <c r="P157" i="19"/>
  <c r="T156" i="19"/>
  <c r="S156" i="19"/>
  <c r="R156" i="19"/>
  <c r="Q156" i="19"/>
  <c r="P156" i="19"/>
  <c r="T155" i="19"/>
  <c r="S155" i="19"/>
  <c r="R155" i="19"/>
  <c r="Q155" i="19"/>
  <c r="P155" i="19"/>
  <c r="T154" i="19"/>
  <c r="S154" i="19"/>
  <c r="R154" i="19"/>
  <c r="Q154" i="19"/>
  <c r="P154" i="19"/>
  <c r="T153" i="19"/>
  <c r="S153" i="19"/>
  <c r="R153" i="19"/>
  <c r="Q153" i="19"/>
  <c r="P153" i="19"/>
  <c r="T152" i="19"/>
  <c r="S152" i="19"/>
  <c r="R152" i="19"/>
  <c r="Q152" i="19"/>
  <c r="P152" i="19"/>
  <c r="T151" i="19"/>
  <c r="S151" i="19"/>
  <c r="R151" i="19"/>
  <c r="Q151" i="19"/>
  <c r="P151" i="19"/>
  <c r="T150" i="19"/>
  <c r="S150" i="19"/>
  <c r="R150" i="19"/>
  <c r="Q150" i="19"/>
  <c r="P150" i="19"/>
  <c r="T149" i="19"/>
  <c r="S149" i="19"/>
  <c r="R149" i="19"/>
  <c r="Q149" i="19"/>
  <c r="P149" i="19"/>
  <c r="T148" i="19"/>
  <c r="S148" i="19"/>
  <c r="R148" i="19"/>
  <c r="Q148" i="19"/>
  <c r="P148" i="19"/>
  <c r="T147" i="19"/>
  <c r="S147" i="19"/>
  <c r="R147" i="19"/>
  <c r="Q147" i="19"/>
  <c r="P147" i="19"/>
  <c r="T146" i="19"/>
  <c r="S146" i="19"/>
  <c r="R146" i="19"/>
  <c r="Q146" i="19"/>
  <c r="P146" i="19"/>
  <c r="T145" i="19"/>
  <c r="S145" i="19"/>
  <c r="R145" i="19"/>
  <c r="Q145" i="19"/>
  <c r="P145" i="19"/>
  <c r="T144" i="19"/>
  <c r="S144" i="19"/>
  <c r="R144" i="19"/>
  <c r="Q144" i="19"/>
  <c r="P144" i="19"/>
  <c r="T143" i="19"/>
  <c r="S143" i="19"/>
  <c r="R143" i="19"/>
  <c r="Q143" i="19"/>
  <c r="P143" i="19"/>
  <c r="T142" i="19"/>
  <c r="S142" i="19"/>
  <c r="R142" i="19"/>
  <c r="Q142" i="19"/>
  <c r="P142" i="19"/>
  <c r="T141" i="19"/>
  <c r="S141" i="19"/>
  <c r="R141" i="19"/>
  <c r="Q141" i="19"/>
  <c r="P141" i="19"/>
  <c r="T140" i="19"/>
  <c r="S140" i="19"/>
  <c r="R140" i="19"/>
  <c r="Q140" i="19"/>
  <c r="P140" i="19"/>
  <c r="T139" i="19"/>
  <c r="S139" i="19"/>
  <c r="R139" i="19"/>
  <c r="Q139" i="19"/>
  <c r="P139" i="19"/>
  <c r="T138" i="19"/>
  <c r="S138" i="19"/>
  <c r="R138" i="19"/>
  <c r="Q138" i="19"/>
  <c r="P138" i="19"/>
  <c r="T137" i="19"/>
  <c r="S137" i="19"/>
  <c r="R137" i="19"/>
  <c r="Q137" i="19"/>
  <c r="P137" i="19"/>
  <c r="T136" i="19"/>
  <c r="S136" i="19"/>
  <c r="R136" i="19"/>
  <c r="Q136" i="19"/>
  <c r="P136" i="19"/>
  <c r="T135" i="19"/>
  <c r="S135" i="19"/>
  <c r="R135" i="19"/>
  <c r="Q135" i="19"/>
  <c r="P135" i="19"/>
  <c r="T134" i="19"/>
  <c r="S134" i="19"/>
  <c r="R134" i="19"/>
  <c r="Q134" i="19"/>
  <c r="P134" i="19"/>
  <c r="T133" i="19"/>
  <c r="S133" i="19"/>
  <c r="R133" i="19"/>
  <c r="Q133" i="19"/>
  <c r="P133" i="19"/>
  <c r="T132" i="19"/>
  <c r="S132" i="19"/>
  <c r="R132" i="19"/>
  <c r="Q132" i="19"/>
  <c r="P132" i="19"/>
  <c r="T131" i="19"/>
  <c r="S131" i="19"/>
  <c r="R131" i="19"/>
  <c r="Q131" i="19"/>
  <c r="P131" i="19"/>
  <c r="T130" i="19"/>
  <c r="S130" i="19"/>
  <c r="R130" i="19"/>
  <c r="Q130" i="19"/>
  <c r="P130" i="19"/>
  <c r="T129" i="19"/>
  <c r="S129" i="19"/>
  <c r="R129" i="19"/>
  <c r="Q129" i="19"/>
  <c r="P129" i="19"/>
  <c r="T128" i="19"/>
  <c r="S128" i="19"/>
  <c r="R128" i="19"/>
  <c r="Q128" i="19"/>
  <c r="P128" i="19"/>
  <c r="T127" i="19"/>
  <c r="S127" i="19"/>
  <c r="R127" i="19"/>
  <c r="Q127" i="19"/>
  <c r="P127" i="19"/>
  <c r="T126" i="19"/>
  <c r="S126" i="19"/>
  <c r="R126" i="19"/>
  <c r="Q126" i="19"/>
  <c r="P126" i="19"/>
  <c r="T125" i="19"/>
  <c r="S125" i="19"/>
  <c r="R125" i="19"/>
  <c r="Q125" i="19"/>
  <c r="P125" i="19"/>
  <c r="T124" i="19"/>
  <c r="S124" i="19"/>
  <c r="R124" i="19"/>
  <c r="Q124" i="19"/>
  <c r="P124" i="19"/>
  <c r="T123" i="19"/>
  <c r="S123" i="19"/>
  <c r="R123" i="19"/>
  <c r="Q123" i="19"/>
  <c r="P123" i="19"/>
  <c r="T122" i="19"/>
  <c r="S122" i="19"/>
  <c r="R122" i="19"/>
  <c r="Q122" i="19"/>
  <c r="P122" i="19"/>
  <c r="T121" i="19"/>
  <c r="S121" i="19"/>
  <c r="R121" i="19"/>
  <c r="Q121" i="19"/>
  <c r="P121" i="19"/>
  <c r="T120" i="19"/>
  <c r="S120" i="19"/>
  <c r="R120" i="19"/>
  <c r="Q120" i="19"/>
  <c r="P120" i="19"/>
  <c r="T119" i="19"/>
  <c r="S119" i="19"/>
  <c r="R119" i="19"/>
  <c r="Q119" i="19"/>
  <c r="P119" i="19"/>
  <c r="T118" i="19"/>
  <c r="S118" i="19"/>
  <c r="R118" i="19"/>
  <c r="Q118" i="19"/>
  <c r="P118" i="19"/>
  <c r="T117" i="19"/>
  <c r="S117" i="19"/>
  <c r="R117" i="19"/>
  <c r="Q117" i="19"/>
  <c r="P117" i="19"/>
  <c r="T116" i="19"/>
  <c r="S116" i="19"/>
  <c r="R116" i="19"/>
  <c r="Q116" i="19"/>
  <c r="P116" i="19"/>
  <c r="T115" i="19"/>
  <c r="S115" i="19"/>
  <c r="R115" i="19"/>
  <c r="Q115" i="19"/>
  <c r="P115" i="19"/>
  <c r="T114" i="19"/>
  <c r="S114" i="19"/>
  <c r="R114" i="19"/>
  <c r="Q114" i="19"/>
  <c r="P114" i="19"/>
  <c r="T113" i="19"/>
  <c r="S113" i="19"/>
  <c r="R113" i="19"/>
  <c r="Q113" i="19"/>
  <c r="P113" i="19"/>
  <c r="T112" i="19"/>
  <c r="S112" i="19"/>
  <c r="R112" i="19"/>
  <c r="Q112" i="19"/>
  <c r="P112" i="19"/>
  <c r="T111" i="19"/>
  <c r="S111" i="19"/>
  <c r="R111" i="19"/>
  <c r="Q111" i="19"/>
  <c r="P111" i="19"/>
  <c r="T110" i="19"/>
  <c r="S110" i="19"/>
  <c r="R110" i="19"/>
  <c r="Q110" i="19"/>
  <c r="P110" i="19"/>
  <c r="T109" i="19"/>
  <c r="S109" i="19"/>
  <c r="R109" i="19"/>
  <c r="Q109" i="19"/>
  <c r="P109" i="19"/>
  <c r="T108" i="19"/>
  <c r="S108" i="19"/>
  <c r="R108" i="19"/>
  <c r="Q108" i="19"/>
  <c r="P108" i="19"/>
  <c r="T107" i="19"/>
  <c r="S107" i="19"/>
  <c r="R107" i="19"/>
  <c r="Q107" i="19"/>
  <c r="P107" i="19"/>
  <c r="T106" i="19"/>
  <c r="S106" i="19"/>
  <c r="R106" i="19"/>
  <c r="Q106" i="19"/>
  <c r="P106" i="19"/>
  <c r="T105" i="19"/>
  <c r="S105" i="19"/>
  <c r="R105" i="19"/>
  <c r="Q105" i="19"/>
  <c r="P105" i="19"/>
  <c r="T104" i="19"/>
  <c r="S104" i="19"/>
  <c r="R104" i="19"/>
  <c r="Q104" i="19"/>
  <c r="P104" i="19"/>
  <c r="T103" i="19"/>
  <c r="S103" i="19"/>
  <c r="R103" i="19"/>
  <c r="Q103" i="19"/>
  <c r="P103" i="19"/>
  <c r="T102" i="19"/>
  <c r="S102" i="19"/>
  <c r="R102" i="19"/>
  <c r="Q102" i="19"/>
  <c r="P102" i="19"/>
  <c r="T101" i="19"/>
  <c r="S101" i="19"/>
  <c r="R101" i="19"/>
  <c r="Q101" i="19"/>
  <c r="P101" i="19"/>
  <c r="T100" i="19"/>
  <c r="S100" i="19"/>
  <c r="R100" i="19"/>
  <c r="Q100" i="19"/>
  <c r="P100" i="19"/>
  <c r="T99" i="19"/>
  <c r="S99" i="19"/>
  <c r="R99" i="19"/>
  <c r="Q99" i="19"/>
  <c r="P99" i="19"/>
  <c r="T98" i="19"/>
  <c r="S98" i="19"/>
  <c r="R98" i="19"/>
  <c r="Q98" i="19"/>
  <c r="P98" i="19"/>
  <c r="T97" i="19"/>
  <c r="S97" i="19"/>
  <c r="R97" i="19"/>
  <c r="Q97" i="19"/>
  <c r="P97" i="19"/>
  <c r="T96" i="19"/>
  <c r="S96" i="19"/>
  <c r="R96" i="19"/>
  <c r="Q96" i="19"/>
  <c r="P96" i="19"/>
  <c r="T95" i="19"/>
  <c r="S95" i="19"/>
  <c r="R95" i="19"/>
  <c r="Q95" i="19"/>
  <c r="P95" i="19"/>
  <c r="T94" i="19"/>
  <c r="S94" i="19"/>
  <c r="R94" i="19"/>
  <c r="Q94" i="19"/>
  <c r="P94" i="19"/>
  <c r="T93" i="19"/>
  <c r="S93" i="19"/>
  <c r="R93" i="19"/>
  <c r="Q93" i="19"/>
  <c r="P93" i="19"/>
  <c r="T92" i="19"/>
  <c r="S92" i="19"/>
  <c r="R92" i="19"/>
  <c r="Q92" i="19"/>
  <c r="P92" i="19"/>
  <c r="T91" i="19"/>
  <c r="S91" i="19"/>
  <c r="R91" i="19"/>
  <c r="Q91" i="19"/>
  <c r="P91" i="19"/>
  <c r="T90" i="19"/>
  <c r="S90" i="19"/>
  <c r="R90" i="19"/>
  <c r="Q90" i="19"/>
  <c r="P90" i="19"/>
  <c r="T89" i="19"/>
  <c r="S89" i="19"/>
  <c r="R89" i="19"/>
  <c r="Q89" i="19"/>
  <c r="P89" i="19"/>
  <c r="T88" i="19"/>
  <c r="S88" i="19"/>
  <c r="R88" i="19"/>
  <c r="Q88" i="19"/>
  <c r="P88" i="19"/>
  <c r="T87" i="19"/>
  <c r="S87" i="19"/>
  <c r="R87" i="19"/>
  <c r="Q87" i="19"/>
  <c r="P87" i="19"/>
  <c r="T86" i="19"/>
  <c r="S86" i="19"/>
  <c r="R86" i="19"/>
  <c r="Q86" i="19"/>
  <c r="P86" i="19"/>
  <c r="T85" i="19"/>
  <c r="S85" i="19"/>
  <c r="R85" i="19"/>
  <c r="Q85" i="19"/>
  <c r="P85" i="19"/>
  <c r="T84" i="19"/>
  <c r="S84" i="19"/>
  <c r="R84" i="19"/>
  <c r="Q84" i="19"/>
  <c r="P84" i="19"/>
  <c r="T83" i="19"/>
  <c r="S83" i="19"/>
  <c r="R83" i="19"/>
  <c r="Q83" i="19"/>
  <c r="P83" i="19"/>
  <c r="T82" i="19"/>
  <c r="S82" i="19"/>
  <c r="R82" i="19"/>
  <c r="Q82" i="19"/>
  <c r="P82" i="19"/>
  <c r="T81" i="19"/>
  <c r="S81" i="19"/>
  <c r="R81" i="19"/>
  <c r="Q81" i="19"/>
  <c r="P81" i="19"/>
  <c r="T80" i="19"/>
  <c r="S80" i="19"/>
  <c r="R80" i="19"/>
  <c r="Q80" i="19"/>
  <c r="P80" i="19"/>
  <c r="T79" i="19"/>
  <c r="S79" i="19"/>
  <c r="R79" i="19"/>
  <c r="Q79" i="19"/>
  <c r="P79" i="19"/>
  <c r="T78" i="19"/>
  <c r="S78" i="19"/>
  <c r="R78" i="19"/>
  <c r="Q78" i="19"/>
  <c r="P78" i="19"/>
  <c r="T77" i="19"/>
  <c r="S77" i="19"/>
  <c r="R77" i="19"/>
  <c r="Q77" i="19"/>
  <c r="P77" i="19"/>
  <c r="T76" i="19"/>
  <c r="S76" i="19"/>
  <c r="R76" i="19"/>
  <c r="Q76" i="19"/>
  <c r="P76" i="19"/>
  <c r="T75" i="19"/>
  <c r="S75" i="19"/>
  <c r="R75" i="19"/>
  <c r="Q75" i="19"/>
  <c r="P75" i="19"/>
  <c r="T74" i="19"/>
  <c r="S74" i="19"/>
  <c r="R74" i="19"/>
  <c r="Q74" i="19"/>
  <c r="P74" i="19"/>
  <c r="T73" i="19"/>
  <c r="S73" i="19"/>
  <c r="R73" i="19"/>
  <c r="Q73" i="19"/>
  <c r="P73" i="19"/>
  <c r="T72" i="19"/>
  <c r="S72" i="19"/>
  <c r="R72" i="19"/>
  <c r="Q72" i="19"/>
  <c r="P72" i="19"/>
  <c r="T71" i="19"/>
  <c r="S71" i="19"/>
  <c r="R71" i="19"/>
  <c r="Q71" i="19"/>
  <c r="P71" i="19"/>
  <c r="T70" i="19"/>
  <c r="S70" i="19"/>
  <c r="R70" i="19"/>
  <c r="Q70" i="19"/>
  <c r="P70" i="19"/>
  <c r="T69" i="19"/>
  <c r="S69" i="19"/>
  <c r="R69" i="19"/>
  <c r="Q69" i="19"/>
  <c r="P69" i="19"/>
  <c r="T68" i="19"/>
  <c r="S68" i="19"/>
  <c r="R68" i="19"/>
  <c r="Q68" i="19"/>
  <c r="P68" i="19"/>
  <c r="T67" i="19"/>
  <c r="S67" i="19"/>
  <c r="R67" i="19"/>
  <c r="Q67" i="19"/>
  <c r="P67" i="19"/>
  <c r="T66" i="19"/>
  <c r="S66" i="19"/>
  <c r="R66" i="19"/>
  <c r="Q66" i="19"/>
  <c r="P66" i="19"/>
  <c r="T65" i="19"/>
  <c r="S65" i="19"/>
  <c r="R65" i="19"/>
  <c r="Q65" i="19"/>
  <c r="P65" i="19"/>
  <c r="T64" i="19"/>
  <c r="S64" i="19"/>
  <c r="R64" i="19"/>
  <c r="Q64" i="19"/>
  <c r="P64" i="19"/>
  <c r="T63" i="19"/>
  <c r="S63" i="19"/>
  <c r="R63" i="19"/>
  <c r="Q63" i="19"/>
  <c r="P63" i="19"/>
  <c r="T62" i="19"/>
  <c r="S62" i="19"/>
  <c r="R62" i="19"/>
  <c r="Q62" i="19"/>
  <c r="P62" i="19"/>
  <c r="T61" i="19"/>
  <c r="S61" i="19"/>
  <c r="R61" i="19"/>
  <c r="Q61" i="19"/>
  <c r="P61" i="19"/>
  <c r="T60" i="19"/>
  <c r="S60" i="19"/>
  <c r="R60" i="19"/>
  <c r="Q60" i="19"/>
  <c r="P60" i="19"/>
  <c r="T59" i="19"/>
  <c r="S59" i="19"/>
  <c r="R59" i="19"/>
  <c r="Q59" i="19"/>
  <c r="P59" i="19"/>
  <c r="T58" i="19"/>
  <c r="S58" i="19"/>
  <c r="R58" i="19"/>
  <c r="Q58" i="19"/>
  <c r="P58" i="19"/>
  <c r="T57" i="19"/>
  <c r="S57" i="19"/>
  <c r="R57" i="19"/>
  <c r="Q57" i="19"/>
  <c r="P57" i="19"/>
  <c r="T56" i="19"/>
  <c r="S56" i="19"/>
  <c r="R56" i="19"/>
  <c r="Q56" i="19"/>
  <c r="P56" i="19"/>
  <c r="T55" i="19"/>
  <c r="S55" i="19"/>
  <c r="R55" i="19"/>
  <c r="Q55" i="19"/>
  <c r="P55" i="19"/>
  <c r="T54" i="19"/>
  <c r="S54" i="19"/>
  <c r="R54" i="19"/>
  <c r="Q54" i="19"/>
  <c r="P54" i="19"/>
  <c r="T53" i="19"/>
  <c r="S53" i="19"/>
  <c r="R53" i="19"/>
  <c r="Q53" i="19"/>
  <c r="P53" i="19"/>
  <c r="T52" i="19"/>
  <c r="S52" i="19"/>
  <c r="R52" i="19"/>
  <c r="Q52" i="19"/>
  <c r="P52" i="19"/>
  <c r="T51" i="19"/>
  <c r="S51" i="19"/>
  <c r="R51" i="19"/>
  <c r="Q51" i="19"/>
  <c r="P51" i="19"/>
  <c r="T50" i="19"/>
  <c r="S50" i="19"/>
  <c r="R50" i="19"/>
  <c r="Q50" i="19"/>
  <c r="P50" i="19"/>
  <c r="T49" i="19"/>
  <c r="S49" i="19"/>
  <c r="R49" i="19"/>
  <c r="Q49" i="19"/>
  <c r="P49" i="19"/>
  <c r="T48" i="19"/>
  <c r="S48" i="19"/>
  <c r="R48" i="19"/>
  <c r="Q48" i="19"/>
  <c r="P48" i="19"/>
  <c r="T47" i="19"/>
  <c r="S47" i="19"/>
  <c r="R47" i="19"/>
  <c r="Q47" i="19"/>
  <c r="P47" i="19"/>
  <c r="T46" i="19"/>
  <c r="S46" i="19"/>
  <c r="R46" i="19"/>
  <c r="Q46" i="19"/>
  <c r="P46" i="19"/>
  <c r="T45" i="19"/>
  <c r="S45" i="19"/>
  <c r="R45" i="19"/>
  <c r="Q45" i="19"/>
  <c r="P45" i="19"/>
  <c r="T44" i="19"/>
  <c r="S44" i="19"/>
  <c r="R44" i="19"/>
  <c r="Q44" i="19"/>
  <c r="P44" i="19"/>
  <c r="T43" i="19"/>
  <c r="S43" i="19"/>
  <c r="R43" i="19"/>
  <c r="Q43" i="19"/>
  <c r="P43" i="19"/>
  <c r="T42" i="19"/>
  <c r="S42" i="19"/>
  <c r="R42" i="19"/>
  <c r="Q42" i="19"/>
  <c r="P42" i="19"/>
  <c r="T41" i="19"/>
  <c r="S41" i="19"/>
  <c r="R41" i="19"/>
  <c r="Q41" i="19"/>
  <c r="P41" i="19"/>
  <c r="T40" i="19"/>
  <c r="S40" i="19"/>
  <c r="R40" i="19"/>
  <c r="Q40" i="19"/>
  <c r="P40" i="19"/>
  <c r="T39" i="19"/>
  <c r="S39" i="19"/>
  <c r="R39" i="19"/>
  <c r="Q39" i="19"/>
  <c r="P39" i="19"/>
  <c r="T38" i="19"/>
  <c r="S38" i="19"/>
  <c r="R38" i="19"/>
  <c r="Q38" i="19"/>
  <c r="P38" i="19"/>
  <c r="T37" i="19"/>
  <c r="S37" i="19"/>
  <c r="R37" i="19"/>
  <c r="Q37" i="19"/>
  <c r="P37" i="19"/>
  <c r="T36" i="19"/>
  <c r="S36" i="19"/>
  <c r="R36" i="19"/>
  <c r="Q36" i="19"/>
  <c r="P36" i="19"/>
  <c r="T35" i="19"/>
  <c r="S35" i="19"/>
  <c r="R35" i="19"/>
  <c r="Q35" i="19"/>
  <c r="P35" i="19"/>
  <c r="T34" i="19"/>
  <c r="S34" i="19"/>
  <c r="R34" i="19"/>
  <c r="Q34" i="19"/>
  <c r="P34" i="19"/>
  <c r="T33" i="19"/>
  <c r="S33" i="19"/>
  <c r="R33" i="19"/>
  <c r="Q33" i="19"/>
  <c r="P33" i="19"/>
  <c r="T32" i="19"/>
  <c r="S32" i="19"/>
  <c r="R32" i="19"/>
  <c r="Q32" i="19"/>
  <c r="P32" i="19"/>
  <c r="T31" i="19"/>
  <c r="S31" i="19"/>
  <c r="R31" i="19"/>
  <c r="Q31" i="19"/>
  <c r="P31" i="19"/>
  <c r="T30" i="19"/>
  <c r="S30" i="19"/>
  <c r="R30" i="19"/>
  <c r="Q30" i="19"/>
  <c r="P30" i="19"/>
  <c r="T29" i="19"/>
  <c r="S29" i="19"/>
  <c r="R29" i="19"/>
  <c r="Q29" i="19"/>
  <c r="P29" i="19"/>
  <c r="T28" i="19"/>
  <c r="S28" i="19"/>
  <c r="R28" i="19"/>
  <c r="Q28" i="19"/>
  <c r="P28" i="19"/>
  <c r="T27" i="19"/>
  <c r="S27" i="19"/>
  <c r="R27" i="19"/>
  <c r="Q27" i="19"/>
  <c r="P27" i="19"/>
  <c r="T26" i="19"/>
  <c r="S26" i="19"/>
  <c r="R26" i="19"/>
  <c r="Q26" i="19"/>
  <c r="P26" i="19"/>
  <c r="T25" i="19"/>
  <c r="S25" i="19"/>
  <c r="R25" i="19"/>
  <c r="Q25" i="19"/>
  <c r="P25" i="19"/>
  <c r="T24" i="19"/>
  <c r="S24" i="19"/>
  <c r="R24" i="19"/>
  <c r="Q24" i="19"/>
  <c r="P24" i="19"/>
  <c r="T23" i="19"/>
  <c r="S23" i="19"/>
  <c r="R23" i="19"/>
  <c r="Q23" i="19"/>
  <c r="P23" i="19"/>
  <c r="T22" i="19"/>
  <c r="S22" i="19"/>
  <c r="R22" i="19"/>
  <c r="Q22" i="19"/>
  <c r="P22" i="19"/>
  <c r="T21" i="19"/>
  <c r="S21" i="19"/>
  <c r="R21" i="19"/>
  <c r="Q21" i="19"/>
  <c r="P21" i="19"/>
  <c r="T20" i="19"/>
  <c r="S20" i="19"/>
  <c r="R20" i="19"/>
  <c r="Q20" i="19"/>
  <c r="P20" i="19"/>
  <c r="T19" i="19"/>
  <c r="S19" i="19"/>
  <c r="R19" i="19"/>
  <c r="Q19" i="19"/>
  <c r="P19" i="19"/>
  <c r="T18" i="19"/>
  <c r="S18" i="19"/>
  <c r="R18" i="19"/>
  <c r="Q18" i="19"/>
  <c r="P18" i="19"/>
  <c r="T17" i="19"/>
  <c r="S17" i="19"/>
  <c r="R17" i="19"/>
  <c r="Q17" i="19"/>
  <c r="P17" i="19"/>
  <c r="T16" i="19"/>
  <c r="S16" i="19"/>
  <c r="R16" i="19"/>
  <c r="Q16" i="19"/>
  <c r="P16" i="19"/>
  <c r="T15" i="19"/>
  <c r="S15" i="19"/>
  <c r="R15" i="19"/>
  <c r="Q15" i="19"/>
  <c r="P15" i="19"/>
  <c r="T14" i="19"/>
  <c r="S14" i="19"/>
  <c r="R14" i="19"/>
  <c r="Q14" i="19"/>
  <c r="P14" i="19"/>
  <c r="T13" i="19"/>
  <c r="S13" i="19"/>
  <c r="R13" i="19"/>
  <c r="Q13" i="19"/>
  <c r="P13" i="19"/>
  <c r="T12" i="19"/>
  <c r="S12" i="19"/>
  <c r="R12" i="19"/>
  <c r="Q12" i="19"/>
  <c r="P12" i="19"/>
  <c r="T11" i="19"/>
  <c r="S11" i="19"/>
  <c r="R11" i="19"/>
  <c r="Q11" i="19"/>
  <c r="P11" i="19"/>
  <c r="T10" i="19"/>
  <c r="S10" i="19"/>
  <c r="R10" i="19"/>
  <c r="Q10" i="19"/>
  <c r="P10" i="19"/>
  <c r="T9" i="19"/>
  <c r="S9" i="19"/>
  <c r="R9" i="19"/>
  <c r="Q9" i="19"/>
  <c r="P9" i="19"/>
  <c r="T8" i="19"/>
  <c r="S8" i="19"/>
  <c r="R8" i="19"/>
  <c r="Q8" i="19"/>
  <c r="P8" i="19"/>
  <c r="T7" i="19"/>
  <c r="S7" i="19"/>
  <c r="R7" i="19"/>
  <c r="Q7" i="19"/>
  <c r="P7" i="19"/>
  <c r="T6" i="19"/>
  <c r="S6" i="19"/>
  <c r="R6" i="19"/>
  <c r="Q6" i="19"/>
  <c r="P6" i="19"/>
  <c r="T5" i="19"/>
  <c r="S5" i="19"/>
  <c r="R5" i="19"/>
  <c r="Q5" i="19"/>
  <c r="P5" i="19"/>
  <c r="T3" i="19"/>
  <c r="S3" i="19"/>
  <c r="R3" i="19"/>
  <c r="Q3" i="19"/>
  <c r="K205" i="19"/>
  <c r="J205" i="19"/>
  <c r="I205" i="19"/>
  <c r="H205" i="19"/>
  <c r="G205" i="19"/>
  <c r="F205" i="19"/>
  <c r="K204" i="19"/>
  <c r="J204" i="19"/>
  <c r="I204" i="19"/>
  <c r="H204" i="19"/>
  <c r="G204" i="19"/>
  <c r="F204" i="19"/>
  <c r="K203" i="19"/>
  <c r="J203" i="19"/>
  <c r="I203" i="19"/>
  <c r="H203" i="19"/>
  <c r="G203" i="19"/>
  <c r="F203" i="19"/>
  <c r="K202" i="19"/>
  <c r="J202" i="19"/>
  <c r="I202" i="19"/>
  <c r="H202" i="19"/>
  <c r="G202" i="19"/>
  <c r="F202" i="19"/>
  <c r="K201" i="19"/>
  <c r="J201" i="19"/>
  <c r="I201" i="19"/>
  <c r="H201" i="19"/>
  <c r="G201" i="19"/>
  <c r="F201" i="19"/>
  <c r="K200" i="19"/>
  <c r="J200" i="19"/>
  <c r="I200" i="19"/>
  <c r="H200" i="19"/>
  <c r="G200" i="19"/>
  <c r="F200" i="19"/>
  <c r="K199" i="19"/>
  <c r="J199" i="19"/>
  <c r="I199" i="19"/>
  <c r="H199" i="19"/>
  <c r="G199" i="19"/>
  <c r="F199" i="19"/>
  <c r="K198" i="19"/>
  <c r="J198" i="19"/>
  <c r="I198" i="19"/>
  <c r="H198" i="19"/>
  <c r="G198" i="19"/>
  <c r="F198" i="19"/>
  <c r="K197" i="19"/>
  <c r="J197" i="19"/>
  <c r="I197" i="19"/>
  <c r="H197" i="19"/>
  <c r="G197" i="19"/>
  <c r="F197" i="19"/>
  <c r="K196" i="19"/>
  <c r="J196" i="19"/>
  <c r="I196" i="19"/>
  <c r="H196" i="19"/>
  <c r="G196" i="19"/>
  <c r="F196" i="19"/>
  <c r="K195" i="19"/>
  <c r="J195" i="19"/>
  <c r="I195" i="19"/>
  <c r="H195" i="19"/>
  <c r="G195" i="19"/>
  <c r="F195" i="19"/>
  <c r="K194" i="19"/>
  <c r="J194" i="19"/>
  <c r="I194" i="19"/>
  <c r="H194" i="19"/>
  <c r="G194" i="19"/>
  <c r="F194" i="19"/>
  <c r="K193" i="19"/>
  <c r="J193" i="19"/>
  <c r="I193" i="19"/>
  <c r="H193" i="19"/>
  <c r="G193" i="19"/>
  <c r="F193" i="19"/>
  <c r="K192" i="19"/>
  <c r="J192" i="19"/>
  <c r="I192" i="19"/>
  <c r="H192" i="19"/>
  <c r="G192" i="19"/>
  <c r="F192" i="19"/>
  <c r="K191" i="19"/>
  <c r="J191" i="19"/>
  <c r="I191" i="19"/>
  <c r="H191" i="19"/>
  <c r="G191" i="19"/>
  <c r="F191" i="19"/>
  <c r="K190" i="19"/>
  <c r="J190" i="19"/>
  <c r="I190" i="19"/>
  <c r="H190" i="19"/>
  <c r="G190" i="19"/>
  <c r="F190" i="19"/>
  <c r="K189" i="19"/>
  <c r="J189" i="19"/>
  <c r="I189" i="19"/>
  <c r="H189" i="19"/>
  <c r="G189" i="19"/>
  <c r="F189" i="19"/>
  <c r="K188" i="19"/>
  <c r="J188" i="19"/>
  <c r="I188" i="19"/>
  <c r="H188" i="19"/>
  <c r="G188" i="19"/>
  <c r="F188" i="19"/>
  <c r="K187" i="19"/>
  <c r="J187" i="19"/>
  <c r="I187" i="19"/>
  <c r="H187" i="19"/>
  <c r="G187" i="19"/>
  <c r="F187" i="19"/>
  <c r="K186" i="19"/>
  <c r="J186" i="19"/>
  <c r="I186" i="19"/>
  <c r="H186" i="19"/>
  <c r="G186" i="19"/>
  <c r="F186" i="19"/>
  <c r="K185" i="19"/>
  <c r="J185" i="19"/>
  <c r="I185" i="19"/>
  <c r="H185" i="19"/>
  <c r="G185" i="19"/>
  <c r="F185" i="19"/>
  <c r="K184" i="19"/>
  <c r="J184" i="19"/>
  <c r="I184" i="19"/>
  <c r="H184" i="19"/>
  <c r="G184" i="19"/>
  <c r="F184" i="19"/>
  <c r="K183" i="19"/>
  <c r="J183" i="19"/>
  <c r="I183" i="19"/>
  <c r="H183" i="19"/>
  <c r="G183" i="19"/>
  <c r="F183" i="19"/>
  <c r="K182" i="19"/>
  <c r="J182" i="19"/>
  <c r="I182" i="19"/>
  <c r="H182" i="19"/>
  <c r="G182" i="19"/>
  <c r="F182" i="19"/>
  <c r="K181" i="19"/>
  <c r="J181" i="19"/>
  <c r="I181" i="19"/>
  <c r="H181" i="19"/>
  <c r="G181" i="19"/>
  <c r="F181" i="19"/>
  <c r="K180" i="19"/>
  <c r="J180" i="19"/>
  <c r="I180" i="19"/>
  <c r="H180" i="19"/>
  <c r="G180" i="19"/>
  <c r="F180" i="19"/>
  <c r="K179" i="19"/>
  <c r="J179" i="19"/>
  <c r="I179" i="19"/>
  <c r="H179" i="19"/>
  <c r="G179" i="19"/>
  <c r="F179" i="19"/>
  <c r="K178" i="19"/>
  <c r="J178" i="19"/>
  <c r="I178" i="19"/>
  <c r="H178" i="19"/>
  <c r="G178" i="19"/>
  <c r="F178" i="19"/>
  <c r="K177" i="19"/>
  <c r="J177" i="19"/>
  <c r="I177" i="19"/>
  <c r="H177" i="19"/>
  <c r="G177" i="19"/>
  <c r="F177" i="19"/>
  <c r="K176" i="19"/>
  <c r="J176" i="19"/>
  <c r="I176" i="19"/>
  <c r="H176" i="19"/>
  <c r="G176" i="19"/>
  <c r="F176" i="19"/>
  <c r="K175" i="19"/>
  <c r="J175" i="19"/>
  <c r="I175" i="19"/>
  <c r="H175" i="19"/>
  <c r="G175" i="19"/>
  <c r="F175" i="19"/>
  <c r="K174" i="19"/>
  <c r="J174" i="19"/>
  <c r="I174" i="19"/>
  <c r="H174" i="19"/>
  <c r="G174" i="19"/>
  <c r="F174" i="19"/>
  <c r="K173" i="19"/>
  <c r="J173" i="19"/>
  <c r="I173" i="19"/>
  <c r="H173" i="19"/>
  <c r="G173" i="19"/>
  <c r="F173" i="19"/>
  <c r="K172" i="19"/>
  <c r="J172" i="19"/>
  <c r="I172" i="19"/>
  <c r="H172" i="19"/>
  <c r="G172" i="19"/>
  <c r="F172" i="19"/>
  <c r="K171" i="19"/>
  <c r="J171" i="19"/>
  <c r="I171" i="19"/>
  <c r="H171" i="19"/>
  <c r="G171" i="19"/>
  <c r="F171" i="19"/>
  <c r="K170" i="19"/>
  <c r="J170" i="19"/>
  <c r="I170" i="19"/>
  <c r="H170" i="19"/>
  <c r="G170" i="19"/>
  <c r="F170" i="19"/>
  <c r="K169" i="19"/>
  <c r="J169" i="19"/>
  <c r="I169" i="19"/>
  <c r="H169" i="19"/>
  <c r="G169" i="19"/>
  <c r="F169" i="19"/>
  <c r="K168" i="19"/>
  <c r="J168" i="19"/>
  <c r="I168" i="19"/>
  <c r="H168" i="19"/>
  <c r="G168" i="19"/>
  <c r="F168" i="19"/>
  <c r="K167" i="19"/>
  <c r="J167" i="19"/>
  <c r="I167" i="19"/>
  <c r="H167" i="19"/>
  <c r="G167" i="19"/>
  <c r="F167" i="19"/>
  <c r="K166" i="19"/>
  <c r="J166" i="19"/>
  <c r="I166" i="19"/>
  <c r="H166" i="19"/>
  <c r="G166" i="19"/>
  <c r="F166" i="19"/>
  <c r="K165" i="19"/>
  <c r="J165" i="19"/>
  <c r="I165" i="19"/>
  <c r="H165" i="19"/>
  <c r="G165" i="19"/>
  <c r="F165" i="19"/>
  <c r="K164" i="19"/>
  <c r="J164" i="19"/>
  <c r="I164" i="19"/>
  <c r="H164" i="19"/>
  <c r="G164" i="19"/>
  <c r="F164" i="19"/>
  <c r="K163" i="19"/>
  <c r="J163" i="19"/>
  <c r="I163" i="19"/>
  <c r="H163" i="19"/>
  <c r="G163" i="19"/>
  <c r="F163" i="19"/>
  <c r="K162" i="19"/>
  <c r="J162" i="19"/>
  <c r="I162" i="19"/>
  <c r="H162" i="19"/>
  <c r="G162" i="19"/>
  <c r="F162" i="19"/>
  <c r="K161" i="19"/>
  <c r="J161" i="19"/>
  <c r="I161" i="19"/>
  <c r="H161" i="19"/>
  <c r="G161" i="19"/>
  <c r="F161" i="19"/>
  <c r="K160" i="19"/>
  <c r="J160" i="19"/>
  <c r="I160" i="19"/>
  <c r="H160" i="19"/>
  <c r="G160" i="19"/>
  <c r="F160" i="19"/>
  <c r="K159" i="19"/>
  <c r="J159" i="19"/>
  <c r="I159" i="19"/>
  <c r="H159" i="19"/>
  <c r="G159" i="19"/>
  <c r="F159" i="19"/>
  <c r="K158" i="19"/>
  <c r="J158" i="19"/>
  <c r="I158" i="19"/>
  <c r="H158" i="19"/>
  <c r="G158" i="19"/>
  <c r="F158" i="19"/>
  <c r="K157" i="19"/>
  <c r="J157" i="19"/>
  <c r="I157" i="19"/>
  <c r="H157" i="19"/>
  <c r="G157" i="19"/>
  <c r="F157" i="19"/>
  <c r="K156" i="19"/>
  <c r="J156" i="19"/>
  <c r="I156" i="19"/>
  <c r="H156" i="19"/>
  <c r="G156" i="19"/>
  <c r="F156" i="19"/>
  <c r="K155" i="19"/>
  <c r="J155" i="19"/>
  <c r="I155" i="19"/>
  <c r="H155" i="19"/>
  <c r="G155" i="19"/>
  <c r="F155" i="19"/>
  <c r="K154" i="19"/>
  <c r="J154" i="19"/>
  <c r="I154" i="19"/>
  <c r="H154" i="19"/>
  <c r="G154" i="19"/>
  <c r="F154" i="19"/>
  <c r="K153" i="19"/>
  <c r="J153" i="19"/>
  <c r="I153" i="19"/>
  <c r="H153" i="19"/>
  <c r="G153" i="19"/>
  <c r="F153" i="19"/>
  <c r="K152" i="19"/>
  <c r="J152" i="19"/>
  <c r="I152" i="19"/>
  <c r="H152" i="19"/>
  <c r="G152" i="19"/>
  <c r="F152" i="19"/>
  <c r="K151" i="19"/>
  <c r="J151" i="19"/>
  <c r="I151" i="19"/>
  <c r="H151" i="19"/>
  <c r="G151" i="19"/>
  <c r="F151" i="19"/>
  <c r="K150" i="19"/>
  <c r="J150" i="19"/>
  <c r="I150" i="19"/>
  <c r="H150" i="19"/>
  <c r="G150" i="19"/>
  <c r="F150" i="19"/>
  <c r="K149" i="19"/>
  <c r="J149" i="19"/>
  <c r="I149" i="19"/>
  <c r="H149" i="19"/>
  <c r="G149" i="19"/>
  <c r="F149" i="19"/>
  <c r="K148" i="19"/>
  <c r="J148" i="19"/>
  <c r="I148" i="19"/>
  <c r="H148" i="19"/>
  <c r="G148" i="19"/>
  <c r="F148" i="19"/>
  <c r="K147" i="19"/>
  <c r="J147" i="19"/>
  <c r="I147" i="19"/>
  <c r="H147" i="19"/>
  <c r="G147" i="19"/>
  <c r="F147" i="19"/>
  <c r="K146" i="19"/>
  <c r="J146" i="19"/>
  <c r="I146" i="19"/>
  <c r="H146" i="19"/>
  <c r="G146" i="19"/>
  <c r="F146" i="19"/>
  <c r="K145" i="19"/>
  <c r="J145" i="19"/>
  <c r="I145" i="19"/>
  <c r="H145" i="19"/>
  <c r="G145" i="19"/>
  <c r="F145" i="19"/>
  <c r="K144" i="19"/>
  <c r="J144" i="19"/>
  <c r="I144" i="19"/>
  <c r="H144" i="19"/>
  <c r="G144" i="19"/>
  <c r="F144" i="19"/>
  <c r="K143" i="19"/>
  <c r="J143" i="19"/>
  <c r="I143" i="19"/>
  <c r="H143" i="19"/>
  <c r="G143" i="19"/>
  <c r="F143" i="19"/>
  <c r="K142" i="19"/>
  <c r="J142" i="19"/>
  <c r="I142" i="19"/>
  <c r="H142" i="19"/>
  <c r="G142" i="19"/>
  <c r="F142" i="19"/>
  <c r="K141" i="19"/>
  <c r="J141" i="19"/>
  <c r="I141" i="19"/>
  <c r="H141" i="19"/>
  <c r="G141" i="19"/>
  <c r="F141" i="19"/>
  <c r="K140" i="19"/>
  <c r="J140" i="19"/>
  <c r="I140" i="19"/>
  <c r="H140" i="19"/>
  <c r="G140" i="19"/>
  <c r="F140" i="19"/>
  <c r="K139" i="19"/>
  <c r="J139" i="19"/>
  <c r="I139" i="19"/>
  <c r="H139" i="19"/>
  <c r="G139" i="19"/>
  <c r="F139" i="19"/>
  <c r="K138" i="19"/>
  <c r="J138" i="19"/>
  <c r="I138" i="19"/>
  <c r="H138" i="19"/>
  <c r="G138" i="19"/>
  <c r="F138" i="19"/>
  <c r="K137" i="19"/>
  <c r="J137" i="19"/>
  <c r="I137" i="19"/>
  <c r="H137" i="19"/>
  <c r="G137" i="19"/>
  <c r="F137" i="19"/>
  <c r="K136" i="19"/>
  <c r="J136" i="19"/>
  <c r="I136" i="19"/>
  <c r="H136" i="19"/>
  <c r="G136" i="19"/>
  <c r="F136" i="19"/>
  <c r="K135" i="19"/>
  <c r="J135" i="19"/>
  <c r="I135" i="19"/>
  <c r="H135" i="19"/>
  <c r="G135" i="19"/>
  <c r="F135" i="19"/>
  <c r="K134" i="19"/>
  <c r="J134" i="19"/>
  <c r="I134" i="19"/>
  <c r="H134" i="19"/>
  <c r="G134" i="19"/>
  <c r="F134" i="19"/>
  <c r="K133" i="19"/>
  <c r="J133" i="19"/>
  <c r="I133" i="19"/>
  <c r="H133" i="19"/>
  <c r="G133" i="19"/>
  <c r="F133" i="19"/>
  <c r="K132" i="19"/>
  <c r="J132" i="19"/>
  <c r="I132" i="19"/>
  <c r="H132" i="19"/>
  <c r="G132" i="19"/>
  <c r="F132" i="19"/>
  <c r="K131" i="19"/>
  <c r="J131" i="19"/>
  <c r="I131" i="19"/>
  <c r="H131" i="19"/>
  <c r="G131" i="19"/>
  <c r="F131" i="19"/>
  <c r="K130" i="19"/>
  <c r="J130" i="19"/>
  <c r="I130" i="19"/>
  <c r="H130" i="19"/>
  <c r="G130" i="19"/>
  <c r="F130" i="19"/>
  <c r="K129" i="19"/>
  <c r="J129" i="19"/>
  <c r="I129" i="19"/>
  <c r="H129" i="19"/>
  <c r="G129" i="19"/>
  <c r="F129" i="19"/>
  <c r="K128" i="19"/>
  <c r="J128" i="19"/>
  <c r="I128" i="19"/>
  <c r="H128" i="19"/>
  <c r="G128" i="19"/>
  <c r="F128" i="19"/>
  <c r="K127" i="19"/>
  <c r="J127" i="19"/>
  <c r="I127" i="19"/>
  <c r="H127" i="19"/>
  <c r="G127" i="19"/>
  <c r="F127" i="19"/>
  <c r="K126" i="19"/>
  <c r="J126" i="19"/>
  <c r="I126" i="19"/>
  <c r="H126" i="19"/>
  <c r="G126" i="19"/>
  <c r="F126" i="19"/>
  <c r="K125" i="19"/>
  <c r="J125" i="19"/>
  <c r="I125" i="19"/>
  <c r="H125" i="19"/>
  <c r="G125" i="19"/>
  <c r="F125" i="19"/>
  <c r="K124" i="19"/>
  <c r="J124" i="19"/>
  <c r="I124" i="19"/>
  <c r="H124" i="19"/>
  <c r="G124" i="19"/>
  <c r="F124" i="19"/>
  <c r="K123" i="19"/>
  <c r="J123" i="19"/>
  <c r="I123" i="19"/>
  <c r="H123" i="19"/>
  <c r="G123" i="19"/>
  <c r="F123" i="19"/>
  <c r="K122" i="19"/>
  <c r="J122" i="19"/>
  <c r="I122" i="19"/>
  <c r="H122" i="19"/>
  <c r="G122" i="19"/>
  <c r="F122" i="19"/>
  <c r="K121" i="19"/>
  <c r="J121" i="19"/>
  <c r="I121" i="19"/>
  <c r="H121" i="19"/>
  <c r="G121" i="19"/>
  <c r="F121" i="19"/>
  <c r="K120" i="19"/>
  <c r="J120" i="19"/>
  <c r="I120" i="19"/>
  <c r="H120" i="19"/>
  <c r="G120" i="19"/>
  <c r="F120" i="19"/>
  <c r="K119" i="19"/>
  <c r="J119" i="19"/>
  <c r="I119" i="19"/>
  <c r="H119" i="19"/>
  <c r="G119" i="19"/>
  <c r="F119" i="19"/>
  <c r="K118" i="19"/>
  <c r="J118" i="19"/>
  <c r="I118" i="19"/>
  <c r="H118" i="19"/>
  <c r="G118" i="19"/>
  <c r="F118" i="19"/>
  <c r="K117" i="19"/>
  <c r="J117" i="19"/>
  <c r="I117" i="19"/>
  <c r="H117" i="19"/>
  <c r="G117" i="19"/>
  <c r="F117" i="19"/>
  <c r="K116" i="19"/>
  <c r="J116" i="19"/>
  <c r="I116" i="19"/>
  <c r="H116" i="19"/>
  <c r="G116" i="19"/>
  <c r="F116" i="19"/>
  <c r="K115" i="19"/>
  <c r="J115" i="19"/>
  <c r="I115" i="19"/>
  <c r="H115" i="19"/>
  <c r="G115" i="19"/>
  <c r="F115" i="19"/>
  <c r="K114" i="19"/>
  <c r="J114" i="19"/>
  <c r="I114" i="19"/>
  <c r="H114" i="19"/>
  <c r="G114" i="19"/>
  <c r="F114" i="19"/>
  <c r="K113" i="19"/>
  <c r="J113" i="19"/>
  <c r="I113" i="19"/>
  <c r="H113" i="19"/>
  <c r="G113" i="19"/>
  <c r="F113" i="19"/>
  <c r="K112" i="19"/>
  <c r="J112" i="19"/>
  <c r="I112" i="19"/>
  <c r="H112" i="19"/>
  <c r="G112" i="19"/>
  <c r="F112" i="19"/>
  <c r="K111" i="19"/>
  <c r="J111" i="19"/>
  <c r="I111" i="19"/>
  <c r="H111" i="19"/>
  <c r="G111" i="19"/>
  <c r="F111" i="19"/>
  <c r="K110" i="19"/>
  <c r="J110" i="19"/>
  <c r="I110" i="19"/>
  <c r="H110" i="19"/>
  <c r="G110" i="19"/>
  <c r="F110" i="19"/>
  <c r="K109" i="19"/>
  <c r="J109" i="19"/>
  <c r="I109" i="19"/>
  <c r="H109" i="19"/>
  <c r="G109" i="19"/>
  <c r="F109" i="19"/>
  <c r="K108" i="19"/>
  <c r="J108" i="19"/>
  <c r="I108" i="19"/>
  <c r="H108" i="19"/>
  <c r="G108" i="19"/>
  <c r="F108" i="19"/>
  <c r="K107" i="19"/>
  <c r="J107" i="19"/>
  <c r="I107" i="19"/>
  <c r="H107" i="19"/>
  <c r="G107" i="19"/>
  <c r="F107" i="19"/>
  <c r="K106" i="19"/>
  <c r="J106" i="19"/>
  <c r="I106" i="19"/>
  <c r="H106" i="19"/>
  <c r="G106" i="19"/>
  <c r="F106" i="19"/>
  <c r="K105" i="19"/>
  <c r="J105" i="19"/>
  <c r="I105" i="19"/>
  <c r="H105" i="19"/>
  <c r="G105" i="19"/>
  <c r="F105" i="19"/>
  <c r="K104" i="19"/>
  <c r="J104" i="19"/>
  <c r="I104" i="19"/>
  <c r="H104" i="19"/>
  <c r="G104" i="19"/>
  <c r="F104" i="19"/>
  <c r="K103" i="19"/>
  <c r="J103" i="19"/>
  <c r="I103" i="19"/>
  <c r="H103" i="19"/>
  <c r="G103" i="19"/>
  <c r="F103" i="19"/>
  <c r="K102" i="19"/>
  <c r="J102" i="19"/>
  <c r="I102" i="19"/>
  <c r="H102" i="19"/>
  <c r="G102" i="19"/>
  <c r="F102" i="19"/>
  <c r="K101" i="19"/>
  <c r="J101" i="19"/>
  <c r="I101" i="19"/>
  <c r="H101" i="19"/>
  <c r="G101" i="19"/>
  <c r="F101" i="19"/>
  <c r="K100" i="19"/>
  <c r="J100" i="19"/>
  <c r="I100" i="19"/>
  <c r="H100" i="19"/>
  <c r="G100" i="19"/>
  <c r="F100" i="19"/>
  <c r="K99" i="19"/>
  <c r="J99" i="19"/>
  <c r="I99" i="19"/>
  <c r="H99" i="19"/>
  <c r="G99" i="19"/>
  <c r="F99" i="19"/>
  <c r="K98" i="19"/>
  <c r="J98" i="19"/>
  <c r="I98" i="19"/>
  <c r="H98" i="19"/>
  <c r="G98" i="19"/>
  <c r="F98" i="19"/>
  <c r="K97" i="19"/>
  <c r="J97" i="19"/>
  <c r="I97" i="19"/>
  <c r="H97" i="19"/>
  <c r="G97" i="19"/>
  <c r="F97" i="19"/>
  <c r="K96" i="19"/>
  <c r="J96" i="19"/>
  <c r="I96" i="19"/>
  <c r="H96" i="19"/>
  <c r="G96" i="19"/>
  <c r="F96" i="19"/>
  <c r="K95" i="19"/>
  <c r="J95" i="19"/>
  <c r="I95" i="19"/>
  <c r="H95" i="19"/>
  <c r="G95" i="19"/>
  <c r="F95" i="19"/>
  <c r="K94" i="19"/>
  <c r="J94" i="19"/>
  <c r="I94" i="19"/>
  <c r="H94" i="19"/>
  <c r="G94" i="19"/>
  <c r="F94" i="19"/>
  <c r="K93" i="19"/>
  <c r="J93" i="19"/>
  <c r="I93" i="19"/>
  <c r="H93" i="19"/>
  <c r="G93" i="19"/>
  <c r="F93" i="19"/>
  <c r="K92" i="19"/>
  <c r="J92" i="19"/>
  <c r="I92" i="19"/>
  <c r="H92" i="19"/>
  <c r="G92" i="19"/>
  <c r="F92" i="19"/>
  <c r="K91" i="19"/>
  <c r="J91" i="19"/>
  <c r="I91" i="19"/>
  <c r="H91" i="19"/>
  <c r="G91" i="19"/>
  <c r="F91" i="19"/>
  <c r="K90" i="19"/>
  <c r="J90" i="19"/>
  <c r="I90" i="19"/>
  <c r="H90" i="19"/>
  <c r="G90" i="19"/>
  <c r="F90" i="19"/>
  <c r="K89" i="19"/>
  <c r="J89" i="19"/>
  <c r="I89" i="19"/>
  <c r="H89" i="19"/>
  <c r="G89" i="19"/>
  <c r="F89" i="19"/>
  <c r="K88" i="19"/>
  <c r="J88" i="19"/>
  <c r="I88" i="19"/>
  <c r="H88" i="19"/>
  <c r="G88" i="19"/>
  <c r="F88" i="19"/>
  <c r="K87" i="19"/>
  <c r="J87" i="19"/>
  <c r="I87" i="19"/>
  <c r="H87" i="19"/>
  <c r="G87" i="19"/>
  <c r="F87" i="19"/>
  <c r="K86" i="19"/>
  <c r="J86" i="19"/>
  <c r="I86" i="19"/>
  <c r="H86" i="19"/>
  <c r="G86" i="19"/>
  <c r="F86" i="19"/>
  <c r="K85" i="19"/>
  <c r="J85" i="19"/>
  <c r="I85" i="19"/>
  <c r="H85" i="19"/>
  <c r="G85" i="19"/>
  <c r="F85" i="19"/>
  <c r="K84" i="19"/>
  <c r="J84" i="19"/>
  <c r="I84" i="19"/>
  <c r="H84" i="19"/>
  <c r="G84" i="19"/>
  <c r="F84" i="19"/>
  <c r="K83" i="19"/>
  <c r="J83" i="19"/>
  <c r="I83" i="19"/>
  <c r="H83" i="19"/>
  <c r="G83" i="19"/>
  <c r="F83" i="19"/>
  <c r="K82" i="19"/>
  <c r="J82" i="19"/>
  <c r="I82" i="19"/>
  <c r="H82" i="19"/>
  <c r="G82" i="19"/>
  <c r="F82" i="19"/>
  <c r="K81" i="19"/>
  <c r="J81" i="19"/>
  <c r="I81" i="19"/>
  <c r="H81" i="19"/>
  <c r="G81" i="19"/>
  <c r="F81" i="19"/>
  <c r="K80" i="19"/>
  <c r="J80" i="19"/>
  <c r="I80" i="19"/>
  <c r="H80" i="19"/>
  <c r="G80" i="19"/>
  <c r="F80" i="19"/>
  <c r="K79" i="19"/>
  <c r="J79" i="19"/>
  <c r="I79" i="19"/>
  <c r="H79" i="19"/>
  <c r="G79" i="19"/>
  <c r="F79" i="19"/>
  <c r="K78" i="19"/>
  <c r="J78" i="19"/>
  <c r="I78" i="19"/>
  <c r="H78" i="19"/>
  <c r="G78" i="19"/>
  <c r="F78" i="19"/>
  <c r="K77" i="19"/>
  <c r="J77" i="19"/>
  <c r="I77" i="19"/>
  <c r="H77" i="19"/>
  <c r="G77" i="19"/>
  <c r="F77" i="19"/>
  <c r="K76" i="19"/>
  <c r="J76" i="19"/>
  <c r="I76" i="19"/>
  <c r="H76" i="19"/>
  <c r="G76" i="19"/>
  <c r="F76" i="19"/>
  <c r="K75" i="19"/>
  <c r="J75" i="19"/>
  <c r="I75" i="19"/>
  <c r="H75" i="19"/>
  <c r="G75" i="19"/>
  <c r="F75" i="19"/>
  <c r="K74" i="19"/>
  <c r="J74" i="19"/>
  <c r="I74" i="19"/>
  <c r="H74" i="19"/>
  <c r="G74" i="19"/>
  <c r="F74" i="19"/>
  <c r="K73" i="19"/>
  <c r="J73" i="19"/>
  <c r="I73" i="19"/>
  <c r="H73" i="19"/>
  <c r="G73" i="19"/>
  <c r="F73" i="19"/>
  <c r="K72" i="19"/>
  <c r="J72" i="19"/>
  <c r="I72" i="19"/>
  <c r="H72" i="19"/>
  <c r="G72" i="19"/>
  <c r="F72" i="19"/>
  <c r="K71" i="19"/>
  <c r="J71" i="19"/>
  <c r="I71" i="19"/>
  <c r="H71" i="19"/>
  <c r="G71" i="19"/>
  <c r="F71" i="19"/>
  <c r="K70" i="19"/>
  <c r="J70" i="19"/>
  <c r="I70" i="19"/>
  <c r="H70" i="19"/>
  <c r="G70" i="19"/>
  <c r="F70" i="19"/>
  <c r="K69" i="19"/>
  <c r="J69" i="19"/>
  <c r="I69" i="19"/>
  <c r="H69" i="19"/>
  <c r="G69" i="19"/>
  <c r="F69" i="19"/>
  <c r="K68" i="19"/>
  <c r="J68" i="19"/>
  <c r="I68" i="19"/>
  <c r="H68" i="19"/>
  <c r="G68" i="19"/>
  <c r="F68" i="19"/>
  <c r="K67" i="19"/>
  <c r="J67" i="19"/>
  <c r="I67" i="19"/>
  <c r="H67" i="19"/>
  <c r="G67" i="19"/>
  <c r="F67" i="19"/>
  <c r="K66" i="19"/>
  <c r="J66" i="19"/>
  <c r="I66" i="19"/>
  <c r="H66" i="19"/>
  <c r="G66" i="19"/>
  <c r="F66" i="19"/>
  <c r="K65" i="19"/>
  <c r="J65" i="19"/>
  <c r="I65" i="19"/>
  <c r="H65" i="19"/>
  <c r="G65" i="19"/>
  <c r="F65" i="19"/>
  <c r="K64" i="19"/>
  <c r="J64" i="19"/>
  <c r="I64" i="19"/>
  <c r="H64" i="19"/>
  <c r="G64" i="19"/>
  <c r="F64" i="19"/>
  <c r="K63" i="19"/>
  <c r="J63" i="19"/>
  <c r="I63" i="19"/>
  <c r="H63" i="19"/>
  <c r="G63" i="19"/>
  <c r="F63" i="19"/>
  <c r="K62" i="19"/>
  <c r="J62" i="19"/>
  <c r="I62" i="19"/>
  <c r="H62" i="19"/>
  <c r="G62" i="19"/>
  <c r="F62" i="19"/>
  <c r="K61" i="19"/>
  <c r="J61" i="19"/>
  <c r="I61" i="19"/>
  <c r="H61" i="19"/>
  <c r="G61" i="19"/>
  <c r="F61" i="19"/>
  <c r="K60" i="19"/>
  <c r="J60" i="19"/>
  <c r="I60" i="19"/>
  <c r="H60" i="19"/>
  <c r="G60" i="19"/>
  <c r="F60" i="19"/>
  <c r="K59" i="19"/>
  <c r="J59" i="19"/>
  <c r="I59" i="19"/>
  <c r="H59" i="19"/>
  <c r="G59" i="19"/>
  <c r="F59" i="19"/>
  <c r="K58" i="19"/>
  <c r="J58" i="19"/>
  <c r="I58" i="19"/>
  <c r="H58" i="19"/>
  <c r="G58" i="19"/>
  <c r="F58" i="19"/>
  <c r="K57" i="19"/>
  <c r="J57" i="19"/>
  <c r="I57" i="19"/>
  <c r="H57" i="19"/>
  <c r="G57" i="19"/>
  <c r="F57" i="19"/>
  <c r="K56" i="19"/>
  <c r="J56" i="19"/>
  <c r="I56" i="19"/>
  <c r="H56" i="19"/>
  <c r="G56" i="19"/>
  <c r="F56" i="19"/>
  <c r="K55" i="19"/>
  <c r="J55" i="19"/>
  <c r="I55" i="19"/>
  <c r="H55" i="19"/>
  <c r="G55" i="19"/>
  <c r="F55" i="19"/>
  <c r="K54" i="19"/>
  <c r="J54" i="19"/>
  <c r="I54" i="19"/>
  <c r="H54" i="19"/>
  <c r="G54" i="19"/>
  <c r="F54" i="19"/>
  <c r="K53" i="19"/>
  <c r="J53" i="19"/>
  <c r="I53" i="19"/>
  <c r="H53" i="19"/>
  <c r="G53" i="19"/>
  <c r="F53" i="19"/>
  <c r="K52" i="19"/>
  <c r="J52" i="19"/>
  <c r="I52" i="19"/>
  <c r="H52" i="19"/>
  <c r="G52" i="19"/>
  <c r="F52" i="19"/>
  <c r="K51" i="19"/>
  <c r="J51" i="19"/>
  <c r="I51" i="19"/>
  <c r="H51" i="19"/>
  <c r="G51" i="19"/>
  <c r="F51" i="19"/>
  <c r="K50" i="19"/>
  <c r="J50" i="19"/>
  <c r="I50" i="19"/>
  <c r="H50" i="19"/>
  <c r="G50" i="19"/>
  <c r="F50" i="19"/>
  <c r="K49" i="19"/>
  <c r="J49" i="19"/>
  <c r="I49" i="19"/>
  <c r="H49" i="19"/>
  <c r="G49" i="19"/>
  <c r="F49" i="19"/>
  <c r="K48" i="19"/>
  <c r="J48" i="19"/>
  <c r="I48" i="19"/>
  <c r="H48" i="19"/>
  <c r="G48" i="19"/>
  <c r="F48" i="19"/>
  <c r="K47" i="19"/>
  <c r="J47" i="19"/>
  <c r="I47" i="19"/>
  <c r="H47" i="19"/>
  <c r="G47" i="19"/>
  <c r="F47" i="19"/>
  <c r="K46" i="19"/>
  <c r="J46" i="19"/>
  <c r="I46" i="19"/>
  <c r="H46" i="19"/>
  <c r="G46" i="19"/>
  <c r="F46" i="19"/>
  <c r="K45" i="19"/>
  <c r="J45" i="19"/>
  <c r="I45" i="19"/>
  <c r="H45" i="19"/>
  <c r="G45" i="19"/>
  <c r="F45" i="19"/>
  <c r="K44" i="19"/>
  <c r="J44" i="19"/>
  <c r="I44" i="19"/>
  <c r="H44" i="19"/>
  <c r="G44" i="19"/>
  <c r="F44" i="19"/>
  <c r="K43" i="19"/>
  <c r="J43" i="19"/>
  <c r="I43" i="19"/>
  <c r="H43" i="19"/>
  <c r="G43" i="19"/>
  <c r="F43" i="19"/>
  <c r="K42" i="19"/>
  <c r="J42" i="19"/>
  <c r="I42" i="19"/>
  <c r="H42" i="19"/>
  <c r="G42" i="19"/>
  <c r="F42" i="19"/>
  <c r="K41" i="19"/>
  <c r="J41" i="19"/>
  <c r="I41" i="19"/>
  <c r="H41" i="19"/>
  <c r="G41" i="19"/>
  <c r="F41" i="19"/>
  <c r="K40" i="19"/>
  <c r="J40" i="19"/>
  <c r="I40" i="19"/>
  <c r="H40" i="19"/>
  <c r="G40" i="19"/>
  <c r="F40" i="19"/>
  <c r="K39" i="19"/>
  <c r="J39" i="19"/>
  <c r="I39" i="19"/>
  <c r="H39" i="19"/>
  <c r="G39" i="19"/>
  <c r="F39" i="19"/>
  <c r="K38" i="19"/>
  <c r="J38" i="19"/>
  <c r="I38" i="19"/>
  <c r="H38" i="19"/>
  <c r="G38" i="19"/>
  <c r="F38" i="19"/>
  <c r="K37" i="19"/>
  <c r="J37" i="19"/>
  <c r="I37" i="19"/>
  <c r="H37" i="19"/>
  <c r="G37" i="19"/>
  <c r="F37" i="19"/>
  <c r="K36" i="19"/>
  <c r="J36" i="19"/>
  <c r="I36" i="19"/>
  <c r="H36" i="19"/>
  <c r="G36" i="19"/>
  <c r="F36" i="19"/>
  <c r="K35" i="19"/>
  <c r="J35" i="19"/>
  <c r="I35" i="19"/>
  <c r="H35" i="19"/>
  <c r="G35" i="19"/>
  <c r="F35" i="19"/>
  <c r="K34" i="19"/>
  <c r="J34" i="19"/>
  <c r="I34" i="19"/>
  <c r="H34" i="19"/>
  <c r="G34" i="19"/>
  <c r="F34" i="19"/>
  <c r="K33" i="19"/>
  <c r="J33" i="19"/>
  <c r="I33" i="19"/>
  <c r="H33" i="19"/>
  <c r="G33" i="19"/>
  <c r="F33" i="19"/>
  <c r="K32" i="19"/>
  <c r="J32" i="19"/>
  <c r="I32" i="19"/>
  <c r="H32" i="19"/>
  <c r="G32" i="19"/>
  <c r="F32" i="19"/>
  <c r="K31" i="19"/>
  <c r="J31" i="19"/>
  <c r="I31" i="19"/>
  <c r="H31" i="19"/>
  <c r="G31" i="19"/>
  <c r="F31" i="19"/>
  <c r="K30" i="19"/>
  <c r="J30" i="19"/>
  <c r="I30" i="19"/>
  <c r="H30" i="19"/>
  <c r="G30" i="19"/>
  <c r="F30" i="19"/>
  <c r="K29" i="19"/>
  <c r="J29" i="19"/>
  <c r="I29" i="19"/>
  <c r="H29" i="19"/>
  <c r="G29" i="19"/>
  <c r="F29" i="19"/>
  <c r="K28" i="19"/>
  <c r="J28" i="19"/>
  <c r="I28" i="19"/>
  <c r="H28" i="19"/>
  <c r="G28" i="19"/>
  <c r="F28" i="19"/>
  <c r="K27" i="19"/>
  <c r="J27" i="19"/>
  <c r="I27" i="19"/>
  <c r="H27" i="19"/>
  <c r="G27" i="19"/>
  <c r="F27" i="19"/>
  <c r="K26" i="19"/>
  <c r="J26" i="19"/>
  <c r="I26" i="19"/>
  <c r="H26" i="19"/>
  <c r="G26" i="19"/>
  <c r="F26" i="19"/>
  <c r="K25" i="19"/>
  <c r="J25" i="19"/>
  <c r="I25" i="19"/>
  <c r="H25" i="19"/>
  <c r="G25" i="19"/>
  <c r="F25" i="19"/>
  <c r="K24" i="19"/>
  <c r="J24" i="19"/>
  <c r="I24" i="19"/>
  <c r="H24" i="19"/>
  <c r="G24" i="19"/>
  <c r="F24" i="19"/>
  <c r="K23" i="19"/>
  <c r="J23" i="19"/>
  <c r="I23" i="19"/>
  <c r="H23" i="19"/>
  <c r="G23" i="19"/>
  <c r="F23" i="19"/>
  <c r="K22" i="19"/>
  <c r="J22" i="19"/>
  <c r="I22" i="19"/>
  <c r="H22" i="19"/>
  <c r="G22" i="19"/>
  <c r="F22" i="19"/>
  <c r="K21" i="19"/>
  <c r="J21" i="19"/>
  <c r="I21" i="19"/>
  <c r="H21" i="19"/>
  <c r="G21" i="19"/>
  <c r="F21" i="19"/>
  <c r="K20" i="19"/>
  <c r="J20" i="19"/>
  <c r="I20" i="19"/>
  <c r="H20" i="19"/>
  <c r="G20" i="19"/>
  <c r="F20" i="19"/>
  <c r="K19" i="19"/>
  <c r="J19" i="19"/>
  <c r="I19" i="19"/>
  <c r="H19" i="19"/>
  <c r="G19" i="19"/>
  <c r="F19" i="19"/>
  <c r="K18" i="19"/>
  <c r="J18" i="19"/>
  <c r="I18" i="19"/>
  <c r="H18" i="19"/>
  <c r="G18" i="19"/>
  <c r="F18" i="19"/>
  <c r="K17" i="19"/>
  <c r="J17" i="19"/>
  <c r="I17" i="19"/>
  <c r="H17" i="19"/>
  <c r="G17" i="19"/>
  <c r="F17" i="19"/>
  <c r="K16" i="19"/>
  <c r="J16" i="19"/>
  <c r="I16" i="19"/>
  <c r="H16" i="19"/>
  <c r="G16" i="19"/>
  <c r="F16" i="19"/>
  <c r="K15" i="19"/>
  <c r="J15" i="19"/>
  <c r="I15" i="19"/>
  <c r="H15" i="19"/>
  <c r="G15" i="19"/>
  <c r="F15" i="19"/>
  <c r="K14" i="19"/>
  <c r="J14" i="19"/>
  <c r="I14" i="19"/>
  <c r="H14" i="19"/>
  <c r="G14" i="19"/>
  <c r="F14" i="19"/>
  <c r="K13" i="19"/>
  <c r="J13" i="19"/>
  <c r="I13" i="19"/>
  <c r="H13" i="19"/>
  <c r="G13" i="19"/>
  <c r="F13" i="19"/>
  <c r="K12" i="19"/>
  <c r="J12" i="19"/>
  <c r="I12" i="19"/>
  <c r="H12" i="19"/>
  <c r="G12" i="19"/>
  <c r="F12" i="19"/>
  <c r="K11" i="19"/>
  <c r="J11" i="19"/>
  <c r="I11" i="19"/>
  <c r="H11" i="19"/>
  <c r="G11" i="19"/>
  <c r="F11" i="19"/>
  <c r="K10" i="19"/>
  <c r="J10" i="19"/>
  <c r="I10" i="19"/>
  <c r="H10" i="19"/>
  <c r="G10" i="19"/>
  <c r="F10" i="19"/>
  <c r="K9" i="19"/>
  <c r="J9" i="19"/>
  <c r="I9" i="19"/>
  <c r="H9" i="19"/>
  <c r="G9" i="19"/>
  <c r="F9" i="19"/>
  <c r="K8" i="19"/>
  <c r="J8" i="19"/>
  <c r="I8" i="19"/>
  <c r="H8" i="19"/>
  <c r="G8" i="19"/>
  <c r="F8" i="19"/>
  <c r="K7" i="19"/>
  <c r="J7" i="19"/>
  <c r="I7" i="19"/>
  <c r="H7" i="19"/>
  <c r="G7" i="19"/>
  <c r="F7" i="19"/>
  <c r="K6" i="19"/>
  <c r="J6" i="19"/>
  <c r="I6" i="19"/>
  <c r="H6" i="19"/>
  <c r="G6" i="19"/>
  <c r="F6" i="19"/>
  <c r="K5" i="19"/>
  <c r="J5" i="19"/>
  <c r="I5" i="19"/>
  <c r="H5" i="19"/>
  <c r="G5" i="19"/>
  <c r="K3" i="19"/>
  <c r="J3" i="19"/>
  <c r="I3" i="19"/>
  <c r="H3" i="19"/>
  <c r="G3" i="19"/>
  <c r="F5" i="19"/>
  <c r="F3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J1" i="4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N463" i="23"/>
  <c r="G463" i="23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P343" i="21" s="1"/>
  <c r="N343" i="21"/>
  <c r="O342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H7" i="21" s="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AH1" i="7"/>
  <c r="AG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G5" i="15" s="1"/>
  <c r="F5" i="15"/>
  <c r="AG103" i="7"/>
  <c r="AF103" i="7"/>
  <c r="AG102" i="7"/>
  <c r="AF102" i="7"/>
  <c r="AG101" i="7"/>
  <c r="AF101" i="7"/>
  <c r="AG100" i="7"/>
  <c r="AF100" i="7"/>
  <c r="AG99" i="7"/>
  <c r="AF99" i="7"/>
  <c r="AG98" i="7"/>
  <c r="AF98" i="7"/>
  <c r="AG97" i="7"/>
  <c r="AF97" i="7"/>
  <c r="AG96" i="7"/>
  <c r="AF96" i="7"/>
  <c r="AG95" i="7"/>
  <c r="AF95" i="7"/>
  <c r="AG94" i="7"/>
  <c r="AF94" i="7"/>
  <c r="AG93" i="7"/>
  <c r="AF93" i="7"/>
  <c r="AG92" i="7"/>
  <c r="AF92" i="7"/>
  <c r="AG91" i="7"/>
  <c r="AF91" i="7"/>
  <c r="AG90" i="7"/>
  <c r="AF90" i="7"/>
  <c r="AG89" i="7"/>
  <c r="AF89" i="7"/>
  <c r="AG88" i="7"/>
  <c r="AF88" i="7"/>
  <c r="AG87" i="7"/>
  <c r="AF87" i="7"/>
  <c r="AG86" i="7"/>
  <c r="AF86" i="7"/>
  <c r="AG85" i="7"/>
  <c r="AF85" i="7"/>
  <c r="AG84" i="7"/>
  <c r="AF84" i="7"/>
  <c r="AG83" i="7"/>
  <c r="AF83" i="7"/>
  <c r="AG82" i="7"/>
  <c r="AF82" i="7"/>
  <c r="AG81" i="7"/>
  <c r="AF81" i="7"/>
  <c r="AG80" i="7"/>
  <c r="AF80" i="7"/>
  <c r="AG79" i="7"/>
  <c r="AF79" i="7"/>
  <c r="AG78" i="7"/>
  <c r="AF78" i="7"/>
  <c r="AG77" i="7"/>
  <c r="AF77" i="7"/>
  <c r="AG76" i="7"/>
  <c r="AF76" i="7"/>
  <c r="AG75" i="7"/>
  <c r="AF75" i="7"/>
  <c r="AG74" i="7"/>
  <c r="AF74" i="7"/>
  <c r="AG73" i="7"/>
  <c r="AF73" i="7"/>
  <c r="AG72" i="7"/>
  <c r="AF72" i="7"/>
  <c r="AG71" i="7"/>
  <c r="AF71" i="7"/>
  <c r="AG70" i="7"/>
  <c r="AF70" i="7"/>
  <c r="AG69" i="7"/>
  <c r="AF69" i="7"/>
  <c r="AG68" i="7"/>
  <c r="AF68" i="7"/>
  <c r="AG67" i="7"/>
  <c r="AF67" i="7"/>
  <c r="AG66" i="7"/>
  <c r="AF66" i="7"/>
  <c r="AG65" i="7"/>
  <c r="AF65" i="7"/>
  <c r="AG64" i="7"/>
  <c r="AF64" i="7"/>
  <c r="AG63" i="7"/>
  <c r="AF63" i="7"/>
  <c r="AG62" i="7"/>
  <c r="AF62" i="7"/>
  <c r="AG61" i="7"/>
  <c r="AF61" i="7"/>
  <c r="AG60" i="7"/>
  <c r="AF60" i="7"/>
  <c r="AG59" i="7"/>
  <c r="AF59" i="7"/>
  <c r="AG58" i="7"/>
  <c r="AF58" i="7"/>
  <c r="AG57" i="7"/>
  <c r="AF57" i="7"/>
  <c r="AG56" i="7"/>
  <c r="AF56" i="7"/>
  <c r="AG55" i="7"/>
  <c r="AF55" i="7"/>
  <c r="AG54" i="7"/>
  <c r="AF54" i="7"/>
  <c r="AG53" i="7"/>
  <c r="AF53" i="7"/>
  <c r="AG52" i="7"/>
  <c r="AF52" i="7"/>
  <c r="AG51" i="7"/>
  <c r="AF51" i="7"/>
  <c r="AG50" i="7"/>
  <c r="AF50" i="7"/>
  <c r="AG49" i="7"/>
  <c r="AF49" i="7"/>
  <c r="AG48" i="7"/>
  <c r="AF48" i="7"/>
  <c r="AG47" i="7"/>
  <c r="AF47" i="7"/>
  <c r="AG46" i="7"/>
  <c r="AF46" i="7"/>
  <c r="AG45" i="7"/>
  <c r="AF45" i="7"/>
  <c r="AG44" i="7"/>
  <c r="AF44" i="7"/>
  <c r="AG43" i="7"/>
  <c r="AF43" i="7"/>
  <c r="AG42" i="7"/>
  <c r="AF42" i="7"/>
  <c r="AG41" i="7"/>
  <c r="AF41" i="7"/>
  <c r="AG40" i="7"/>
  <c r="AF40" i="7"/>
  <c r="AG39" i="7"/>
  <c r="AF39" i="7"/>
  <c r="AG38" i="7"/>
  <c r="AF38" i="7"/>
  <c r="AG37" i="7"/>
  <c r="AF37" i="7"/>
  <c r="AG36" i="7"/>
  <c r="AF36" i="7"/>
  <c r="AG35" i="7"/>
  <c r="AF35" i="7"/>
  <c r="AG34" i="7"/>
  <c r="AF34" i="7"/>
  <c r="AG33" i="7"/>
  <c r="AF33" i="7"/>
  <c r="AG32" i="7"/>
  <c r="AF32" i="7"/>
  <c r="AG31" i="7"/>
  <c r="AF31" i="7"/>
  <c r="AG30" i="7"/>
  <c r="AF30" i="7"/>
  <c r="AG29" i="7"/>
  <c r="AF29" i="7"/>
  <c r="AG28" i="7"/>
  <c r="AF28" i="7"/>
  <c r="AG27" i="7"/>
  <c r="AF27" i="7"/>
  <c r="AG26" i="7"/>
  <c r="AF26" i="7"/>
  <c r="AG25" i="7"/>
  <c r="AF25" i="7"/>
  <c r="AG24" i="7"/>
  <c r="AF24" i="7"/>
  <c r="AG23" i="7"/>
  <c r="AF23" i="7"/>
  <c r="AG22" i="7"/>
  <c r="AF22" i="7"/>
  <c r="AG21" i="7"/>
  <c r="AF21" i="7"/>
  <c r="AG20" i="7"/>
  <c r="AF20" i="7"/>
  <c r="AG19" i="7"/>
  <c r="AF19" i="7"/>
  <c r="AG18" i="7"/>
  <c r="AF18" i="7"/>
  <c r="AG17" i="7"/>
  <c r="AF17" i="7"/>
  <c r="AG16" i="7"/>
  <c r="AF16" i="7"/>
  <c r="AG15" i="7"/>
  <c r="AF15" i="7"/>
  <c r="AG14" i="7"/>
  <c r="AF14" i="7"/>
  <c r="AG13" i="7"/>
  <c r="AF13" i="7"/>
  <c r="AG12" i="7"/>
  <c r="AF12" i="7"/>
  <c r="AG11" i="7"/>
  <c r="AF11" i="7"/>
  <c r="AG10" i="7"/>
  <c r="AF10" i="7"/>
  <c r="AG9" i="7"/>
  <c r="AF9" i="7"/>
  <c r="AG8" i="7"/>
  <c r="AF8" i="7"/>
  <c r="AG7" i="7"/>
  <c r="AF7" i="7"/>
  <c r="AG6" i="7"/>
  <c r="AF6" i="7"/>
  <c r="AG5" i="7"/>
  <c r="AF5" i="7"/>
  <c r="J103" i="7"/>
  <c r="I103" i="7"/>
  <c r="J102" i="7"/>
  <c r="I102" i="7"/>
  <c r="J101" i="7"/>
  <c r="I101" i="7"/>
  <c r="J100" i="7"/>
  <c r="I100" i="7"/>
  <c r="J99" i="7"/>
  <c r="I99" i="7"/>
  <c r="J98" i="7"/>
  <c r="I98" i="7"/>
  <c r="J97" i="7"/>
  <c r="I97" i="7"/>
  <c r="J96" i="7"/>
  <c r="I96" i="7"/>
  <c r="J95" i="7"/>
  <c r="I95" i="7"/>
  <c r="J94" i="7"/>
  <c r="I94" i="7"/>
  <c r="J93" i="7"/>
  <c r="I93" i="7"/>
  <c r="J92" i="7"/>
  <c r="I92" i="7"/>
  <c r="J91" i="7"/>
  <c r="I91" i="7"/>
  <c r="J90" i="7"/>
  <c r="I90" i="7"/>
  <c r="J89" i="7"/>
  <c r="I89" i="7"/>
  <c r="J88" i="7"/>
  <c r="I88" i="7"/>
  <c r="J87" i="7"/>
  <c r="I87" i="7"/>
  <c r="J86" i="7"/>
  <c r="I86" i="7"/>
  <c r="J85" i="7"/>
  <c r="I85" i="7"/>
  <c r="J84" i="7"/>
  <c r="I84" i="7"/>
  <c r="J83" i="7"/>
  <c r="I83" i="7"/>
  <c r="J82" i="7"/>
  <c r="I82" i="7"/>
  <c r="J81" i="7"/>
  <c r="I81" i="7"/>
  <c r="J80" i="7"/>
  <c r="I80" i="7"/>
  <c r="J79" i="7"/>
  <c r="I79" i="7"/>
  <c r="J78" i="7"/>
  <c r="I78" i="7"/>
  <c r="J77" i="7"/>
  <c r="I77" i="7"/>
  <c r="J76" i="7"/>
  <c r="I76" i="7"/>
  <c r="J75" i="7"/>
  <c r="I75" i="7"/>
  <c r="J74" i="7"/>
  <c r="I74" i="7"/>
  <c r="J73" i="7"/>
  <c r="I73" i="7"/>
  <c r="J72" i="7"/>
  <c r="I72" i="7"/>
  <c r="J71" i="7"/>
  <c r="I71" i="7"/>
  <c r="J70" i="7"/>
  <c r="I70" i="7"/>
  <c r="J69" i="7"/>
  <c r="I69" i="7"/>
  <c r="J68" i="7"/>
  <c r="I68" i="7"/>
  <c r="J67" i="7"/>
  <c r="I67" i="7"/>
  <c r="J66" i="7"/>
  <c r="I66" i="7"/>
  <c r="J65" i="7"/>
  <c r="I65" i="7"/>
  <c r="J64" i="7"/>
  <c r="I64" i="7"/>
  <c r="J63" i="7"/>
  <c r="I63" i="7"/>
  <c r="J62" i="7"/>
  <c r="I62" i="7"/>
  <c r="J61" i="7"/>
  <c r="I61" i="7"/>
  <c r="J60" i="7"/>
  <c r="I60" i="7"/>
  <c r="J59" i="7"/>
  <c r="I59" i="7"/>
  <c r="J58" i="7"/>
  <c r="I58" i="7"/>
  <c r="J57" i="7"/>
  <c r="I57" i="7"/>
  <c r="J56" i="7"/>
  <c r="I56" i="7"/>
  <c r="J55" i="7"/>
  <c r="I55" i="7"/>
  <c r="J54" i="7"/>
  <c r="I54" i="7"/>
  <c r="J53" i="7"/>
  <c r="I53" i="7"/>
  <c r="J52" i="7"/>
  <c r="I52" i="7"/>
  <c r="J51" i="7"/>
  <c r="I51" i="7"/>
  <c r="J50" i="7"/>
  <c r="I50" i="7"/>
  <c r="J49" i="7"/>
  <c r="I49" i="7"/>
  <c r="J48" i="7"/>
  <c r="I48" i="7"/>
  <c r="J47" i="7"/>
  <c r="I47" i="7"/>
  <c r="J46" i="7"/>
  <c r="I46" i="7"/>
  <c r="J45" i="7"/>
  <c r="I45" i="7"/>
  <c r="J44" i="7"/>
  <c r="I44" i="7"/>
  <c r="J43" i="7"/>
  <c r="I43" i="7"/>
  <c r="J42" i="7"/>
  <c r="I42" i="7"/>
  <c r="J41" i="7"/>
  <c r="I41" i="7"/>
  <c r="J40" i="7"/>
  <c r="I40" i="7"/>
  <c r="J39" i="7"/>
  <c r="I39" i="7"/>
  <c r="J38" i="7"/>
  <c r="I38" i="7"/>
  <c r="J37" i="7"/>
  <c r="I37" i="7"/>
  <c r="J36" i="7"/>
  <c r="I36" i="7"/>
  <c r="J35" i="7"/>
  <c r="I35" i="7"/>
  <c r="J34" i="7"/>
  <c r="I34" i="7"/>
  <c r="J33" i="7"/>
  <c r="I33" i="7"/>
  <c r="J32" i="7"/>
  <c r="I32" i="7"/>
  <c r="J31" i="7"/>
  <c r="I31" i="7"/>
  <c r="J30" i="7"/>
  <c r="I30" i="7"/>
  <c r="J29" i="7"/>
  <c r="I29" i="7"/>
  <c r="J28" i="7"/>
  <c r="I28" i="7"/>
  <c r="J27" i="7"/>
  <c r="I27" i="7"/>
  <c r="J26" i="7"/>
  <c r="I26" i="7"/>
  <c r="J25" i="7"/>
  <c r="I25" i="7"/>
  <c r="J24" i="7"/>
  <c r="I24" i="7"/>
  <c r="J23" i="7"/>
  <c r="I23" i="7"/>
  <c r="J22" i="7"/>
  <c r="I22" i="7"/>
  <c r="J21" i="7"/>
  <c r="I21" i="7"/>
  <c r="J20" i="7"/>
  <c r="I20" i="7"/>
  <c r="J19" i="7"/>
  <c r="I19" i="7"/>
  <c r="J18" i="7"/>
  <c r="I18" i="7"/>
  <c r="J17" i="7"/>
  <c r="I17" i="7"/>
  <c r="J16" i="7"/>
  <c r="I16" i="7"/>
  <c r="J15" i="7"/>
  <c r="I15" i="7"/>
  <c r="J14" i="7"/>
  <c r="I14" i="7"/>
  <c r="J13" i="7"/>
  <c r="I13" i="7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H79" i="22" l="1"/>
  <c r="H223" i="23"/>
  <c r="Z180" i="18" s="1"/>
  <c r="H247" i="23"/>
  <c r="H295" i="23"/>
  <c r="H319" i="23"/>
  <c r="AD180" i="18" s="1"/>
  <c r="H391" i="23"/>
  <c r="H415" i="23"/>
  <c r="H487" i="23"/>
  <c r="H511" i="23"/>
  <c r="P79" i="22"/>
  <c r="P319" i="21"/>
  <c r="AL170" i="18" s="1"/>
  <c r="P511" i="21"/>
  <c r="P223" i="23"/>
  <c r="P295" i="23"/>
  <c r="P319" i="23"/>
  <c r="AL180" i="18" s="1"/>
  <c r="P391" i="23"/>
  <c r="P415" i="23"/>
  <c r="AK181" i="18" s="1"/>
  <c r="P487" i="23"/>
  <c r="P511" i="23"/>
  <c r="P535" i="21"/>
  <c r="H247" i="21"/>
  <c r="AA170" i="18" s="1"/>
  <c r="H295" i="21"/>
  <c r="H391" i="21"/>
  <c r="AB171" i="18" s="1"/>
  <c r="H439" i="21"/>
  <c r="AD171" i="18" s="1"/>
  <c r="H487" i="21"/>
  <c r="H535" i="21"/>
  <c r="P271" i="23"/>
  <c r="AJ180" i="18" s="1"/>
  <c r="P367" i="23"/>
  <c r="P463" i="23"/>
  <c r="AH182" i="18" s="1"/>
  <c r="P559" i="23"/>
  <c r="AL182" i="18" s="1"/>
  <c r="P247" i="23"/>
  <c r="P343" i="23"/>
  <c r="AH181" i="18" s="1"/>
  <c r="P439" i="23"/>
  <c r="P535" i="23"/>
  <c r="AK182" i="18" s="1"/>
  <c r="H271" i="23"/>
  <c r="AB180" i="18" s="1"/>
  <c r="H367" i="23"/>
  <c r="AA181" i="18" s="1"/>
  <c r="H463" i="23"/>
  <c r="H559" i="23"/>
  <c r="AD182" i="18" s="1"/>
  <c r="H343" i="23"/>
  <c r="Z181" i="18" s="1"/>
  <c r="H439" i="23"/>
  <c r="AD181" i="18" s="1"/>
  <c r="H535" i="23"/>
  <c r="AC182" i="18" s="1"/>
  <c r="P103" i="22"/>
  <c r="P31" i="22"/>
  <c r="H103" i="22"/>
  <c r="H31" i="22"/>
  <c r="Y179" i="18" s="1"/>
  <c r="P295" i="21"/>
  <c r="P487" i="21"/>
  <c r="P271" i="21"/>
  <c r="AJ170" i="18" s="1"/>
  <c r="P463" i="21"/>
  <c r="AH172" i="18" s="1"/>
  <c r="P223" i="21"/>
  <c r="AH170" i="18" s="1"/>
  <c r="P415" i="21"/>
  <c r="AK171" i="18" s="1"/>
  <c r="P391" i="21"/>
  <c r="AJ171" i="18" s="1"/>
  <c r="P247" i="21"/>
  <c r="AI170" i="18" s="1"/>
  <c r="P439" i="21"/>
  <c r="P367" i="21"/>
  <c r="AI171" i="18" s="1"/>
  <c r="P559" i="21"/>
  <c r="AL172" i="18" s="1"/>
  <c r="H271" i="21"/>
  <c r="AB170" i="18" s="1"/>
  <c r="H367" i="21"/>
  <c r="AA171" i="18" s="1"/>
  <c r="H559" i="21"/>
  <c r="AD172" i="18" s="1"/>
  <c r="G172" i="18" s="1"/>
  <c r="H223" i="21"/>
  <c r="H319" i="21"/>
  <c r="AD170" i="18" s="1"/>
  <c r="H415" i="21"/>
  <c r="AC171" i="18" s="1"/>
  <c r="H463" i="21"/>
  <c r="Z172" i="18" s="1"/>
  <c r="H511" i="21"/>
  <c r="AB172" i="18" s="1"/>
  <c r="P55" i="20"/>
  <c r="AG170" i="18" s="1"/>
  <c r="P103" i="20"/>
  <c r="AG172" i="18" s="1"/>
  <c r="P31" i="20"/>
  <c r="P79" i="20"/>
  <c r="AG171" i="18" s="1"/>
  <c r="H103" i="20"/>
  <c r="Y172" i="18" s="1"/>
  <c r="H31" i="20"/>
  <c r="Y169" i="18" s="1"/>
  <c r="H79" i="20"/>
  <c r="Y171" i="18" s="1"/>
  <c r="H55" i="23"/>
  <c r="AC178" i="18" s="1"/>
  <c r="AG180" i="18"/>
  <c r="H55" i="22"/>
  <c r="Y180" i="18" s="1"/>
  <c r="H55" i="20"/>
  <c r="Y170" i="18" s="1"/>
  <c r="J105" i="7"/>
  <c r="P79" i="21"/>
  <c r="AL168" i="18" s="1"/>
  <c r="H31" i="23"/>
  <c r="AB178" i="18" s="1"/>
  <c r="P55" i="23"/>
  <c r="AK178" i="18" s="1"/>
  <c r="H127" i="23"/>
  <c r="AA179" i="18" s="1"/>
  <c r="P151" i="23"/>
  <c r="AJ179" i="18" s="1"/>
  <c r="AI180" i="18"/>
  <c r="AC181" i="18"/>
  <c r="AL181" i="18"/>
  <c r="AB182" i="18"/>
  <c r="H151" i="23"/>
  <c r="AB179" i="18" s="1"/>
  <c r="P175" i="23"/>
  <c r="AK179" i="18" s="1"/>
  <c r="AI181" i="18"/>
  <c r="P79" i="23"/>
  <c r="AL178" i="18" s="1"/>
  <c r="AA180" i="18"/>
  <c r="H103" i="23"/>
  <c r="AC180" i="18"/>
  <c r="AJ182" i="18"/>
  <c r="AH180" i="18"/>
  <c r="P7" i="23"/>
  <c r="AI178" i="18" s="1"/>
  <c r="H79" i="23"/>
  <c r="AD178" i="18" s="1"/>
  <c r="P103" i="23"/>
  <c r="H175" i="23"/>
  <c r="AC179" i="18" s="1"/>
  <c r="P199" i="23"/>
  <c r="AL179" i="18" s="1"/>
  <c r="AK180" i="18"/>
  <c r="AJ181" i="18"/>
  <c r="Z182" i="18"/>
  <c r="AI182" i="18"/>
  <c r="H7" i="23"/>
  <c r="AA178" i="18" s="1"/>
  <c r="P31" i="23"/>
  <c r="AJ178" i="18" s="1"/>
  <c r="P127" i="23"/>
  <c r="AI179" i="18" s="1"/>
  <c r="H199" i="23"/>
  <c r="AD179" i="18" s="1"/>
  <c r="AB181" i="18"/>
  <c r="AA182" i="18"/>
  <c r="D182" i="18" s="1"/>
  <c r="P103" i="21"/>
  <c r="AH169" i="18" s="1"/>
  <c r="AK170" i="18"/>
  <c r="AI172" i="18"/>
  <c r="AA168" i="18"/>
  <c r="AA172" i="18"/>
  <c r="P31" i="21"/>
  <c r="AJ168" i="18" s="1"/>
  <c r="P7" i="21"/>
  <c r="AI168" i="18" s="1"/>
  <c r="P199" i="21"/>
  <c r="AL169" i="18" s="1"/>
  <c r="H55" i="21"/>
  <c r="AC168" i="18" s="1"/>
  <c r="AC170" i="18"/>
  <c r="H343" i="21"/>
  <c r="Z171" i="18" s="1"/>
  <c r="P175" i="21"/>
  <c r="AK169" i="18" s="1"/>
  <c r="P55" i="21"/>
  <c r="AK168" i="18" s="1"/>
  <c r="H103" i="21"/>
  <c r="Z169" i="18" s="1"/>
  <c r="H151" i="21"/>
  <c r="AB169" i="18" s="1"/>
  <c r="AC172" i="18"/>
  <c r="P151" i="21"/>
  <c r="AJ169" i="18" s="1"/>
  <c r="AH171" i="18"/>
  <c r="AK172" i="18"/>
  <c r="AL171" i="18"/>
  <c r="H199" i="21"/>
  <c r="AD169" i="18" s="1"/>
  <c r="H31" i="21"/>
  <c r="AB168" i="18" s="1"/>
  <c r="H79" i="21"/>
  <c r="AD168" i="18" s="1"/>
  <c r="H127" i="21"/>
  <c r="H175" i="21"/>
  <c r="AC169" i="18" s="1"/>
  <c r="Z170" i="18"/>
  <c r="P127" i="21"/>
  <c r="AJ172" i="18"/>
  <c r="P7" i="22"/>
  <c r="AG178" i="18" s="1"/>
  <c r="Y181" i="18"/>
  <c r="AG182" i="18"/>
  <c r="AG181" i="18"/>
  <c r="H7" i="22"/>
  <c r="Y178" i="18" s="1"/>
  <c r="AG179" i="18"/>
  <c r="Y182" i="18"/>
  <c r="P7" i="20"/>
  <c r="AG168" i="18" s="1"/>
  <c r="H7" i="20"/>
  <c r="Y168" i="18" s="1"/>
  <c r="AG169" i="18"/>
  <c r="O3" i="16"/>
  <c r="AH179" i="18" s="1"/>
  <c r="G3" i="16"/>
  <c r="Z179" i="18" s="1"/>
  <c r="O3" i="15"/>
  <c r="AI169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S6" i="6" s="1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T3" i="6"/>
  <c r="R3" i="6"/>
  <c r="P3" i="6"/>
  <c r="N3" i="6"/>
  <c r="O3" i="6" s="1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H102" i="6"/>
  <c r="H101" i="6"/>
  <c r="H100" i="6"/>
  <c r="H99" i="6"/>
  <c r="H98" i="6"/>
  <c r="H97" i="6"/>
  <c r="H96" i="6"/>
  <c r="H95" i="6"/>
  <c r="H94" i="6"/>
  <c r="I94" i="6" s="1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I70" i="6" s="1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I46" i="6" s="1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I31" i="6" s="1"/>
  <c r="H30" i="6"/>
  <c r="H29" i="6"/>
  <c r="H28" i="6"/>
  <c r="H27" i="6"/>
  <c r="H26" i="6"/>
  <c r="H25" i="6"/>
  <c r="H24" i="6"/>
  <c r="H23" i="6"/>
  <c r="I23" i="6" s="1"/>
  <c r="H22" i="6"/>
  <c r="I22" i="6" s="1"/>
  <c r="H21" i="6"/>
  <c r="H20" i="6"/>
  <c r="H19" i="6"/>
  <c r="H18" i="6"/>
  <c r="H17" i="6"/>
  <c r="H16" i="6"/>
  <c r="H15" i="6"/>
  <c r="I15" i="6" s="1"/>
  <c r="H14" i="6"/>
  <c r="H13" i="6"/>
  <c r="H12" i="6"/>
  <c r="H11" i="6"/>
  <c r="H10" i="6"/>
  <c r="H9" i="6"/>
  <c r="H8" i="6"/>
  <c r="I8" i="6" s="1"/>
  <c r="H7" i="6"/>
  <c r="I7" i="6" s="1"/>
  <c r="H6" i="6"/>
  <c r="I6" i="6" s="1"/>
  <c r="H5" i="6"/>
  <c r="H4" i="6"/>
  <c r="H3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E3" i="6" s="1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T52" i="8"/>
  <c r="S52" i="8"/>
  <c r="T51" i="8"/>
  <c r="S51" i="8"/>
  <c r="T50" i="8"/>
  <c r="S50" i="8"/>
  <c r="T49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I30" i="6" l="1"/>
  <c r="I54" i="6"/>
  <c r="I78" i="6"/>
  <c r="I14" i="6"/>
  <c r="I38" i="6"/>
  <c r="I62" i="6"/>
  <c r="I86" i="6"/>
  <c r="E7" i="6"/>
  <c r="I102" i="6"/>
  <c r="I39" i="6"/>
  <c r="I47" i="6"/>
  <c r="I55" i="6"/>
  <c r="I63" i="6"/>
  <c r="I71" i="6"/>
  <c r="I79" i="6"/>
  <c r="I87" i="6"/>
  <c r="I95" i="6"/>
  <c r="I103" i="6"/>
  <c r="E39" i="6"/>
  <c r="E55" i="6"/>
  <c r="E71" i="6"/>
  <c r="E10" i="6"/>
  <c r="E18" i="6"/>
  <c r="E26" i="6"/>
  <c r="E34" i="6"/>
  <c r="E42" i="6"/>
  <c r="E50" i="6"/>
  <c r="E58" i="6"/>
  <c r="E66" i="6"/>
  <c r="E74" i="6"/>
  <c r="E82" i="6"/>
  <c r="E90" i="6"/>
  <c r="E98" i="6"/>
  <c r="E15" i="6"/>
  <c r="E31" i="6"/>
  <c r="E47" i="6"/>
  <c r="E63" i="6"/>
  <c r="E87" i="6"/>
  <c r="E4" i="6"/>
  <c r="E8" i="6"/>
  <c r="E12" i="6"/>
  <c r="E16" i="6"/>
  <c r="E20" i="6"/>
  <c r="E24" i="6"/>
  <c r="E28" i="6"/>
  <c r="E32" i="6"/>
  <c r="E36" i="6"/>
  <c r="E40" i="6"/>
  <c r="E44" i="6"/>
  <c r="E48" i="6"/>
  <c r="E52" i="6"/>
  <c r="E56" i="6"/>
  <c r="E60" i="6"/>
  <c r="E64" i="6"/>
  <c r="E68" i="6"/>
  <c r="E72" i="6"/>
  <c r="E76" i="6"/>
  <c r="E80" i="6"/>
  <c r="E84" i="6"/>
  <c r="E88" i="6"/>
  <c r="E92" i="6"/>
  <c r="E96" i="6"/>
  <c r="E100" i="6"/>
  <c r="E23" i="6"/>
  <c r="E79" i="6"/>
  <c r="E5" i="6"/>
  <c r="E9" i="6"/>
  <c r="E13" i="6"/>
  <c r="E17" i="6"/>
  <c r="E21" i="6"/>
  <c r="E25" i="6"/>
  <c r="E29" i="6"/>
  <c r="E33" i="6"/>
  <c r="E37" i="6"/>
  <c r="E41" i="6"/>
  <c r="E45" i="6"/>
  <c r="E49" i="6"/>
  <c r="E53" i="6"/>
  <c r="E57" i="6"/>
  <c r="E61" i="6"/>
  <c r="E65" i="6"/>
  <c r="E73" i="6"/>
  <c r="E81" i="6"/>
  <c r="E89" i="6"/>
  <c r="E97" i="6"/>
  <c r="G182" i="18"/>
  <c r="C182" i="18"/>
  <c r="C181" i="18"/>
  <c r="F182" i="18"/>
  <c r="G181" i="18"/>
  <c r="C172" i="18"/>
  <c r="B170" i="18"/>
  <c r="O16" i="6"/>
  <c r="I10" i="6"/>
  <c r="I18" i="6"/>
  <c r="I26" i="6"/>
  <c r="I34" i="6"/>
  <c r="I42" i="6"/>
  <c r="I50" i="6"/>
  <c r="I58" i="6"/>
  <c r="I66" i="6"/>
  <c r="I74" i="6"/>
  <c r="I82" i="6"/>
  <c r="I90" i="6"/>
  <c r="I98" i="6"/>
  <c r="E69" i="6"/>
  <c r="E77" i="6"/>
  <c r="E85" i="6"/>
  <c r="E93" i="6"/>
  <c r="E101" i="6"/>
  <c r="E95" i="6"/>
  <c r="E103" i="6"/>
  <c r="I5" i="6"/>
  <c r="I13" i="6"/>
  <c r="I21" i="6"/>
  <c r="I29" i="6"/>
  <c r="I37" i="6"/>
  <c r="I45" i="6"/>
  <c r="I53" i="6"/>
  <c r="I61" i="6"/>
  <c r="I69" i="6"/>
  <c r="I77" i="6"/>
  <c r="I85" i="6"/>
  <c r="I93" i="6"/>
  <c r="I101" i="6"/>
  <c r="G180" i="18"/>
  <c r="F178" i="18"/>
  <c r="B180" i="18"/>
  <c r="O5" i="6"/>
  <c r="O13" i="6"/>
  <c r="O21" i="6"/>
  <c r="O29" i="6"/>
  <c r="O37" i="6"/>
  <c r="O45" i="6"/>
  <c r="O53" i="6"/>
  <c r="O61" i="6"/>
  <c r="O69" i="6"/>
  <c r="O77" i="6"/>
  <c r="O85" i="6"/>
  <c r="O93" i="6"/>
  <c r="O101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O7" i="6"/>
  <c r="O15" i="6"/>
  <c r="O23" i="6"/>
  <c r="O31" i="6"/>
  <c r="O39" i="6"/>
  <c r="O47" i="6"/>
  <c r="O55" i="6"/>
  <c r="O63" i="6"/>
  <c r="O71" i="6"/>
  <c r="O79" i="6"/>
  <c r="O87" i="6"/>
  <c r="O95" i="6"/>
  <c r="O103" i="6"/>
  <c r="O11" i="6"/>
  <c r="O27" i="6"/>
  <c r="O35" i="6"/>
  <c r="O43" i="6"/>
  <c r="O51" i="6"/>
  <c r="O67" i="6"/>
  <c r="O75" i="6"/>
  <c r="O83" i="6"/>
  <c r="O91" i="6"/>
  <c r="O99" i="6"/>
  <c r="O8" i="6"/>
  <c r="O24" i="6"/>
  <c r="O32" i="6"/>
  <c r="O40" i="6"/>
  <c r="O48" i="6"/>
  <c r="O56" i="6"/>
  <c r="O64" i="6"/>
  <c r="O72" i="6"/>
  <c r="O80" i="6"/>
  <c r="O88" i="6"/>
  <c r="O96" i="6"/>
  <c r="O9" i="6"/>
  <c r="O17" i="6"/>
  <c r="O25" i="6"/>
  <c r="O33" i="6"/>
  <c r="O41" i="6"/>
  <c r="O49" i="6"/>
  <c r="O57" i="6"/>
  <c r="O65" i="6"/>
  <c r="O73" i="6"/>
  <c r="O81" i="6"/>
  <c r="O89" i="6"/>
  <c r="O97" i="6"/>
  <c r="O10" i="6"/>
  <c r="O18" i="6"/>
  <c r="O26" i="6"/>
  <c r="O34" i="6"/>
  <c r="O42" i="6"/>
  <c r="O50" i="6"/>
  <c r="O58" i="6"/>
  <c r="O66" i="6"/>
  <c r="O74" i="6"/>
  <c r="O82" i="6"/>
  <c r="O90" i="6"/>
  <c r="O98" i="6"/>
  <c r="O19" i="6"/>
  <c r="O59" i="6"/>
  <c r="O4" i="6"/>
  <c r="O12" i="6"/>
  <c r="O20" i="6"/>
  <c r="O28" i="6"/>
  <c r="O36" i="6"/>
  <c r="O44" i="6"/>
  <c r="O52" i="6"/>
  <c r="O60" i="6"/>
  <c r="O68" i="6"/>
  <c r="O76" i="6"/>
  <c r="O84" i="6"/>
  <c r="O92" i="6"/>
  <c r="O100" i="6"/>
  <c r="I3" i="6"/>
  <c r="I11" i="6"/>
  <c r="I19" i="6"/>
  <c r="I27" i="6"/>
  <c r="I35" i="6"/>
  <c r="I43" i="6"/>
  <c r="I51" i="6"/>
  <c r="I59" i="6"/>
  <c r="I67" i="6"/>
  <c r="I75" i="6"/>
  <c r="I83" i="6"/>
  <c r="I91" i="6"/>
  <c r="I99" i="6"/>
  <c r="E6" i="6"/>
  <c r="E14" i="6"/>
  <c r="E22" i="6"/>
  <c r="E30" i="6"/>
  <c r="E38" i="6"/>
  <c r="E46" i="6"/>
  <c r="E54" i="6"/>
  <c r="E62" i="6"/>
  <c r="E70" i="6"/>
  <c r="E78" i="6"/>
  <c r="E86" i="6"/>
  <c r="E94" i="6"/>
  <c r="E102" i="6"/>
  <c r="I4" i="6"/>
  <c r="I12" i="6"/>
  <c r="I20" i="6"/>
  <c r="I28" i="6"/>
  <c r="I36" i="6"/>
  <c r="I44" i="6"/>
  <c r="I52" i="6"/>
  <c r="I60" i="6"/>
  <c r="I68" i="6"/>
  <c r="I76" i="6"/>
  <c r="I84" i="6"/>
  <c r="I92" i="6"/>
  <c r="I100" i="6"/>
  <c r="I16" i="6"/>
  <c r="I24" i="6"/>
  <c r="I32" i="6"/>
  <c r="I40" i="6"/>
  <c r="I48" i="6"/>
  <c r="I56" i="6"/>
  <c r="I64" i="6"/>
  <c r="I72" i="6"/>
  <c r="I80" i="6"/>
  <c r="I88" i="6"/>
  <c r="I96" i="6"/>
  <c r="E11" i="6"/>
  <c r="E19" i="6"/>
  <c r="E27" i="6"/>
  <c r="E35" i="6"/>
  <c r="E43" i="6"/>
  <c r="E51" i="6"/>
  <c r="E59" i="6"/>
  <c r="E67" i="6"/>
  <c r="E75" i="6"/>
  <c r="E83" i="6"/>
  <c r="E91" i="6"/>
  <c r="E99" i="6"/>
  <c r="I9" i="6"/>
  <c r="I17" i="6"/>
  <c r="I25" i="6"/>
  <c r="I33" i="6"/>
  <c r="I41" i="6"/>
  <c r="I49" i="6"/>
  <c r="I57" i="6"/>
  <c r="I65" i="6"/>
  <c r="I73" i="6"/>
  <c r="I81" i="6"/>
  <c r="I89" i="6"/>
  <c r="I97" i="6"/>
  <c r="R105" i="6"/>
  <c r="S3" i="6"/>
  <c r="S10" i="6"/>
  <c r="S18" i="6"/>
  <c r="S26" i="6"/>
  <c r="S34" i="6"/>
  <c r="S42" i="6"/>
  <c r="S50" i="6"/>
  <c r="S58" i="6"/>
  <c r="S66" i="6"/>
  <c r="S74" i="6"/>
  <c r="S82" i="6"/>
  <c r="S90" i="6"/>
  <c r="S98" i="6"/>
  <c r="S11" i="6"/>
  <c r="S19" i="6"/>
  <c r="S27" i="6"/>
  <c r="S35" i="6"/>
  <c r="S43" i="6"/>
  <c r="S51" i="6"/>
  <c r="S59" i="6"/>
  <c r="S67" i="6"/>
  <c r="S75" i="6"/>
  <c r="S83" i="6"/>
  <c r="S91" i="6"/>
  <c r="S99" i="6"/>
  <c r="S4" i="6"/>
  <c r="S12" i="6"/>
  <c r="S20" i="6"/>
  <c r="S28" i="6"/>
  <c r="S36" i="6"/>
  <c r="S44" i="6"/>
  <c r="S52" i="6"/>
  <c r="S60" i="6"/>
  <c r="S68" i="6"/>
  <c r="S76" i="6"/>
  <c r="S84" i="6"/>
  <c r="S92" i="6"/>
  <c r="S100" i="6"/>
  <c r="S5" i="6"/>
  <c r="S13" i="6"/>
  <c r="S21" i="6"/>
  <c r="S29" i="6"/>
  <c r="S37" i="6"/>
  <c r="S45" i="6"/>
  <c r="S53" i="6"/>
  <c r="S61" i="6"/>
  <c r="S69" i="6"/>
  <c r="S77" i="6"/>
  <c r="S85" i="6"/>
  <c r="S93" i="6"/>
  <c r="S101" i="6"/>
  <c r="S14" i="6"/>
  <c r="S22" i="6"/>
  <c r="S30" i="6"/>
  <c r="S38" i="6"/>
  <c r="S46" i="6"/>
  <c r="S54" i="6"/>
  <c r="S62" i="6"/>
  <c r="S70" i="6"/>
  <c r="S78" i="6"/>
  <c r="S86" i="6"/>
  <c r="S94" i="6"/>
  <c r="S102" i="6"/>
  <c r="S7" i="6"/>
  <c r="S15" i="6"/>
  <c r="S23" i="6"/>
  <c r="S31" i="6"/>
  <c r="S39" i="6"/>
  <c r="S47" i="6"/>
  <c r="S55" i="6"/>
  <c r="S63" i="6"/>
  <c r="S71" i="6"/>
  <c r="S79" i="6"/>
  <c r="S87" i="6"/>
  <c r="S95" i="6"/>
  <c r="S103" i="6"/>
  <c r="N105" i="6"/>
  <c r="S8" i="6"/>
  <c r="S16" i="6"/>
  <c r="S24" i="6"/>
  <c r="S32" i="6"/>
  <c r="S40" i="6"/>
  <c r="S48" i="6"/>
  <c r="S56" i="6"/>
  <c r="S64" i="6"/>
  <c r="S72" i="6"/>
  <c r="S80" i="6"/>
  <c r="S88" i="6"/>
  <c r="S96" i="6"/>
  <c r="S9" i="6"/>
  <c r="S17" i="6"/>
  <c r="S25" i="6"/>
  <c r="S33" i="6"/>
  <c r="S41" i="6"/>
  <c r="S49" i="6"/>
  <c r="S57" i="6"/>
  <c r="S65" i="6"/>
  <c r="S73" i="6"/>
  <c r="S81" i="6"/>
  <c r="S89" i="6"/>
  <c r="S97" i="6"/>
  <c r="H105" i="6"/>
  <c r="H106" i="6"/>
  <c r="D106" i="6"/>
  <c r="D105" i="6"/>
  <c r="N106" i="6"/>
  <c r="R106" i="6"/>
  <c r="G178" i="18"/>
  <c r="D181" i="18"/>
  <c r="E178" i="18"/>
  <c r="F181" i="18"/>
  <c r="E170" i="18"/>
  <c r="G168" i="18"/>
  <c r="C180" i="18"/>
  <c r="B179" i="18"/>
  <c r="D179" i="18"/>
  <c r="E182" i="18"/>
  <c r="D180" i="18"/>
  <c r="E179" i="18"/>
  <c r="G170" i="18"/>
  <c r="C169" i="18"/>
  <c r="F168" i="18"/>
  <c r="D170" i="18"/>
  <c r="G179" i="18"/>
  <c r="F179" i="18"/>
  <c r="F170" i="18"/>
  <c r="E180" i="18"/>
  <c r="E181" i="18"/>
  <c r="D178" i="18"/>
  <c r="F180" i="18"/>
  <c r="C179" i="18"/>
  <c r="E172" i="18"/>
  <c r="F172" i="18"/>
  <c r="E171" i="18"/>
  <c r="D172" i="18"/>
  <c r="C171" i="18"/>
  <c r="D171" i="18"/>
  <c r="B171" i="18"/>
  <c r="C170" i="18"/>
  <c r="F169" i="18"/>
  <c r="G169" i="18"/>
  <c r="E169" i="18"/>
  <c r="G171" i="18"/>
  <c r="F171" i="18"/>
  <c r="E168" i="18"/>
  <c r="D168" i="18"/>
  <c r="B182" i="18"/>
  <c r="B172" i="18"/>
  <c r="B178" i="18"/>
  <c r="B181" i="18"/>
  <c r="B168" i="18"/>
  <c r="B169" i="18"/>
  <c r="AH3" i="7" l="1"/>
  <c r="AG3" i="7"/>
  <c r="K3" i="7"/>
  <c r="J3" i="7"/>
  <c r="S3" i="8" l="1"/>
  <c r="I3" i="8"/>
  <c r="AF3" i="4" l="1"/>
  <c r="AD3" i="4"/>
  <c r="AB3" i="4"/>
  <c r="Z3" i="4"/>
  <c r="N3" i="4"/>
  <c r="T3" i="4"/>
  <c r="R3" i="4"/>
  <c r="P3" i="4"/>
  <c r="D3" i="4"/>
  <c r="J3" i="4"/>
  <c r="H3" i="4"/>
  <c r="F3" i="4"/>
  <c r="G3" i="15" l="1"/>
  <c r="AA169" i="18" s="1"/>
  <c r="D169" i="18" s="1"/>
  <c r="D7" i="26"/>
  <c r="D6" i="26" s="1"/>
  <c r="F7" i="26"/>
  <c r="F6" i="2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MT3H-0113_ConversionLoss_and_Isolation_A_+20dBm" type="6" refreshedVersion="6" background="1" saveData="1">
    <textPr codePage="437" sourceFile="S:\Agilent Network Analyzer\Mixers-Catalog\MT3\MT3H-0113_Datasheetfiles\MT3H-0113_ConversionLoss_and_Isolation_A_+20dBm.csv" tab="0" comma="1">
      <textFields count="4">
        <textField/>
        <textField/>
        <textField/>
        <textField/>
      </textFields>
    </textPr>
  </connection>
  <connection id="12" xr16:uid="{00000000-0015-0000-FFFF-FFFF0B000000}" name="MT3H-0113_ConversionLoss_and_Isolation_B" type="6" refreshedVersion="6" background="1" saveData="1">
    <textPr codePage="437" sourceFile="S:\Agilent Network Analyzer\Mixers-Catalog\MT3\MT3H-0113_Datasheetfiles\MT3H-0113_ConversionLoss_and_Isolation_B.csv" tab="0" comma="1">
      <textFields count="4">
        <textField/>
        <textField/>
        <textField/>
        <textField/>
      </textFields>
    </textPr>
  </connection>
  <connection id="13" xr16:uid="{00000000-0015-0000-FFFF-FFFF0C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4" xr16:uid="{00000000-0015-0000-FFFF-FFFF0D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5" xr16:uid="{00000000-0015-0000-FFFF-FFFF0E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6" xr16:uid="{00000000-0015-0000-FFFF-FFFF0F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7" xr16:uid="{00000000-0015-0000-FFFF-FFFF10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8" xr16:uid="{00000000-0015-0000-FFFF-FFFF11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<sst xmlns="http://schemas.openxmlformats.org/spreadsheetml/2006/main" count="2066" uniqueCount="368">
  <si>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</si>
  <si>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</si>
  <si>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</si>
  <si>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</si>
  <si>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</si>
  <si>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</si>
  <si>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</si>
  <si>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</si>
  <si>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</si>
  <si>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</si>
  <si>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</si>
  <si>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</si>
  <si>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</si>
  <si>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</si>
  <si>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</si>
  <si>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</si>
  <si>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</si>
  <si>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</si>
  <si>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A LO-IF Ampl</t>
  </si>
  <si>
    <t>A LO-RF Amp</t>
  </si>
  <si>
    <t>B LO-RF Amp</t>
  </si>
  <si>
    <t>B LO-IF Amp</t>
  </si>
  <si>
    <t>BEGIN CH2_DATA</t>
  </si>
  <si>
    <t>Freq(Hz)</t>
  </si>
  <si>
    <t>Calculated number in red is for -10 dBm</t>
  </si>
  <si>
    <t>END</t>
  </si>
  <si>
    <t>BEGIN CH3_DATA</t>
  </si>
  <si>
    <t>BEGIN CH4_DATA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</si>
  <si>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</si>
  <si>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</si>
  <si>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</si>
  <si>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</si>
  <si>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</si>
  <si>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</si>
  <si>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</si>
  <si>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</si>
  <si>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</si>
  <si>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</si>
  <si>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1Rx5L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</si>
  <si>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</si>
  <si>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</si>
  <si>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</si>
  <si>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</si>
  <si>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</si>
  <si>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</si>
  <si>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</si>
  <si>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</si>
  <si>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</si>
  <si>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</si>
  <si>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</si>
  <si>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</si>
  <si>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</si>
  <si>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</si>
  <si>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</si>
  <si>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</si>
  <si>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</si>
  <si>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</si>
  <si>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</si>
  <si>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</si>
  <si>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</si>
  <si>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</si>
  <si>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</si>
  <si>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</si>
  <si>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</si>
  <si>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</si>
  <si>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</si>
  <si>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</si>
  <si>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</si>
  <si>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</si>
  <si>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</si>
  <si>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</si>
  <si>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</si>
  <si>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</si>
  <si>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</si>
  <si>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</si>
  <si>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</si>
  <si>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</si>
  <si>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</si>
  <si>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</si>
  <si>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</si>
  <si>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1Ix5L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</si>
  <si>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</si>
  <si>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</si>
  <si>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</si>
  <si>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</si>
  <si>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</si>
  <si>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</si>
  <si>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</si>
  <si>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</si>
  <si>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</si>
  <si>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</si>
  <si>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</si>
  <si>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</si>
  <si>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</si>
  <si>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</si>
  <si>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</si>
  <si>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</si>
  <si>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</si>
  <si>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</si>
  <si>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</si>
  <si>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</si>
  <si>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</si>
  <si>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!Source: Standard</t>
  </si>
  <si>
    <t>BEGIN CH1_DATA</t>
  </si>
  <si>
    <t>Conv. Loss Log Mag(dB)</t>
  </si>
  <si>
    <t>LO Return Loss Log Mag(dB)</t>
  </si>
  <si>
    <t>LO-RF Isolation Log Mag(dB)</t>
  </si>
  <si>
    <t>LO-IF Isolation Log Mag(dB)</t>
  </si>
  <si>
    <t>RF-IF Isolation Log Mag(dB)</t>
  </si>
  <si>
    <t>Calculated</t>
  </si>
  <si>
    <t>A Data -----&gt;</t>
  </si>
  <si>
    <t>B Data -----&gt;</t>
  </si>
  <si>
    <t>B Data ----&gt;</t>
  </si>
  <si>
    <t>Amplified Data ----&gt;</t>
  </si>
  <si>
    <t>PwrMain Log Mag(dBm)</t>
  </si>
  <si>
    <t>Pwr3 Log Mag(dBm)</t>
  </si>
  <si>
    <t>A Data ----&gt;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</si>
  <si>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</si>
  <si>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</si>
  <si>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</si>
  <si>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</si>
  <si>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</si>
  <si>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</si>
  <si>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</si>
  <si>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</si>
  <si>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</si>
  <si>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</si>
  <si>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</si>
  <si>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</si>
  <si>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</si>
  <si>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</si>
  <si>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</si>
  <si>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</si>
  <si>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</si>
  <si>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</si>
  <si>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</si>
  <si>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</si>
  <si>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</si>
  <si>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</si>
  <si>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</si>
  <si>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</si>
  <si>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</si>
  <si>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</si>
  <si>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</si>
  <si>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</si>
  <si>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</si>
  <si>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</si>
  <si>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</si>
  <si>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</si>
  <si>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</si>
  <si>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</si>
  <si>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</si>
  <si>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</si>
  <si>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</si>
  <si>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</si>
  <si>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</si>
  <si>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</si>
  <si>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</si>
  <si>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</si>
  <si>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</si>
  <si>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</si>
  <si>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</si>
  <si>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</si>
  <si>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</si>
  <si>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</si>
  <si>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</si>
  <si>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</si>
  <si>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</si>
  <si>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</si>
  <si>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</si>
  <si>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</si>
  <si>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</si>
  <si>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</si>
  <si>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</si>
  <si>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</si>
  <si>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</si>
  <si>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</si>
  <si>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</si>
  <si>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</si>
  <si>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</si>
  <si>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</si>
  <si>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</si>
  <si>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</si>
  <si>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</si>
  <si>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</si>
  <si>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</si>
  <si>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</si>
  <si>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</si>
  <si>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</si>
  <si>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</si>
  <si>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</si>
  <si>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</si>
  <si>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</si>
  <si>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</si>
  <si>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</si>
  <si>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</si>
  <si>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</si>
  <si>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</si>
  <si>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Remove 4X Traces if not applicable</t>
  </si>
  <si>
    <t>Remove 5X Traces if not applicable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</si>
  <si>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</si>
  <si>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</si>
  <si>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</si>
  <si>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</si>
  <si>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</si>
  <si>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</si>
  <si>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</si>
  <si>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</si>
  <si>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</si>
  <si>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Amplified Data not</t>
  </si>
  <si>
    <t>taken for this model</t>
  </si>
  <si>
    <t>Data is used</t>
  </si>
  <si>
    <t>two tabs</t>
  </si>
  <si>
    <t>for this tab</t>
  </si>
  <si>
    <t>and the</t>
  </si>
  <si>
    <t>following</t>
  </si>
  <si>
    <t>A.09.90.19</t>
  </si>
  <si>
    <t>+20 dBm</t>
  </si>
  <si>
    <t>+18 dBm</t>
  </si>
  <si>
    <t>+16 dBm</t>
  </si>
  <si>
    <t>+14 dBm</t>
  </si>
  <si>
    <t>+10 dBm</t>
  </si>
  <si>
    <t>+ dBm</t>
  </si>
  <si>
    <t>5Rx1L dBc Log Mag(dB)</t>
  </si>
  <si>
    <t>!Date: Wednesday</t>
  </si>
  <si>
    <t>1LO-IF/RF Isolation Log Mag(dB)</t>
  </si>
  <si>
    <t>2LO-IF/RF Isolation Log Mag(dB)</t>
  </si>
  <si>
    <t>3LO-IF/RF Isolation Log Mag(dB)</t>
  </si>
  <si>
    <t>4LO-IF/RF Isolation Log Mag(dB)</t>
  </si>
  <si>
    <t>5LO-IF/RF Isolation - N/A Log Mag(dB)</t>
  </si>
  <si>
    <t>Pin (dBm)</t>
  </si>
  <si>
    <t>Power(dBm)</t>
  </si>
  <si>
    <t>+24 dBm</t>
  </si>
  <si>
    <t>+22 dBm</t>
  </si>
  <si>
    <t>A SqW Data -----&gt;</t>
  </si>
  <si>
    <t>B SqW Data -----&gt;</t>
  </si>
  <si>
    <t>A Configuration - Sine</t>
  </si>
  <si>
    <t>A Configuration - Square</t>
  </si>
  <si>
    <t>B Configuration - Square</t>
  </si>
  <si>
    <t>B Configuration - Sine</t>
  </si>
  <si>
    <t>Reference (dBm)</t>
  </si>
  <si>
    <t>LO (dBm)</t>
  </si>
  <si>
    <t>Output P1dB</t>
  </si>
  <si>
    <t>Input P1dB</t>
  </si>
  <si>
    <t>+1 dBm</t>
  </si>
  <si>
    <t>2Rx2L NO LO Cable Log Mag(dB)</t>
  </si>
  <si>
    <t>0 dBm Data</t>
  </si>
  <si>
    <t>+25 dBm</t>
  </si>
  <si>
    <t>+19 dBm</t>
  </si>
  <si>
    <t>+13 dBm</t>
  </si>
  <si>
    <t>SqW Data ---&gt;</t>
  </si>
  <si>
    <t>Configuration A - Square Wave</t>
  </si>
  <si>
    <t>Configuration A - Sine Wave</t>
  </si>
  <si>
    <t xml:space="preserve"> Configuration B - Sine Wave</t>
  </si>
  <si>
    <t>Configuration B - Square Wave</t>
  </si>
  <si>
    <t>+12 dBm</t>
  </si>
  <si>
    <t>IF CL-HSLO Log Mag(dB)</t>
  </si>
  <si>
    <t>IF CL-LSLO Log Mag(dB)</t>
  </si>
  <si>
    <t>IF RL-HSLO Log Mag(dB)</t>
  </si>
  <si>
    <t>IF RL-LSLO Log Mag(dB)</t>
  </si>
  <si>
    <t>S11 Log Mag(dB)</t>
  </si>
  <si>
    <t>CL 6-dB Pad on IF Log Mag(dB)</t>
  </si>
  <si>
    <t>1Rx0L Log Mag(dB)</t>
  </si>
  <si>
    <t>2Rx0L Log Mag(dB)</t>
  </si>
  <si>
    <t>3Rx0L Log Mag(dB)</t>
  </si>
  <si>
    <t>4Rx0L Log Mag(dB)</t>
  </si>
  <si>
    <t>5Rx0L Log Mag(dB)</t>
  </si>
  <si>
    <t>1Rx0L dBc Log Mag(dB)</t>
  </si>
  <si>
    <t>2Rx0L dBc Log Mag(dB)</t>
  </si>
  <si>
    <t>3Rx0L dBc Log Mag(dB)</t>
  </si>
  <si>
    <t>4Rx0L dBc Log Mag(dB)</t>
  </si>
  <si>
    <t>N/A Log Mag(dB)</t>
  </si>
  <si>
    <t>-5RF1-2 5RF3-4 10RF5-6</t>
  </si>
  <si>
    <t>-5RFr1-2 5RFr3 10RFr4-5</t>
  </si>
  <si>
    <t>2Ix1L - NO PAD on IF Log Mag(dB)</t>
  </si>
  <si>
    <t>CL +17 dBm LO Log Mag(dB)</t>
  </si>
  <si>
    <t>CL +15 dBm LO Log Mag(dB)</t>
  </si>
  <si>
    <t>CL +13 dBm LO Log Mag(dB)</t>
  </si>
  <si>
    <t>CL +11 dBm LO Log Mag(dB)</t>
  </si>
  <si>
    <t>CL +9 dBm LO Log Mag(dB)</t>
  </si>
  <si>
    <t>CL +7 dBm LO Log Mag(dB)</t>
  </si>
  <si>
    <t>IIP3 +15 dBm Log Mag(dBm)</t>
  </si>
  <si>
    <t>IIP3 +13 dBm Log Mag(dBm)</t>
  </si>
  <si>
    <t>IIP3 +11 dBm Log Mag(dBm)</t>
  </si>
  <si>
    <t>IIP3 +9 dBm Log Mag(dBm)</t>
  </si>
  <si>
    <t>IIP3 +17 dBm Log Mag(dBm)</t>
  </si>
  <si>
    <t>P1dB +17 dBm LO Log Mag(dB)</t>
  </si>
  <si>
    <t>P1dB +15 dBm LO Log Mag(dB)</t>
  </si>
  <si>
    <t>P1dB +11 dBm Log Mag(dB)</t>
  </si>
  <si>
    <t>P1dB +9 dBm LO Log Mag(dB)</t>
  </si>
  <si>
    <t>P1dB +7 dBm LO Log Mag(dB)</t>
  </si>
  <si>
    <t>P1dB +13 dBm LO Log Mag(dB)</t>
  </si>
  <si>
    <t>+17 dBm</t>
  </si>
  <si>
    <t>+15 dBm</t>
  </si>
  <si>
    <t>+11 dBm</t>
  </si>
  <si>
    <t>+9 dBm</t>
  </si>
  <si>
    <t>OIP3 +20 dBm Log Mag(dBm)</t>
  </si>
  <si>
    <t>OIP3 +18 dBm Log Mag(dBm)</t>
  </si>
  <si>
    <t>OIP3 +16 dBm Log Mag(dBm)</t>
  </si>
  <si>
    <t>OIP3 +14 dBm Log Mag(dBm)</t>
  </si>
  <si>
    <t>OIP3 +12 dBm Log Mag(dBm)</t>
  </si>
  <si>
    <t>OIP3 +10 dBm Log Mag(dBm)</t>
  </si>
  <si>
    <t>!Keysight Technologies</t>
  </si>
  <si>
    <t>N5245A</t>
  </si>
  <si>
    <t>MY52451697</t>
  </si>
  <si>
    <t>A.10.60.06</t>
  </si>
  <si>
    <t xml:space="preserve"> May 23</t>
  </si>
  <si>
    <t xml:space="preserve"> 2018 17:10:25</t>
  </si>
  <si>
    <t xml:space="preserve"> 2018 17:16:11</t>
  </si>
  <si>
    <t>!Date: Friday</t>
  </si>
  <si>
    <t xml:space="preserve"> May 25</t>
  </si>
  <si>
    <t xml:space="preserve"> 2018 16:27:06</t>
  </si>
  <si>
    <t xml:space="preserve"> 2018 16:29:05</t>
  </si>
  <si>
    <t xml:space="preserve"> 2018 17:22:30</t>
  </si>
  <si>
    <t xml:space="preserve"> 2018 17:28:40</t>
  </si>
  <si>
    <t>!Date: Thursday</t>
  </si>
  <si>
    <t xml:space="preserve"> May 24</t>
  </si>
  <si>
    <t xml:space="preserve"> 2018 17:39:42</t>
  </si>
  <si>
    <t xml:space="preserve"> 2018 17:53:20</t>
  </si>
  <si>
    <t xml:space="preserve"> 2018 17:31:45</t>
  </si>
  <si>
    <t xml:space="preserve"> 2018 17:30:23</t>
  </si>
  <si>
    <t xml:space="preserve"> 2018 17:34:20</t>
  </si>
  <si>
    <t xml:space="preserve"> 2018 17:35:40</t>
  </si>
  <si>
    <t xml:space="preserve"> June 01</t>
  </si>
  <si>
    <t xml:space="preserve"> 2018 16:51:17</t>
  </si>
  <si>
    <t xml:space="preserve"> 2018 16:54:41</t>
  </si>
  <si>
    <t xml:space="preserve"> 2018 16:14:00</t>
  </si>
  <si>
    <t xml:space="preserve"> 2018 16:15:15</t>
  </si>
  <si>
    <t>CL +17dBm LO Log Mag(dB)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</si>
  <si>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</si>
  <si>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</si>
  <si>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</si>
  <si>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</si>
  <si>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</si>
  <si>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</si>
  <si>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</si>
  <si>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</si>
  <si>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</si>
  <si>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</si>
  <si>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</si>
  <si>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</si>
  <si>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</si>
  <si>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</si>
  <si>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</si>
  <si>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</si>
  <si>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</si>
  <si>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</si>
  <si>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</si>
  <si>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</si>
  <si>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</si>
  <si>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F</t>
  </si>
  <si>
    <t>Config B</t>
  </si>
  <si>
    <t>S</t>
  </si>
  <si>
    <t>P</t>
  </si>
  <si>
    <t>LO to IF Isolation</t>
  </si>
  <si>
    <t>RF to IF Isolation</t>
  </si>
  <si>
    <t>IF Response</t>
  </si>
  <si>
    <t>R</t>
  </si>
  <si>
    <t>E</t>
  </si>
  <si>
    <t>O</t>
  </si>
  <si>
    <t>Conversion Loss vs. LO Power</t>
  </si>
  <si>
    <t>Input IP3 vs. LO Power</t>
  </si>
  <si>
    <t>CLvsLO</t>
  </si>
  <si>
    <t>G</t>
  </si>
  <si>
    <t>L</t>
  </si>
  <si>
    <t>M</t>
  </si>
  <si>
    <t>AG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</si>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</sst>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2" fontId="0" fillId="0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6" fillId="0" borderId="0" xfId="0" applyFont="1" applyFill="1"/>
    <xf numFmtId="0" fontId="6" fillId="2" borderId="0" xfId="0" applyNumberFormat="1" applyFont="1" applyFill="1"/>
    <xf numFmtId="0" fontId="6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3" borderId="0" xfId="0" applyNumberFormat="1" applyFill="1" applyAlignment="1"/>
    <xf numFmtId="2" fontId="0" fillId="3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2" fontId="3" fillId="5" borderId="0" xfId="0" applyNumberFormat="1" applyFont="1" applyFill="1" applyAlignment="1">
      <alignment horizontal="right"/>
    </xf>
    <xf numFmtId="2" fontId="1" fillId="5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right"/>
    </xf>
    <xf numFmtId="2" fontId="10" fillId="5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center"/>
    </xf>
    <xf numFmtId="1" fontId="0" fillId="2" borderId="0" xfId="0" applyNumberFormat="1" applyFill="1"/>
    <xf numFmtId="1" fontId="8" fillId="2" borderId="1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9" fillId="2" borderId="3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1" fontId="9" fillId="2" borderId="5" xfId="0" applyNumberFormat="1" applyFont="1" applyFill="1" applyBorder="1" applyAlignment="1">
      <alignment horizontal="center" vertical="center" wrapText="1"/>
    </xf>
    <xf numFmtId="1" fontId="9" fillId="2" borderId="6" xfId="0" applyNumberFormat="1" applyFont="1" applyFill="1" applyBorder="1" applyAlignment="1">
      <alignment horizontal="center" vertical="center" wrapText="1"/>
    </xf>
    <xf numFmtId="1" fontId="9" fillId="2" borderId="7" xfId="0" applyNumberFormat="1" applyFont="1" applyFill="1" applyBorder="1" applyAlignment="1">
      <alignment horizontal="center" vertical="center" wrapText="1"/>
    </xf>
    <xf numFmtId="1" fontId="9" fillId="2" borderId="8" xfId="0" applyNumberFormat="1" applyFont="1" applyFill="1" applyBorder="1" applyAlignment="1">
      <alignment horizontal="center" vertical="center" wrapText="1"/>
    </xf>
    <xf numFmtId="1" fontId="9" fillId="2" borderId="9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11" fillId="0" borderId="0" xfId="0" applyFont="1"/>
    <xf numFmtId="0" fontId="1" fillId="3" borderId="0" xfId="0" applyFont="1" applyFill="1" applyAlignment="1"/>
    <xf numFmtId="0" fontId="1" fillId="3" borderId="0" xfId="0" applyFont="1" applyFill="1"/>
    <xf numFmtId="0" fontId="1" fillId="0" borderId="0" xfId="0" applyFont="1"/>
    <xf numFmtId="0" fontId="0" fillId="3" borderId="0" xfId="0" quotePrefix="1" applyFill="1"/>
    <xf numFmtId="0" fontId="0" fillId="0" borderId="0" xfId="0" applyAlignment="1">
      <alignment horizontal="center"/>
    </xf>
    <xf numFmtId="0" fontId="0" fillId="6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3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3 GHz IF, Lowside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568377050875274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-12.067270000000001</c:v>
                </c:pt>
                <c:pt idx="1">
                  <c:v>-11.632059</c:v>
                </c:pt>
                <c:pt idx="2">
                  <c:v>-11.079630999999999</c:v>
                </c:pt>
                <c:pt idx="3">
                  <c:v>-10.462406</c:v>
                </c:pt>
                <c:pt idx="4">
                  <c:v>-9.9108601000000007</c:v>
                </c:pt>
                <c:pt idx="5">
                  <c:v>-9.3708506000000007</c:v>
                </c:pt>
                <c:pt idx="6">
                  <c:v>-8.9643660000000001</c:v>
                </c:pt>
                <c:pt idx="7">
                  <c:v>-8.6810112000000004</c:v>
                </c:pt>
                <c:pt idx="8">
                  <c:v>-8.3866443999999998</c:v>
                </c:pt>
                <c:pt idx="9">
                  <c:v>-8.1724224000000003</c:v>
                </c:pt>
                <c:pt idx="10">
                  <c:v>-8.0032824999999992</c:v>
                </c:pt>
                <c:pt idx="11">
                  <c:v>-7.8396473000000002</c:v>
                </c:pt>
                <c:pt idx="12">
                  <c:v>-7.6365438000000001</c:v>
                </c:pt>
                <c:pt idx="13">
                  <c:v>-7.5171846999999996</c:v>
                </c:pt>
                <c:pt idx="14">
                  <c:v>-7.3774571</c:v>
                </c:pt>
                <c:pt idx="15">
                  <c:v>-7.2178731000000003</c:v>
                </c:pt>
                <c:pt idx="16">
                  <c:v>-7.0852256000000002</c:v>
                </c:pt>
                <c:pt idx="17">
                  <c:v>-6.9519729999999997</c:v>
                </c:pt>
                <c:pt idx="18">
                  <c:v>-6.7777165999999998</c:v>
                </c:pt>
                <c:pt idx="19">
                  <c:v>-6.6348500000000001</c:v>
                </c:pt>
                <c:pt idx="20">
                  <c:v>-6.5342421999999996</c:v>
                </c:pt>
                <c:pt idx="21">
                  <c:v>-6.4298463000000003</c:v>
                </c:pt>
                <c:pt idx="22">
                  <c:v>-6.3399177</c:v>
                </c:pt>
                <c:pt idx="23">
                  <c:v>-6.2965344999999999</c:v>
                </c:pt>
                <c:pt idx="24">
                  <c:v>-6.2516736999999996</c:v>
                </c:pt>
                <c:pt idx="25">
                  <c:v>-6.2154540999999996</c:v>
                </c:pt>
                <c:pt idx="26">
                  <c:v>-6.2241863999999998</c:v>
                </c:pt>
                <c:pt idx="27">
                  <c:v>-6.2509537000000002</c:v>
                </c:pt>
                <c:pt idx="28">
                  <c:v>-6.2669506000000004</c:v>
                </c:pt>
                <c:pt idx="29">
                  <c:v>-6.3256401999999996</c:v>
                </c:pt>
                <c:pt idx="30">
                  <c:v>-6.3914409000000001</c:v>
                </c:pt>
                <c:pt idx="31">
                  <c:v>-6.4224800999999996</c:v>
                </c:pt>
                <c:pt idx="32">
                  <c:v>-6.4577869999999997</c:v>
                </c:pt>
                <c:pt idx="33">
                  <c:v>-6.5216659999999997</c:v>
                </c:pt>
                <c:pt idx="34">
                  <c:v>-6.5394119999999996</c:v>
                </c:pt>
                <c:pt idx="35">
                  <c:v>-6.5657515999999996</c:v>
                </c:pt>
                <c:pt idx="36">
                  <c:v>-6.6197963</c:v>
                </c:pt>
                <c:pt idx="37">
                  <c:v>-6.6856154999999999</c:v>
                </c:pt>
                <c:pt idx="38">
                  <c:v>-6.7380724000000001</c:v>
                </c:pt>
                <c:pt idx="39">
                  <c:v>-6.8144955999999999</c:v>
                </c:pt>
                <c:pt idx="40">
                  <c:v>-6.8719573</c:v>
                </c:pt>
                <c:pt idx="41">
                  <c:v>-6.8913422000000004</c:v>
                </c:pt>
                <c:pt idx="42">
                  <c:v>-6.9163914000000002</c:v>
                </c:pt>
                <c:pt idx="43">
                  <c:v>-6.9270753999999997</c:v>
                </c:pt>
                <c:pt idx="44">
                  <c:v>-6.9170059999999998</c:v>
                </c:pt>
                <c:pt idx="45">
                  <c:v>-6.8970389000000001</c:v>
                </c:pt>
                <c:pt idx="46">
                  <c:v>-6.8985291000000002</c:v>
                </c:pt>
                <c:pt idx="47">
                  <c:v>-6.8520922999999998</c:v>
                </c:pt>
                <c:pt idx="48">
                  <c:v>-6.7868928999999998</c:v>
                </c:pt>
                <c:pt idx="49">
                  <c:v>-6.7581673000000002</c:v>
                </c:pt>
                <c:pt idx="50">
                  <c:v>-6.7044300999999997</c:v>
                </c:pt>
                <c:pt idx="51">
                  <c:v>-6.6575265000000003</c:v>
                </c:pt>
                <c:pt idx="52">
                  <c:v>-6.6353530999999997</c:v>
                </c:pt>
                <c:pt idx="53">
                  <c:v>-6.6267208999999996</c:v>
                </c:pt>
                <c:pt idx="54">
                  <c:v>-6.6097783999999997</c:v>
                </c:pt>
                <c:pt idx="55">
                  <c:v>-6.5999822999999997</c:v>
                </c:pt>
                <c:pt idx="56">
                  <c:v>-6.6047263000000003</c:v>
                </c:pt>
                <c:pt idx="57">
                  <c:v>-6.6128163000000004</c:v>
                </c:pt>
                <c:pt idx="58">
                  <c:v>-6.6194568</c:v>
                </c:pt>
                <c:pt idx="59">
                  <c:v>-6.6076217000000002</c:v>
                </c:pt>
                <c:pt idx="60">
                  <c:v>-6.6077098999999997</c:v>
                </c:pt>
                <c:pt idx="61">
                  <c:v>-6.6013545999999996</c:v>
                </c:pt>
                <c:pt idx="62">
                  <c:v>-6.5945735000000001</c:v>
                </c:pt>
                <c:pt idx="63">
                  <c:v>-6.5788951000000004</c:v>
                </c:pt>
                <c:pt idx="64">
                  <c:v>-6.5703483</c:v>
                </c:pt>
                <c:pt idx="65">
                  <c:v>-6.570055</c:v>
                </c:pt>
                <c:pt idx="66">
                  <c:v>-6.5733994999999998</c:v>
                </c:pt>
                <c:pt idx="67">
                  <c:v>-6.5590099999999998</c:v>
                </c:pt>
                <c:pt idx="68">
                  <c:v>-6.5687404000000003</c:v>
                </c:pt>
                <c:pt idx="69">
                  <c:v>-6.5836077</c:v>
                </c:pt>
                <c:pt idx="70">
                  <c:v>-6.6017441999999997</c:v>
                </c:pt>
                <c:pt idx="71">
                  <c:v>-6.6220245000000002</c:v>
                </c:pt>
                <c:pt idx="72">
                  <c:v>-6.6559434</c:v>
                </c:pt>
                <c:pt idx="73">
                  <c:v>-6.6866059</c:v>
                </c:pt>
                <c:pt idx="74">
                  <c:v>-6.7092676000000004</c:v>
                </c:pt>
                <c:pt idx="75">
                  <c:v>-6.7447452999999999</c:v>
                </c:pt>
                <c:pt idx="76">
                  <c:v>-6.7518529999999997</c:v>
                </c:pt>
                <c:pt idx="77">
                  <c:v>-6.7810359</c:v>
                </c:pt>
                <c:pt idx="78">
                  <c:v>-6.7974228999999999</c:v>
                </c:pt>
                <c:pt idx="79">
                  <c:v>-6.8307905</c:v>
                </c:pt>
                <c:pt idx="80">
                  <c:v>-6.8707646999999996</c:v>
                </c:pt>
                <c:pt idx="81">
                  <c:v>-6.9378513999999996</c:v>
                </c:pt>
                <c:pt idx="82">
                  <c:v>-7.0077157000000003</c:v>
                </c:pt>
                <c:pt idx="83">
                  <c:v>-7.1145635</c:v>
                </c:pt>
                <c:pt idx="84">
                  <c:v>-7.2446641999999999</c:v>
                </c:pt>
                <c:pt idx="85">
                  <c:v>-7.3736772999999998</c:v>
                </c:pt>
                <c:pt idx="86">
                  <c:v>-7.5189285000000003</c:v>
                </c:pt>
                <c:pt idx="87">
                  <c:v>-7.6694126000000002</c:v>
                </c:pt>
                <c:pt idx="88">
                  <c:v>-7.7865213999999998</c:v>
                </c:pt>
                <c:pt idx="89">
                  <c:v>-7.8894032999999997</c:v>
                </c:pt>
                <c:pt idx="90">
                  <c:v>-8.0027752000000003</c:v>
                </c:pt>
                <c:pt idx="91">
                  <c:v>-8.0854348999999992</c:v>
                </c:pt>
                <c:pt idx="92">
                  <c:v>-8.1569357</c:v>
                </c:pt>
                <c:pt idx="93">
                  <c:v>-8.2372893999999999</c:v>
                </c:pt>
                <c:pt idx="94">
                  <c:v>-8.3011961000000003</c:v>
                </c:pt>
                <c:pt idx="95">
                  <c:v>-8.3482684999999996</c:v>
                </c:pt>
                <c:pt idx="96">
                  <c:v>-8.4061030999999993</c:v>
                </c:pt>
                <c:pt idx="97">
                  <c:v>-8.4595193999999996</c:v>
                </c:pt>
                <c:pt idx="98">
                  <c:v>-8.5225553999999999</c:v>
                </c:pt>
                <c:pt idx="99">
                  <c:v>-8.6011591000000003</c:v>
                </c:pt>
                <c:pt idx="100">
                  <c:v>-8.6701870000000003</c:v>
                </c:pt>
                <c:pt idx="101">
                  <c:v>-8.7433128</c:v>
                </c:pt>
                <c:pt idx="102">
                  <c:v>-8.8198156000000001</c:v>
                </c:pt>
                <c:pt idx="103">
                  <c:v>-8.8916606999999992</c:v>
                </c:pt>
                <c:pt idx="104">
                  <c:v>-8.9507551000000003</c:v>
                </c:pt>
                <c:pt idx="105">
                  <c:v>-9.0114383999999994</c:v>
                </c:pt>
                <c:pt idx="106">
                  <c:v>-9.0598927000000007</c:v>
                </c:pt>
                <c:pt idx="107">
                  <c:v>-9.1145438999999993</c:v>
                </c:pt>
                <c:pt idx="108">
                  <c:v>-9.1625042000000008</c:v>
                </c:pt>
                <c:pt idx="109">
                  <c:v>-9.2039404000000005</c:v>
                </c:pt>
                <c:pt idx="110">
                  <c:v>-9.2485447000000001</c:v>
                </c:pt>
                <c:pt idx="111">
                  <c:v>-9.2872505000000007</c:v>
                </c:pt>
                <c:pt idx="112">
                  <c:v>-9.2950382000000005</c:v>
                </c:pt>
                <c:pt idx="113">
                  <c:v>-9.2769698999999992</c:v>
                </c:pt>
                <c:pt idx="114">
                  <c:v>-9.2492599000000002</c:v>
                </c:pt>
                <c:pt idx="115">
                  <c:v>-9.2100057999999994</c:v>
                </c:pt>
                <c:pt idx="116">
                  <c:v>-9.1583632999999995</c:v>
                </c:pt>
                <c:pt idx="117">
                  <c:v>-9.1071691999999995</c:v>
                </c:pt>
                <c:pt idx="118">
                  <c:v>-9.0732850999999997</c:v>
                </c:pt>
                <c:pt idx="119">
                  <c:v>-9.0377644999999998</c:v>
                </c:pt>
                <c:pt idx="120">
                  <c:v>-8.9969397000000004</c:v>
                </c:pt>
                <c:pt idx="121">
                  <c:v>-8.9747648000000009</c:v>
                </c:pt>
                <c:pt idx="122">
                  <c:v>-8.9622965000000008</c:v>
                </c:pt>
                <c:pt idx="123">
                  <c:v>-8.9535189000000006</c:v>
                </c:pt>
                <c:pt idx="124">
                  <c:v>-8.9582014000000001</c:v>
                </c:pt>
                <c:pt idx="125">
                  <c:v>-8.9779224000000006</c:v>
                </c:pt>
                <c:pt idx="126">
                  <c:v>-8.9908180000000009</c:v>
                </c:pt>
                <c:pt idx="127">
                  <c:v>-9.0007610000000007</c:v>
                </c:pt>
                <c:pt idx="128">
                  <c:v>-9.0266217999999991</c:v>
                </c:pt>
                <c:pt idx="129">
                  <c:v>-9.0477295000000009</c:v>
                </c:pt>
                <c:pt idx="130">
                  <c:v>-9.0704583999999997</c:v>
                </c:pt>
                <c:pt idx="131">
                  <c:v>-9.0960751000000002</c:v>
                </c:pt>
                <c:pt idx="132">
                  <c:v>-9.1333941999999997</c:v>
                </c:pt>
                <c:pt idx="133">
                  <c:v>-9.1663341999999997</c:v>
                </c:pt>
                <c:pt idx="134">
                  <c:v>-9.2057351999999995</c:v>
                </c:pt>
                <c:pt idx="135">
                  <c:v>-9.2359542999999995</c:v>
                </c:pt>
                <c:pt idx="136">
                  <c:v>-9.2753353000000001</c:v>
                </c:pt>
                <c:pt idx="137">
                  <c:v>-9.2997055</c:v>
                </c:pt>
                <c:pt idx="138">
                  <c:v>-9.3257227</c:v>
                </c:pt>
                <c:pt idx="139">
                  <c:v>-9.3376713000000002</c:v>
                </c:pt>
                <c:pt idx="140">
                  <c:v>-9.3695698000000007</c:v>
                </c:pt>
                <c:pt idx="141">
                  <c:v>-9.3929749000000005</c:v>
                </c:pt>
                <c:pt idx="142">
                  <c:v>-9.4329537999999999</c:v>
                </c:pt>
                <c:pt idx="143">
                  <c:v>-9.4636659999999999</c:v>
                </c:pt>
                <c:pt idx="144">
                  <c:v>-9.5080422999999996</c:v>
                </c:pt>
                <c:pt idx="145">
                  <c:v>-9.5380306000000008</c:v>
                </c:pt>
                <c:pt idx="146">
                  <c:v>-9.5643949999999993</c:v>
                </c:pt>
                <c:pt idx="147">
                  <c:v>-9.5996922999999992</c:v>
                </c:pt>
                <c:pt idx="148">
                  <c:v>-9.6277933000000004</c:v>
                </c:pt>
                <c:pt idx="149">
                  <c:v>-9.6601514999999996</c:v>
                </c:pt>
                <c:pt idx="150">
                  <c:v>-9.6736593000000006</c:v>
                </c:pt>
                <c:pt idx="151">
                  <c:v>-9.6814412999999995</c:v>
                </c:pt>
                <c:pt idx="152">
                  <c:v>-9.6741437999999995</c:v>
                </c:pt>
                <c:pt idx="153">
                  <c:v>-9.6609611999999991</c:v>
                </c:pt>
                <c:pt idx="154">
                  <c:v>-9.6290654999999994</c:v>
                </c:pt>
                <c:pt idx="155">
                  <c:v>-9.6280087999999999</c:v>
                </c:pt>
                <c:pt idx="156">
                  <c:v>-9.5981664999999996</c:v>
                </c:pt>
                <c:pt idx="157">
                  <c:v>-9.5689945000000005</c:v>
                </c:pt>
                <c:pt idx="158">
                  <c:v>-9.5167617999999994</c:v>
                </c:pt>
                <c:pt idx="159">
                  <c:v>-9.4800520000000006</c:v>
                </c:pt>
                <c:pt idx="160">
                  <c:v>-9.4223022000000007</c:v>
                </c:pt>
                <c:pt idx="161">
                  <c:v>-9.3734912999999995</c:v>
                </c:pt>
                <c:pt idx="162">
                  <c:v>-9.3275366000000002</c:v>
                </c:pt>
                <c:pt idx="163">
                  <c:v>-9.2969980000000003</c:v>
                </c:pt>
                <c:pt idx="164">
                  <c:v>-9.2535600999999996</c:v>
                </c:pt>
                <c:pt idx="165">
                  <c:v>-9.2107925000000002</c:v>
                </c:pt>
                <c:pt idx="166">
                  <c:v>-9.2011395</c:v>
                </c:pt>
                <c:pt idx="167">
                  <c:v>-9.1829242999999998</c:v>
                </c:pt>
                <c:pt idx="168">
                  <c:v>-9.2127657000000003</c:v>
                </c:pt>
                <c:pt idx="169">
                  <c:v>-9.2688626999999997</c:v>
                </c:pt>
                <c:pt idx="170">
                  <c:v>-9.3732699999999998</c:v>
                </c:pt>
                <c:pt idx="171">
                  <c:v>-9.4947909999999993</c:v>
                </c:pt>
                <c:pt idx="172">
                  <c:v>-9.6713141999999994</c:v>
                </c:pt>
                <c:pt idx="173">
                  <c:v>-9.8494185999999999</c:v>
                </c:pt>
                <c:pt idx="174">
                  <c:v>-10.063336</c:v>
                </c:pt>
                <c:pt idx="175">
                  <c:v>-10.300556</c:v>
                </c:pt>
                <c:pt idx="176">
                  <c:v>-10.543103</c:v>
                </c:pt>
                <c:pt idx="177">
                  <c:v>-10.823009000000001</c:v>
                </c:pt>
                <c:pt idx="178">
                  <c:v>-11.072637</c:v>
                </c:pt>
                <c:pt idx="179">
                  <c:v>-11.342566</c:v>
                </c:pt>
                <c:pt idx="180">
                  <c:v>-11.562757</c:v>
                </c:pt>
                <c:pt idx="181">
                  <c:v>-11.829934</c:v>
                </c:pt>
                <c:pt idx="182">
                  <c:v>-12.032999</c:v>
                </c:pt>
                <c:pt idx="183">
                  <c:v>-12.254481999999999</c:v>
                </c:pt>
                <c:pt idx="184">
                  <c:v>-12.470924999999999</c:v>
                </c:pt>
                <c:pt idx="185">
                  <c:v>-12.673989000000001</c:v>
                </c:pt>
                <c:pt idx="186">
                  <c:v>-12.875303000000001</c:v>
                </c:pt>
                <c:pt idx="187">
                  <c:v>-13.06493</c:v>
                </c:pt>
                <c:pt idx="188">
                  <c:v>-13.302725000000001</c:v>
                </c:pt>
                <c:pt idx="189">
                  <c:v>-13.454190000000001</c:v>
                </c:pt>
                <c:pt idx="190">
                  <c:v>-13.651624</c:v>
                </c:pt>
                <c:pt idx="191">
                  <c:v>-13.793296</c:v>
                </c:pt>
                <c:pt idx="192">
                  <c:v>-13.96149</c:v>
                </c:pt>
                <c:pt idx="193">
                  <c:v>-14.092174999999999</c:v>
                </c:pt>
                <c:pt idx="194">
                  <c:v>-14.257857</c:v>
                </c:pt>
                <c:pt idx="195">
                  <c:v>-14.398213999999999</c:v>
                </c:pt>
                <c:pt idx="196">
                  <c:v>-14.523681</c:v>
                </c:pt>
                <c:pt idx="197">
                  <c:v>-14.639316000000001</c:v>
                </c:pt>
                <c:pt idx="198">
                  <c:v>-14.733997</c:v>
                </c:pt>
                <c:pt idx="199">
                  <c:v>-14.808558</c:v>
                </c:pt>
                <c:pt idx="200">
                  <c:v>-14.857022000000001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46-4C0F-B6F4-04DE9F776E96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-13.481036</c:v>
                </c:pt>
                <c:pt idx="1">
                  <c:v>-13.030867000000001</c:v>
                </c:pt>
                <c:pt idx="2">
                  <c:v>-12.449579</c:v>
                </c:pt>
                <c:pt idx="3">
                  <c:v>-11.804959</c:v>
                </c:pt>
                <c:pt idx="4">
                  <c:v>-11.238797</c:v>
                </c:pt>
                <c:pt idx="5">
                  <c:v>-10.702518</c:v>
                </c:pt>
                <c:pt idx="6">
                  <c:v>-10.314716000000001</c:v>
                </c:pt>
                <c:pt idx="7">
                  <c:v>-10.067112</c:v>
                </c:pt>
                <c:pt idx="8">
                  <c:v>-9.8180016999999999</c:v>
                </c:pt>
                <c:pt idx="9">
                  <c:v>-9.6470164999999994</c:v>
                </c:pt>
                <c:pt idx="10">
                  <c:v>-9.5187483000000004</c:v>
                </c:pt>
                <c:pt idx="11">
                  <c:v>-9.3923167999999997</c:v>
                </c:pt>
                <c:pt idx="12">
                  <c:v>-9.2292252000000001</c:v>
                </c:pt>
                <c:pt idx="13">
                  <c:v>-9.1474770999999997</c:v>
                </c:pt>
                <c:pt idx="14">
                  <c:v>-9.0498486000000007</c:v>
                </c:pt>
                <c:pt idx="15">
                  <c:v>-8.9357346999999994</c:v>
                </c:pt>
                <c:pt idx="16">
                  <c:v>-8.8422765999999999</c:v>
                </c:pt>
                <c:pt idx="17">
                  <c:v>-8.7482977000000002</c:v>
                </c:pt>
                <c:pt idx="18">
                  <c:v>-8.6167315999999996</c:v>
                </c:pt>
                <c:pt idx="19">
                  <c:v>-8.5121336000000003</c:v>
                </c:pt>
                <c:pt idx="20">
                  <c:v>-8.4482917999999998</c:v>
                </c:pt>
                <c:pt idx="21">
                  <c:v>-8.3800115999999996</c:v>
                </c:pt>
                <c:pt idx="22">
                  <c:v>-8.3122120000000006</c:v>
                </c:pt>
                <c:pt idx="23">
                  <c:v>-8.2763852999999994</c:v>
                </c:pt>
                <c:pt idx="24">
                  <c:v>-8.2314558000000009</c:v>
                </c:pt>
                <c:pt idx="25">
                  <c:v>-8.1794881999999998</c:v>
                </c:pt>
                <c:pt idx="26">
                  <c:v>-8.1609897999999994</c:v>
                </c:pt>
                <c:pt idx="27">
                  <c:v>-8.1666594000000003</c:v>
                </c:pt>
                <c:pt idx="28">
                  <c:v>-8.1644000999999999</c:v>
                </c:pt>
                <c:pt idx="29">
                  <c:v>-8.2002524999999995</c:v>
                </c:pt>
                <c:pt idx="30">
                  <c:v>-8.2425946999999997</c:v>
                </c:pt>
                <c:pt idx="31">
                  <c:v>-8.2514562999999992</c:v>
                </c:pt>
                <c:pt idx="32">
                  <c:v>-8.2586136000000003</c:v>
                </c:pt>
                <c:pt idx="33">
                  <c:v>-8.2883204999999993</c:v>
                </c:pt>
                <c:pt idx="34">
                  <c:v>-8.2922335</c:v>
                </c:pt>
                <c:pt idx="35">
                  <c:v>-8.3059101000000002</c:v>
                </c:pt>
                <c:pt idx="36">
                  <c:v>-8.3550663000000007</c:v>
                </c:pt>
                <c:pt idx="37">
                  <c:v>-8.4321546999999999</c:v>
                </c:pt>
                <c:pt idx="38">
                  <c:v>-8.5016718000000004</c:v>
                </c:pt>
                <c:pt idx="39">
                  <c:v>-8.5878905999999997</c:v>
                </c:pt>
                <c:pt idx="40">
                  <c:v>-8.6624432000000002</c:v>
                </c:pt>
                <c:pt idx="41">
                  <c:v>-8.7072392000000001</c:v>
                </c:pt>
                <c:pt idx="42">
                  <c:v>-8.7556171000000003</c:v>
                </c:pt>
                <c:pt idx="43">
                  <c:v>-8.7976980000000005</c:v>
                </c:pt>
                <c:pt idx="44">
                  <c:v>-8.8214053999999997</c:v>
                </c:pt>
                <c:pt idx="45">
                  <c:v>-8.8374614999999999</c:v>
                </c:pt>
                <c:pt idx="46">
                  <c:v>-8.8694611000000005</c:v>
                </c:pt>
                <c:pt idx="47">
                  <c:v>-8.8590136000000008</c:v>
                </c:pt>
                <c:pt idx="48">
                  <c:v>-8.8307857999999992</c:v>
                </c:pt>
                <c:pt idx="49">
                  <c:v>-8.8290957999999993</c:v>
                </c:pt>
                <c:pt idx="50">
                  <c:v>-8.8034076999999993</c:v>
                </c:pt>
                <c:pt idx="51">
                  <c:v>-8.7706307999999993</c:v>
                </c:pt>
                <c:pt idx="52">
                  <c:v>-8.7433423999999995</c:v>
                </c:pt>
                <c:pt idx="53">
                  <c:v>-8.7098721999999995</c:v>
                </c:pt>
                <c:pt idx="54">
                  <c:v>-8.6686802000000007</c:v>
                </c:pt>
                <c:pt idx="55">
                  <c:v>-8.6336955999999994</c:v>
                </c:pt>
                <c:pt idx="56">
                  <c:v>-8.6180123999999996</c:v>
                </c:pt>
                <c:pt idx="57">
                  <c:v>-8.6153955</c:v>
                </c:pt>
                <c:pt idx="58">
                  <c:v>-8.6198502000000001</c:v>
                </c:pt>
                <c:pt idx="59">
                  <c:v>-8.6113423999999998</c:v>
                </c:pt>
                <c:pt idx="60">
                  <c:v>-8.6180848999999995</c:v>
                </c:pt>
                <c:pt idx="61">
                  <c:v>-8.6197510000000008</c:v>
                </c:pt>
                <c:pt idx="62">
                  <c:v>-8.6237382999999994</c:v>
                </c:pt>
                <c:pt idx="63">
                  <c:v>-8.6211929000000005</c:v>
                </c:pt>
                <c:pt idx="64">
                  <c:v>-8.6344689999999993</c:v>
                </c:pt>
                <c:pt idx="65">
                  <c:v>-8.6531181000000004</c:v>
                </c:pt>
                <c:pt idx="66">
                  <c:v>-8.6772051000000001</c:v>
                </c:pt>
                <c:pt idx="67">
                  <c:v>-8.688777</c:v>
                </c:pt>
                <c:pt idx="68">
                  <c:v>-8.7239380000000004</c:v>
                </c:pt>
                <c:pt idx="69">
                  <c:v>-8.7534703999999994</c:v>
                </c:pt>
                <c:pt idx="70">
                  <c:v>-8.7842798000000002</c:v>
                </c:pt>
                <c:pt idx="71">
                  <c:v>-8.8115597000000001</c:v>
                </c:pt>
                <c:pt idx="72">
                  <c:v>-8.8384952999999999</c:v>
                </c:pt>
                <c:pt idx="73">
                  <c:v>-8.8558474</c:v>
                </c:pt>
                <c:pt idx="74">
                  <c:v>-8.8649816999999995</c:v>
                </c:pt>
                <c:pt idx="75">
                  <c:v>-8.8789730000000002</c:v>
                </c:pt>
                <c:pt idx="76">
                  <c:v>-8.8686790000000002</c:v>
                </c:pt>
                <c:pt idx="77">
                  <c:v>-8.8738241000000002</c:v>
                </c:pt>
                <c:pt idx="78">
                  <c:v>-8.8669577000000004</c:v>
                </c:pt>
                <c:pt idx="79">
                  <c:v>-8.8699244999999998</c:v>
                </c:pt>
                <c:pt idx="80">
                  <c:v>-8.8746261999999998</c:v>
                </c:pt>
                <c:pt idx="81">
                  <c:v>-8.9001265000000007</c:v>
                </c:pt>
                <c:pt idx="82">
                  <c:v>-8.9218416000000005</c:v>
                </c:pt>
                <c:pt idx="83">
                  <c:v>-8.9744185999999999</c:v>
                </c:pt>
                <c:pt idx="84">
                  <c:v>-9.0379181000000006</c:v>
                </c:pt>
                <c:pt idx="85">
                  <c:v>-9.1041164000000006</c:v>
                </c:pt>
                <c:pt idx="86">
                  <c:v>-9.1858120000000003</c:v>
                </c:pt>
                <c:pt idx="87">
                  <c:v>-9.2953414999999993</c:v>
                </c:pt>
                <c:pt idx="88">
                  <c:v>-9.3860244999999995</c:v>
                </c:pt>
                <c:pt idx="89">
                  <c:v>-9.478097</c:v>
                </c:pt>
                <c:pt idx="90">
                  <c:v>-9.6001387000000005</c:v>
                </c:pt>
                <c:pt idx="91">
                  <c:v>-9.7110052000000007</c:v>
                </c:pt>
                <c:pt idx="92">
                  <c:v>-9.8246012</c:v>
                </c:pt>
                <c:pt idx="93">
                  <c:v>-9.9583434999999998</c:v>
                </c:pt>
                <c:pt idx="94">
                  <c:v>-10.089031</c:v>
                </c:pt>
                <c:pt idx="95">
                  <c:v>-10.197597999999999</c:v>
                </c:pt>
                <c:pt idx="96">
                  <c:v>-10.30007</c:v>
                </c:pt>
                <c:pt idx="97">
                  <c:v>-10.368126</c:v>
                </c:pt>
                <c:pt idx="98">
                  <c:v>-10.405436</c:v>
                </c:pt>
                <c:pt idx="99">
                  <c:v>-10.420933</c:v>
                </c:pt>
                <c:pt idx="100">
                  <c:v>-10.400734999999999</c:v>
                </c:pt>
                <c:pt idx="101">
                  <c:v>-10.375363999999999</c:v>
                </c:pt>
                <c:pt idx="102">
                  <c:v>-10.361151</c:v>
                </c:pt>
                <c:pt idx="103">
                  <c:v>-10.364087</c:v>
                </c:pt>
                <c:pt idx="104">
                  <c:v>-10.378034</c:v>
                </c:pt>
                <c:pt idx="105">
                  <c:v>-10.416356</c:v>
                </c:pt>
                <c:pt idx="106">
                  <c:v>-10.460614</c:v>
                </c:pt>
                <c:pt idx="107">
                  <c:v>-10.514682000000001</c:v>
                </c:pt>
                <c:pt idx="108">
                  <c:v>-10.561458999999999</c:v>
                </c:pt>
                <c:pt idx="109">
                  <c:v>-10.601350999999999</c:v>
                </c:pt>
                <c:pt idx="110">
                  <c:v>-10.632434</c:v>
                </c:pt>
                <c:pt idx="111">
                  <c:v>-10.653938</c:v>
                </c:pt>
                <c:pt idx="112">
                  <c:v>-10.655756</c:v>
                </c:pt>
                <c:pt idx="113">
                  <c:v>-10.643905</c:v>
                </c:pt>
                <c:pt idx="114">
                  <c:v>-10.635270999999999</c:v>
                </c:pt>
                <c:pt idx="115">
                  <c:v>-10.623173</c:v>
                </c:pt>
                <c:pt idx="116">
                  <c:v>-10.607018</c:v>
                </c:pt>
                <c:pt idx="117">
                  <c:v>-10.58478</c:v>
                </c:pt>
                <c:pt idx="118">
                  <c:v>-10.576629000000001</c:v>
                </c:pt>
                <c:pt idx="119">
                  <c:v>-10.560563</c:v>
                </c:pt>
                <c:pt idx="120">
                  <c:v>-10.542812</c:v>
                </c:pt>
                <c:pt idx="121">
                  <c:v>-10.531181999999999</c:v>
                </c:pt>
                <c:pt idx="122">
                  <c:v>-10.519606</c:v>
                </c:pt>
                <c:pt idx="123">
                  <c:v>-10.499142000000001</c:v>
                </c:pt>
                <c:pt idx="124">
                  <c:v>-10.483827</c:v>
                </c:pt>
                <c:pt idx="125">
                  <c:v>-10.477331</c:v>
                </c:pt>
                <c:pt idx="126">
                  <c:v>-10.462816</c:v>
                </c:pt>
                <c:pt idx="127">
                  <c:v>-10.448912999999999</c:v>
                </c:pt>
                <c:pt idx="128">
                  <c:v>-10.448378999999999</c:v>
                </c:pt>
                <c:pt idx="129">
                  <c:v>-10.44481</c:v>
                </c:pt>
                <c:pt idx="130">
                  <c:v>-10.440303999999999</c:v>
                </c:pt>
                <c:pt idx="131">
                  <c:v>-10.447747</c:v>
                </c:pt>
                <c:pt idx="132">
                  <c:v>-10.469885</c:v>
                </c:pt>
                <c:pt idx="133">
                  <c:v>-10.495597</c:v>
                </c:pt>
                <c:pt idx="134">
                  <c:v>-10.535409</c:v>
                </c:pt>
                <c:pt idx="135">
                  <c:v>-10.574296</c:v>
                </c:pt>
                <c:pt idx="136">
                  <c:v>-10.616787</c:v>
                </c:pt>
                <c:pt idx="137">
                  <c:v>-10.652998</c:v>
                </c:pt>
                <c:pt idx="138">
                  <c:v>-10.695966</c:v>
                </c:pt>
                <c:pt idx="139">
                  <c:v>-10.728737000000001</c:v>
                </c:pt>
                <c:pt idx="140">
                  <c:v>-10.780897</c:v>
                </c:pt>
                <c:pt idx="141">
                  <c:v>-10.838634000000001</c:v>
                </c:pt>
                <c:pt idx="142">
                  <c:v>-10.902585</c:v>
                </c:pt>
                <c:pt idx="143">
                  <c:v>-10.964971999999999</c:v>
                </c:pt>
                <c:pt idx="144">
                  <c:v>-11.033389</c:v>
                </c:pt>
                <c:pt idx="145">
                  <c:v>-11.091111</c:v>
                </c:pt>
                <c:pt idx="146">
                  <c:v>-11.141852999999999</c:v>
                </c:pt>
                <c:pt idx="147">
                  <c:v>-11.202595000000001</c:v>
                </c:pt>
                <c:pt idx="148">
                  <c:v>-11.258893</c:v>
                </c:pt>
                <c:pt idx="149">
                  <c:v>-11.324628000000001</c:v>
                </c:pt>
                <c:pt idx="150">
                  <c:v>-11.380371</c:v>
                </c:pt>
                <c:pt idx="151">
                  <c:v>-11.430273</c:v>
                </c:pt>
                <c:pt idx="152">
                  <c:v>-11.472884000000001</c:v>
                </c:pt>
                <c:pt idx="153">
                  <c:v>-11.508543</c:v>
                </c:pt>
                <c:pt idx="154">
                  <c:v>-11.530029000000001</c:v>
                </c:pt>
                <c:pt idx="155">
                  <c:v>-11.57545</c:v>
                </c:pt>
                <c:pt idx="156">
                  <c:v>-11.591832999999999</c:v>
                </c:pt>
                <c:pt idx="157">
                  <c:v>-11.611266000000001</c:v>
                </c:pt>
                <c:pt idx="158">
                  <c:v>-11.61834</c:v>
                </c:pt>
                <c:pt idx="159">
                  <c:v>-11.652799</c:v>
                </c:pt>
                <c:pt idx="160">
                  <c:v>-11.669748</c:v>
                </c:pt>
                <c:pt idx="161">
                  <c:v>-11.693678999999999</c:v>
                </c:pt>
                <c:pt idx="162">
                  <c:v>-11.710588</c:v>
                </c:pt>
                <c:pt idx="163">
                  <c:v>-11.711713</c:v>
                </c:pt>
                <c:pt idx="164">
                  <c:v>-11.676024</c:v>
                </c:pt>
                <c:pt idx="165">
                  <c:v>-11.621097000000001</c:v>
                </c:pt>
                <c:pt idx="166">
                  <c:v>-11.577897</c:v>
                </c:pt>
                <c:pt idx="167">
                  <c:v>-11.493859</c:v>
                </c:pt>
                <c:pt idx="168">
                  <c:v>-11.432826</c:v>
                </c:pt>
                <c:pt idx="169">
                  <c:v>-11.351348</c:v>
                </c:pt>
                <c:pt idx="170">
                  <c:v>-11.284634</c:v>
                </c:pt>
                <c:pt idx="171">
                  <c:v>-11.194585999999999</c:v>
                </c:pt>
                <c:pt idx="172">
                  <c:v>-11.133445</c:v>
                </c:pt>
                <c:pt idx="173">
                  <c:v>-11.048245</c:v>
                </c:pt>
                <c:pt idx="174">
                  <c:v>-10.989648000000001</c:v>
                </c:pt>
                <c:pt idx="175">
                  <c:v>-10.934715000000001</c:v>
                </c:pt>
                <c:pt idx="176">
                  <c:v>-10.900027</c:v>
                </c:pt>
                <c:pt idx="177">
                  <c:v>-10.897297</c:v>
                </c:pt>
                <c:pt idx="178">
                  <c:v>-10.908474</c:v>
                </c:pt>
                <c:pt idx="179">
                  <c:v>-10.956742</c:v>
                </c:pt>
                <c:pt idx="180">
                  <c:v>-11.006928</c:v>
                </c:pt>
                <c:pt idx="181">
                  <c:v>-11.120291</c:v>
                </c:pt>
                <c:pt idx="182">
                  <c:v>-11.220855999999999</c:v>
                </c:pt>
                <c:pt idx="183">
                  <c:v>-11.339871</c:v>
                </c:pt>
                <c:pt idx="184">
                  <c:v>-11.490693</c:v>
                </c:pt>
                <c:pt idx="185">
                  <c:v>-11.641857</c:v>
                </c:pt>
                <c:pt idx="186">
                  <c:v>-11.817225000000001</c:v>
                </c:pt>
                <c:pt idx="187">
                  <c:v>-11.996658999999999</c:v>
                </c:pt>
                <c:pt idx="188">
                  <c:v>-12.241315</c:v>
                </c:pt>
                <c:pt idx="189">
                  <c:v>-12.415565000000001</c:v>
                </c:pt>
                <c:pt idx="190">
                  <c:v>-12.636082999999999</c:v>
                </c:pt>
                <c:pt idx="191">
                  <c:v>-12.803451000000001</c:v>
                </c:pt>
                <c:pt idx="192">
                  <c:v>-13.001744</c:v>
                </c:pt>
                <c:pt idx="193">
                  <c:v>-13.163430999999999</c:v>
                </c:pt>
                <c:pt idx="194">
                  <c:v>-13.346511</c:v>
                </c:pt>
                <c:pt idx="195">
                  <c:v>-13.504742999999999</c:v>
                </c:pt>
                <c:pt idx="196">
                  <c:v>-13.652711</c:v>
                </c:pt>
                <c:pt idx="197">
                  <c:v>-13.800019000000001</c:v>
                </c:pt>
                <c:pt idx="198">
                  <c:v>-13.930725000000001</c:v>
                </c:pt>
                <c:pt idx="199">
                  <c:v>-14.042858000000001</c:v>
                </c:pt>
                <c:pt idx="200">
                  <c:v>-14.124905999999999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46-4C0F-B6F4-04DE9F776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2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3 GHz IF, Sine Wave LSLO (dBm)</a:t>
            </a:r>
            <a:r>
              <a:rPr lang="en-US" sz="1000" baseline="30000"/>
              <a:t>4</a:t>
            </a:r>
            <a:endParaRPr lang="en-US" sz="1000" baseline="0"/>
          </a:p>
        </c:rich>
      </c:tx>
      <c:layout>
        <c:manualLayout>
          <c:xMode val="edge"/>
          <c:yMode val="edge"/>
          <c:x val="0.27719115023778568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5.2318802</c:v>
                </c:pt>
                <c:pt idx="1">
                  <c:v>8.9632062999999995</c:v>
                </c:pt>
                <c:pt idx="2">
                  <c:v>11.226583</c:v>
                </c:pt>
                <c:pt idx="3">
                  <c:v>11.495236</c:v>
                </c:pt>
                <c:pt idx="4">
                  <c:v>9.637454</c:v>
                </c:pt>
                <c:pt idx="5">
                  <c:v>9.3441544000000007</c:v>
                </c:pt>
                <c:pt idx="6">
                  <c:v>9.4639006000000006</c:v>
                </c:pt>
                <c:pt idx="7">
                  <c:v>9.4461060000000003</c:v>
                </c:pt>
                <c:pt idx="8">
                  <c:v>9.1675301000000005</c:v>
                </c:pt>
                <c:pt idx="9">
                  <c:v>8.6952353000000002</c:v>
                </c:pt>
                <c:pt idx="10">
                  <c:v>8.4956379000000002</c:v>
                </c:pt>
                <c:pt idx="11">
                  <c:v>8.3123378999999993</c:v>
                </c:pt>
                <c:pt idx="12">
                  <c:v>8.5009288999999999</c:v>
                </c:pt>
                <c:pt idx="13">
                  <c:v>8.4296904000000001</c:v>
                </c:pt>
                <c:pt idx="14">
                  <c:v>8.7198305000000005</c:v>
                </c:pt>
                <c:pt idx="15">
                  <c:v>8.9385756999999995</c:v>
                </c:pt>
                <c:pt idx="16">
                  <c:v>9.3828315999999994</c:v>
                </c:pt>
                <c:pt idx="17">
                  <c:v>9.6402406999999997</c:v>
                </c:pt>
                <c:pt idx="18">
                  <c:v>9.7570180999999998</c:v>
                </c:pt>
                <c:pt idx="19">
                  <c:v>9.7283372999999997</c:v>
                </c:pt>
                <c:pt idx="20">
                  <c:v>9.7101773999999992</c:v>
                </c:pt>
                <c:pt idx="21">
                  <c:v>9.7100039000000002</c:v>
                </c:pt>
                <c:pt idx="22">
                  <c:v>9.4560156000000006</c:v>
                </c:pt>
                <c:pt idx="23">
                  <c:v>8.9425802000000001</c:v>
                </c:pt>
                <c:pt idx="24">
                  <c:v>8.4371977000000005</c:v>
                </c:pt>
                <c:pt idx="25">
                  <c:v>8.2108936000000003</c:v>
                </c:pt>
                <c:pt idx="26">
                  <c:v>8.2783078999999997</c:v>
                </c:pt>
                <c:pt idx="27">
                  <c:v>8.6178541000000006</c:v>
                </c:pt>
                <c:pt idx="28">
                  <c:v>8.9239130000000007</c:v>
                </c:pt>
                <c:pt idx="29">
                  <c:v>9.0460834999999999</c:v>
                </c:pt>
                <c:pt idx="30">
                  <c:v>9.0228929999999998</c:v>
                </c:pt>
                <c:pt idx="31">
                  <c:v>8.9299268999999999</c:v>
                </c:pt>
                <c:pt idx="32">
                  <c:v>8.8226403999999992</c:v>
                </c:pt>
                <c:pt idx="33">
                  <c:v>8.5343628000000002</c:v>
                </c:pt>
                <c:pt idx="34">
                  <c:v>8.0680828000000009</c:v>
                </c:pt>
                <c:pt idx="35">
                  <c:v>7.5834545999999996</c:v>
                </c:pt>
                <c:pt idx="36">
                  <c:v>7.2006091999999997</c:v>
                </c:pt>
                <c:pt idx="37">
                  <c:v>6.9045981999999997</c:v>
                </c:pt>
                <c:pt idx="38">
                  <c:v>6.7712512</c:v>
                </c:pt>
                <c:pt idx="39">
                  <c:v>6.7728223999999999</c:v>
                </c:pt>
                <c:pt idx="40">
                  <c:v>6.8537435999999996</c:v>
                </c:pt>
                <c:pt idx="41">
                  <c:v>6.9037842999999999</c:v>
                </c:pt>
                <c:pt idx="42">
                  <c:v>6.7565708000000004</c:v>
                </c:pt>
                <c:pt idx="43">
                  <c:v>6.6054797000000001</c:v>
                </c:pt>
                <c:pt idx="44">
                  <c:v>6.4131808000000001</c:v>
                </c:pt>
                <c:pt idx="45">
                  <c:v>6.4621066999999996</c:v>
                </c:pt>
                <c:pt idx="46">
                  <c:v>6.5560945999999998</c:v>
                </c:pt>
                <c:pt idx="47">
                  <c:v>6.9415455000000001</c:v>
                </c:pt>
                <c:pt idx="48">
                  <c:v>7.3889684999999998</c:v>
                </c:pt>
                <c:pt idx="49">
                  <c:v>8.0054598000000006</c:v>
                </c:pt>
                <c:pt idx="50">
                  <c:v>8.4962435000000003</c:v>
                </c:pt>
                <c:pt idx="51">
                  <c:v>8.6991195999999995</c:v>
                </c:pt>
                <c:pt idx="52">
                  <c:v>8.2791785999999998</c:v>
                </c:pt>
                <c:pt idx="53">
                  <c:v>7.6459060000000001</c:v>
                </c:pt>
                <c:pt idx="54">
                  <c:v>7.2145580999999996</c:v>
                </c:pt>
                <c:pt idx="55">
                  <c:v>7.4109091999999999</c:v>
                </c:pt>
                <c:pt idx="56">
                  <c:v>7.9490561</c:v>
                </c:pt>
                <c:pt idx="57">
                  <c:v>8.6427525999999997</c:v>
                </c:pt>
                <c:pt idx="58">
                  <c:v>9.4671173</c:v>
                </c:pt>
                <c:pt idx="59">
                  <c:v>10.14324</c:v>
                </c:pt>
                <c:pt idx="60">
                  <c:v>10.350035</c:v>
                </c:pt>
                <c:pt idx="61">
                  <c:v>9.9078894000000002</c:v>
                </c:pt>
                <c:pt idx="62">
                  <c:v>9.1516026999999998</c:v>
                </c:pt>
                <c:pt idx="63">
                  <c:v>8.3620061999999997</c:v>
                </c:pt>
                <c:pt idx="64">
                  <c:v>7.8208041000000001</c:v>
                </c:pt>
                <c:pt idx="65">
                  <c:v>7.3897599999999999</c:v>
                </c:pt>
                <c:pt idx="66">
                  <c:v>7.2093458000000004</c:v>
                </c:pt>
                <c:pt idx="67">
                  <c:v>7.1598157999999996</c:v>
                </c:pt>
                <c:pt idx="68">
                  <c:v>7.1825599999999996</c:v>
                </c:pt>
                <c:pt idx="69">
                  <c:v>7.1613388000000002</c:v>
                </c:pt>
                <c:pt idx="70">
                  <c:v>7.1107259000000003</c:v>
                </c:pt>
                <c:pt idx="71">
                  <c:v>7.0664271999999997</c:v>
                </c:pt>
                <c:pt idx="72">
                  <c:v>7.0519303999999998</c:v>
                </c:pt>
                <c:pt idx="73">
                  <c:v>6.8928637999999998</c:v>
                </c:pt>
                <c:pt idx="74">
                  <c:v>6.7179121999999998</c:v>
                </c:pt>
                <c:pt idx="75">
                  <c:v>6.5766912</c:v>
                </c:pt>
                <c:pt idx="76">
                  <c:v>6.5733079999999999</c:v>
                </c:pt>
                <c:pt idx="77">
                  <c:v>6.7580495000000003</c:v>
                </c:pt>
                <c:pt idx="78">
                  <c:v>6.9360600000000003</c:v>
                </c:pt>
                <c:pt idx="79">
                  <c:v>7.1473613</c:v>
                </c:pt>
                <c:pt idx="80">
                  <c:v>7.4486660999999996</c:v>
                </c:pt>
                <c:pt idx="81">
                  <c:v>7.8035335999999997</c:v>
                </c:pt>
                <c:pt idx="82">
                  <c:v>7.9561133000000002</c:v>
                </c:pt>
                <c:pt idx="83">
                  <c:v>7.6624112000000002</c:v>
                </c:pt>
                <c:pt idx="84">
                  <c:v>6.9578872</c:v>
                </c:pt>
                <c:pt idx="85">
                  <c:v>6.1889877000000002</c:v>
                </c:pt>
                <c:pt idx="86">
                  <c:v>5.6102309000000004</c:v>
                </c:pt>
                <c:pt idx="87">
                  <c:v>5.6648383000000004</c:v>
                </c:pt>
                <c:pt idx="88">
                  <c:v>5.9813247</c:v>
                </c:pt>
                <c:pt idx="89">
                  <c:v>6.6970592</c:v>
                </c:pt>
                <c:pt idx="90">
                  <c:v>7.7515844999999999</c:v>
                </c:pt>
                <c:pt idx="91">
                  <c:v>8.4020615000000003</c:v>
                </c:pt>
                <c:pt idx="92">
                  <c:v>8.9741458999999999</c:v>
                </c:pt>
                <c:pt idx="93">
                  <c:v>8.3137264000000002</c:v>
                </c:pt>
                <c:pt idx="94">
                  <c:v>8.0078505999999994</c:v>
                </c:pt>
                <c:pt idx="95">
                  <c:v>7.5778755999999996</c:v>
                </c:pt>
                <c:pt idx="96">
                  <c:v>7.2476834999999999</c:v>
                </c:pt>
                <c:pt idx="97">
                  <c:v>6.9690719000000003</c:v>
                </c:pt>
                <c:pt idx="98">
                  <c:v>6.5173717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0B-4121-88AC-F8CF36374EB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'IP3'!$AH$5:$AH$103</c:f>
              <c:numCache>
                <c:formatCode>General</c:formatCode>
                <c:ptCount val="99"/>
                <c:pt idx="0">
                  <c:v>4.0830149999999996</c:v>
                </c:pt>
                <c:pt idx="1">
                  <c:v>10.784439000000001</c:v>
                </c:pt>
                <c:pt idx="2">
                  <c:v>14.798843</c:v>
                </c:pt>
                <c:pt idx="3">
                  <c:v>17.053018999999999</c:v>
                </c:pt>
                <c:pt idx="4">
                  <c:v>13.917622</c:v>
                </c:pt>
                <c:pt idx="5">
                  <c:v>13.441962</c:v>
                </c:pt>
                <c:pt idx="6">
                  <c:v>13.454628</c:v>
                </c:pt>
                <c:pt idx="7">
                  <c:v>13.079527000000001</c:v>
                </c:pt>
                <c:pt idx="8">
                  <c:v>12.400157999999999</c:v>
                </c:pt>
                <c:pt idx="9">
                  <c:v>11.901206999999999</c:v>
                </c:pt>
                <c:pt idx="10">
                  <c:v>11.551102</c:v>
                </c:pt>
                <c:pt idx="11">
                  <c:v>11.553805000000001</c:v>
                </c:pt>
                <c:pt idx="12">
                  <c:v>11.633198999999999</c:v>
                </c:pt>
                <c:pt idx="13">
                  <c:v>11.536581999999999</c:v>
                </c:pt>
                <c:pt idx="14">
                  <c:v>11.741685</c:v>
                </c:pt>
                <c:pt idx="15">
                  <c:v>11.78163</c:v>
                </c:pt>
                <c:pt idx="16">
                  <c:v>11.895212000000001</c:v>
                </c:pt>
                <c:pt idx="17">
                  <c:v>11.734738</c:v>
                </c:pt>
                <c:pt idx="18">
                  <c:v>11.618285999999999</c:v>
                </c:pt>
                <c:pt idx="19">
                  <c:v>11.550079999999999</c:v>
                </c:pt>
                <c:pt idx="20">
                  <c:v>11.448156000000001</c:v>
                </c:pt>
                <c:pt idx="21">
                  <c:v>11.306182</c:v>
                </c:pt>
                <c:pt idx="22">
                  <c:v>11.294112999999999</c:v>
                </c:pt>
                <c:pt idx="23">
                  <c:v>11.150950999999999</c:v>
                </c:pt>
                <c:pt idx="24">
                  <c:v>11.173633000000001</c:v>
                </c:pt>
                <c:pt idx="25">
                  <c:v>11.015921000000001</c:v>
                </c:pt>
                <c:pt idx="26">
                  <c:v>10.880554</c:v>
                </c:pt>
                <c:pt idx="27">
                  <c:v>10.870990000000001</c:v>
                </c:pt>
                <c:pt idx="28">
                  <c:v>10.988462</c:v>
                </c:pt>
                <c:pt idx="29">
                  <c:v>11.147019</c:v>
                </c:pt>
                <c:pt idx="30">
                  <c:v>11.016579</c:v>
                </c:pt>
                <c:pt idx="31">
                  <c:v>10.778684999999999</c:v>
                </c:pt>
                <c:pt idx="32">
                  <c:v>10.342033000000001</c:v>
                </c:pt>
                <c:pt idx="33">
                  <c:v>9.8611708</c:v>
                </c:pt>
                <c:pt idx="34">
                  <c:v>9.5561132000000004</c:v>
                </c:pt>
                <c:pt idx="35">
                  <c:v>9.4071292999999994</c:v>
                </c:pt>
                <c:pt idx="36">
                  <c:v>9.4467114999999993</c:v>
                </c:pt>
                <c:pt idx="37">
                  <c:v>9.3081254999999992</c:v>
                </c:pt>
                <c:pt idx="38">
                  <c:v>9.2280989000000009</c:v>
                </c:pt>
                <c:pt idx="39">
                  <c:v>9.0715389000000002</c:v>
                </c:pt>
                <c:pt idx="40">
                  <c:v>9.0223321999999992</c:v>
                </c:pt>
                <c:pt idx="41">
                  <c:v>9.0455666000000008</c:v>
                </c:pt>
                <c:pt idx="42">
                  <c:v>9.2805976999999995</c:v>
                </c:pt>
                <c:pt idx="43">
                  <c:v>9.7224120999999997</c:v>
                </c:pt>
                <c:pt idx="44">
                  <c:v>10.091646000000001</c:v>
                </c:pt>
                <c:pt idx="45">
                  <c:v>10.248938000000001</c:v>
                </c:pt>
                <c:pt idx="46">
                  <c:v>9.9919347999999992</c:v>
                </c:pt>
                <c:pt idx="47">
                  <c:v>9.6667585000000003</c:v>
                </c:pt>
                <c:pt idx="48">
                  <c:v>9.1830310999999991</c:v>
                </c:pt>
                <c:pt idx="49">
                  <c:v>8.7786597999999998</c:v>
                </c:pt>
                <c:pt idx="50">
                  <c:v>8.6123542999999998</c:v>
                </c:pt>
                <c:pt idx="51">
                  <c:v>8.5851144999999995</c:v>
                </c:pt>
                <c:pt idx="52">
                  <c:v>8.5569859000000008</c:v>
                </c:pt>
                <c:pt idx="53">
                  <c:v>8.3356171000000003</c:v>
                </c:pt>
                <c:pt idx="54">
                  <c:v>8.0725460000000009</c:v>
                </c:pt>
                <c:pt idx="55">
                  <c:v>8.1653050999999994</c:v>
                </c:pt>
                <c:pt idx="56">
                  <c:v>8.4247493999999996</c:v>
                </c:pt>
                <c:pt idx="57">
                  <c:v>8.9906416</c:v>
                </c:pt>
                <c:pt idx="58">
                  <c:v>9.2423219999999997</c:v>
                </c:pt>
                <c:pt idx="59">
                  <c:v>9.3829908</c:v>
                </c:pt>
                <c:pt idx="60">
                  <c:v>9.2482281000000004</c:v>
                </c:pt>
                <c:pt idx="61">
                  <c:v>9.1624497999999992</c:v>
                </c:pt>
                <c:pt idx="62">
                  <c:v>9.0298385999999997</c:v>
                </c:pt>
                <c:pt idx="63">
                  <c:v>9.0838108000000002</c:v>
                </c:pt>
                <c:pt idx="64">
                  <c:v>9.0833548999999998</c:v>
                </c:pt>
                <c:pt idx="65">
                  <c:v>9.1192645999999993</c:v>
                </c:pt>
                <c:pt idx="66">
                  <c:v>8.8675165000000007</c:v>
                </c:pt>
                <c:pt idx="67">
                  <c:v>8.7603358999999994</c:v>
                </c:pt>
                <c:pt idx="68">
                  <c:v>8.5400200000000002</c:v>
                </c:pt>
                <c:pt idx="69">
                  <c:v>8.3858452000000003</c:v>
                </c:pt>
                <c:pt idx="70">
                  <c:v>8.4244280000000007</c:v>
                </c:pt>
                <c:pt idx="71">
                  <c:v>8.5024128000000001</c:v>
                </c:pt>
                <c:pt idx="72">
                  <c:v>8.6038703999999999</c:v>
                </c:pt>
                <c:pt idx="73">
                  <c:v>8.4996328000000005</c:v>
                </c:pt>
                <c:pt idx="74">
                  <c:v>8.6599406999999999</c:v>
                </c:pt>
                <c:pt idx="75">
                  <c:v>9.0048752000000007</c:v>
                </c:pt>
                <c:pt idx="76">
                  <c:v>9.3194923000000003</c:v>
                </c:pt>
                <c:pt idx="77">
                  <c:v>9.8135060999999997</c:v>
                </c:pt>
                <c:pt idx="78">
                  <c:v>9.9541062999999994</c:v>
                </c:pt>
                <c:pt idx="79">
                  <c:v>9.6214314000000005</c:v>
                </c:pt>
                <c:pt idx="80">
                  <c:v>8.7087231000000003</c:v>
                </c:pt>
                <c:pt idx="81">
                  <c:v>8.0057173000000006</c:v>
                </c:pt>
                <c:pt idx="82">
                  <c:v>7.6259192999999996</c:v>
                </c:pt>
                <c:pt idx="83">
                  <c:v>7.1414989999999996</c:v>
                </c:pt>
                <c:pt idx="84">
                  <c:v>6.4376921999999999</c:v>
                </c:pt>
                <c:pt idx="85">
                  <c:v>5.6985168000000002</c:v>
                </c:pt>
                <c:pt idx="86">
                  <c:v>5.2657160999999997</c:v>
                </c:pt>
                <c:pt idx="87">
                  <c:v>5.1333460999999998</c:v>
                </c:pt>
                <c:pt idx="88">
                  <c:v>5.3769378999999997</c:v>
                </c:pt>
                <c:pt idx="89">
                  <c:v>5.7623506000000004</c:v>
                </c:pt>
                <c:pt idx="90">
                  <c:v>5.9146422999999997</c:v>
                </c:pt>
                <c:pt idx="91">
                  <c:v>5.7337946999999998</c:v>
                </c:pt>
                <c:pt idx="92">
                  <c:v>5.4597745</c:v>
                </c:pt>
                <c:pt idx="93">
                  <c:v>5.0667295000000001</c:v>
                </c:pt>
                <c:pt idx="94">
                  <c:v>4.8507594999999997</c:v>
                </c:pt>
                <c:pt idx="95">
                  <c:v>4.5972638000000003</c:v>
                </c:pt>
                <c:pt idx="96">
                  <c:v>4.6468147999999996</c:v>
                </c:pt>
                <c:pt idx="97">
                  <c:v>4.6371627000000002</c:v>
                </c:pt>
                <c:pt idx="98">
                  <c:v>4.6393260999999999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0B-4121-88AC-F8CF36374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90752"/>
        <c:axId val="114492928"/>
      </c:scatterChart>
      <c:valAx>
        <c:axId val="11449075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4492928"/>
        <c:crosses val="autoZero"/>
        <c:crossBetween val="midCat"/>
        <c:majorUnit val="2"/>
      </c:valAx>
      <c:valAx>
        <c:axId val="114492928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907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11.032</c:v>
                </c:pt>
                <c:pt idx="1">
                  <c:v>11.225540816326999</c:v>
                </c:pt>
                <c:pt idx="2">
                  <c:v>11.419081632653</c:v>
                </c:pt>
                <c:pt idx="3">
                  <c:v>11.61262244898</c:v>
                </c:pt>
                <c:pt idx="4">
                  <c:v>11.806163265305999</c:v>
                </c:pt>
                <c:pt idx="5">
                  <c:v>11.999704081633</c:v>
                </c:pt>
                <c:pt idx="6">
                  <c:v>12.193244897959</c:v>
                </c:pt>
                <c:pt idx="7">
                  <c:v>12.386785714285999</c:v>
                </c:pt>
                <c:pt idx="8">
                  <c:v>12.580326530612</c:v>
                </c:pt>
                <c:pt idx="9">
                  <c:v>12.773867346938999</c:v>
                </c:pt>
                <c:pt idx="10">
                  <c:v>12.967408163264999</c:v>
                </c:pt>
                <c:pt idx="11">
                  <c:v>13.160948979592</c:v>
                </c:pt>
                <c:pt idx="12">
                  <c:v>13.354489795917999</c:v>
                </c:pt>
                <c:pt idx="13">
                  <c:v>13.548030612245</c:v>
                </c:pt>
                <c:pt idx="14">
                  <c:v>13.741571428571</c:v>
                </c:pt>
                <c:pt idx="15">
                  <c:v>13.935112244898001</c:v>
                </c:pt>
                <c:pt idx="16">
                  <c:v>14.128653061224002</c:v>
                </c:pt>
                <c:pt idx="17">
                  <c:v>14.322193877551001</c:v>
                </c:pt>
                <c:pt idx="18">
                  <c:v>14.515734693878001</c:v>
                </c:pt>
                <c:pt idx="19">
                  <c:v>14.709275510204</c:v>
                </c:pt>
                <c:pt idx="20">
                  <c:v>14.902816326531001</c:v>
                </c:pt>
                <c:pt idx="21">
                  <c:v>15.096357142857</c:v>
                </c:pt>
                <c:pt idx="22">
                  <c:v>15.289897959184</c:v>
                </c:pt>
                <c:pt idx="23">
                  <c:v>15.483438775510001</c:v>
                </c:pt>
                <c:pt idx="24">
                  <c:v>15.676979591837</c:v>
                </c:pt>
                <c:pt idx="25">
                  <c:v>15.870520408162999</c:v>
                </c:pt>
                <c:pt idx="26">
                  <c:v>16.064061224490001</c:v>
                </c:pt>
                <c:pt idx="27">
                  <c:v>16.257602040816</c:v>
                </c:pt>
                <c:pt idx="28">
                  <c:v>16.451142857143001</c:v>
                </c:pt>
                <c:pt idx="29">
                  <c:v>16.644683673469</c:v>
                </c:pt>
                <c:pt idx="30">
                  <c:v>16.838224489795998</c:v>
                </c:pt>
                <c:pt idx="31">
                  <c:v>17.031765306122001</c:v>
                </c:pt>
                <c:pt idx="32">
                  <c:v>17.225306122449002</c:v>
                </c:pt>
                <c:pt idx="33">
                  <c:v>17.418846938775999</c:v>
                </c:pt>
                <c:pt idx="34">
                  <c:v>17.612387755102002</c:v>
                </c:pt>
                <c:pt idx="35">
                  <c:v>17.805928571429</c:v>
                </c:pt>
                <c:pt idx="36">
                  <c:v>17.999469387755003</c:v>
                </c:pt>
                <c:pt idx="37">
                  <c:v>18.193010204082</c:v>
                </c:pt>
                <c:pt idx="38">
                  <c:v>18.386551020408</c:v>
                </c:pt>
                <c:pt idx="39">
                  <c:v>18.580091836735001</c:v>
                </c:pt>
                <c:pt idx="40">
                  <c:v>18.773632653061</c:v>
                </c:pt>
                <c:pt idx="41">
                  <c:v>18.967173469388001</c:v>
                </c:pt>
                <c:pt idx="42">
                  <c:v>19.160714285714</c:v>
                </c:pt>
                <c:pt idx="43">
                  <c:v>19.354255102041002</c:v>
                </c:pt>
                <c:pt idx="44">
                  <c:v>19.547795918367001</c:v>
                </c:pt>
                <c:pt idx="45">
                  <c:v>19.741336734693999</c:v>
                </c:pt>
                <c:pt idx="46">
                  <c:v>19.934877551020001</c:v>
                </c:pt>
                <c:pt idx="47">
                  <c:v>20.128418367346999</c:v>
                </c:pt>
                <c:pt idx="48">
                  <c:v>20.321959183673002</c:v>
                </c:pt>
                <c:pt idx="49">
                  <c:v>20.515499999999999</c:v>
                </c:pt>
                <c:pt idx="50">
                  <c:v>20.709040816327001</c:v>
                </c:pt>
                <c:pt idx="51">
                  <c:v>20.902581632653</c:v>
                </c:pt>
                <c:pt idx="52">
                  <c:v>21.096122448980001</c:v>
                </c:pt>
                <c:pt idx="53">
                  <c:v>21.289663265306</c:v>
                </c:pt>
                <c:pt idx="54">
                  <c:v>21.483204081632998</c:v>
                </c:pt>
                <c:pt idx="55">
                  <c:v>21.676744897959001</c:v>
                </c:pt>
                <c:pt idx="56">
                  <c:v>21.870285714285998</c:v>
                </c:pt>
                <c:pt idx="57">
                  <c:v>22.063826530612001</c:v>
                </c:pt>
                <c:pt idx="58">
                  <c:v>22.257367346938999</c:v>
                </c:pt>
                <c:pt idx="59">
                  <c:v>22.450908163264998</c:v>
                </c:pt>
                <c:pt idx="60">
                  <c:v>22.644448979591999</c:v>
                </c:pt>
                <c:pt idx="61">
                  <c:v>22.837989795917998</c:v>
                </c:pt>
                <c:pt idx="62">
                  <c:v>23.031530612245</c:v>
                </c:pt>
                <c:pt idx="63">
                  <c:v>23.225071428570999</c:v>
                </c:pt>
                <c:pt idx="64">
                  <c:v>23.418612244898</c:v>
                </c:pt>
                <c:pt idx="65">
                  <c:v>23.612153061223999</c:v>
                </c:pt>
                <c:pt idx="66">
                  <c:v>23.805693877550997</c:v>
                </c:pt>
                <c:pt idx="67">
                  <c:v>23.999234693877998</c:v>
                </c:pt>
                <c:pt idx="68">
                  <c:v>24.192775510203997</c:v>
                </c:pt>
                <c:pt idx="69">
                  <c:v>24.386316326530999</c:v>
                </c:pt>
                <c:pt idx="70">
                  <c:v>24.579857142856998</c:v>
                </c:pt>
                <c:pt idx="71">
                  <c:v>24.773397959183999</c:v>
                </c:pt>
                <c:pt idx="72">
                  <c:v>24.966938775509998</c:v>
                </c:pt>
                <c:pt idx="73">
                  <c:v>25.160479591837003</c:v>
                </c:pt>
                <c:pt idx="74">
                  <c:v>25.354020408162999</c:v>
                </c:pt>
                <c:pt idx="75">
                  <c:v>25.547561224490003</c:v>
                </c:pt>
                <c:pt idx="76">
                  <c:v>25.741102040816003</c:v>
                </c:pt>
                <c:pt idx="77">
                  <c:v>25.934642857143</c:v>
                </c:pt>
                <c:pt idx="78">
                  <c:v>26.128183673469003</c:v>
                </c:pt>
                <c:pt idx="79">
                  <c:v>26.321724489796001</c:v>
                </c:pt>
                <c:pt idx="80">
                  <c:v>26.515265306122</c:v>
                </c:pt>
                <c:pt idx="81">
                  <c:v>26.708806122449001</c:v>
                </c:pt>
                <c:pt idx="82">
                  <c:v>26.902346938776002</c:v>
                </c:pt>
                <c:pt idx="83">
                  <c:v>27.095887755102002</c:v>
                </c:pt>
                <c:pt idx="84">
                  <c:v>27.289428571428999</c:v>
                </c:pt>
                <c:pt idx="85">
                  <c:v>27.482969387755002</c:v>
                </c:pt>
                <c:pt idx="86">
                  <c:v>27.676510204082</c:v>
                </c:pt>
                <c:pt idx="87">
                  <c:v>27.870051020408003</c:v>
                </c:pt>
                <c:pt idx="88">
                  <c:v>28.063591836735</c:v>
                </c:pt>
                <c:pt idx="89">
                  <c:v>28.257132653060999</c:v>
                </c:pt>
                <c:pt idx="90">
                  <c:v>28.450673469388001</c:v>
                </c:pt>
                <c:pt idx="91">
                  <c:v>28.644214285714</c:v>
                </c:pt>
                <c:pt idx="92">
                  <c:v>28.837755102041001</c:v>
                </c:pt>
                <c:pt idx="93">
                  <c:v>29.031295918367</c:v>
                </c:pt>
                <c:pt idx="94">
                  <c:v>29.224836734694001</c:v>
                </c:pt>
                <c:pt idx="95">
                  <c:v>29.418377551020001</c:v>
                </c:pt>
                <c:pt idx="96">
                  <c:v>29.611918367347002</c:v>
                </c:pt>
                <c:pt idx="97">
                  <c:v>29.805459183673001</c:v>
                </c:pt>
                <c:pt idx="98">
                  <c:v>29.998999999999999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-72.195782000000008</c:v>
                </c:pt>
                <c:pt idx="1">
                  <c:v>-71.155617000000007</c:v>
                </c:pt>
                <c:pt idx="2">
                  <c:v>-69.925133000000002</c:v>
                </c:pt>
                <c:pt idx="3">
                  <c:v>-69.051120999999995</c:v>
                </c:pt>
                <c:pt idx="4">
                  <c:v>-68.74422100000001</c:v>
                </c:pt>
                <c:pt idx="5">
                  <c:v>-67.913085999999993</c:v>
                </c:pt>
                <c:pt idx="6">
                  <c:v>-64.771380999999991</c:v>
                </c:pt>
                <c:pt idx="7">
                  <c:v>-62.701304999999998</c:v>
                </c:pt>
                <c:pt idx="8">
                  <c:v>-61.409477000000003</c:v>
                </c:pt>
                <c:pt idx="9">
                  <c:v>-61.345180999999997</c:v>
                </c:pt>
                <c:pt idx="10">
                  <c:v>-61.733929000000003</c:v>
                </c:pt>
                <c:pt idx="11">
                  <c:v>-60.751227999999998</c:v>
                </c:pt>
                <c:pt idx="12">
                  <c:v>-59.667212999999997</c:v>
                </c:pt>
                <c:pt idx="13">
                  <c:v>-58.374682999999997</c:v>
                </c:pt>
                <c:pt idx="14">
                  <c:v>-58.777209999999997</c:v>
                </c:pt>
                <c:pt idx="15">
                  <c:v>-59.433146999999998</c:v>
                </c:pt>
                <c:pt idx="16">
                  <c:v>-59.882908</c:v>
                </c:pt>
                <c:pt idx="17">
                  <c:v>-59.408912999999998</c:v>
                </c:pt>
                <c:pt idx="18">
                  <c:v>-58.844710999999997</c:v>
                </c:pt>
                <c:pt idx="19">
                  <c:v>-57.633125</c:v>
                </c:pt>
                <c:pt idx="20">
                  <c:v>-57.310203999999999</c:v>
                </c:pt>
                <c:pt idx="21">
                  <c:v>-57.713242000000001</c:v>
                </c:pt>
                <c:pt idx="22">
                  <c:v>-58.586235000000002</c:v>
                </c:pt>
                <c:pt idx="23">
                  <c:v>-59.104782</c:v>
                </c:pt>
                <c:pt idx="24">
                  <c:v>-60.115540000000003</c:v>
                </c:pt>
                <c:pt idx="25">
                  <c:v>-60.803832999999997</c:v>
                </c:pt>
                <c:pt idx="26">
                  <c:v>-62.894657000000002</c:v>
                </c:pt>
                <c:pt idx="27">
                  <c:v>-63.941020999999999</c:v>
                </c:pt>
                <c:pt idx="28">
                  <c:v>-65.167445999999998</c:v>
                </c:pt>
                <c:pt idx="29">
                  <c:v>-65.981525000000005</c:v>
                </c:pt>
                <c:pt idx="30">
                  <c:v>-68.730778000000001</c:v>
                </c:pt>
                <c:pt idx="31">
                  <c:v>-71.125892999999991</c:v>
                </c:pt>
                <c:pt idx="32">
                  <c:v>-72.832965999999999</c:v>
                </c:pt>
                <c:pt idx="33">
                  <c:v>-72.269180000000006</c:v>
                </c:pt>
                <c:pt idx="34">
                  <c:v>-73.17603299999999</c:v>
                </c:pt>
                <c:pt idx="35">
                  <c:v>-73.682476000000008</c:v>
                </c:pt>
                <c:pt idx="36">
                  <c:v>-73.426968000000002</c:v>
                </c:pt>
                <c:pt idx="37">
                  <c:v>-70.142109000000005</c:v>
                </c:pt>
                <c:pt idx="38">
                  <c:v>-65.853104000000002</c:v>
                </c:pt>
                <c:pt idx="39">
                  <c:v>-63.374392999999998</c:v>
                </c:pt>
                <c:pt idx="40">
                  <c:v>-63.630192000000001</c:v>
                </c:pt>
                <c:pt idx="41">
                  <c:v>-66.325820999999991</c:v>
                </c:pt>
                <c:pt idx="42">
                  <c:v>-67.178673000000003</c:v>
                </c:pt>
                <c:pt idx="43">
                  <c:v>-64.538494</c:v>
                </c:pt>
                <c:pt idx="44">
                  <c:v>-60.329231</c:v>
                </c:pt>
                <c:pt idx="45">
                  <c:v>-56.991126999999999</c:v>
                </c:pt>
                <c:pt idx="46">
                  <c:v>-57.962788000000003</c:v>
                </c:pt>
                <c:pt idx="47">
                  <c:v>-58.931496000000003</c:v>
                </c:pt>
                <c:pt idx="48">
                  <c:v>-60.596195000000002</c:v>
                </c:pt>
                <c:pt idx="49">
                  <c:v>-61.349041</c:v>
                </c:pt>
                <c:pt idx="50">
                  <c:v>-62.429169000000002</c:v>
                </c:pt>
                <c:pt idx="51">
                  <c:v>-64.784621999999999</c:v>
                </c:pt>
                <c:pt idx="52">
                  <c:v>-65.839213999999998</c:v>
                </c:pt>
                <c:pt idx="53">
                  <c:v>-65.739540000000005</c:v>
                </c:pt>
                <c:pt idx="54">
                  <c:v>-68.193111000000002</c:v>
                </c:pt>
                <c:pt idx="55">
                  <c:v>-68.22819100000001</c:v>
                </c:pt>
                <c:pt idx="56">
                  <c:v>-67.452449999999999</c:v>
                </c:pt>
                <c:pt idx="57">
                  <c:v>-61.942656999999997</c:v>
                </c:pt>
                <c:pt idx="58">
                  <c:v>-59.071410999999998</c:v>
                </c:pt>
                <c:pt idx="59">
                  <c:v>-57.862717000000004</c:v>
                </c:pt>
                <c:pt idx="60">
                  <c:v>-57.06073</c:v>
                </c:pt>
                <c:pt idx="61">
                  <c:v>-56.398288999999998</c:v>
                </c:pt>
                <c:pt idx="62">
                  <c:v>-55.509518</c:v>
                </c:pt>
                <c:pt idx="63">
                  <c:v>-54.622912999999997</c:v>
                </c:pt>
                <c:pt idx="64">
                  <c:v>-54.268794999999997</c:v>
                </c:pt>
                <c:pt idx="65">
                  <c:v>-54.536602000000002</c:v>
                </c:pt>
                <c:pt idx="66">
                  <c:v>-55.066840999999997</c:v>
                </c:pt>
                <c:pt idx="67">
                  <c:v>-54.878146999999998</c:v>
                </c:pt>
                <c:pt idx="68">
                  <c:v>-53.844448</c:v>
                </c:pt>
                <c:pt idx="69">
                  <c:v>-52.657145999999997</c:v>
                </c:pt>
                <c:pt idx="70">
                  <c:v>-51.423457999999997</c:v>
                </c:pt>
                <c:pt idx="71">
                  <c:v>-50.960106000000003</c:v>
                </c:pt>
                <c:pt idx="72">
                  <c:v>-50.170932999999998</c:v>
                </c:pt>
                <c:pt idx="73">
                  <c:v>-49.973681999999997</c:v>
                </c:pt>
                <c:pt idx="74">
                  <c:v>-49.546413000000001</c:v>
                </c:pt>
                <c:pt idx="75">
                  <c:v>-49.545338000000001</c:v>
                </c:pt>
                <c:pt idx="76">
                  <c:v>-49.216594999999998</c:v>
                </c:pt>
                <c:pt idx="77">
                  <c:v>-48.974117</c:v>
                </c:pt>
                <c:pt idx="78">
                  <c:v>-47.891078999999998</c:v>
                </c:pt>
                <c:pt idx="79">
                  <c:v>-46.932091</c:v>
                </c:pt>
                <c:pt idx="80">
                  <c:v>-46.002440999999997</c:v>
                </c:pt>
                <c:pt idx="81">
                  <c:v>-45.925727999999999</c:v>
                </c:pt>
                <c:pt idx="82">
                  <c:v>-46.284179999999999</c:v>
                </c:pt>
                <c:pt idx="83">
                  <c:v>-46.217982999999997</c:v>
                </c:pt>
                <c:pt idx="84">
                  <c:v>-46.275776</c:v>
                </c:pt>
                <c:pt idx="85">
                  <c:v>-46.758429999999997</c:v>
                </c:pt>
                <c:pt idx="86">
                  <c:v>-47.404277999999998</c:v>
                </c:pt>
                <c:pt idx="87">
                  <c:v>-47.843437000000002</c:v>
                </c:pt>
                <c:pt idx="88">
                  <c:v>-47.774543999999999</c:v>
                </c:pt>
                <c:pt idx="89">
                  <c:v>-47.924515</c:v>
                </c:pt>
                <c:pt idx="90">
                  <c:v>-48.178890000000003</c:v>
                </c:pt>
                <c:pt idx="91">
                  <c:v>-48.297493000000003</c:v>
                </c:pt>
                <c:pt idx="92">
                  <c:v>-48.345978000000002</c:v>
                </c:pt>
                <c:pt idx="93">
                  <c:v>-48.439658999999999</c:v>
                </c:pt>
                <c:pt idx="94">
                  <c:v>-48.270432</c:v>
                </c:pt>
                <c:pt idx="95">
                  <c:v>-48.364413999999996</c:v>
                </c:pt>
                <c:pt idx="96">
                  <c:v>-48.262478000000002</c:v>
                </c:pt>
                <c:pt idx="97">
                  <c:v>-48.122871000000004</c:v>
                </c:pt>
                <c:pt idx="98">
                  <c:v>-47.838374999999999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E-40E0-97BB-1D9A2668ECD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11.032</c:v>
                </c:pt>
                <c:pt idx="1">
                  <c:v>11.225540816326999</c:v>
                </c:pt>
                <c:pt idx="2">
                  <c:v>11.419081632653</c:v>
                </c:pt>
                <c:pt idx="3">
                  <c:v>11.61262244898</c:v>
                </c:pt>
                <c:pt idx="4">
                  <c:v>11.806163265305999</c:v>
                </c:pt>
                <c:pt idx="5">
                  <c:v>11.999704081633</c:v>
                </c:pt>
                <c:pt idx="6">
                  <c:v>12.193244897959</c:v>
                </c:pt>
                <c:pt idx="7">
                  <c:v>12.386785714285999</c:v>
                </c:pt>
                <c:pt idx="8">
                  <c:v>12.580326530612</c:v>
                </c:pt>
                <c:pt idx="9">
                  <c:v>12.773867346938999</c:v>
                </c:pt>
                <c:pt idx="10">
                  <c:v>12.967408163264999</c:v>
                </c:pt>
                <c:pt idx="11">
                  <c:v>13.160948979592</c:v>
                </c:pt>
                <c:pt idx="12">
                  <c:v>13.354489795917999</c:v>
                </c:pt>
                <c:pt idx="13">
                  <c:v>13.548030612245</c:v>
                </c:pt>
                <c:pt idx="14">
                  <c:v>13.741571428571</c:v>
                </c:pt>
                <c:pt idx="15">
                  <c:v>13.935112244898001</c:v>
                </c:pt>
                <c:pt idx="16">
                  <c:v>14.128653061224002</c:v>
                </c:pt>
                <c:pt idx="17">
                  <c:v>14.322193877551001</c:v>
                </c:pt>
                <c:pt idx="18">
                  <c:v>14.515734693878001</c:v>
                </c:pt>
                <c:pt idx="19">
                  <c:v>14.709275510204</c:v>
                </c:pt>
                <c:pt idx="20">
                  <c:v>14.902816326531001</c:v>
                </c:pt>
                <c:pt idx="21">
                  <c:v>15.096357142857</c:v>
                </c:pt>
                <c:pt idx="22">
                  <c:v>15.289897959184</c:v>
                </c:pt>
                <c:pt idx="23">
                  <c:v>15.483438775510001</c:v>
                </c:pt>
                <c:pt idx="24">
                  <c:v>15.676979591837</c:v>
                </c:pt>
                <c:pt idx="25">
                  <c:v>15.870520408162999</c:v>
                </c:pt>
                <c:pt idx="26">
                  <c:v>16.064061224490001</c:v>
                </c:pt>
                <c:pt idx="27">
                  <c:v>16.257602040816</c:v>
                </c:pt>
                <c:pt idx="28">
                  <c:v>16.451142857143001</c:v>
                </c:pt>
                <c:pt idx="29">
                  <c:v>16.644683673469</c:v>
                </c:pt>
                <c:pt idx="30">
                  <c:v>16.838224489795998</c:v>
                </c:pt>
                <c:pt idx="31">
                  <c:v>17.031765306122001</c:v>
                </c:pt>
                <c:pt idx="32">
                  <c:v>17.225306122449002</c:v>
                </c:pt>
                <c:pt idx="33">
                  <c:v>17.418846938775999</c:v>
                </c:pt>
                <c:pt idx="34">
                  <c:v>17.612387755102002</c:v>
                </c:pt>
                <c:pt idx="35">
                  <c:v>17.805928571429</c:v>
                </c:pt>
                <c:pt idx="36">
                  <c:v>17.999469387755003</c:v>
                </c:pt>
                <c:pt idx="37">
                  <c:v>18.193010204082</c:v>
                </c:pt>
                <c:pt idx="38">
                  <c:v>18.386551020408</c:v>
                </c:pt>
                <c:pt idx="39">
                  <c:v>18.580091836735001</c:v>
                </c:pt>
                <c:pt idx="40">
                  <c:v>18.773632653061</c:v>
                </c:pt>
                <c:pt idx="41">
                  <c:v>18.967173469388001</c:v>
                </c:pt>
                <c:pt idx="42">
                  <c:v>19.160714285714</c:v>
                </c:pt>
                <c:pt idx="43">
                  <c:v>19.354255102041002</c:v>
                </c:pt>
                <c:pt idx="44">
                  <c:v>19.547795918367001</c:v>
                </c:pt>
                <c:pt idx="45">
                  <c:v>19.741336734693999</c:v>
                </c:pt>
                <c:pt idx="46">
                  <c:v>19.934877551020001</c:v>
                </c:pt>
                <c:pt idx="47">
                  <c:v>20.128418367346999</c:v>
                </c:pt>
                <c:pt idx="48">
                  <c:v>20.321959183673002</c:v>
                </c:pt>
                <c:pt idx="49">
                  <c:v>20.515499999999999</c:v>
                </c:pt>
                <c:pt idx="50">
                  <c:v>20.709040816327001</c:v>
                </c:pt>
                <c:pt idx="51">
                  <c:v>20.902581632653</c:v>
                </c:pt>
                <c:pt idx="52">
                  <c:v>21.096122448980001</c:v>
                </c:pt>
                <c:pt idx="53">
                  <c:v>21.289663265306</c:v>
                </c:pt>
                <c:pt idx="54">
                  <c:v>21.483204081632998</c:v>
                </c:pt>
                <c:pt idx="55">
                  <c:v>21.676744897959001</c:v>
                </c:pt>
                <c:pt idx="56">
                  <c:v>21.870285714285998</c:v>
                </c:pt>
                <c:pt idx="57">
                  <c:v>22.063826530612001</c:v>
                </c:pt>
                <c:pt idx="58">
                  <c:v>22.257367346938999</c:v>
                </c:pt>
                <c:pt idx="59">
                  <c:v>22.450908163264998</c:v>
                </c:pt>
                <c:pt idx="60">
                  <c:v>22.644448979591999</c:v>
                </c:pt>
                <c:pt idx="61">
                  <c:v>22.837989795917998</c:v>
                </c:pt>
                <c:pt idx="62">
                  <c:v>23.031530612245</c:v>
                </c:pt>
                <c:pt idx="63">
                  <c:v>23.225071428570999</c:v>
                </c:pt>
                <c:pt idx="64">
                  <c:v>23.418612244898</c:v>
                </c:pt>
                <c:pt idx="65">
                  <c:v>23.612153061223999</c:v>
                </c:pt>
                <c:pt idx="66">
                  <c:v>23.805693877550997</c:v>
                </c:pt>
                <c:pt idx="67">
                  <c:v>23.999234693877998</c:v>
                </c:pt>
                <c:pt idx="68">
                  <c:v>24.192775510203997</c:v>
                </c:pt>
                <c:pt idx="69">
                  <c:v>24.386316326530999</c:v>
                </c:pt>
                <c:pt idx="70">
                  <c:v>24.579857142856998</c:v>
                </c:pt>
                <c:pt idx="71">
                  <c:v>24.773397959183999</c:v>
                </c:pt>
                <c:pt idx="72">
                  <c:v>24.966938775509998</c:v>
                </c:pt>
                <c:pt idx="73">
                  <c:v>25.160479591837003</c:v>
                </c:pt>
                <c:pt idx="74">
                  <c:v>25.354020408162999</c:v>
                </c:pt>
                <c:pt idx="75">
                  <c:v>25.547561224490003</c:v>
                </c:pt>
                <c:pt idx="76">
                  <c:v>25.741102040816003</c:v>
                </c:pt>
                <c:pt idx="77">
                  <c:v>25.934642857143</c:v>
                </c:pt>
                <c:pt idx="78">
                  <c:v>26.128183673469003</c:v>
                </c:pt>
                <c:pt idx="79">
                  <c:v>26.321724489796001</c:v>
                </c:pt>
                <c:pt idx="80">
                  <c:v>26.515265306122</c:v>
                </c:pt>
                <c:pt idx="81">
                  <c:v>26.708806122449001</c:v>
                </c:pt>
                <c:pt idx="82">
                  <c:v>26.902346938776002</c:v>
                </c:pt>
                <c:pt idx="83">
                  <c:v>27.095887755102002</c:v>
                </c:pt>
                <c:pt idx="84">
                  <c:v>27.289428571428999</c:v>
                </c:pt>
                <c:pt idx="85">
                  <c:v>27.482969387755002</c:v>
                </c:pt>
                <c:pt idx="86">
                  <c:v>27.676510204082</c:v>
                </c:pt>
                <c:pt idx="87">
                  <c:v>27.870051020408003</c:v>
                </c:pt>
                <c:pt idx="88">
                  <c:v>28.063591836735</c:v>
                </c:pt>
                <c:pt idx="89">
                  <c:v>28.257132653060999</c:v>
                </c:pt>
                <c:pt idx="90">
                  <c:v>28.450673469388001</c:v>
                </c:pt>
                <c:pt idx="91">
                  <c:v>28.644214285714</c:v>
                </c:pt>
                <c:pt idx="92">
                  <c:v>28.837755102041001</c:v>
                </c:pt>
                <c:pt idx="93">
                  <c:v>29.031295918367</c:v>
                </c:pt>
                <c:pt idx="94">
                  <c:v>29.224836734694001</c:v>
                </c:pt>
                <c:pt idx="95">
                  <c:v>29.418377551020001</c:v>
                </c:pt>
                <c:pt idx="96">
                  <c:v>29.611918367347002</c:v>
                </c:pt>
                <c:pt idx="97">
                  <c:v>29.805459183673001</c:v>
                </c:pt>
                <c:pt idx="98">
                  <c:v>29.998999999999999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-66.437283000000008</c:v>
                </c:pt>
                <c:pt idx="1">
                  <c:v>-66.020161000000002</c:v>
                </c:pt>
                <c:pt idx="2">
                  <c:v>-65.580794999999995</c:v>
                </c:pt>
                <c:pt idx="3">
                  <c:v>-65.418739000000002</c:v>
                </c:pt>
                <c:pt idx="4">
                  <c:v>-65.463329000000002</c:v>
                </c:pt>
                <c:pt idx="5">
                  <c:v>-65.146716999999995</c:v>
                </c:pt>
                <c:pt idx="6">
                  <c:v>-65.535233000000005</c:v>
                </c:pt>
                <c:pt idx="7">
                  <c:v>-66.08337800000001</c:v>
                </c:pt>
                <c:pt idx="8">
                  <c:v>-66.626914999999997</c:v>
                </c:pt>
                <c:pt idx="9">
                  <c:v>-67.325526999999994</c:v>
                </c:pt>
                <c:pt idx="10">
                  <c:v>-66.619025999999991</c:v>
                </c:pt>
                <c:pt idx="11">
                  <c:v>-65.124138000000002</c:v>
                </c:pt>
                <c:pt idx="12">
                  <c:v>-62.830646999999999</c:v>
                </c:pt>
                <c:pt idx="13">
                  <c:v>-61.88129</c:v>
                </c:pt>
                <c:pt idx="14">
                  <c:v>-61.723655999999998</c:v>
                </c:pt>
                <c:pt idx="15">
                  <c:v>-61.795077999999997</c:v>
                </c:pt>
                <c:pt idx="16">
                  <c:v>-62.094048000000001</c:v>
                </c:pt>
                <c:pt idx="17">
                  <c:v>-63.384208999999998</c:v>
                </c:pt>
                <c:pt idx="18">
                  <c:v>-64.336562999999998</c:v>
                </c:pt>
                <c:pt idx="19">
                  <c:v>-64.637523999999999</c:v>
                </c:pt>
                <c:pt idx="20">
                  <c:v>-64.810783000000001</c:v>
                </c:pt>
                <c:pt idx="21">
                  <c:v>-64.943268000000003</c:v>
                </c:pt>
                <c:pt idx="22">
                  <c:v>-64.775784000000002</c:v>
                </c:pt>
                <c:pt idx="23">
                  <c:v>-64.08390399999999</c:v>
                </c:pt>
                <c:pt idx="24">
                  <c:v>-64.175510000000003</c:v>
                </c:pt>
                <c:pt idx="25">
                  <c:v>-64.896416000000002</c:v>
                </c:pt>
                <c:pt idx="26">
                  <c:v>-65.627110000000002</c:v>
                </c:pt>
                <c:pt idx="27">
                  <c:v>-65.391936999999999</c:v>
                </c:pt>
                <c:pt idx="28">
                  <c:v>-63.963191999999999</c:v>
                </c:pt>
                <c:pt idx="29">
                  <c:v>-63.121997999999998</c:v>
                </c:pt>
                <c:pt idx="30">
                  <c:v>-63.195811999999997</c:v>
                </c:pt>
                <c:pt idx="31">
                  <c:v>-64.483611999999994</c:v>
                </c:pt>
                <c:pt idx="32">
                  <c:v>-64.291511999999997</c:v>
                </c:pt>
                <c:pt idx="33">
                  <c:v>-63.567180999999998</c:v>
                </c:pt>
                <c:pt idx="34">
                  <c:v>-63.855483999999997</c:v>
                </c:pt>
                <c:pt idx="35">
                  <c:v>-65.211769000000004</c:v>
                </c:pt>
                <c:pt idx="36">
                  <c:v>-66.98414600000001</c:v>
                </c:pt>
                <c:pt idx="37">
                  <c:v>-66.680736999999993</c:v>
                </c:pt>
                <c:pt idx="38">
                  <c:v>-65.701663999999994</c:v>
                </c:pt>
                <c:pt idx="39">
                  <c:v>-64.745773</c:v>
                </c:pt>
                <c:pt idx="40">
                  <c:v>-63.475059999999999</c:v>
                </c:pt>
                <c:pt idx="41">
                  <c:v>-62.750458000000002</c:v>
                </c:pt>
                <c:pt idx="42">
                  <c:v>-61.337710999999999</c:v>
                </c:pt>
                <c:pt idx="43">
                  <c:v>-60.249217999999999</c:v>
                </c:pt>
                <c:pt idx="44">
                  <c:v>-59.564594</c:v>
                </c:pt>
                <c:pt idx="45">
                  <c:v>-59.866711000000002</c:v>
                </c:pt>
                <c:pt idx="46">
                  <c:v>-62.198878999999998</c:v>
                </c:pt>
                <c:pt idx="47">
                  <c:v>-63.281635000000001</c:v>
                </c:pt>
                <c:pt idx="48">
                  <c:v>-63.472374000000002</c:v>
                </c:pt>
                <c:pt idx="49">
                  <c:v>-62.036278000000003</c:v>
                </c:pt>
                <c:pt idx="50">
                  <c:v>-61.126682000000002</c:v>
                </c:pt>
                <c:pt idx="51">
                  <c:v>-60.691319</c:v>
                </c:pt>
                <c:pt idx="52">
                  <c:v>-61.35519</c:v>
                </c:pt>
                <c:pt idx="53">
                  <c:v>-62.385421999999998</c:v>
                </c:pt>
                <c:pt idx="54">
                  <c:v>-63.105736</c:v>
                </c:pt>
                <c:pt idx="55">
                  <c:v>-62.158473999999998</c:v>
                </c:pt>
                <c:pt idx="56">
                  <c:v>-61.041781999999998</c:v>
                </c:pt>
                <c:pt idx="57">
                  <c:v>-59.572803</c:v>
                </c:pt>
                <c:pt idx="58">
                  <c:v>-58.466208999999999</c:v>
                </c:pt>
                <c:pt idx="59">
                  <c:v>-57.370784999999998</c:v>
                </c:pt>
                <c:pt idx="60">
                  <c:v>-56.814495000000001</c:v>
                </c:pt>
                <c:pt idx="61">
                  <c:v>-56.723759000000001</c:v>
                </c:pt>
                <c:pt idx="62">
                  <c:v>-57.002353999999997</c:v>
                </c:pt>
                <c:pt idx="63">
                  <c:v>-57.610466000000002</c:v>
                </c:pt>
                <c:pt idx="64">
                  <c:v>-58.571331000000001</c:v>
                </c:pt>
                <c:pt idx="65">
                  <c:v>-59.147342999999999</c:v>
                </c:pt>
                <c:pt idx="66">
                  <c:v>-59.383552999999999</c:v>
                </c:pt>
                <c:pt idx="67">
                  <c:v>-59.429966</c:v>
                </c:pt>
                <c:pt idx="68">
                  <c:v>-60.490291999999997</c:v>
                </c:pt>
                <c:pt idx="69">
                  <c:v>-63.478527</c:v>
                </c:pt>
                <c:pt idx="70">
                  <c:v>-66.767043999999999</c:v>
                </c:pt>
                <c:pt idx="71">
                  <c:v>-72.629028000000005</c:v>
                </c:pt>
                <c:pt idx="72">
                  <c:v>-74.778380999999996</c:v>
                </c:pt>
                <c:pt idx="73">
                  <c:v>-74.893883000000002</c:v>
                </c:pt>
                <c:pt idx="74">
                  <c:v>-74.099982999999995</c:v>
                </c:pt>
                <c:pt idx="75">
                  <c:v>-80.823836999999997</c:v>
                </c:pt>
                <c:pt idx="76">
                  <c:v>-85.206908999999996</c:v>
                </c:pt>
                <c:pt idx="77">
                  <c:v>-82.701065</c:v>
                </c:pt>
                <c:pt idx="78">
                  <c:v>-72.358063000000001</c:v>
                </c:pt>
                <c:pt idx="79">
                  <c:v>-64.870803999999993</c:v>
                </c:pt>
                <c:pt idx="80">
                  <c:v>-60.936931999999999</c:v>
                </c:pt>
                <c:pt idx="81">
                  <c:v>-58.928412999999999</c:v>
                </c:pt>
                <c:pt idx="82">
                  <c:v>-57.241768</c:v>
                </c:pt>
                <c:pt idx="83">
                  <c:v>-55.641089999999998</c:v>
                </c:pt>
                <c:pt idx="84">
                  <c:v>-54.299404000000003</c:v>
                </c:pt>
                <c:pt idx="85">
                  <c:v>-54.492043000000002</c:v>
                </c:pt>
                <c:pt idx="86">
                  <c:v>-55.947688999999997</c:v>
                </c:pt>
                <c:pt idx="87">
                  <c:v>-57.181767000000001</c:v>
                </c:pt>
                <c:pt idx="88">
                  <c:v>-57.272156000000003</c:v>
                </c:pt>
                <c:pt idx="89">
                  <c:v>-56.966721</c:v>
                </c:pt>
                <c:pt idx="90">
                  <c:v>-57.390231999999997</c:v>
                </c:pt>
                <c:pt idx="91">
                  <c:v>-59.403289999999998</c:v>
                </c:pt>
                <c:pt idx="92">
                  <c:v>-60.939411</c:v>
                </c:pt>
                <c:pt idx="93">
                  <c:v>-61.143604000000003</c:v>
                </c:pt>
                <c:pt idx="94">
                  <c:v>-59.864685000000001</c:v>
                </c:pt>
                <c:pt idx="95">
                  <c:v>-58.013710000000003</c:v>
                </c:pt>
                <c:pt idx="96">
                  <c:v>-57.285460999999998</c:v>
                </c:pt>
                <c:pt idx="97">
                  <c:v>-56.184258</c:v>
                </c:pt>
                <c:pt idx="98">
                  <c:v>-55.952655999999998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E-40E0-97BB-1D9A2668E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67424"/>
        <c:axId val="114569600"/>
      </c:scatterChart>
      <c:valAx>
        <c:axId val="11456742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569600"/>
        <c:crosses val="autoZero"/>
        <c:crossBetween val="midCat"/>
        <c:majorUnit val="2"/>
      </c:valAx>
      <c:valAx>
        <c:axId val="1145696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5674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3 GHz IF, Lowside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1.87254593175852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778932633420823"/>
          <c:w val="0.76542713682528862"/>
          <c:h val="0.6714582677165353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CLvsLO!$F$5:$F$205</c:f>
              <c:numCache>
                <c:formatCode>General</c:formatCode>
                <c:ptCount val="201"/>
                <c:pt idx="0">
                  <c:v>-10.529745</c:v>
                </c:pt>
                <c:pt idx="1">
                  <c:v>-10.231351999999999</c:v>
                </c:pt>
                <c:pt idx="2">
                  <c:v>-9.8525466999999995</c:v>
                </c:pt>
                <c:pt idx="3">
                  <c:v>-9.4245882000000005</c:v>
                </c:pt>
                <c:pt idx="4">
                  <c:v>-9.0672007000000008</c:v>
                </c:pt>
                <c:pt idx="5">
                  <c:v>-8.6846437000000005</c:v>
                </c:pt>
                <c:pt idx="6">
                  <c:v>-8.4010829999999999</c:v>
                </c:pt>
                <c:pt idx="7">
                  <c:v>-8.2080058999999999</c:v>
                </c:pt>
                <c:pt idx="8">
                  <c:v>-8.0085973999999993</c:v>
                </c:pt>
                <c:pt idx="9">
                  <c:v>-7.8416739</c:v>
                </c:pt>
                <c:pt idx="10">
                  <c:v>-7.7262168000000004</c:v>
                </c:pt>
                <c:pt idx="11">
                  <c:v>-7.6081057000000003</c:v>
                </c:pt>
                <c:pt idx="12">
                  <c:v>-7.4527364</c:v>
                </c:pt>
                <c:pt idx="13">
                  <c:v>-7.3554282000000004</c:v>
                </c:pt>
                <c:pt idx="14">
                  <c:v>-7.2364521000000002</c:v>
                </c:pt>
                <c:pt idx="15">
                  <c:v>-7.1045933000000003</c:v>
                </c:pt>
                <c:pt idx="16">
                  <c:v>-6.9889435999999998</c:v>
                </c:pt>
                <c:pt idx="17">
                  <c:v>-6.8566747000000001</c:v>
                </c:pt>
                <c:pt idx="18">
                  <c:v>-6.7028889999999999</c:v>
                </c:pt>
                <c:pt idx="19">
                  <c:v>-6.5641141000000003</c:v>
                </c:pt>
                <c:pt idx="20">
                  <c:v>-6.4602355999999999</c:v>
                </c:pt>
                <c:pt idx="21">
                  <c:v>-6.3612723000000004</c:v>
                </c:pt>
                <c:pt idx="22">
                  <c:v>-6.2951664999999997</c:v>
                </c:pt>
                <c:pt idx="23">
                  <c:v>-6.2457829</c:v>
                </c:pt>
                <c:pt idx="24">
                  <c:v>-6.2010611999999998</c:v>
                </c:pt>
                <c:pt idx="25">
                  <c:v>-6.1710371999999998</c:v>
                </c:pt>
                <c:pt idx="26">
                  <c:v>-6.1838902999999998</c:v>
                </c:pt>
                <c:pt idx="27">
                  <c:v>-6.2060675999999999</c:v>
                </c:pt>
                <c:pt idx="28">
                  <c:v>-6.2206882999999999</c:v>
                </c:pt>
                <c:pt idx="29">
                  <c:v>-6.2894858999999999</c:v>
                </c:pt>
                <c:pt idx="30">
                  <c:v>-6.3557315000000001</c:v>
                </c:pt>
                <c:pt idx="31">
                  <c:v>-6.3766265000000004</c:v>
                </c:pt>
                <c:pt idx="32">
                  <c:v>-6.4143714999999997</c:v>
                </c:pt>
                <c:pt idx="33">
                  <c:v>-6.5029668999999997</c:v>
                </c:pt>
                <c:pt idx="34">
                  <c:v>-6.5085769000000004</c:v>
                </c:pt>
                <c:pt idx="35">
                  <c:v>-6.5310081999999996</c:v>
                </c:pt>
                <c:pt idx="36">
                  <c:v>-6.6154226999999999</c:v>
                </c:pt>
                <c:pt idx="37">
                  <c:v>-6.6848144999999999</c:v>
                </c:pt>
                <c:pt idx="38">
                  <c:v>-6.7116727999999997</c:v>
                </c:pt>
                <c:pt idx="39">
                  <c:v>-6.8199110000000003</c:v>
                </c:pt>
                <c:pt idx="40">
                  <c:v>-6.8931889999999996</c:v>
                </c:pt>
                <c:pt idx="41">
                  <c:v>-6.8863124999999998</c:v>
                </c:pt>
                <c:pt idx="42">
                  <c:v>-6.8944730999999999</c:v>
                </c:pt>
                <c:pt idx="43">
                  <c:v>-6.9177089</c:v>
                </c:pt>
                <c:pt idx="44">
                  <c:v>-6.8745808999999998</c:v>
                </c:pt>
                <c:pt idx="45">
                  <c:v>-6.8432735999999998</c:v>
                </c:pt>
                <c:pt idx="46">
                  <c:v>-6.8413032999999999</c:v>
                </c:pt>
                <c:pt idx="47">
                  <c:v>-6.8018884999999996</c:v>
                </c:pt>
                <c:pt idx="48">
                  <c:v>-6.7371072999999999</c:v>
                </c:pt>
                <c:pt idx="49">
                  <c:v>-6.720345</c:v>
                </c:pt>
                <c:pt idx="50">
                  <c:v>-6.6590651999999997</c:v>
                </c:pt>
                <c:pt idx="51">
                  <c:v>-6.6072521000000002</c:v>
                </c:pt>
                <c:pt idx="52">
                  <c:v>-6.5781888999999998</c:v>
                </c:pt>
                <c:pt idx="53">
                  <c:v>-6.5553784000000004</c:v>
                </c:pt>
                <c:pt idx="54">
                  <c:v>-6.5262785000000001</c:v>
                </c:pt>
                <c:pt idx="55">
                  <c:v>-6.5228957999999997</c:v>
                </c:pt>
                <c:pt idx="56">
                  <c:v>-6.5155430000000001</c:v>
                </c:pt>
                <c:pt idx="57">
                  <c:v>-6.5137571999999997</c:v>
                </c:pt>
                <c:pt idx="58">
                  <c:v>-6.5080361</c:v>
                </c:pt>
                <c:pt idx="59">
                  <c:v>-6.4829412</c:v>
                </c:pt>
                <c:pt idx="60">
                  <c:v>-6.4695573</c:v>
                </c:pt>
                <c:pt idx="61">
                  <c:v>-6.4653162999999996</c:v>
                </c:pt>
                <c:pt idx="62">
                  <c:v>-6.4403471999999997</c:v>
                </c:pt>
                <c:pt idx="63">
                  <c:v>-6.4326290999999998</c:v>
                </c:pt>
                <c:pt idx="64">
                  <c:v>-6.4376277999999996</c:v>
                </c:pt>
                <c:pt idx="65">
                  <c:v>-6.4484034000000001</c:v>
                </c:pt>
                <c:pt idx="66">
                  <c:v>-6.4419208000000001</c:v>
                </c:pt>
                <c:pt idx="67">
                  <c:v>-6.4488215000000002</c:v>
                </c:pt>
                <c:pt idx="68">
                  <c:v>-6.4528078999999998</c:v>
                </c:pt>
                <c:pt idx="69">
                  <c:v>-6.4618139000000001</c:v>
                </c:pt>
                <c:pt idx="70">
                  <c:v>-6.4652127999999998</c:v>
                </c:pt>
                <c:pt idx="71">
                  <c:v>-6.4903187999999998</c:v>
                </c:pt>
                <c:pt idx="72">
                  <c:v>-6.5182338</c:v>
                </c:pt>
                <c:pt idx="73">
                  <c:v>-6.5599489000000002</c:v>
                </c:pt>
                <c:pt idx="74">
                  <c:v>-6.5893373000000004</c:v>
                </c:pt>
                <c:pt idx="75">
                  <c:v>-6.6278644</c:v>
                </c:pt>
                <c:pt idx="76">
                  <c:v>-6.6498651999999998</c:v>
                </c:pt>
                <c:pt idx="77">
                  <c:v>-6.6988877999999996</c:v>
                </c:pt>
                <c:pt idx="78">
                  <c:v>-6.7314382000000004</c:v>
                </c:pt>
                <c:pt idx="79">
                  <c:v>-6.7752523</c:v>
                </c:pt>
                <c:pt idx="80">
                  <c:v>-6.814559</c:v>
                </c:pt>
                <c:pt idx="81">
                  <c:v>-6.8875207999999999</c:v>
                </c:pt>
                <c:pt idx="82">
                  <c:v>-6.9642811</c:v>
                </c:pt>
                <c:pt idx="83">
                  <c:v>-7.0554456999999999</c:v>
                </c:pt>
                <c:pt idx="84">
                  <c:v>-7.1780305000000002</c:v>
                </c:pt>
                <c:pt idx="85">
                  <c:v>-7.3288039999999999</c:v>
                </c:pt>
                <c:pt idx="86">
                  <c:v>-7.4913182000000003</c:v>
                </c:pt>
                <c:pt idx="87">
                  <c:v>-7.6479248999999996</c:v>
                </c:pt>
                <c:pt idx="88">
                  <c:v>-7.7913908999999997</c:v>
                </c:pt>
                <c:pt idx="89">
                  <c:v>-7.9207792000000001</c:v>
                </c:pt>
                <c:pt idx="90">
                  <c:v>-8.0371065000000002</c:v>
                </c:pt>
                <c:pt idx="91">
                  <c:v>-8.1419906999999991</c:v>
                </c:pt>
                <c:pt idx="92">
                  <c:v>-8.2130898999999999</c:v>
                </c:pt>
                <c:pt idx="93">
                  <c:v>-8.2985963999999992</c:v>
                </c:pt>
                <c:pt idx="94">
                  <c:v>-8.3562031000000001</c:v>
                </c:pt>
                <c:pt idx="95">
                  <c:v>-8.4101467000000003</c:v>
                </c:pt>
                <c:pt idx="96">
                  <c:v>-8.4406756999999999</c:v>
                </c:pt>
                <c:pt idx="97">
                  <c:v>-8.4994897999999992</c:v>
                </c:pt>
                <c:pt idx="98">
                  <c:v>-8.5501213000000007</c:v>
                </c:pt>
                <c:pt idx="99">
                  <c:v>-8.6238413000000005</c:v>
                </c:pt>
                <c:pt idx="100">
                  <c:v>-8.6832113</c:v>
                </c:pt>
                <c:pt idx="101">
                  <c:v>-8.7542399999999994</c:v>
                </c:pt>
                <c:pt idx="102">
                  <c:v>-8.8190269000000008</c:v>
                </c:pt>
                <c:pt idx="103">
                  <c:v>-8.8744344999999996</c:v>
                </c:pt>
                <c:pt idx="104">
                  <c:v>-8.9303159999999995</c:v>
                </c:pt>
                <c:pt idx="105">
                  <c:v>-8.9857378000000008</c:v>
                </c:pt>
                <c:pt idx="106">
                  <c:v>-9.0418824999999998</c:v>
                </c:pt>
                <c:pt idx="107">
                  <c:v>-9.0845374999999997</c:v>
                </c:pt>
                <c:pt idx="108">
                  <c:v>-9.1331749000000002</c:v>
                </c:pt>
                <c:pt idx="109">
                  <c:v>-9.1832551999999996</c:v>
                </c:pt>
                <c:pt idx="110">
                  <c:v>-9.2135543999999996</c:v>
                </c:pt>
                <c:pt idx="111">
                  <c:v>-9.2480229999999999</c:v>
                </c:pt>
                <c:pt idx="112">
                  <c:v>-9.2463665000000006</c:v>
                </c:pt>
                <c:pt idx="113">
                  <c:v>-9.2375164000000005</c:v>
                </c:pt>
                <c:pt idx="114">
                  <c:v>-9.2038097000000008</c:v>
                </c:pt>
                <c:pt idx="115">
                  <c:v>-9.1639155999999993</c:v>
                </c:pt>
                <c:pt idx="116">
                  <c:v>-9.0993071000000008</c:v>
                </c:pt>
                <c:pt idx="117">
                  <c:v>-9.0588446000000005</c:v>
                </c:pt>
                <c:pt idx="118">
                  <c:v>-9.0019217000000005</c:v>
                </c:pt>
                <c:pt idx="119">
                  <c:v>-8.9393711000000007</c:v>
                </c:pt>
                <c:pt idx="120">
                  <c:v>-8.8928651999999992</c:v>
                </c:pt>
                <c:pt idx="121">
                  <c:v>-8.8448495999999999</c:v>
                </c:pt>
                <c:pt idx="122">
                  <c:v>-8.8096780999999993</c:v>
                </c:pt>
                <c:pt idx="123">
                  <c:v>-8.7974358000000006</c:v>
                </c:pt>
                <c:pt idx="124">
                  <c:v>-8.7858601000000007</c:v>
                </c:pt>
                <c:pt idx="125">
                  <c:v>-8.7887926000000007</c:v>
                </c:pt>
                <c:pt idx="126">
                  <c:v>-8.8120127000000004</c:v>
                </c:pt>
                <c:pt idx="127">
                  <c:v>-8.8125342999999994</c:v>
                </c:pt>
                <c:pt idx="128">
                  <c:v>-8.8325071000000008</c:v>
                </c:pt>
                <c:pt idx="129">
                  <c:v>-8.8557968000000002</c:v>
                </c:pt>
                <c:pt idx="130">
                  <c:v>-8.8782253000000004</c:v>
                </c:pt>
                <c:pt idx="131">
                  <c:v>-8.8887119000000006</c:v>
                </c:pt>
                <c:pt idx="132">
                  <c:v>-8.9281292000000008</c:v>
                </c:pt>
                <c:pt idx="133">
                  <c:v>-8.9518471000000002</c:v>
                </c:pt>
                <c:pt idx="134">
                  <c:v>-8.9852915000000007</c:v>
                </c:pt>
                <c:pt idx="135">
                  <c:v>-9.0155677999999995</c:v>
                </c:pt>
                <c:pt idx="136">
                  <c:v>-9.0513525000000001</c:v>
                </c:pt>
                <c:pt idx="137">
                  <c:v>-9.0767889000000004</c:v>
                </c:pt>
                <c:pt idx="138">
                  <c:v>-9.1028690000000001</c:v>
                </c:pt>
                <c:pt idx="139">
                  <c:v>-9.1215905999999993</c:v>
                </c:pt>
                <c:pt idx="140">
                  <c:v>-9.1529036000000001</c:v>
                </c:pt>
                <c:pt idx="141">
                  <c:v>-9.1807642000000005</c:v>
                </c:pt>
                <c:pt idx="142">
                  <c:v>-9.2001761999999996</c:v>
                </c:pt>
                <c:pt idx="143">
                  <c:v>-9.2336396999999995</c:v>
                </c:pt>
                <c:pt idx="144">
                  <c:v>-9.2819786000000004</c:v>
                </c:pt>
                <c:pt idx="145">
                  <c:v>-9.3099927999999998</c:v>
                </c:pt>
                <c:pt idx="146">
                  <c:v>-9.3524627999999996</c:v>
                </c:pt>
                <c:pt idx="147">
                  <c:v>-9.4080905999999995</c:v>
                </c:pt>
                <c:pt idx="148">
                  <c:v>-9.4360113000000005</c:v>
                </c:pt>
                <c:pt idx="149">
                  <c:v>-9.4526357999999995</c:v>
                </c:pt>
                <c:pt idx="150">
                  <c:v>-9.4875135000000004</c:v>
                </c:pt>
                <c:pt idx="151">
                  <c:v>-9.4863625000000003</c:v>
                </c:pt>
                <c:pt idx="152">
                  <c:v>-9.4888077000000006</c:v>
                </c:pt>
                <c:pt idx="153">
                  <c:v>-9.5004559000000004</c:v>
                </c:pt>
                <c:pt idx="154">
                  <c:v>-9.5023031000000007</c:v>
                </c:pt>
                <c:pt idx="155">
                  <c:v>-9.4988317000000002</c:v>
                </c:pt>
                <c:pt idx="156">
                  <c:v>-9.4944763000000005</c:v>
                </c:pt>
                <c:pt idx="157">
                  <c:v>-9.4796189999999996</c:v>
                </c:pt>
                <c:pt idx="158">
                  <c:v>-9.4250097000000004</c:v>
                </c:pt>
                <c:pt idx="159">
                  <c:v>-9.3899355</c:v>
                </c:pt>
                <c:pt idx="160">
                  <c:v>-9.3514566000000006</c:v>
                </c:pt>
                <c:pt idx="161">
                  <c:v>-9.3015194000000001</c:v>
                </c:pt>
                <c:pt idx="162">
                  <c:v>-9.2657060999999992</c:v>
                </c:pt>
                <c:pt idx="163">
                  <c:v>-9.2528629000000002</c:v>
                </c:pt>
                <c:pt idx="164">
                  <c:v>-9.2166758000000009</c:v>
                </c:pt>
                <c:pt idx="165">
                  <c:v>-9.1812190999999999</c:v>
                </c:pt>
                <c:pt idx="166">
                  <c:v>-9.1814070000000001</c:v>
                </c:pt>
                <c:pt idx="167">
                  <c:v>-9.1811799999999995</c:v>
                </c:pt>
                <c:pt idx="168">
                  <c:v>-9.2237414999999991</c:v>
                </c:pt>
                <c:pt idx="169">
                  <c:v>-9.3067179000000007</c:v>
                </c:pt>
                <c:pt idx="170">
                  <c:v>-9.4246426000000003</c:v>
                </c:pt>
                <c:pt idx="171">
                  <c:v>-9.5812035000000009</c:v>
                </c:pt>
                <c:pt idx="172">
                  <c:v>-9.8007135000000005</c:v>
                </c:pt>
                <c:pt idx="173">
                  <c:v>-10.021617000000001</c:v>
                </c:pt>
                <c:pt idx="174">
                  <c:v>-10.265330000000001</c:v>
                </c:pt>
                <c:pt idx="175">
                  <c:v>-10.558699000000001</c:v>
                </c:pt>
                <c:pt idx="176">
                  <c:v>-10.819167999999999</c:v>
                </c:pt>
                <c:pt idx="177">
                  <c:v>-11.132137</c:v>
                </c:pt>
                <c:pt idx="178">
                  <c:v>-11.395759999999999</c:v>
                </c:pt>
                <c:pt idx="179">
                  <c:v>-11.700881000000001</c:v>
                </c:pt>
                <c:pt idx="180">
                  <c:v>-11.912804</c:v>
                </c:pt>
                <c:pt idx="181">
                  <c:v>-12.183598999999999</c:v>
                </c:pt>
                <c:pt idx="182">
                  <c:v>-12.354285000000001</c:v>
                </c:pt>
                <c:pt idx="183">
                  <c:v>-12.5571</c:v>
                </c:pt>
                <c:pt idx="184">
                  <c:v>-12.731626</c:v>
                </c:pt>
                <c:pt idx="185">
                  <c:v>-12.906886</c:v>
                </c:pt>
                <c:pt idx="186">
                  <c:v>-13.086760999999999</c:v>
                </c:pt>
                <c:pt idx="187">
                  <c:v>-13.247394999999999</c:v>
                </c:pt>
                <c:pt idx="188">
                  <c:v>-13.471055</c:v>
                </c:pt>
                <c:pt idx="189">
                  <c:v>-13.611162</c:v>
                </c:pt>
                <c:pt idx="190">
                  <c:v>-13.80151</c:v>
                </c:pt>
                <c:pt idx="191">
                  <c:v>-13.935561</c:v>
                </c:pt>
                <c:pt idx="192">
                  <c:v>-14.103963</c:v>
                </c:pt>
                <c:pt idx="193">
                  <c:v>-14.232970999999999</c:v>
                </c:pt>
                <c:pt idx="194">
                  <c:v>-14.405829000000001</c:v>
                </c:pt>
                <c:pt idx="195">
                  <c:v>-14.556837</c:v>
                </c:pt>
                <c:pt idx="196">
                  <c:v>-14.690251999999999</c:v>
                </c:pt>
                <c:pt idx="197">
                  <c:v>-14.81645</c:v>
                </c:pt>
                <c:pt idx="198">
                  <c:v>-14.907365</c:v>
                </c:pt>
                <c:pt idx="199">
                  <c:v>-14.975738</c:v>
                </c:pt>
                <c:pt idx="200">
                  <c:v>-15.014858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1-437B-BA1D-4849937C91C3}"/>
            </c:ext>
          </c:extLst>
        </c:ser>
        <c:ser>
          <c:idx val="2"/>
          <c:order val="1"/>
          <c:tx>
            <c:strRef>
              <c:f>CLvsLO!$G$2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CLvsLO!$G$5:$G$205</c:f>
              <c:numCache>
                <c:formatCode>General</c:formatCode>
                <c:ptCount val="201"/>
                <c:pt idx="0">
                  <c:v>-12.157638</c:v>
                </c:pt>
                <c:pt idx="1">
                  <c:v>-11.717575999999999</c:v>
                </c:pt>
                <c:pt idx="2">
                  <c:v>-11.141038</c:v>
                </c:pt>
                <c:pt idx="3">
                  <c:v>-10.505653000000001</c:v>
                </c:pt>
                <c:pt idx="4">
                  <c:v>-9.9578772000000004</c:v>
                </c:pt>
                <c:pt idx="5">
                  <c:v>-9.4002180000000006</c:v>
                </c:pt>
                <c:pt idx="6">
                  <c:v>-8.9832525000000008</c:v>
                </c:pt>
                <c:pt idx="7">
                  <c:v>-8.7101307000000006</c:v>
                </c:pt>
                <c:pt idx="8">
                  <c:v>-8.4124298</c:v>
                </c:pt>
                <c:pt idx="9">
                  <c:v>-8.1829529000000001</c:v>
                </c:pt>
                <c:pt idx="10">
                  <c:v>-8.0072174</c:v>
                </c:pt>
                <c:pt idx="11">
                  <c:v>-7.8392071999999997</c:v>
                </c:pt>
                <c:pt idx="12">
                  <c:v>-7.6280707999999997</c:v>
                </c:pt>
                <c:pt idx="13">
                  <c:v>-7.5049858</c:v>
                </c:pt>
                <c:pt idx="14">
                  <c:v>-7.3573589000000004</c:v>
                </c:pt>
                <c:pt idx="15">
                  <c:v>-7.2013873999999998</c:v>
                </c:pt>
                <c:pt idx="16">
                  <c:v>-7.0674013999999996</c:v>
                </c:pt>
                <c:pt idx="17">
                  <c:v>-6.9266334000000001</c:v>
                </c:pt>
                <c:pt idx="18">
                  <c:v>-6.7626666999999996</c:v>
                </c:pt>
                <c:pt idx="19">
                  <c:v>-6.6224809000000002</c:v>
                </c:pt>
                <c:pt idx="20">
                  <c:v>-6.5178618000000004</c:v>
                </c:pt>
                <c:pt idx="21">
                  <c:v>-6.4183073000000004</c:v>
                </c:pt>
                <c:pt idx="22">
                  <c:v>-6.3468055999999997</c:v>
                </c:pt>
                <c:pt idx="23">
                  <c:v>-6.2934146000000002</c:v>
                </c:pt>
                <c:pt idx="24">
                  <c:v>-6.2439689999999999</c:v>
                </c:pt>
                <c:pt idx="25">
                  <c:v>-6.2068076000000003</c:v>
                </c:pt>
                <c:pt idx="26">
                  <c:v>-6.2128886999999997</c:v>
                </c:pt>
                <c:pt idx="27">
                  <c:v>-6.2312427000000001</c:v>
                </c:pt>
                <c:pt idx="28">
                  <c:v>-6.2406569000000003</c:v>
                </c:pt>
                <c:pt idx="29">
                  <c:v>-6.3015423000000004</c:v>
                </c:pt>
                <c:pt idx="30">
                  <c:v>-6.3645554000000004</c:v>
                </c:pt>
                <c:pt idx="31">
                  <c:v>-6.3835835000000003</c:v>
                </c:pt>
                <c:pt idx="32">
                  <c:v>-6.4184098000000001</c:v>
                </c:pt>
                <c:pt idx="33">
                  <c:v>-6.5014415000000003</c:v>
                </c:pt>
                <c:pt idx="34">
                  <c:v>-6.5089917000000002</c:v>
                </c:pt>
                <c:pt idx="35">
                  <c:v>-6.5283898999999996</c:v>
                </c:pt>
                <c:pt idx="36">
                  <c:v>-6.6081200000000004</c:v>
                </c:pt>
                <c:pt idx="37">
                  <c:v>-6.6777243999999998</c:v>
                </c:pt>
                <c:pt idx="38">
                  <c:v>-6.7083120000000003</c:v>
                </c:pt>
                <c:pt idx="39">
                  <c:v>-6.8163818999999997</c:v>
                </c:pt>
                <c:pt idx="40">
                  <c:v>-6.8945774999999996</c:v>
                </c:pt>
                <c:pt idx="41">
                  <c:v>-6.8916798000000004</c:v>
                </c:pt>
                <c:pt idx="42">
                  <c:v>-6.9008627000000002</c:v>
                </c:pt>
                <c:pt idx="43">
                  <c:v>-6.9248219000000004</c:v>
                </c:pt>
                <c:pt idx="44">
                  <c:v>-6.8812965999999998</c:v>
                </c:pt>
                <c:pt idx="45">
                  <c:v>-6.8460450000000002</c:v>
                </c:pt>
                <c:pt idx="46">
                  <c:v>-6.8413104999999996</c:v>
                </c:pt>
                <c:pt idx="47">
                  <c:v>-6.8019604999999999</c:v>
                </c:pt>
                <c:pt idx="48">
                  <c:v>-6.7348371</c:v>
                </c:pt>
                <c:pt idx="49">
                  <c:v>-6.7215122999999997</c:v>
                </c:pt>
                <c:pt idx="50">
                  <c:v>-6.6684456000000001</c:v>
                </c:pt>
                <c:pt idx="51">
                  <c:v>-6.6285162</c:v>
                </c:pt>
                <c:pt idx="52">
                  <c:v>-6.6065883999999997</c:v>
                </c:pt>
                <c:pt idx="53">
                  <c:v>-6.5976566999999999</c:v>
                </c:pt>
                <c:pt idx="54">
                  <c:v>-6.5772304999999998</c:v>
                </c:pt>
                <c:pt idx="55">
                  <c:v>-6.5783215000000004</c:v>
                </c:pt>
                <c:pt idx="56">
                  <c:v>-6.5746564999999997</c:v>
                </c:pt>
                <c:pt idx="57">
                  <c:v>-6.5818582000000001</c:v>
                </c:pt>
                <c:pt idx="58">
                  <c:v>-6.5756148999999997</c:v>
                </c:pt>
                <c:pt idx="59">
                  <c:v>-6.5525069</c:v>
                </c:pt>
                <c:pt idx="60">
                  <c:v>-6.5454492999999996</c:v>
                </c:pt>
                <c:pt idx="61">
                  <c:v>-6.5467091000000002</c:v>
                </c:pt>
                <c:pt idx="62">
                  <c:v>-6.5274158</c:v>
                </c:pt>
                <c:pt idx="63">
                  <c:v>-6.5258063999999996</c:v>
                </c:pt>
                <c:pt idx="64">
                  <c:v>-6.5343460999999996</c:v>
                </c:pt>
                <c:pt idx="65">
                  <c:v>-6.5464295999999997</c:v>
                </c:pt>
                <c:pt idx="66">
                  <c:v>-6.54216</c:v>
                </c:pt>
                <c:pt idx="67">
                  <c:v>-6.5462480000000003</c:v>
                </c:pt>
                <c:pt idx="68">
                  <c:v>-6.5507841000000004</c:v>
                </c:pt>
                <c:pt idx="69">
                  <c:v>-6.5586051999999997</c:v>
                </c:pt>
                <c:pt idx="70">
                  <c:v>-6.5592975999999998</c:v>
                </c:pt>
                <c:pt idx="71">
                  <c:v>-6.5825772000000002</c:v>
                </c:pt>
                <c:pt idx="72">
                  <c:v>-6.6031284000000001</c:v>
                </c:pt>
                <c:pt idx="73">
                  <c:v>-6.6372575999999999</c:v>
                </c:pt>
                <c:pt idx="74">
                  <c:v>-6.6561522000000002</c:v>
                </c:pt>
                <c:pt idx="75">
                  <c:v>-6.6840267000000004</c:v>
                </c:pt>
                <c:pt idx="76">
                  <c:v>-6.6905593999999997</c:v>
                </c:pt>
                <c:pt idx="77">
                  <c:v>-6.7312531</c:v>
                </c:pt>
                <c:pt idx="78">
                  <c:v>-6.7558068999999996</c:v>
                </c:pt>
                <c:pt idx="79">
                  <c:v>-6.7940253999999998</c:v>
                </c:pt>
                <c:pt idx="80">
                  <c:v>-6.8317690000000004</c:v>
                </c:pt>
                <c:pt idx="81">
                  <c:v>-6.9041762000000002</c:v>
                </c:pt>
                <c:pt idx="82">
                  <c:v>-6.9784579000000004</c:v>
                </c:pt>
                <c:pt idx="83">
                  <c:v>-7.0652775999999999</c:v>
                </c:pt>
                <c:pt idx="84">
                  <c:v>-7.1847900999999998</c:v>
                </c:pt>
                <c:pt idx="85">
                  <c:v>-7.3240088999999999</c:v>
                </c:pt>
                <c:pt idx="86">
                  <c:v>-7.4718947</c:v>
                </c:pt>
                <c:pt idx="87">
                  <c:v>-7.6119861999999996</c:v>
                </c:pt>
                <c:pt idx="88">
                  <c:v>-7.7391195000000002</c:v>
                </c:pt>
                <c:pt idx="89">
                  <c:v>-7.8481736</c:v>
                </c:pt>
                <c:pt idx="90">
                  <c:v>-7.9534210999999999</c:v>
                </c:pt>
                <c:pt idx="91">
                  <c:v>-8.0436764000000007</c:v>
                </c:pt>
                <c:pt idx="92">
                  <c:v>-8.1079149000000008</c:v>
                </c:pt>
                <c:pt idx="93">
                  <c:v>-8.1812401000000001</c:v>
                </c:pt>
                <c:pt idx="94">
                  <c:v>-8.2386084000000004</c:v>
                </c:pt>
                <c:pt idx="95">
                  <c:v>-8.2905493000000003</c:v>
                </c:pt>
                <c:pt idx="96">
                  <c:v>-8.3326282999999997</c:v>
                </c:pt>
                <c:pt idx="97">
                  <c:v>-8.3953123000000005</c:v>
                </c:pt>
                <c:pt idx="98">
                  <c:v>-8.4666014000000001</c:v>
                </c:pt>
                <c:pt idx="99">
                  <c:v>-8.5518073999999995</c:v>
                </c:pt>
                <c:pt idx="100">
                  <c:v>-8.6246232999999997</c:v>
                </c:pt>
                <c:pt idx="101">
                  <c:v>-8.7017211999999997</c:v>
                </c:pt>
                <c:pt idx="102">
                  <c:v>-8.7799206000000005</c:v>
                </c:pt>
                <c:pt idx="103">
                  <c:v>-8.8397169000000009</c:v>
                </c:pt>
                <c:pt idx="104">
                  <c:v>-8.9028702000000006</c:v>
                </c:pt>
                <c:pt idx="105">
                  <c:v>-8.9633330999999998</c:v>
                </c:pt>
                <c:pt idx="106">
                  <c:v>-9.0202866000000004</c:v>
                </c:pt>
                <c:pt idx="107">
                  <c:v>-9.0680361000000005</c:v>
                </c:pt>
                <c:pt idx="108">
                  <c:v>-9.1187973000000007</c:v>
                </c:pt>
                <c:pt idx="109">
                  <c:v>-9.1691713000000004</c:v>
                </c:pt>
                <c:pt idx="110">
                  <c:v>-9.2009334999999997</c:v>
                </c:pt>
                <c:pt idx="111">
                  <c:v>-9.2414693999999997</c:v>
                </c:pt>
                <c:pt idx="112">
                  <c:v>-9.2377175999999999</c:v>
                </c:pt>
                <c:pt idx="113">
                  <c:v>-9.2283410999999997</c:v>
                </c:pt>
                <c:pt idx="114">
                  <c:v>-9.1995582999999996</c:v>
                </c:pt>
                <c:pt idx="115">
                  <c:v>-9.1659260000000007</c:v>
                </c:pt>
                <c:pt idx="116">
                  <c:v>-9.1033668999999993</c:v>
                </c:pt>
                <c:pt idx="117">
                  <c:v>-9.0727968000000008</c:v>
                </c:pt>
                <c:pt idx="118">
                  <c:v>-9.0285768999999991</c:v>
                </c:pt>
                <c:pt idx="119">
                  <c:v>-8.9807606</c:v>
                </c:pt>
                <c:pt idx="120">
                  <c:v>-8.9432916999999996</c:v>
                </c:pt>
                <c:pt idx="121">
                  <c:v>-8.9214315000000006</c:v>
                </c:pt>
                <c:pt idx="122">
                  <c:v>-8.9002313999999991</c:v>
                </c:pt>
                <c:pt idx="123">
                  <c:v>-8.9062672000000003</c:v>
                </c:pt>
                <c:pt idx="124">
                  <c:v>-8.9072695</c:v>
                </c:pt>
                <c:pt idx="125">
                  <c:v>-8.9265393999999993</c:v>
                </c:pt>
                <c:pt idx="126">
                  <c:v>-8.9554337999999998</c:v>
                </c:pt>
                <c:pt idx="127">
                  <c:v>-8.9630690000000008</c:v>
                </c:pt>
                <c:pt idx="128">
                  <c:v>-8.9898700999999992</c:v>
                </c:pt>
                <c:pt idx="129">
                  <c:v>-9.0146666</c:v>
                </c:pt>
                <c:pt idx="130">
                  <c:v>-9.0428952999999996</c:v>
                </c:pt>
                <c:pt idx="131">
                  <c:v>-9.0535668999999999</c:v>
                </c:pt>
                <c:pt idx="132">
                  <c:v>-9.0983552999999997</c:v>
                </c:pt>
                <c:pt idx="133">
                  <c:v>-9.1207609000000005</c:v>
                </c:pt>
                <c:pt idx="134">
                  <c:v>-9.1576967000000007</c:v>
                </c:pt>
                <c:pt idx="135">
                  <c:v>-9.1797799999999992</c:v>
                </c:pt>
                <c:pt idx="136">
                  <c:v>-9.2143458999999996</c:v>
                </c:pt>
                <c:pt idx="137">
                  <c:v>-9.2332573</c:v>
                </c:pt>
                <c:pt idx="138">
                  <c:v>-9.2575216000000005</c:v>
                </c:pt>
                <c:pt idx="139">
                  <c:v>-9.2684259000000004</c:v>
                </c:pt>
                <c:pt idx="140">
                  <c:v>-9.3018227000000007</c:v>
                </c:pt>
                <c:pt idx="141">
                  <c:v>-9.3305254000000009</c:v>
                </c:pt>
                <c:pt idx="142">
                  <c:v>-9.3541155000000007</c:v>
                </c:pt>
                <c:pt idx="143">
                  <c:v>-9.3865738000000007</c:v>
                </c:pt>
                <c:pt idx="144">
                  <c:v>-9.4391356000000002</c:v>
                </c:pt>
                <c:pt idx="145">
                  <c:v>-9.4701232999999991</c:v>
                </c:pt>
                <c:pt idx="146">
                  <c:v>-9.5122880999999992</c:v>
                </c:pt>
                <c:pt idx="147">
                  <c:v>-9.5676146000000006</c:v>
                </c:pt>
                <c:pt idx="148">
                  <c:v>-9.5921812000000006</c:v>
                </c:pt>
                <c:pt idx="149">
                  <c:v>-9.6073561000000005</c:v>
                </c:pt>
                <c:pt idx="150">
                  <c:v>-9.6330662</c:v>
                </c:pt>
                <c:pt idx="151">
                  <c:v>-9.6225128000000009</c:v>
                </c:pt>
                <c:pt idx="152">
                  <c:v>-9.6102114000000007</c:v>
                </c:pt>
                <c:pt idx="153">
                  <c:v>-9.6089792000000003</c:v>
                </c:pt>
                <c:pt idx="154">
                  <c:v>-9.5973586999999991</c:v>
                </c:pt>
                <c:pt idx="155">
                  <c:v>-9.5803776000000003</c:v>
                </c:pt>
                <c:pt idx="156">
                  <c:v>-9.5580052999999996</c:v>
                </c:pt>
                <c:pt idx="157">
                  <c:v>-9.5311603999999992</c:v>
                </c:pt>
                <c:pt idx="158">
                  <c:v>-9.4625567999999998</c:v>
                </c:pt>
                <c:pt idx="159">
                  <c:v>-9.4185628999999995</c:v>
                </c:pt>
                <c:pt idx="160">
                  <c:v>-9.3661546999999992</c:v>
                </c:pt>
                <c:pt idx="161">
                  <c:v>-9.3123465000000003</c:v>
                </c:pt>
                <c:pt idx="162">
                  <c:v>-9.2717094000000007</c:v>
                </c:pt>
                <c:pt idx="163">
                  <c:v>-9.2501116000000003</c:v>
                </c:pt>
                <c:pt idx="164">
                  <c:v>-9.2052431000000006</c:v>
                </c:pt>
                <c:pt idx="165">
                  <c:v>-9.1636991999999999</c:v>
                </c:pt>
                <c:pt idx="166">
                  <c:v>-9.1567421000000007</c:v>
                </c:pt>
                <c:pt idx="167">
                  <c:v>-9.1394319999999993</c:v>
                </c:pt>
                <c:pt idx="168">
                  <c:v>-9.1743144999999995</c:v>
                </c:pt>
                <c:pt idx="169">
                  <c:v>-9.2307787000000001</c:v>
                </c:pt>
                <c:pt idx="170">
                  <c:v>-9.3292503</c:v>
                </c:pt>
                <c:pt idx="171">
                  <c:v>-9.4497613999999999</c:v>
                </c:pt>
                <c:pt idx="172">
                  <c:v>-9.6362295000000007</c:v>
                </c:pt>
                <c:pt idx="173">
                  <c:v>-9.8105869000000006</c:v>
                </c:pt>
                <c:pt idx="174">
                  <c:v>-10.017873</c:v>
                </c:pt>
                <c:pt idx="175">
                  <c:v>-10.259608999999999</c:v>
                </c:pt>
                <c:pt idx="176">
                  <c:v>-10.492867</c:v>
                </c:pt>
                <c:pt idx="177">
                  <c:v>-10.760564</c:v>
                </c:pt>
                <c:pt idx="178">
                  <c:v>-11.015145</c:v>
                </c:pt>
                <c:pt idx="179">
                  <c:v>-11.301836</c:v>
                </c:pt>
                <c:pt idx="180">
                  <c:v>-11.524417</c:v>
                </c:pt>
                <c:pt idx="181">
                  <c:v>-11.796205</c:v>
                </c:pt>
                <c:pt idx="182">
                  <c:v>-12.002954000000001</c:v>
                </c:pt>
                <c:pt idx="183">
                  <c:v>-12.223903</c:v>
                </c:pt>
                <c:pt idx="184">
                  <c:v>-12.432195999999999</c:v>
                </c:pt>
                <c:pt idx="185">
                  <c:v>-12.638897999999999</c:v>
                </c:pt>
                <c:pt idx="186">
                  <c:v>-12.844975</c:v>
                </c:pt>
                <c:pt idx="187">
                  <c:v>-13.028019</c:v>
                </c:pt>
                <c:pt idx="188">
                  <c:v>-13.263726</c:v>
                </c:pt>
                <c:pt idx="189">
                  <c:v>-13.422549999999999</c:v>
                </c:pt>
                <c:pt idx="190">
                  <c:v>-13.614843</c:v>
                </c:pt>
                <c:pt idx="191">
                  <c:v>-13.753465</c:v>
                </c:pt>
                <c:pt idx="192">
                  <c:v>-13.921338</c:v>
                </c:pt>
                <c:pt idx="193">
                  <c:v>-14.051394999999999</c:v>
                </c:pt>
                <c:pt idx="194">
                  <c:v>-14.210036000000001</c:v>
                </c:pt>
                <c:pt idx="195">
                  <c:v>-14.348703</c:v>
                </c:pt>
                <c:pt idx="196">
                  <c:v>-14.472849999999999</c:v>
                </c:pt>
                <c:pt idx="197">
                  <c:v>-14.585205999999999</c:v>
                </c:pt>
                <c:pt idx="198">
                  <c:v>-14.676075000000001</c:v>
                </c:pt>
                <c:pt idx="199">
                  <c:v>-14.749634</c:v>
                </c:pt>
                <c:pt idx="200">
                  <c:v>-14.797491000000001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61-437B-BA1D-4849937C91C3}"/>
            </c:ext>
          </c:extLst>
        </c:ser>
        <c:ser>
          <c:idx val="0"/>
          <c:order val="2"/>
          <c:tx>
            <c:strRef>
              <c:f>CLvsLO!$H$2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CLvsLO!$H$5:$H$205</c:f>
              <c:numCache>
                <c:formatCode>General</c:formatCode>
                <c:ptCount val="201"/>
                <c:pt idx="0">
                  <c:v>-15.155366000000001</c:v>
                </c:pt>
                <c:pt idx="1">
                  <c:v>-14.502348</c:v>
                </c:pt>
                <c:pt idx="2">
                  <c:v>-13.633317</c:v>
                </c:pt>
                <c:pt idx="3">
                  <c:v>-12.691594</c:v>
                </c:pt>
                <c:pt idx="4">
                  <c:v>-11.839896</c:v>
                </c:pt>
                <c:pt idx="5">
                  <c:v>-11.000406</c:v>
                </c:pt>
                <c:pt idx="6">
                  <c:v>-10.32963</c:v>
                </c:pt>
                <c:pt idx="7">
                  <c:v>-9.8719902000000008</c:v>
                </c:pt>
                <c:pt idx="8">
                  <c:v>-9.3641272000000004</c:v>
                </c:pt>
                <c:pt idx="9">
                  <c:v>-8.9856768000000002</c:v>
                </c:pt>
                <c:pt idx="10">
                  <c:v>-8.6699686000000007</c:v>
                </c:pt>
                <c:pt idx="11">
                  <c:v>-8.4001722000000001</c:v>
                </c:pt>
                <c:pt idx="12">
                  <c:v>-8.0794659000000006</c:v>
                </c:pt>
                <c:pt idx="13">
                  <c:v>-7.8905691999999998</c:v>
                </c:pt>
                <c:pt idx="14">
                  <c:v>-7.6842560999999998</c:v>
                </c:pt>
                <c:pt idx="15">
                  <c:v>-7.4781741999999998</c:v>
                </c:pt>
                <c:pt idx="16">
                  <c:v>-7.3044066000000001</c:v>
                </c:pt>
                <c:pt idx="17">
                  <c:v>-7.1398448999999999</c:v>
                </c:pt>
                <c:pt idx="18">
                  <c:v>-6.9477973000000004</c:v>
                </c:pt>
                <c:pt idx="19">
                  <c:v>-6.7964716000000003</c:v>
                </c:pt>
                <c:pt idx="20">
                  <c:v>-6.6815305</c:v>
                </c:pt>
                <c:pt idx="21">
                  <c:v>-6.5748639000000004</c:v>
                </c:pt>
                <c:pt idx="22">
                  <c:v>-6.4920735000000001</c:v>
                </c:pt>
                <c:pt idx="23">
                  <c:v>-6.4299941</c:v>
                </c:pt>
                <c:pt idx="24">
                  <c:v>-6.3697432999999997</c:v>
                </c:pt>
                <c:pt idx="25">
                  <c:v>-6.3181542999999998</c:v>
                </c:pt>
                <c:pt idx="26">
                  <c:v>-6.3123708000000001</c:v>
                </c:pt>
                <c:pt idx="27">
                  <c:v>-6.3225030999999996</c:v>
                </c:pt>
                <c:pt idx="28">
                  <c:v>-6.3215212999999997</c:v>
                </c:pt>
                <c:pt idx="29">
                  <c:v>-6.3709612</c:v>
                </c:pt>
                <c:pt idx="30">
                  <c:v>-6.4278168999999998</c:v>
                </c:pt>
                <c:pt idx="31">
                  <c:v>-6.4405184000000002</c:v>
                </c:pt>
                <c:pt idx="32">
                  <c:v>-6.4688233999999998</c:v>
                </c:pt>
                <c:pt idx="33">
                  <c:v>-6.5422501999999998</c:v>
                </c:pt>
                <c:pt idx="34">
                  <c:v>-6.5495562999999999</c:v>
                </c:pt>
                <c:pt idx="35">
                  <c:v>-6.5635662000000004</c:v>
                </c:pt>
                <c:pt idx="36">
                  <c:v>-6.6369610000000003</c:v>
                </c:pt>
                <c:pt idx="37">
                  <c:v>-6.7073374000000001</c:v>
                </c:pt>
                <c:pt idx="38">
                  <c:v>-6.7438889</c:v>
                </c:pt>
                <c:pt idx="39">
                  <c:v>-6.8525638999999998</c:v>
                </c:pt>
                <c:pt idx="40">
                  <c:v>-6.9374409000000004</c:v>
                </c:pt>
                <c:pt idx="41">
                  <c:v>-6.9405036000000004</c:v>
                </c:pt>
                <c:pt idx="42">
                  <c:v>-6.9507022000000003</c:v>
                </c:pt>
                <c:pt idx="43">
                  <c:v>-6.9744000000000002</c:v>
                </c:pt>
                <c:pt idx="44">
                  <c:v>-6.9287242999999998</c:v>
                </c:pt>
                <c:pt idx="45">
                  <c:v>-6.8878345000000003</c:v>
                </c:pt>
                <c:pt idx="46">
                  <c:v>-6.8792891999999997</c:v>
                </c:pt>
                <c:pt idx="47">
                  <c:v>-6.8407134999999997</c:v>
                </c:pt>
                <c:pt idx="48">
                  <c:v>-6.7718096000000001</c:v>
                </c:pt>
                <c:pt idx="49">
                  <c:v>-6.7633815000000004</c:v>
                </c:pt>
                <c:pt idx="50">
                  <c:v>-6.7215514000000001</c:v>
                </c:pt>
                <c:pt idx="51">
                  <c:v>-6.6953772999999996</c:v>
                </c:pt>
                <c:pt idx="52">
                  <c:v>-6.6814656000000001</c:v>
                </c:pt>
                <c:pt idx="53">
                  <c:v>-6.6874804000000001</c:v>
                </c:pt>
                <c:pt idx="54">
                  <c:v>-6.6784524999999997</c:v>
                </c:pt>
                <c:pt idx="55">
                  <c:v>-6.6845860000000004</c:v>
                </c:pt>
                <c:pt idx="56">
                  <c:v>-6.6847972999999996</c:v>
                </c:pt>
                <c:pt idx="57">
                  <c:v>-6.7027245000000004</c:v>
                </c:pt>
                <c:pt idx="58">
                  <c:v>-6.6963233999999998</c:v>
                </c:pt>
                <c:pt idx="59">
                  <c:v>-6.6734876999999999</c:v>
                </c:pt>
                <c:pt idx="60">
                  <c:v>-6.6721025000000003</c:v>
                </c:pt>
                <c:pt idx="61">
                  <c:v>-6.6794167</c:v>
                </c:pt>
                <c:pt idx="62">
                  <c:v>-6.6646961999999998</c:v>
                </c:pt>
                <c:pt idx="63">
                  <c:v>-6.668901</c:v>
                </c:pt>
                <c:pt idx="64">
                  <c:v>-6.6821093999999999</c:v>
                </c:pt>
                <c:pt idx="65">
                  <c:v>-6.6959171</c:v>
                </c:pt>
                <c:pt idx="66">
                  <c:v>-6.6953993000000001</c:v>
                </c:pt>
                <c:pt idx="67">
                  <c:v>-6.6994901000000002</c:v>
                </c:pt>
                <c:pt idx="68">
                  <c:v>-6.7070932000000001</c:v>
                </c:pt>
                <c:pt idx="69">
                  <c:v>-6.7147207</c:v>
                </c:pt>
                <c:pt idx="70">
                  <c:v>-6.7143579000000004</c:v>
                </c:pt>
                <c:pt idx="71">
                  <c:v>-6.7345180999999998</c:v>
                </c:pt>
                <c:pt idx="72">
                  <c:v>-6.7458105000000002</c:v>
                </c:pt>
                <c:pt idx="73">
                  <c:v>-6.7700604999999996</c:v>
                </c:pt>
                <c:pt idx="74">
                  <c:v>-6.7775917000000003</c:v>
                </c:pt>
                <c:pt idx="75">
                  <c:v>-6.7954024999999998</c:v>
                </c:pt>
                <c:pt idx="76">
                  <c:v>-6.7884231000000002</c:v>
                </c:pt>
                <c:pt idx="77">
                  <c:v>-6.8221506999999999</c:v>
                </c:pt>
                <c:pt idx="78">
                  <c:v>-6.8420062000000001</c:v>
                </c:pt>
                <c:pt idx="79">
                  <c:v>-6.8751310999999999</c:v>
                </c:pt>
                <c:pt idx="80">
                  <c:v>-6.9110961</c:v>
                </c:pt>
                <c:pt idx="81">
                  <c:v>-6.9815434999999999</c:v>
                </c:pt>
                <c:pt idx="82">
                  <c:v>-7.0509652999999997</c:v>
                </c:pt>
                <c:pt idx="83">
                  <c:v>-7.1284900000000002</c:v>
                </c:pt>
                <c:pt idx="84">
                  <c:v>-7.2416309999999999</c:v>
                </c:pt>
                <c:pt idx="85">
                  <c:v>-7.3643451000000004</c:v>
                </c:pt>
                <c:pt idx="86">
                  <c:v>-7.4935989000000003</c:v>
                </c:pt>
                <c:pt idx="87">
                  <c:v>-7.6147847000000004</c:v>
                </c:pt>
                <c:pt idx="88">
                  <c:v>-7.7250667000000002</c:v>
                </c:pt>
                <c:pt idx="89">
                  <c:v>-7.8130436000000003</c:v>
                </c:pt>
                <c:pt idx="90">
                  <c:v>-7.9063667999999998</c:v>
                </c:pt>
                <c:pt idx="91">
                  <c:v>-7.9814290999999997</c:v>
                </c:pt>
                <c:pt idx="92">
                  <c:v>-8.0392598999999993</c:v>
                </c:pt>
                <c:pt idx="93">
                  <c:v>-8.1026553999999997</c:v>
                </c:pt>
                <c:pt idx="94">
                  <c:v>-8.1630716000000003</c:v>
                </c:pt>
                <c:pt idx="95">
                  <c:v>-8.217371</c:v>
                </c:pt>
                <c:pt idx="96">
                  <c:v>-8.2765798999999998</c:v>
                </c:pt>
                <c:pt idx="97">
                  <c:v>-8.3479022999999994</c:v>
                </c:pt>
                <c:pt idx="98">
                  <c:v>-8.4419421999999997</c:v>
                </c:pt>
                <c:pt idx="99">
                  <c:v>-8.5410576000000002</c:v>
                </c:pt>
                <c:pt idx="100">
                  <c:v>-8.6296520000000001</c:v>
                </c:pt>
                <c:pt idx="101">
                  <c:v>-8.7154007</c:v>
                </c:pt>
                <c:pt idx="102">
                  <c:v>-8.8095922000000009</c:v>
                </c:pt>
                <c:pt idx="103">
                  <c:v>-8.8764534000000008</c:v>
                </c:pt>
                <c:pt idx="104">
                  <c:v>-8.9488915999999996</c:v>
                </c:pt>
                <c:pt idx="105">
                  <c:v>-9.0183190999999994</c:v>
                </c:pt>
                <c:pt idx="106">
                  <c:v>-9.0800362000000003</c:v>
                </c:pt>
                <c:pt idx="107">
                  <c:v>-9.1341199999999994</c:v>
                </c:pt>
                <c:pt idx="108">
                  <c:v>-9.1890582999999992</c:v>
                </c:pt>
                <c:pt idx="109">
                  <c:v>-9.2405252000000004</c:v>
                </c:pt>
                <c:pt idx="110">
                  <c:v>-9.2707099999999993</c:v>
                </c:pt>
                <c:pt idx="111">
                  <c:v>-9.3122444000000009</c:v>
                </c:pt>
                <c:pt idx="112">
                  <c:v>-9.3039521999999995</c:v>
                </c:pt>
                <c:pt idx="113">
                  <c:v>-9.2913580000000007</c:v>
                </c:pt>
                <c:pt idx="114">
                  <c:v>-9.2657146000000008</c:v>
                </c:pt>
                <c:pt idx="115">
                  <c:v>-9.2405747999999992</c:v>
                </c:pt>
                <c:pt idx="116">
                  <c:v>-9.1842985000000006</c:v>
                </c:pt>
                <c:pt idx="117">
                  <c:v>-9.1670836999999992</c:v>
                </c:pt>
                <c:pt idx="118">
                  <c:v>-9.1383209000000001</c:v>
                </c:pt>
                <c:pt idx="119">
                  <c:v>-9.1089535000000001</c:v>
                </c:pt>
                <c:pt idx="120">
                  <c:v>-9.0818682000000006</c:v>
                </c:pt>
                <c:pt idx="121">
                  <c:v>-9.0872126000000009</c:v>
                </c:pt>
                <c:pt idx="122">
                  <c:v>-9.0817145999999997</c:v>
                </c:pt>
                <c:pt idx="123">
                  <c:v>-9.1091928000000006</c:v>
                </c:pt>
                <c:pt idx="124">
                  <c:v>-9.1233977999999993</c:v>
                </c:pt>
                <c:pt idx="125">
                  <c:v>-9.1607561000000004</c:v>
                </c:pt>
                <c:pt idx="126">
                  <c:v>-9.1965342000000003</c:v>
                </c:pt>
                <c:pt idx="127">
                  <c:v>-9.2115916999999996</c:v>
                </c:pt>
                <c:pt idx="128">
                  <c:v>-9.2435389000000008</c:v>
                </c:pt>
                <c:pt idx="129">
                  <c:v>-9.2707014000000001</c:v>
                </c:pt>
                <c:pt idx="130">
                  <c:v>-9.3031386999999999</c:v>
                </c:pt>
                <c:pt idx="131">
                  <c:v>-9.3116617000000002</c:v>
                </c:pt>
                <c:pt idx="132">
                  <c:v>-9.3595313999999998</c:v>
                </c:pt>
                <c:pt idx="133">
                  <c:v>-9.3790197000000006</c:v>
                </c:pt>
                <c:pt idx="134">
                  <c:v>-9.4177017000000003</c:v>
                </c:pt>
                <c:pt idx="135">
                  <c:v>-9.4309139000000002</c:v>
                </c:pt>
                <c:pt idx="136">
                  <c:v>-9.4651288999999998</c:v>
                </c:pt>
                <c:pt idx="137">
                  <c:v>-9.4800415000000005</c:v>
                </c:pt>
                <c:pt idx="138">
                  <c:v>-9.5062303999999997</c:v>
                </c:pt>
                <c:pt idx="139">
                  <c:v>-9.5129061000000004</c:v>
                </c:pt>
                <c:pt idx="140">
                  <c:v>-9.5526409000000001</c:v>
                </c:pt>
                <c:pt idx="141">
                  <c:v>-9.5838012999999993</c:v>
                </c:pt>
                <c:pt idx="142">
                  <c:v>-9.6142254000000005</c:v>
                </c:pt>
                <c:pt idx="143">
                  <c:v>-9.6462392999999995</c:v>
                </c:pt>
                <c:pt idx="144">
                  <c:v>-9.7049284</c:v>
                </c:pt>
                <c:pt idx="145">
                  <c:v>-9.7400017000000005</c:v>
                </c:pt>
                <c:pt idx="146">
                  <c:v>-9.78444</c:v>
                </c:pt>
                <c:pt idx="147">
                  <c:v>-9.8423976999999994</c:v>
                </c:pt>
                <c:pt idx="148">
                  <c:v>-9.8678150000000002</c:v>
                </c:pt>
                <c:pt idx="149">
                  <c:v>-9.8839024999999996</c:v>
                </c:pt>
                <c:pt idx="150">
                  <c:v>-9.9040879999999998</c:v>
                </c:pt>
                <c:pt idx="151">
                  <c:v>-9.8883772000000008</c:v>
                </c:pt>
                <c:pt idx="152">
                  <c:v>-9.8655834000000002</c:v>
                </c:pt>
                <c:pt idx="153">
                  <c:v>-9.8550158000000003</c:v>
                </c:pt>
                <c:pt idx="154">
                  <c:v>-9.8329401000000001</c:v>
                </c:pt>
                <c:pt idx="155">
                  <c:v>-9.8054342000000005</c:v>
                </c:pt>
                <c:pt idx="156">
                  <c:v>-9.7676829999999999</c:v>
                </c:pt>
                <c:pt idx="157">
                  <c:v>-9.7284193000000005</c:v>
                </c:pt>
                <c:pt idx="158">
                  <c:v>-9.6478672000000003</c:v>
                </c:pt>
                <c:pt idx="159">
                  <c:v>-9.5963572999999993</c:v>
                </c:pt>
                <c:pt idx="160">
                  <c:v>-9.5309258000000003</c:v>
                </c:pt>
                <c:pt idx="161">
                  <c:v>-9.4747933999999994</c:v>
                </c:pt>
                <c:pt idx="162">
                  <c:v>-9.4301318999999992</c:v>
                </c:pt>
                <c:pt idx="163">
                  <c:v>-9.3988914000000001</c:v>
                </c:pt>
                <c:pt idx="164">
                  <c:v>-9.3462543</c:v>
                </c:pt>
                <c:pt idx="165">
                  <c:v>-9.3012370999999998</c:v>
                </c:pt>
                <c:pt idx="166">
                  <c:v>-9.2888794000000008</c:v>
                </c:pt>
                <c:pt idx="167">
                  <c:v>-9.2584046999999998</c:v>
                </c:pt>
                <c:pt idx="168">
                  <c:v>-9.2929621000000004</c:v>
                </c:pt>
                <c:pt idx="169">
                  <c:v>-9.3292474999999992</c:v>
                </c:pt>
                <c:pt idx="170">
                  <c:v>-9.4155072999999998</c:v>
                </c:pt>
                <c:pt idx="171">
                  <c:v>-9.5097541999999997</c:v>
                </c:pt>
                <c:pt idx="172">
                  <c:v>-9.6774711999999994</c:v>
                </c:pt>
                <c:pt idx="173">
                  <c:v>-9.8200836000000002</c:v>
                </c:pt>
                <c:pt idx="174">
                  <c:v>-10.007250000000001</c:v>
                </c:pt>
                <c:pt idx="175">
                  <c:v>-10.217457</c:v>
                </c:pt>
                <c:pt idx="176">
                  <c:v>-10.4412</c:v>
                </c:pt>
                <c:pt idx="177">
                  <c:v>-10.677218</c:v>
                </c:pt>
                <c:pt idx="178">
                  <c:v>-10.930076</c:v>
                </c:pt>
                <c:pt idx="179">
                  <c:v>-11.201176999999999</c:v>
                </c:pt>
                <c:pt idx="180">
                  <c:v>-11.434796</c:v>
                </c:pt>
                <c:pt idx="181">
                  <c:v>-11.700566</c:v>
                </c:pt>
                <c:pt idx="182">
                  <c:v>-11.935038</c:v>
                </c:pt>
                <c:pt idx="183">
                  <c:v>-12.163664000000001</c:v>
                </c:pt>
                <c:pt idx="184">
                  <c:v>-12.395374</c:v>
                </c:pt>
                <c:pt idx="185">
                  <c:v>-12.621131999999999</c:v>
                </c:pt>
                <c:pt idx="186">
                  <c:v>-12.845768</c:v>
                </c:pt>
                <c:pt idx="187">
                  <c:v>-13.045818000000001</c:v>
                </c:pt>
                <c:pt idx="188">
                  <c:v>-13.286058000000001</c:v>
                </c:pt>
                <c:pt idx="189">
                  <c:v>-13.465858000000001</c:v>
                </c:pt>
                <c:pt idx="190">
                  <c:v>-13.655158999999999</c:v>
                </c:pt>
                <c:pt idx="191">
                  <c:v>-13.797419</c:v>
                </c:pt>
                <c:pt idx="192">
                  <c:v>-13.959872000000001</c:v>
                </c:pt>
                <c:pt idx="193">
                  <c:v>-14.096257</c:v>
                </c:pt>
                <c:pt idx="194">
                  <c:v>-14.238279</c:v>
                </c:pt>
                <c:pt idx="195">
                  <c:v>-14.368999000000001</c:v>
                </c:pt>
                <c:pt idx="196">
                  <c:v>-14.484802</c:v>
                </c:pt>
                <c:pt idx="197">
                  <c:v>-14.591669</c:v>
                </c:pt>
                <c:pt idx="198">
                  <c:v>-14.680687000000001</c:v>
                </c:pt>
                <c:pt idx="199">
                  <c:v>-14.758668999999999</c:v>
                </c:pt>
                <c:pt idx="200">
                  <c:v>-14.812908999999999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61-437B-BA1D-4849937C91C3}"/>
            </c:ext>
          </c:extLst>
        </c:ser>
        <c:ser>
          <c:idx val="3"/>
          <c:order val="3"/>
          <c:tx>
            <c:strRef>
              <c:f>CLvsLO!$I$2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CLvsLO!$I$5:$I$205</c:f>
              <c:numCache>
                <c:formatCode>General</c:formatCode>
                <c:ptCount val="201"/>
                <c:pt idx="0">
                  <c:v>-19.271640999999999</c:v>
                </c:pt>
                <c:pt idx="1">
                  <c:v>-18.458942</c:v>
                </c:pt>
                <c:pt idx="2">
                  <c:v>-17.352919</c:v>
                </c:pt>
                <c:pt idx="3">
                  <c:v>-16.154088999999999</c:v>
                </c:pt>
                <c:pt idx="4">
                  <c:v>-14.998111</c:v>
                </c:pt>
                <c:pt idx="5">
                  <c:v>-13.844378000000001</c:v>
                </c:pt>
                <c:pt idx="6">
                  <c:v>-12.835238</c:v>
                </c:pt>
                <c:pt idx="7">
                  <c:v>-12.088236999999999</c:v>
                </c:pt>
                <c:pt idx="8">
                  <c:v>-11.265984</c:v>
                </c:pt>
                <c:pt idx="9">
                  <c:v>-10.613455</c:v>
                </c:pt>
                <c:pt idx="10">
                  <c:v>-10.046808</c:v>
                </c:pt>
                <c:pt idx="11">
                  <c:v>-9.6010141000000004</c:v>
                </c:pt>
                <c:pt idx="12">
                  <c:v>-9.0882968999999996</c:v>
                </c:pt>
                <c:pt idx="13">
                  <c:v>-8.7568959999999993</c:v>
                </c:pt>
                <c:pt idx="14">
                  <c:v>-8.4368905999999999</c:v>
                </c:pt>
                <c:pt idx="15">
                  <c:v>-8.129467</c:v>
                </c:pt>
                <c:pt idx="16">
                  <c:v>-7.8622756000000003</c:v>
                </c:pt>
                <c:pt idx="17">
                  <c:v>-7.6433910999999997</c:v>
                </c:pt>
                <c:pt idx="18">
                  <c:v>-7.3894361999999996</c:v>
                </c:pt>
                <c:pt idx="19">
                  <c:v>-7.2050923999999998</c:v>
                </c:pt>
                <c:pt idx="20">
                  <c:v>-7.0573176999999996</c:v>
                </c:pt>
                <c:pt idx="21">
                  <c:v>-6.9309797</c:v>
                </c:pt>
                <c:pt idx="22">
                  <c:v>-6.8215260999999998</c:v>
                </c:pt>
                <c:pt idx="23">
                  <c:v>-6.7384982000000004</c:v>
                </c:pt>
                <c:pt idx="24">
                  <c:v>-6.6541204</c:v>
                </c:pt>
                <c:pt idx="25">
                  <c:v>-6.5748606000000001</c:v>
                </c:pt>
                <c:pt idx="26">
                  <c:v>-6.5466375000000001</c:v>
                </c:pt>
                <c:pt idx="27">
                  <c:v>-6.5396814000000001</c:v>
                </c:pt>
                <c:pt idx="28">
                  <c:v>-6.5202641000000003</c:v>
                </c:pt>
                <c:pt idx="29">
                  <c:v>-6.5504661000000004</c:v>
                </c:pt>
                <c:pt idx="30">
                  <c:v>-6.5953746000000004</c:v>
                </c:pt>
                <c:pt idx="31">
                  <c:v>-6.5925832</c:v>
                </c:pt>
                <c:pt idx="32">
                  <c:v>-6.6086688000000002</c:v>
                </c:pt>
                <c:pt idx="33">
                  <c:v>-6.6666040000000004</c:v>
                </c:pt>
                <c:pt idx="34">
                  <c:v>-6.6733035999999997</c:v>
                </c:pt>
                <c:pt idx="35">
                  <c:v>-6.6816782999999997</c:v>
                </c:pt>
                <c:pt idx="36">
                  <c:v>-6.7485236999999998</c:v>
                </c:pt>
                <c:pt idx="37">
                  <c:v>-6.8206924999999998</c:v>
                </c:pt>
                <c:pt idx="38">
                  <c:v>-6.8636222</c:v>
                </c:pt>
                <c:pt idx="39">
                  <c:v>-6.9708242</c:v>
                </c:pt>
                <c:pt idx="40">
                  <c:v>-7.0596646999999999</c:v>
                </c:pt>
                <c:pt idx="41">
                  <c:v>-7.0665063999999997</c:v>
                </c:pt>
                <c:pt idx="42">
                  <c:v>-7.0749072999999996</c:v>
                </c:pt>
                <c:pt idx="43">
                  <c:v>-7.0956410999999999</c:v>
                </c:pt>
                <c:pt idx="44">
                  <c:v>-7.0460910999999999</c:v>
                </c:pt>
                <c:pt idx="45">
                  <c:v>-6.9993758000000001</c:v>
                </c:pt>
                <c:pt idx="46">
                  <c:v>-6.9857716999999999</c:v>
                </c:pt>
                <c:pt idx="47">
                  <c:v>-6.9507836999999997</c:v>
                </c:pt>
                <c:pt idx="48">
                  <c:v>-6.8829421999999996</c:v>
                </c:pt>
                <c:pt idx="49">
                  <c:v>-6.8801546</c:v>
                </c:pt>
                <c:pt idx="50">
                  <c:v>-6.8492932</c:v>
                </c:pt>
                <c:pt idx="51">
                  <c:v>-6.8385180999999999</c:v>
                </c:pt>
                <c:pt idx="52">
                  <c:v>-6.8309021000000003</c:v>
                </c:pt>
                <c:pt idx="53">
                  <c:v>-6.8487377</c:v>
                </c:pt>
                <c:pt idx="54">
                  <c:v>-6.8512287000000001</c:v>
                </c:pt>
                <c:pt idx="55">
                  <c:v>-6.8639989000000003</c:v>
                </c:pt>
                <c:pt idx="56">
                  <c:v>-6.8686347000000003</c:v>
                </c:pt>
                <c:pt idx="57">
                  <c:v>-6.8977798999999997</c:v>
                </c:pt>
                <c:pt idx="58">
                  <c:v>-6.89358</c:v>
                </c:pt>
                <c:pt idx="59">
                  <c:v>-6.8715301000000002</c:v>
                </c:pt>
                <c:pt idx="60">
                  <c:v>-6.8781290000000004</c:v>
                </c:pt>
                <c:pt idx="61">
                  <c:v>-6.8934202000000004</c:v>
                </c:pt>
                <c:pt idx="62">
                  <c:v>-6.8852782000000001</c:v>
                </c:pt>
                <c:pt idx="63">
                  <c:v>-6.8958105999999999</c:v>
                </c:pt>
                <c:pt idx="64">
                  <c:v>-6.9151249000000004</c:v>
                </c:pt>
                <c:pt idx="65">
                  <c:v>-6.9310451000000004</c:v>
                </c:pt>
                <c:pt idx="66">
                  <c:v>-6.9349942000000002</c:v>
                </c:pt>
                <c:pt idx="67">
                  <c:v>-6.9405298000000002</c:v>
                </c:pt>
                <c:pt idx="68">
                  <c:v>-6.9534596999999998</c:v>
                </c:pt>
                <c:pt idx="69">
                  <c:v>-6.9620522999999999</c:v>
                </c:pt>
                <c:pt idx="70">
                  <c:v>-6.9587107000000001</c:v>
                </c:pt>
                <c:pt idx="71">
                  <c:v>-6.9741267999999996</c:v>
                </c:pt>
                <c:pt idx="72">
                  <c:v>-6.9728140999999999</c:v>
                </c:pt>
                <c:pt idx="73">
                  <c:v>-6.9855099000000003</c:v>
                </c:pt>
                <c:pt idx="74">
                  <c:v>-6.9799471000000004</c:v>
                </c:pt>
                <c:pt idx="75">
                  <c:v>-6.9877877000000002</c:v>
                </c:pt>
                <c:pt idx="76">
                  <c:v>-6.9671412000000004</c:v>
                </c:pt>
                <c:pt idx="77">
                  <c:v>-6.9944873000000003</c:v>
                </c:pt>
                <c:pt idx="78">
                  <c:v>-7.0075922000000004</c:v>
                </c:pt>
                <c:pt idx="79">
                  <c:v>-7.0341338999999996</c:v>
                </c:pt>
                <c:pt idx="80">
                  <c:v>-7.0652341999999999</c:v>
                </c:pt>
                <c:pt idx="81">
                  <c:v>-7.1298132000000001</c:v>
                </c:pt>
                <c:pt idx="82">
                  <c:v>-7.1902527999999997</c:v>
                </c:pt>
                <c:pt idx="83">
                  <c:v>-7.2541428000000003</c:v>
                </c:pt>
                <c:pt idx="84">
                  <c:v>-7.3555551000000001</c:v>
                </c:pt>
                <c:pt idx="85">
                  <c:v>-7.4572911</c:v>
                </c:pt>
                <c:pt idx="86">
                  <c:v>-7.5662650999999999</c:v>
                </c:pt>
                <c:pt idx="87">
                  <c:v>-7.6661253</c:v>
                </c:pt>
                <c:pt idx="88">
                  <c:v>-7.7598152000000002</c:v>
                </c:pt>
                <c:pt idx="89">
                  <c:v>-7.8283094999999996</c:v>
                </c:pt>
                <c:pt idx="90">
                  <c:v>-7.9101100000000004</c:v>
                </c:pt>
                <c:pt idx="91">
                  <c:v>-7.9718765999999999</c:v>
                </c:pt>
                <c:pt idx="92">
                  <c:v>-8.0265474000000001</c:v>
                </c:pt>
                <c:pt idx="93">
                  <c:v>-8.0842123000000008</c:v>
                </c:pt>
                <c:pt idx="94">
                  <c:v>-8.1522360000000003</c:v>
                </c:pt>
                <c:pt idx="95">
                  <c:v>-8.2160434999999996</c:v>
                </c:pt>
                <c:pt idx="96">
                  <c:v>-8.2974242999999994</c:v>
                </c:pt>
                <c:pt idx="97">
                  <c:v>-8.3829899000000001</c:v>
                </c:pt>
                <c:pt idx="98">
                  <c:v>-8.5035647999999995</c:v>
                </c:pt>
                <c:pt idx="99">
                  <c:v>-8.6205844999999997</c:v>
                </c:pt>
                <c:pt idx="100">
                  <c:v>-8.7289885999999992</c:v>
                </c:pt>
                <c:pt idx="101">
                  <c:v>-8.8262529000000001</c:v>
                </c:pt>
                <c:pt idx="102">
                  <c:v>-8.9370574999999999</c:v>
                </c:pt>
                <c:pt idx="103">
                  <c:v>-9.0120810999999996</c:v>
                </c:pt>
                <c:pt idx="104">
                  <c:v>-9.0930529</c:v>
                </c:pt>
                <c:pt idx="105">
                  <c:v>-9.1698065</c:v>
                </c:pt>
                <c:pt idx="106">
                  <c:v>-9.2352009000000006</c:v>
                </c:pt>
                <c:pt idx="107">
                  <c:v>-9.2949456999999995</c:v>
                </c:pt>
                <c:pt idx="108">
                  <c:v>-9.3515911000000003</c:v>
                </c:pt>
                <c:pt idx="109">
                  <c:v>-9.4008883999999995</c:v>
                </c:pt>
                <c:pt idx="110">
                  <c:v>-9.4269914999999997</c:v>
                </c:pt>
                <c:pt idx="111">
                  <c:v>-9.4670266999999999</c:v>
                </c:pt>
                <c:pt idx="112">
                  <c:v>-9.4542389</c:v>
                </c:pt>
                <c:pt idx="113">
                  <c:v>-9.4396705999999995</c:v>
                </c:pt>
                <c:pt idx="114">
                  <c:v>-9.4216899999999999</c:v>
                </c:pt>
                <c:pt idx="115">
                  <c:v>-9.4084205999999995</c:v>
                </c:pt>
                <c:pt idx="116">
                  <c:v>-9.3617811</c:v>
                </c:pt>
                <c:pt idx="117">
                  <c:v>-9.3603296</c:v>
                </c:pt>
                <c:pt idx="118">
                  <c:v>-9.3506975000000008</c:v>
                </c:pt>
                <c:pt idx="119">
                  <c:v>-9.3431911000000003</c:v>
                </c:pt>
                <c:pt idx="120">
                  <c:v>-9.3298615999999992</c:v>
                </c:pt>
                <c:pt idx="121">
                  <c:v>-9.3682289000000001</c:v>
                </c:pt>
                <c:pt idx="122">
                  <c:v>-9.3816214000000002</c:v>
                </c:pt>
                <c:pt idx="123">
                  <c:v>-9.4332007999999998</c:v>
                </c:pt>
                <c:pt idx="124">
                  <c:v>-9.4607372000000005</c:v>
                </c:pt>
                <c:pt idx="125">
                  <c:v>-9.5164518000000005</c:v>
                </c:pt>
                <c:pt idx="126">
                  <c:v>-9.5570611999999997</c:v>
                </c:pt>
                <c:pt idx="127">
                  <c:v>-9.5790968000000003</c:v>
                </c:pt>
                <c:pt idx="128">
                  <c:v>-9.6154527999999999</c:v>
                </c:pt>
                <c:pt idx="129">
                  <c:v>-9.6446580999999991</c:v>
                </c:pt>
                <c:pt idx="130">
                  <c:v>-9.6809826000000001</c:v>
                </c:pt>
                <c:pt idx="131">
                  <c:v>-9.6870670000000008</c:v>
                </c:pt>
                <c:pt idx="132">
                  <c:v>-9.7381896999999995</c:v>
                </c:pt>
                <c:pt idx="133">
                  <c:v>-9.7556448000000007</c:v>
                </c:pt>
                <c:pt idx="134">
                  <c:v>-9.7984924000000007</c:v>
                </c:pt>
                <c:pt idx="135">
                  <c:v>-9.8056087000000005</c:v>
                </c:pt>
                <c:pt idx="136">
                  <c:v>-9.8446073999999992</c:v>
                </c:pt>
                <c:pt idx="137">
                  <c:v>-9.8589087000000006</c:v>
                </c:pt>
                <c:pt idx="138">
                  <c:v>-9.8894710999999997</c:v>
                </c:pt>
                <c:pt idx="139">
                  <c:v>-9.8944550000000007</c:v>
                </c:pt>
                <c:pt idx="140">
                  <c:v>-9.9441032000000007</c:v>
                </c:pt>
                <c:pt idx="141">
                  <c:v>-9.9770745999999999</c:v>
                </c:pt>
                <c:pt idx="142">
                  <c:v>-10.017880999999999</c:v>
                </c:pt>
                <c:pt idx="143">
                  <c:v>-10.049576</c:v>
                </c:pt>
                <c:pt idx="144">
                  <c:v>-10.116656000000001</c:v>
                </c:pt>
                <c:pt idx="145">
                  <c:v>-10.156176</c:v>
                </c:pt>
                <c:pt idx="146">
                  <c:v>-10.204311000000001</c:v>
                </c:pt>
                <c:pt idx="147">
                  <c:v>-10.266132000000001</c:v>
                </c:pt>
                <c:pt idx="148">
                  <c:v>-10.294718</c:v>
                </c:pt>
                <c:pt idx="149">
                  <c:v>-10.311937</c:v>
                </c:pt>
                <c:pt idx="150">
                  <c:v>-10.329129999999999</c:v>
                </c:pt>
                <c:pt idx="151">
                  <c:v>-10.311553</c:v>
                </c:pt>
                <c:pt idx="152">
                  <c:v>-10.276961</c:v>
                </c:pt>
                <c:pt idx="153">
                  <c:v>-10.256143</c:v>
                </c:pt>
                <c:pt idx="154">
                  <c:v>-10.222063</c:v>
                </c:pt>
                <c:pt idx="155">
                  <c:v>-10.17892</c:v>
                </c:pt>
                <c:pt idx="156">
                  <c:v>-10.123302000000001</c:v>
                </c:pt>
                <c:pt idx="157">
                  <c:v>-10.070636</c:v>
                </c:pt>
                <c:pt idx="158">
                  <c:v>-9.9801760000000002</c:v>
                </c:pt>
                <c:pt idx="159">
                  <c:v>-9.9249001000000003</c:v>
                </c:pt>
                <c:pt idx="160">
                  <c:v>-9.8509846000000003</c:v>
                </c:pt>
                <c:pt idx="161">
                  <c:v>-9.7976045999999997</c:v>
                </c:pt>
                <c:pt idx="162">
                  <c:v>-9.7540406999999991</c:v>
                </c:pt>
                <c:pt idx="163">
                  <c:v>-9.7193327000000007</c:v>
                </c:pt>
                <c:pt idx="164">
                  <c:v>-9.6623467999999999</c:v>
                </c:pt>
                <c:pt idx="165">
                  <c:v>-9.6193255999999998</c:v>
                </c:pt>
                <c:pt idx="166">
                  <c:v>-9.6046552999999992</c:v>
                </c:pt>
                <c:pt idx="167">
                  <c:v>-9.5626326000000006</c:v>
                </c:pt>
                <c:pt idx="168">
                  <c:v>-9.6004705000000001</c:v>
                </c:pt>
                <c:pt idx="169">
                  <c:v>-9.6180181999999999</c:v>
                </c:pt>
                <c:pt idx="170">
                  <c:v>-9.6966429000000005</c:v>
                </c:pt>
                <c:pt idx="171">
                  <c:v>-9.7700604999999996</c:v>
                </c:pt>
                <c:pt idx="172">
                  <c:v>-9.9300002999999997</c:v>
                </c:pt>
                <c:pt idx="173">
                  <c:v>-10.048676</c:v>
                </c:pt>
                <c:pt idx="174">
                  <c:v>-10.229839999999999</c:v>
                </c:pt>
                <c:pt idx="175">
                  <c:v>-10.421896</c:v>
                </c:pt>
                <c:pt idx="176">
                  <c:v>-10.648724</c:v>
                </c:pt>
                <c:pt idx="177">
                  <c:v>-10.864546000000001</c:v>
                </c:pt>
                <c:pt idx="178">
                  <c:v>-11.127193</c:v>
                </c:pt>
                <c:pt idx="179">
                  <c:v>-11.388643999999999</c:v>
                </c:pt>
                <c:pt idx="180">
                  <c:v>-11.636566999999999</c:v>
                </c:pt>
                <c:pt idx="181">
                  <c:v>-11.896039</c:v>
                </c:pt>
                <c:pt idx="182">
                  <c:v>-12.154673000000001</c:v>
                </c:pt>
                <c:pt idx="183">
                  <c:v>-12.381888999999999</c:v>
                </c:pt>
                <c:pt idx="184">
                  <c:v>-12.630729000000001</c:v>
                </c:pt>
                <c:pt idx="185">
                  <c:v>-12.86978</c:v>
                </c:pt>
                <c:pt idx="186">
                  <c:v>-13.106377999999999</c:v>
                </c:pt>
                <c:pt idx="187">
                  <c:v>-13.323385999999999</c:v>
                </c:pt>
                <c:pt idx="188">
                  <c:v>-13.564786</c:v>
                </c:pt>
                <c:pt idx="189">
                  <c:v>-13.771898999999999</c:v>
                </c:pt>
                <c:pt idx="190">
                  <c:v>-13.957432000000001</c:v>
                </c:pt>
                <c:pt idx="191">
                  <c:v>-14.108364999999999</c:v>
                </c:pt>
                <c:pt idx="192">
                  <c:v>-14.261805000000001</c:v>
                </c:pt>
                <c:pt idx="193">
                  <c:v>-14.412132</c:v>
                </c:pt>
                <c:pt idx="194">
                  <c:v>-14.529335</c:v>
                </c:pt>
                <c:pt idx="195">
                  <c:v>-14.652939999999999</c:v>
                </c:pt>
                <c:pt idx="196">
                  <c:v>-14.756385999999999</c:v>
                </c:pt>
                <c:pt idx="197">
                  <c:v>-14.860815000000001</c:v>
                </c:pt>
                <c:pt idx="198">
                  <c:v>-14.940435000000001</c:v>
                </c:pt>
                <c:pt idx="199">
                  <c:v>-15.020737</c:v>
                </c:pt>
                <c:pt idx="200">
                  <c:v>-15.076388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61-437B-BA1D-4849937C91C3}"/>
            </c:ext>
          </c:extLst>
        </c:ser>
        <c:ser>
          <c:idx val="4"/>
          <c:order val="4"/>
          <c:tx>
            <c:strRef>
              <c:f>CLvsLO!$J$2</c:f>
              <c:strCache>
                <c:ptCount val="1"/>
                <c:pt idx="0">
                  <c:v>+9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  <c:extLst xmlns:c15="http://schemas.microsoft.com/office/drawing/2012/chart"/>
            </c:numRef>
          </c:xVal>
          <c:yVal>
            <c:numRef>
              <c:f>CLvsLO!$J$5:$J$205</c:f>
              <c:numCache>
                <c:formatCode>General</c:formatCode>
                <c:ptCount val="201"/>
                <c:pt idx="0">
                  <c:v>-23.556484000000001</c:v>
                </c:pt>
                <c:pt idx="1">
                  <c:v>-22.712769000000002</c:v>
                </c:pt>
                <c:pt idx="2">
                  <c:v>-21.537979</c:v>
                </c:pt>
                <c:pt idx="3">
                  <c:v>-20.251131000000001</c:v>
                </c:pt>
                <c:pt idx="4">
                  <c:v>-18.969631</c:v>
                </c:pt>
                <c:pt idx="5">
                  <c:v>-17.633457</c:v>
                </c:pt>
                <c:pt idx="6">
                  <c:v>-16.382152999999999</c:v>
                </c:pt>
                <c:pt idx="7">
                  <c:v>-15.397593000000001</c:v>
                </c:pt>
                <c:pt idx="8">
                  <c:v>-14.298821999999999</c:v>
                </c:pt>
                <c:pt idx="9">
                  <c:v>-13.324901000000001</c:v>
                </c:pt>
                <c:pt idx="10">
                  <c:v>-12.462763000000001</c:v>
                </c:pt>
                <c:pt idx="11">
                  <c:v>-11.785542</c:v>
                </c:pt>
                <c:pt idx="12">
                  <c:v>-10.992385000000001</c:v>
                </c:pt>
                <c:pt idx="13">
                  <c:v>-10.439693999999999</c:v>
                </c:pt>
                <c:pt idx="14">
                  <c:v>-9.9319801000000005</c:v>
                </c:pt>
                <c:pt idx="15">
                  <c:v>-9.4584837000000004</c:v>
                </c:pt>
                <c:pt idx="16">
                  <c:v>-9.0148715999999993</c:v>
                </c:pt>
                <c:pt idx="17">
                  <c:v>-8.6971597999999997</c:v>
                </c:pt>
                <c:pt idx="18">
                  <c:v>-8.3316727000000004</c:v>
                </c:pt>
                <c:pt idx="19">
                  <c:v>-8.0733166000000001</c:v>
                </c:pt>
                <c:pt idx="20">
                  <c:v>-7.8492346</c:v>
                </c:pt>
                <c:pt idx="21">
                  <c:v>-7.6813650000000004</c:v>
                </c:pt>
                <c:pt idx="22">
                  <c:v>-7.5087403999999998</c:v>
                </c:pt>
                <c:pt idx="23">
                  <c:v>-7.3776339999999996</c:v>
                </c:pt>
                <c:pt idx="24">
                  <c:v>-7.2468108999999998</c:v>
                </c:pt>
                <c:pt idx="25">
                  <c:v>-7.1178049999999997</c:v>
                </c:pt>
                <c:pt idx="26">
                  <c:v>-7.0435318999999996</c:v>
                </c:pt>
                <c:pt idx="27">
                  <c:v>-7.0037265</c:v>
                </c:pt>
                <c:pt idx="28">
                  <c:v>-6.9494142999999999</c:v>
                </c:pt>
                <c:pt idx="29">
                  <c:v>-6.9474520999999996</c:v>
                </c:pt>
                <c:pt idx="30">
                  <c:v>-6.9700217000000002</c:v>
                </c:pt>
                <c:pt idx="31">
                  <c:v>-6.9379286999999996</c:v>
                </c:pt>
                <c:pt idx="32">
                  <c:v>-6.9308829000000003</c:v>
                </c:pt>
                <c:pt idx="33">
                  <c:v>-6.9628629999999996</c:v>
                </c:pt>
                <c:pt idx="34">
                  <c:v>-6.9642105000000001</c:v>
                </c:pt>
                <c:pt idx="35">
                  <c:v>-6.9616137</c:v>
                </c:pt>
                <c:pt idx="36">
                  <c:v>-7.0177754999999999</c:v>
                </c:pt>
                <c:pt idx="37">
                  <c:v>-7.0892825000000004</c:v>
                </c:pt>
                <c:pt idx="38">
                  <c:v>-7.1333140999999998</c:v>
                </c:pt>
                <c:pt idx="39">
                  <c:v>-7.2322125000000002</c:v>
                </c:pt>
                <c:pt idx="40">
                  <c:v>-7.3183479</c:v>
                </c:pt>
                <c:pt idx="41">
                  <c:v>-7.3238358000000003</c:v>
                </c:pt>
                <c:pt idx="42">
                  <c:v>-7.3270325999999999</c:v>
                </c:pt>
                <c:pt idx="43">
                  <c:v>-7.3436808999999998</c:v>
                </c:pt>
                <c:pt idx="44">
                  <c:v>-7.2902621999999999</c:v>
                </c:pt>
                <c:pt idx="45">
                  <c:v>-7.2387452000000003</c:v>
                </c:pt>
                <c:pt idx="46">
                  <c:v>-7.2218771000000004</c:v>
                </c:pt>
                <c:pt idx="47">
                  <c:v>-7.1925368000000001</c:v>
                </c:pt>
                <c:pt idx="48">
                  <c:v>-7.1279583000000004</c:v>
                </c:pt>
                <c:pt idx="49">
                  <c:v>-7.1292377</c:v>
                </c:pt>
                <c:pt idx="50">
                  <c:v>-7.1067247</c:v>
                </c:pt>
                <c:pt idx="51">
                  <c:v>-7.1073699000000001</c:v>
                </c:pt>
                <c:pt idx="52">
                  <c:v>-7.1003565999999996</c:v>
                </c:pt>
                <c:pt idx="53">
                  <c:v>-7.1234922000000003</c:v>
                </c:pt>
                <c:pt idx="54">
                  <c:v>-7.1349216000000002</c:v>
                </c:pt>
                <c:pt idx="55">
                  <c:v>-7.1533011999999996</c:v>
                </c:pt>
                <c:pt idx="56">
                  <c:v>-7.1621579999999998</c:v>
                </c:pt>
                <c:pt idx="57">
                  <c:v>-7.2048354000000003</c:v>
                </c:pt>
                <c:pt idx="58">
                  <c:v>-7.2076707000000004</c:v>
                </c:pt>
                <c:pt idx="59">
                  <c:v>-7.1909761000000003</c:v>
                </c:pt>
                <c:pt idx="60">
                  <c:v>-7.2105074</c:v>
                </c:pt>
                <c:pt idx="61">
                  <c:v>-7.2362852000000002</c:v>
                </c:pt>
                <c:pt idx="62">
                  <c:v>-7.2358526999999997</c:v>
                </c:pt>
                <c:pt idx="63">
                  <c:v>-7.2520213</c:v>
                </c:pt>
                <c:pt idx="64">
                  <c:v>-7.2784939</c:v>
                </c:pt>
                <c:pt idx="65">
                  <c:v>-7.2960438999999999</c:v>
                </c:pt>
                <c:pt idx="66">
                  <c:v>-7.3041596000000002</c:v>
                </c:pt>
                <c:pt idx="67">
                  <c:v>-7.3120092999999997</c:v>
                </c:pt>
                <c:pt idx="68">
                  <c:v>-7.3291636000000002</c:v>
                </c:pt>
                <c:pt idx="69">
                  <c:v>-7.3358011000000003</c:v>
                </c:pt>
                <c:pt idx="70">
                  <c:v>-7.3267264000000001</c:v>
                </c:pt>
                <c:pt idx="71">
                  <c:v>-7.3350868</c:v>
                </c:pt>
                <c:pt idx="72">
                  <c:v>-7.3180889999999996</c:v>
                </c:pt>
                <c:pt idx="73">
                  <c:v>-7.3176084000000001</c:v>
                </c:pt>
                <c:pt idx="74">
                  <c:v>-7.2972802999999997</c:v>
                </c:pt>
                <c:pt idx="75">
                  <c:v>-7.2936540000000001</c:v>
                </c:pt>
                <c:pt idx="76">
                  <c:v>-7.2576188999999998</c:v>
                </c:pt>
                <c:pt idx="77">
                  <c:v>-7.2759422999999996</c:v>
                </c:pt>
                <c:pt idx="78">
                  <c:v>-7.2788500999999997</c:v>
                </c:pt>
                <c:pt idx="79">
                  <c:v>-7.2951708000000002</c:v>
                </c:pt>
                <c:pt idx="80">
                  <c:v>-7.3166226999999999</c:v>
                </c:pt>
                <c:pt idx="81">
                  <c:v>-7.3708600999999998</c:v>
                </c:pt>
                <c:pt idx="82">
                  <c:v>-7.4186201000000001</c:v>
                </c:pt>
                <c:pt idx="83">
                  <c:v>-7.4652576000000002</c:v>
                </c:pt>
                <c:pt idx="84">
                  <c:v>-7.5518441000000003</c:v>
                </c:pt>
                <c:pt idx="85">
                  <c:v>-7.6301230999999996</c:v>
                </c:pt>
                <c:pt idx="86">
                  <c:v>-7.7197423000000001</c:v>
                </c:pt>
                <c:pt idx="87">
                  <c:v>-7.8007359999999997</c:v>
                </c:pt>
                <c:pt idx="88">
                  <c:v>-7.8824902000000003</c:v>
                </c:pt>
                <c:pt idx="89">
                  <c:v>-7.9355954999999998</c:v>
                </c:pt>
                <c:pt idx="90">
                  <c:v>-8.0118732000000001</c:v>
                </c:pt>
                <c:pt idx="91">
                  <c:v>-8.0655555999999997</c:v>
                </c:pt>
                <c:pt idx="92">
                  <c:v>-8.1233559</c:v>
                </c:pt>
                <c:pt idx="93">
                  <c:v>-8.1812544000000003</c:v>
                </c:pt>
                <c:pt idx="94">
                  <c:v>-8.2650986</c:v>
                </c:pt>
                <c:pt idx="95">
                  <c:v>-8.3450316999999998</c:v>
                </c:pt>
                <c:pt idx="96">
                  <c:v>-8.4555950000000006</c:v>
                </c:pt>
                <c:pt idx="97">
                  <c:v>-8.5587672999999995</c:v>
                </c:pt>
                <c:pt idx="98">
                  <c:v>-8.7083987999999994</c:v>
                </c:pt>
                <c:pt idx="99">
                  <c:v>-8.8454598999999998</c:v>
                </c:pt>
                <c:pt idx="100">
                  <c:v>-8.9746694999999992</c:v>
                </c:pt>
                <c:pt idx="101">
                  <c:v>-9.0857934999999994</c:v>
                </c:pt>
                <c:pt idx="102">
                  <c:v>-9.2137699000000008</c:v>
                </c:pt>
                <c:pt idx="103">
                  <c:v>-9.2976284000000007</c:v>
                </c:pt>
                <c:pt idx="104">
                  <c:v>-9.3849459</c:v>
                </c:pt>
                <c:pt idx="105">
                  <c:v>-9.4680318999999997</c:v>
                </c:pt>
                <c:pt idx="106">
                  <c:v>-9.5314531000000002</c:v>
                </c:pt>
                <c:pt idx="107">
                  <c:v>-9.5936383999999997</c:v>
                </c:pt>
                <c:pt idx="108">
                  <c:v>-9.6472502000000002</c:v>
                </c:pt>
                <c:pt idx="109">
                  <c:v>-9.6902446999999992</c:v>
                </c:pt>
                <c:pt idx="110">
                  <c:v>-9.7082815</c:v>
                </c:pt>
                <c:pt idx="111">
                  <c:v>-9.7458343999999997</c:v>
                </c:pt>
                <c:pt idx="112">
                  <c:v>-9.7287921999999991</c:v>
                </c:pt>
                <c:pt idx="113">
                  <c:v>-9.7160539999999997</c:v>
                </c:pt>
                <c:pt idx="114">
                  <c:v>-9.7091980000000007</c:v>
                </c:pt>
                <c:pt idx="115">
                  <c:v>-9.7144823000000002</c:v>
                </c:pt>
                <c:pt idx="116">
                  <c:v>-9.6809797</c:v>
                </c:pt>
                <c:pt idx="117">
                  <c:v>-9.6999797999999995</c:v>
                </c:pt>
                <c:pt idx="118">
                  <c:v>-9.7131022999999992</c:v>
                </c:pt>
                <c:pt idx="119">
                  <c:v>-9.7339848999999994</c:v>
                </c:pt>
                <c:pt idx="120">
                  <c:v>-9.7372064999999992</c:v>
                </c:pt>
                <c:pt idx="121">
                  <c:v>-9.8145208000000004</c:v>
                </c:pt>
                <c:pt idx="122">
                  <c:v>-9.8497752999999992</c:v>
                </c:pt>
                <c:pt idx="123">
                  <c:v>-9.9250679000000002</c:v>
                </c:pt>
                <c:pt idx="124">
                  <c:v>-9.9628048000000007</c:v>
                </c:pt>
                <c:pt idx="125">
                  <c:v>-10.037682</c:v>
                </c:pt>
                <c:pt idx="126">
                  <c:v>-10.084242</c:v>
                </c:pt>
                <c:pt idx="127">
                  <c:v>-10.11218</c:v>
                </c:pt>
                <c:pt idx="128">
                  <c:v>-10.159749</c:v>
                </c:pt>
                <c:pt idx="129">
                  <c:v>-10.196994999999999</c:v>
                </c:pt>
                <c:pt idx="130">
                  <c:v>-10.240964</c:v>
                </c:pt>
                <c:pt idx="131">
                  <c:v>-10.249673</c:v>
                </c:pt>
                <c:pt idx="132">
                  <c:v>-10.313566</c:v>
                </c:pt>
                <c:pt idx="133">
                  <c:v>-10.335901</c:v>
                </c:pt>
                <c:pt idx="134">
                  <c:v>-10.389322999999999</c:v>
                </c:pt>
                <c:pt idx="135">
                  <c:v>-10.396372</c:v>
                </c:pt>
                <c:pt idx="136">
                  <c:v>-10.446998000000001</c:v>
                </c:pt>
                <c:pt idx="137">
                  <c:v>-10.464233999999999</c:v>
                </c:pt>
                <c:pt idx="138">
                  <c:v>-10.501194999999999</c:v>
                </c:pt>
                <c:pt idx="139">
                  <c:v>-10.506019999999999</c:v>
                </c:pt>
                <c:pt idx="140">
                  <c:v>-10.570456999999999</c:v>
                </c:pt>
                <c:pt idx="141">
                  <c:v>-10.601164000000001</c:v>
                </c:pt>
                <c:pt idx="142">
                  <c:v>-10.656739</c:v>
                </c:pt>
                <c:pt idx="143">
                  <c:v>-10.683622</c:v>
                </c:pt>
                <c:pt idx="144">
                  <c:v>-10.762205</c:v>
                </c:pt>
                <c:pt idx="145">
                  <c:v>-10.802640999999999</c:v>
                </c:pt>
                <c:pt idx="146">
                  <c:v>-10.857709</c:v>
                </c:pt>
                <c:pt idx="147">
                  <c:v>-10.922376999999999</c:v>
                </c:pt>
                <c:pt idx="148">
                  <c:v>-10.955889000000001</c:v>
                </c:pt>
                <c:pt idx="149">
                  <c:v>-10.972484</c:v>
                </c:pt>
                <c:pt idx="150">
                  <c:v>-10.984097999999999</c:v>
                </c:pt>
                <c:pt idx="151">
                  <c:v>-10.95966</c:v>
                </c:pt>
                <c:pt idx="152">
                  <c:v>-10.906553000000001</c:v>
                </c:pt>
                <c:pt idx="153">
                  <c:v>-10.870602999999999</c:v>
                </c:pt>
                <c:pt idx="154">
                  <c:v>-10.81845</c:v>
                </c:pt>
                <c:pt idx="155">
                  <c:v>-10.757842</c:v>
                </c:pt>
                <c:pt idx="156">
                  <c:v>-10.682186</c:v>
                </c:pt>
                <c:pt idx="157">
                  <c:v>-10.618266</c:v>
                </c:pt>
                <c:pt idx="158">
                  <c:v>-10.521231999999999</c:v>
                </c:pt>
                <c:pt idx="159">
                  <c:v>-10.469544000000001</c:v>
                </c:pt>
                <c:pt idx="160">
                  <c:v>-10.389647</c:v>
                </c:pt>
                <c:pt idx="161">
                  <c:v>-10.349382</c:v>
                </c:pt>
                <c:pt idx="162">
                  <c:v>-10.309728</c:v>
                </c:pt>
                <c:pt idx="163">
                  <c:v>-10.276312000000001</c:v>
                </c:pt>
                <c:pt idx="164">
                  <c:v>-10.218617</c:v>
                </c:pt>
                <c:pt idx="165">
                  <c:v>-10.184934</c:v>
                </c:pt>
                <c:pt idx="166">
                  <c:v>-10.171937</c:v>
                </c:pt>
                <c:pt idx="167">
                  <c:v>-10.117474</c:v>
                </c:pt>
                <c:pt idx="168">
                  <c:v>-10.171124000000001</c:v>
                </c:pt>
                <c:pt idx="169">
                  <c:v>-10.170614</c:v>
                </c:pt>
                <c:pt idx="170">
                  <c:v>-10.253339</c:v>
                </c:pt>
                <c:pt idx="171">
                  <c:v>-10.312701000000001</c:v>
                </c:pt>
                <c:pt idx="172">
                  <c:v>-10.487564000000001</c:v>
                </c:pt>
                <c:pt idx="173">
                  <c:v>-10.587111999999999</c:v>
                </c:pt>
                <c:pt idx="174">
                  <c:v>-10.785133999999999</c:v>
                </c:pt>
                <c:pt idx="175">
                  <c:v>-10.967980000000001</c:v>
                </c:pt>
                <c:pt idx="176">
                  <c:v>-11.225785999999999</c:v>
                </c:pt>
                <c:pt idx="177">
                  <c:v>-11.423374000000001</c:v>
                </c:pt>
                <c:pt idx="178">
                  <c:v>-11.716854</c:v>
                </c:pt>
                <c:pt idx="179">
                  <c:v>-11.965282</c:v>
                </c:pt>
                <c:pt idx="180">
                  <c:v>-12.240702000000001</c:v>
                </c:pt>
                <c:pt idx="181">
                  <c:v>-12.470763</c:v>
                </c:pt>
                <c:pt idx="182">
                  <c:v>-12.759038</c:v>
                </c:pt>
                <c:pt idx="183">
                  <c:v>-12.970962</c:v>
                </c:pt>
                <c:pt idx="184">
                  <c:v>-13.233805</c:v>
                </c:pt>
                <c:pt idx="185">
                  <c:v>-13.488929000000001</c:v>
                </c:pt>
                <c:pt idx="186">
                  <c:v>-13.741451</c:v>
                </c:pt>
                <c:pt idx="187">
                  <c:v>-13.987736999999999</c:v>
                </c:pt>
                <c:pt idx="188">
                  <c:v>-14.224885</c:v>
                </c:pt>
                <c:pt idx="189">
                  <c:v>-14.491137</c:v>
                </c:pt>
                <c:pt idx="190">
                  <c:v>-14.665283000000001</c:v>
                </c:pt>
                <c:pt idx="191">
                  <c:v>-14.840178999999999</c:v>
                </c:pt>
                <c:pt idx="192">
                  <c:v>-14.976247000000001</c:v>
                </c:pt>
                <c:pt idx="193">
                  <c:v>-15.164206999999999</c:v>
                </c:pt>
                <c:pt idx="194">
                  <c:v>-15.231553999999999</c:v>
                </c:pt>
                <c:pt idx="195">
                  <c:v>-15.347632000000001</c:v>
                </c:pt>
                <c:pt idx="196">
                  <c:v>-15.422940000000001</c:v>
                </c:pt>
                <c:pt idx="197">
                  <c:v>-15.519254</c:v>
                </c:pt>
                <c:pt idx="198">
                  <c:v>-15.564816</c:v>
                </c:pt>
                <c:pt idx="199">
                  <c:v>-15.638246000000001</c:v>
                </c:pt>
                <c:pt idx="200">
                  <c:v>-15.68183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261-437B-BA1D-4849937C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5.0110000000000001</c:v>
                      </c:pt>
                      <c:pt idx="1">
                        <c:v>5.1359399999999997</c:v>
                      </c:pt>
                      <c:pt idx="2">
                        <c:v>5.2608800000000002</c:v>
                      </c:pt>
                      <c:pt idx="3">
                        <c:v>5.3858199999999998</c:v>
                      </c:pt>
                      <c:pt idx="4">
                        <c:v>5.5107600000000003</c:v>
                      </c:pt>
                      <c:pt idx="5">
                        <c:v>5.6356999999999999</c:v>
                      </c:pt>
                      <c:pt idx="6">
                        <c:v>5.7606400000000004</c:v>
                      </c:pt>
                      <c:pt idx="7">
                        <c:v>5.88558</c:v>
                      </c:pt>
                      <c:pt idx="8">
                        <c:v>6.0105199999999996</c:v>
                      </c:pt>
                      <c:pt idx="9">
                        <c:v>6.1354600000000001</c:v>
                      </c:pt>
                      <c:pt idx="10">
                        <c:v>6.2603999999999997</c:v>
                      </c:pt>
                      <c:pt idx="11">
                        <c:v>6.3853400000000002</c:v>
                      </c:pt>
                      <c:pt idx="12">
                        <c:v>6.5102799999999998</c:v>
                      </c:pt>
                      <c:pt idx="13">
                        <c:v>6.6352200000000003</c:v>
                      </c:pt>
                      <c:pt idx="14">
                        <c:v>6.7601599999999999</c:v>
                      </c:pt>
                      <c:pt idx="15">
                        <c:v>6.8851000000000004</c:v>
                      </c:pt>
                      <c:pt idx="16">
                        <c:v>7.01004</c:v>
                      </c:pt>
                      <c:pt idx="17">
                        <c:v>7.1349799999999997</c:v>
                      </c:pt>
                      <c:pt idx="18">
                        <c:v>7.2599200000000002</c:v>
                      </c:pt>
                      <c:pt idx="19">
                        <c:v>7.3848599999999998</c:v>
                      </c:pt>
                      <c:pt idx="20">
                        <c:v>7.5098000000000003</c:v>
                      </c:pt>
                      <c:pt idx="21">
                        <c:v>7.6347399999999999</c:v>
                      </c:pt>
                      <c:pt idx="22">
                        <c:v>7.7596800000000004</c:v>
                      </c:pt>
                      <c:pt idx="23">
                        <c:v>7.88462</c:v>
                      </c:pt>
                      <c:pt idx="24">
                        <c:v>8.0095600000000005</c:v>
                      </c:pt>
                      <c:pt idx="25">
                        <c:v>8.1344999999999992</c:v>
                      </c:pt>
                      <c:pt idx="26">
                        <c:v>8.2594399999999997</c:v>
                      </c:pt>
                      <c:pt idx="27">
                        <c:v>8.3843800000000002</c:v>
                      </c:pt>
                      <c:pt idx="28">
                        <c:v>8.5093200000000007</c:v>
                      </c:pt>
                      <c:pt idx="29">
                        <c:v>8.6342599999999994</c:v>
                      </c:pt>
                      <c:pt idx="30">
                        <c:v>8.7591999999999999</c:v>
                      </c:pt>
                      <c:pt idx="31">
                        <c:v>8.8841400000000004</c:v>
                      </c:pt>
                      <c:pt idx="32">
                        <c:v>9.0090800000000009</c:v>
                      </c:pt>
                      <c:pt idx="33">
                        <c:v>9.1340199999999996</c:v>
                      </c:pt>
                      <c:pt idx="34">
                        <c:v>9.2589600000000001</c:v>
                      </c:pt>
                      <c:pt idx="35">
                        <c:v>9.3839000000000006</c:v>
                      </c:pt>
                      <c:pt idx="36">
                        <c:v>9.5088399999999993</c:v>
                      </c:pt>
                      <c:pt idx="37">
                        <c:v>9.6337799999999998</c:v>
                      </c:pt>
                      <c:pt idx="38">
                        <c:v>9.7587200000000003</c:v>
                      </c:pt>
                      <c:pt idx="39">
                        <c:v>9.8836600000000008</c:v>
                      </c:pt>
                      <c:pt idx="40">
                        <c:v>10.008599999999999</c:v>
                      </c:pt>
                      <c:pt idx="41">
                        <c:v>10.13354</c:v>
                      </c:pt>
                      <c:pt idx="42">
                        <c:v>10.25848</c:v>
                      </c:pt>
                      <c:pt idx="43">
                        <c:v>10.383419999999999</c:v>
                      </c:pt>
                      <c:pt idx="44">
                        <c:v>10.50836</c:v>
                      </c:pt>
                      <c:pt idx="45">
                        <c:v>10.6333</c:v>
                      </c:pt>
                      <c:pt idx="46">
                        <c:v>10.758240000000001</c:v>
                      </c:pt>
                      <c:pt idx="47">
                        <c:v>10.883179999999999</c:v>
                      </c:pt>
                      <c:pt idx="48">
                        <c:v>11.00812</c:v>
                      </c:pt>
                      <c:pt idx="49">
                        <c:v>11.13306</c:v>
                      </c:pt>
                      <c:pt idx="50">
                        <c:v>11.257999999999999</c:v>
                      </c:pt>
                      <c:pt idx="51">
                        <c:v>11.38294</c:v>
                      </c:pt>
                      <c:pt idx="52">
                        <c:v>11.50788</c:v>
                      </c:pt>
                      <c:pt idx="53">
                        <c:v>11.632820000000001</c:v>
                      </c:pt>
                      <c:pt idx="54">
                        <c:v>11.757759999999999</c:v>
                      </c:pt>
                      <c:pt idx="55">
                        <c:v>11.8827</c:v>
                      </c:pt>
                      <c:pt idx="56">
                        <c:v>12.00764</c:v>
                      </c:pt>
                      <c:pt idx="57">
                        <c:v>12.132580000000001</c:v>
                      </c:pt>
                      <c:pt idx="58">
                        <c:v>12.25752</c:v>
                      </c:pt>
                      <c:pt idx="59">
                        <c:v>12.38246</c:v>
                      </c:pt>
                      <c:pt idx="60">
                        <c:v>12.507400000000001</c:v>
                      </c:pt>
                      <c:pt idx="61">
                        <c:v>12.632339999999999</c:v>
                      </c:pt>
                      <c:pt idx="62">
                        <c:v>12.75728</c:v>
                      </c:pt>
                      <c:pt idx="63">
                        <c:v>12.88222</c:v>
                      </c:pt>
                      <c:pt idx="64">
                        <c:v>13.007160000000001</c:v>
                      </c:pt>
                      <c:pt idx="65">
                        <c:v>13.132099999999999</c:v>
                      </c:pt>
                      <c:pt idx="66">
                        <c:v>13.25704</c:v>
                      </c:pt>
                      <c:pt idx="67">
                        <c:v>13.38198</c:v>
                      </c:pt>
                      <c:pt idx="68">
                        <c:v>13.506919999999999</c:v>
                      </c:pt>
                      <c:pt idx="69">
                        <c:v>13.63186</c:v>
                      </c:pt>
                      <c:pt idx="70">
                        <c:v>13.7568</c:v>
                      </c:pt>
                      <c:pt idx="71">
                        <c:v>13.881740000000001</c:v>
                      </c:pt>
                      <c:pt idx="72">
                        <c:v>14.006679999999999</c:v>
                      </c:pt>
                      <c:pt idx="73">
                        <c:v>14.13162</c:v>
                      </c:pt>
                      <c:pt idx="74">
                        <c:v>14.25656</c:v>
                      </c:pt>
                      <c:pt idx="75">
                        <c:v>14.381500000000001</c:v>
                      </c:pt>
                      <c:pt idx="76">
                        <c:v>14.50644</c:v>
                      </c:pt>
                      <c:pt idx="77">
                        <c:v>14.63138</c:v>
                      </c:pt>
                      <c:pt idx="78">
                        <c:v>14.756320000000001</c:v>
                      </c:pt>
                      <c:pt idx="79">
                        <c:v>14.881259999999999</c:v>
                      </c:pt>
                      <c:pt idx="80">
                        <c:v>15.0062</c:v>
                      </c:pt>
                      <c:pt idx="81">
                        <c:v>15.13114</c:v>
                      </c:pt>
                      <c:pt idx="82">
                        <c:v>15.256080000000001</c:v>
                      </c:pt>
                      <c:pt idx="83">
                        <c:v>15.381019999999999</c:v>
                      </c:pt>
                      <c:pt idx="84">
                        <c:v>15.50596</c:v>
                      </c:pt>
                      <c:pt idx="85">
                        <c:v>15.6309</c:v>
                      </c:pt>
                      <c:pt idx="86">
                        <c:v>15.755839999999999</c:v>
                      </c:pt>
                      <c:pt idx="87">
                        <c:v>15.88078</c:v>
                      </c:pt>
                      <c:pt idx="88">
                        <c:v>16.00572</c:v>
                      </c:pt>
                      <c:pt idx="89">
                        <c:v>16.130659999999999</c:v>
                      </c:pt>
                      <c:pt idx="90">
                        <c:v>16.255600000000001</c:v>
                      </c:pt>
                      <c:pt idx="91">
                        <c:v>16.38054</c:v>
                      </c:pt>
                      <c:pt idx="92">
                        <c:v>16.505479999999999</c:v>
                      </c:pt>
                      <c:pt idx="93">
                        <c:v>16.630420000000001</c:v>
                      </c:pt>
                      <c:pt idx="94">
                        <c:v>16.75536</c:v>
                      </c:pt>
                      <c:pt idx="95">
                        <c:v>16.880299999999998</c:v>
                      </c:pt>
                      <c:pt idx="96">
                        <c:v>17.005240000000001</c:v>
                      </c:pt>
                      <c:pt idx="97">
                        <c:v>17.130179999999999</c:v>
                      </c:pt>
                      <c:pt idx="98">
                        <c:v>17.255120000000002</c:v>
                      </c:pt>
                      <c:pt idx="99">
                        <c:v>17.38006</c:v>
                      </c:pt>
                      <c:pt idx="100">
                        <c:v>17.504999999999999</c:v>
                      </c:pt>
                      <c:pt idx="101">
                        <c:v>17.629940000000001</c:v>
                      </c:pt>
                      <c:pt idx="102">
                        <c:v>17.75488</c:v>
                      </c:pt>
                      <c:pt idx="103">
                        <c:v>17.879819999999999</c:v>
                      </c:pt>
                      <c:pt idx="104">
                        <c:v>18.004760000000001</c:v>
                      </c:pt>
                      <c:pt idx="105">
                        <c:v>18.1297</c:v>
                      </c:pt>
                      <c:pt idx="106">
                        <c:v>18.254639999999998</c:v>
                      </c:pt>
                      <c:pt idx="107">
                        <c:v>18.379580000000001</c:v>
                      </c:pt>
                      <c:pt idx="108">
                        <c:v>18.504519999999999</c:v>
                      </c:pt>
                      <c:pt idx="109">
                        <c:v>18.629460000000002</c:v>
                      </c:pt>
                      <c:pt idx="110">
                        <c:v>18.7544</c:v>
                      </c:pt>
                      <c:pt idx="111">
                        <c:v>18.879339999999999</c:v>
                      </c:pt>
                      <c:pt idx="112">
                        <c:v>19.004280000000001</c:v>
                      </c:pt>
                      <c:pt idx="113">
                        <c:v>19.12922</c:v>
                      </c:pt>
                      <c:pt idx="114">
                        <c:v>19.254159999999999</c:v>
                      </c:pt>
                      <c:pt idx="115">
                        <c:v>19.379100000000001</c:v>
                      </c:pt>
                      <c:pt idx="116">
                        <c:v>19.50404</c:v>
                      </c:pt>
                      <c:pt idx="117">
                        <c:v>19.628979999999999</c:v>
                      </c:pt>
                      <c:pt idx="118">
                        <c:v>19.753920000000001</c:v>
                      </c:pt>
                      <c:pt idx="119">
                        <c:v>19.87886</c:v>
                      </c:pt>
                      <c:pt idx="120">
                        <c:v>20.003799999999998</c:v>
                      </c:pt>
                      <c:pt idx="121">
                        <c:v>20.128740000000001</c:v>
                      </c:pt>
                      <c:pt idx="122">
                        <c:v>20.253679999999999</c:v>
                      </c:pt>
                      <c:pt idx="123">
                        <c:v>20.378620000000002</c:v>
                      </c:pt>
                      <c:pt idx="124">
                        <c:v>20.50356</c:v>
                      </c:pt>
                      <c:pt idx="125">
                        <c:v>20.628499999999999</c:v>
                      </c:pt>
                      <c:pt idx="126">
                        <c:v>20.753440000000001</c:v>
                      </c:pt>
                      <c:pt idx="127">
                        <c:v>20.87838</c:v>
                      </c:pt>
                      <c:pt idx="128">
                        <c:v>21.003319999999999</c:v>
                      </c:pt>
                      <c:pt idx="129">
                        <c:v>21.128260000000001</c:v>
                      </c:pt>
                      <c:pt idx="130">
                        <c:v>21.2532</c:v>
                      </c:pt>
                      <c:pt idx="131">
                        <c:v>21.378139999999998</c:v>
                      </c:pt>
                      <c:pt idx="132">
                        <c:v>21.503080000000001</c:v>
                      </c:pt>
                      <c:pt idx="133">
                        <c:v>21.628019999999999</c:v>
                      </c:pt>
                      <c:pt idx="134">
                        <c:v>21.752960000000002</c:v>
                      </c:pt>
                      <c:pt idx="135">
                        <c:v>21.8779</c:v>
                      </c:pt>
                      <c:pt idx="136">
                        <c:v>22.002839999999999</c:v>
                      </c:pt>
                      <c:pt idx="137">
                        <c:v>22.127780000000001</c:v>
                      </c:pt>
                      <c:pt idx="138">
                        <c:v>22.25272</c:v>
                      </c:pt>
                      <c:pt idx="139">
                        <c:v>22.377659999999999</c:v>
                      </c:pt>
                      <c:pt idx="140">
                        <c:v>22.502600000000001</c:v>
                      </c:pt>
                      <c:pt idx="141">
                        <c:v>22.62754</c:v>
                      </c:pt>
                      <c:pt idx="142">
                        <c:v>22.752479999999998</c:v>
                      </c:pt>
                      <c:pt idx="143">
                        <c:v>22.877420000000001</c:v>
                      </c:pt>
                      <c:pt idx="144">
                        <c:v>23.002359999999999</c:v>
                      </c:pt>
                      <c:pt idx="145">
                        <c:v>23.127300000000002</c:v>
                      </c:pt>
                      <c:pt idx="146">
                        <c:v>23.25224</c:v>
                      </c:pt>
                      <c:pt idx="147">
                        <c:v>23.377179999999999</c:v>
                      </c:pt>
                      <c:pt idx="148">
                        <c:v>23.502120000000001</c:v>
                      </c:pt>
                      <c:pt idx="149">
                        <c:v>23.62706</c:v>
                      </c:pt>
                      <c:pt idx="150">
                        <c:v>23.751999999999999</c:v>
                      </c:pt>
                      <c:pt idx="151">
                        <c:v>23.876940000000001</c:v>
                      </c:pt>
                      <c:pt idx="152">
                        <c:v>24.00188</c:v>
                      </c:pt>
                      <c:pt idx="153">
                        <c:v>24.126819999999999</c:v>
                      </c:pt>
                      <c:pt idx="154">
                        <c:v>24.251760000000001</c:v>
                      </c:pt>
                      <c:pt idx="155">
                        <c:v>24.3767</c:v>
                      </c:pt>
                      <c:pt idx="156">
                        <c:v>24.501639999999998</c:v>
                      </c:pt>
                      <c:pt idx="157">
                        <c:v>24.626580000000001</c:v>
                      </c:pt>
                      <c:pt idx="158">
                        <c:v>24.751519999999999</c:v>
                      </c:pt>
                      <c:pt idx="159">
                        <c:v>24.876460000000002</c:v>
                      </c:pt>
                      <c:pt idx="160">
                        <c:v>25.0014</c:v>
                      </c:pt>
                      <c:pt idx="161">
                        <c:v>25.126339999999999</c:v>
                      </c:pt>
                      <c:pt idx="162">
                        <c:v>25.251280000000001</c:v>
                      </c:pt>
                      <c:pt idx="163">
                        <c:v>25.37622</c:v>
                      </c:pt>
                      <c:pt idx="164">
                        <c:v>25.501159999999999</c:v>
                      </c:pt>
                      <c:pt idx="165">
                        <c:v>25.626100000000001</c:v>
                      </c:pt>
                      <c:pt idx="166">
                        <c:v>25.75104</c:v>
                      </c:pt>
                      <c:pt idx="167">
                        <c:v>25.875979999999998</c:v>
                      </c:pt>
                      <c:pt idx="168">
                        <c:v>26.000920000000001</c:v>
                      </c:pt>
                      <c:pt idx="169">
                        <c:v>26.125859999999999</c:v>
                      </c:pt>
                      <c:pt idx="170">
                        <c:v>26.250800000000002</c:v>
                      </c:pt>
                      <c:pt idx="171">
                        <c:v>26.37574</c:v>
                      </c:pt>
                      <c:pt idx="172">
                        <c:v>26.500679999999999</c:v>
                      </c:pt>
                      <c:pt idx="173">
                        <c:v>26.625620000000001</c:v>
                      </c:pt>
                      <c:pt idx="174">
                        <c:v>26.75056</c:v>
                      </c:pt>
                      <c:pt idx="175">
                        <c:v>26.875499999999999</c:v>
                      </c:pt>
                      <c:pt idx="176">
                        <c:v>27.000440000000001</c:v>
                      </c:pt>
                      <c:pt idx="177">
                        <c:v>27.12538</c:v>
                      </c:pt>
                      <c:pt idx="178">
                        <c:v>27.250319999999999</c:v>
                      </c:pt>
                      <c:pt idx="179">
                        <c:v>27.375260000000001</c:v>
                      </c:pt>
                      <c:pt idx="180">
                        <c:v>27.5002</c:v>
                      </c:pt>
                      <c:pt idx="181">
                        <c:v>27.625139999999998</c:v>
                      </c:pt>
                      <c:pt idx="182">
                        <c:v>27.750080000000001</c:v>
                      </c:pt>
                      <c:pt idx="183">
                        <c:v>27.875019999999999</c:v>
                      </c:pt>
                      <c:pt idx="184">
                        <c:v>27.999960000000002</c:v>
                      </c:pt>
                      <c:pt idx="185">
                        <c:v>28.1249</c:v>
                      </c:pt>
                      <c:pt idx="186">
                        <c:v>28.249839999999999</c:v>
                      </c:pt>
                      <c:pt idx="187">
                        <c:v>28.374780000000001</c:v>
                      </c:pt>
                      <c:pt idx="188">
                        <c:v>28.49972</c:v>
                      </c:pt>
                      <c:pt idx="189">
                        <c:v>28.624659999999999</c:v>
                      </c:pt>
                      <c:pt idx="190">
                        <c:v>28.749600000000001</c:v>
                      </c:pt>
                      <c:pt idx="191">
                        <c:v>28.87454</c:v>
                      </c:pt>
                      <c:pt idx="192">
                        <c:v>28.999479999999998</c:v>
                      </c:pt>
                      <c:pt idx="193">
                        <c:v>29.124420000000001</c:v>
                      </c:pt>
                      <c:pt idx="194">
                        <c:v>29.249359999999999</c:v>
                      </c:pt>
                      <c:pt idx="195">
                        <c:v>29.374300000000002</c:v>
                      </c:pt>
                      <c:pt idx="196">
                        <c:v>29.49924</c:v>
                      </c:pt>
                      <c:pt idx="197">
                        <c:v>29.624179999999999</c:v>
                      </c:pt>
                      <c:pt idx="198">
                        <c:v>29.749120000000001</c:v>
                      </c:pt>
                      <c:pt idx="199">
                        <c:v>29.87406</c:v>
                      </c:pt>
                      <c:pt idx="200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6B9-4CC2-BEBB-F32677BC522C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2"/>
      </c:valAx>
      <c:valAx>
        <c:axId val="114783744"/>
        <c:scaling>
          <c:orientation val="minMax"/>
          <c:max val="-4"/>
          <c:min val="-32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4"/>
      </c:valAx>
      <c:spPr>
        <a:ln w="19050" cap="flat" cmpd="sng" algn="ctr">
          <a:solidFill>
            <a:schemeClr val="tx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7479265091863515"/>
          <c:w val="0.20378989579248014"/>
          <c:h val="0.3252524934383201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-52.122078000000002</c:v>
                </c:pt>
                <c:pt idx="1">
                  <c:v>-51.883071999999999</c:v>
                </c:pt>
                <c:pt idx="2">
                  <c:v>-51.545952</c:v>
                </c:pt>
                <c:pt idx="3">
                  <c:v>-51.197575000000001</c:v>
                </c:pt>
                <c:pt idx="4">
                  <c:v>-50.678707000000003</c:v>
                </c:pt>
                <c:pt idx="5">
                  <c:v>-49.928168999999997</c:v>
                </c:pt>
                <c:pt idx="6">
                  <c:v>-49.040874000000002</c:v>
                </c:pt>
                <c:pt idx="7">
                  <c:v>-48.202381000000003</c:v>
                </c:pt>
                <c:pt idx="8">
                  <c:v>-47.885559000000001</c:v>
                </c:pt>
                <c:pt idx="9">
                  <c:v>-47.754413999999997</c:v>
                </c:pt>
                <c:pt idx="10">
                  <c:v>-47.576476999999997</c:v>
                </c:pt>
                <c:pt idx="11">
                  <c:v>-47.162883999999998</c:v>
                </c:pt>
                <c:pt idx="12">
                  <c:v>-46.911945000000003</c:v>
                </c:pt>
                <c:pt idx="13">
                  <c:v>-46.636493999999999</c:v>
                </c:pt>
                <c:pt idx="14">
                  <c:v>-46.331608000000003</c:v>
                </c:pt>
                <c:pt idx="15">
                  <c:v>-46.144244999999998</c:v>
                </c:pt>
                <c:pt idx="16">
                  <c:v>-45.959392999999999</c:v>
                </c:pt>
                <c:pt idx="17">
                  <c:v>-45.824852</c:v>
                </c:pt>
                <c:pt idx="18">
                  <c:v>-45.662799999999997</c:v>
                </c:pt>
                <c:pt idx="19">
                  <c:v>-45.812190999999999</c:v>
                </c:pt>
                <c:pt idx="20">
                  <c:v>-45.962097</c:v>
                </c:pt>
                <c:pt idx="21">
                  <c:v>-46.065502000000002</c:v>
                </c:pt>
                <c:pt idx="22">
                  <c:v>-46.412315</c:v>
                </c:pt>
                <c:pt idx="23">
                  <c:v>-46.244346999999998</c:v>
                </c:pt>
                <c:pt idx="24">
                  <c:v>-46.33276</c:v>
                </c:pt>
                <c:pt idx="25">
                  <c:v>-45.999153</c:v>
                </c:pt>
                <c:pt idx="26">
                  <c:v>-46.270947</c:v>
                </c:pt>
                <c:pt idx="27">
                  <c:v>-46.551422000000002</c:v>
                </c:pt>
                <c:pt idx="28">
                  <c:v>-46.874687000000002</c:v>
                </c:pt>
                <c:pt idx="29">
                  <c:v>-47.142803000000001</c:v>
                </c:pt>
                <c:pt idx="30">
                  <c:v>-47.021254999999996</c:v>
                </c:pt>
                <c:pt idx="31">
                  <c:v>-46.844898000000001</c:v>
                </c:pt>
                <c:pt idx="32">
                  <c:v>-46.452755000000003</c:v>
                </c:pt>
                <c:pt idx="33">
                  <c:v>-45.990067000000003</c:v>
                </c:pt>
                <c:pt idx="34">
                  <c:v>-45.699291000000002</c:v>
                </c:pt>
                <c:pt idx="35">
                  <c:v>-45.594738</c:v>
                </c:pt>
                <c:pt idx="36">
                  <c:v>-45.595821000000001</c:v>
                </c:pt>
                <c:pt idx="37">
                  <c:v>-45.478606999999997</c:v>
                </c:pt>
                <c:pt idx="38">
                  <c:v>-45.287075000000002</c:v>
                </c:pt>
                <c:pt idx="39">
                  <c:v>-45.014640999999997</c:v>
                </c:pt>
                <c:pt idx="40">
                  <c:v>-44.769638</c:v>
                </c:pt>
                <c:pt idx="41">
                  <c:v>-44.662211999999997</c:v>
                </c:pt>
                <c:pt idx="42">
                  <c:v>-44.866714000000002</c:v>
                </c:pt>
                <c:pt idx="43">
                  <c:v>-45.206898000000002</c:v>
                </c:pt>
                <c:pt idx="44">
                  <c:v>-45.401423999999999</c:v>
                </c:pt>
                <c:pt idx="45">
                  <c:v>-45.571804</c:v>
                </c:pt>
                <c:pt idx="46">
                  <c:v>-45.546047000000002</c:v>
                </c:pt>
                <c:pt idx="47">
                  <c:v>-45.368206000000001</c:v>
                </c:pt>
                <c:pt idx="48">
                  <c:v>-44.87677</c:v>
                </c:pt>
                <c:pt idx="49">
                  <c:v>-44.280223999999997</c:v>
                </c:pt>
                <c:pt idx="50">
                  <c:v>-43.963894000000003</c:v>
                </c:pt>
                <c:pt idx="51">
                  <c:v>-43.415393999999999</c:v>
                </c:pt>
                <c:pt idx="52">
                  <c:v>-42.880454999999998</c:v>
                </c:pt>
                <c:pt idx="53">
                  <c:v>-42.167732000000001</c:v>
                </c:pt>
                <c:pt idx="54">
                  <c:v>-41.880237999999999</c:v>
                </c:pt>
                <c:pt idx="55">
                  <c:v>-41.736088000000002</c:v>
                </c:pt>
                <c:pt idx="56">
                  <c:v>-41.575043000000001</c:v>
                </c:pt>
                <c:pt idx="57">
                  <c:v>-41.480587</c:v>
                </c:pt>
                <c:pt idx="58">
                  <c:v>-41.315899000000002</c:v>
                </c:pt>
                <c:pt idx="59">
                  <c:v>-41.502536999999997</c:v>
                </c:pt>
                <c:pt idx="60">
                  <c:v>-41.433239</c:v>
                </c:pt>
                <c:pt idx="61">
                  <c:v>-41.564976000000001</c:v>
                </c:pt>
                <c:pt idx="62">
                  <c:v>-41.480122000000001</c:v>
                </c:pt>
                <c:pt idx="63">
                  <c:v>-41.584156</c:v>
                </c:pt>
                <c:pt idx="64">
                  <c:v>-41.293556000000002</c:v>
                </c:pt>
                <c:pt idx="65">
                  <c:v>-40.973506999999998</c:v>
                </c:pt>
                <c:pt idx="66">
                  <c:v>-40.572788000000003</c:v>
                </c:pt>
                <c:pt idx="67">
                  <c:v>-40.477542999999997</c:v>
                </c:pt>
                <c:pt idx="68">
                  <c:v>-40.137130999999997</c:v>
                </c:pt>
                <c:pt idx="69">
                  <c:v>-39.626862000000003</c:v>
                </c:pt>
                <c:pt idx="70">
                  <c:v>-38.998173000000001</c:v>
                </c:pt>
                <c:pt idx="71">
                  <c:v>-38.591704999999997</c:v>
                </c:pt>
                <c:pt idx="72">
                  <c:v>-38.611744000000002</c:v>
                </c:pt>
                <c:pt idx="73">
                  <c:v>-39.000571999999998</c:v>
                </c:pt>
                <c:pt idx="74">
                  <c:v>-39.680511000000003</c:v>
                </c:pt>
                <c:pt idx="75">
                  <c:v>-40.269936000000001</c:v>
                </c:pt>
                <c:pt idx="76">
                  <c:v>-40.743107000000002</c:v>
                </c:pt>
                <c:pt idx="77">
                  <c:v>-41.281460000000003</c:v>
                </c:pt>
                <c:pt idx="78">
                  <c:v>-42.151203000000002</c:v>
                </c:pt>
                <c:pt idx="79">
                  <c:v>-43.158585000000002</c:v>
                </c:pt>
                <c:pt idx="80">
                  <c:v>-44.095390000000002</c:v>
                </c:pt>
                <c:pt idx="81">
                  <c:v>-44.602707000000002</c:v>
                </c:pt>
                <c:pt idx="82">
                  <c:v>-44.788708</c:v>
                </c:pt>
                <c:pt idx="83">
                  <c:v>-44.794204999999998</c:v>
                </c:pt>
                <c:pt idx="84">
                  <c:v>-44.855843</c:v>
                </c:pt>
                <c:pt idx="85">
                  <c:v>-44.904465000000002</c:v>
                </c:pt>
                <c:pt idx="86">
                  <c:v>-45.010066999999999</c:v>
                </c:pt>
                <c:pt idx="87">
                  <c:v>-44.75647</c:v>
                </c:pt>
                <c:pt idx="88">
                  <c:v>-44.464066000000003</c:v>
                </c:pt>
                <c:pt idx="89">
                  <c:v>-43.967255000000002</c:v>
                </c:pt>
                <c:pt idx="90">
                  <c:v>-43.569847000000003</c:v>
                </c:pt>
                <c:pt idx="91">
                  <c:v>-42.909804999999999</c:v>
                </c:pt>
                <c:pt idx="92">
                  <c:v>-42.124831999999998</c:v>
                </c:pt>
                <c:pt idx="93">
                  <c:v>-41.306182999999997</c:v>
                </c:pt>
                <c:pt idx="94">
                  <c:v>-40.647826999999999</c:v>
                </c:pt>
                <c:pt idx="95">
                  <c:v>-40.223765999999998</c:v>
                </c:pt>
                <c:pt idx="96">
                  <c:v>-39.968665999999999</c:v>
                </c:pt>
                <c:pt idx="97">
                  <c:v>-39.845554</c:v>
                </c:pt>
                <c:pt idx="98">
                  <c:v>-39.729911999999999</c:v>
                </c:pt>
                <c:pt idx="99">
                  <c:v>-39.618507000000001</c:v>
                </c:pt>
                <c:pt idx="100">
                  <c:v>-39.477291000000001</c:v>
                </c:pt>
                <c:pt idx="101">
                  <c:v>-39.244076</c:v>
                </c:pt>
                <c:pt idx="102">
                  <c:v>-39.127811000000001</c:v>
                </c:pt>
                <c:pt idx="103">
                  <c:v>-39.065151</c:v>
                </c:pt>
                <c:pt idx="104">
                  <c:v>-39.160065000000003</c:v>
                </c:pt>
                <c:pt idx="105">
                  <c:v>-39.271152000000001</c:v>
                </c:pt>
                <c:pt idx="106">
                  <c:v>-39.419846</c:v>
                </c:pt>
                <c:pt idx="107">
                  <c:v>-39.554957999999999</c:v>
                </c:pt>
                <c:pt idx="108">
                  <c:v>-39.629955000000002</c:v>
                </c:pt>
                <c:pt idx="109">
                  <c:v>-39.682667000000002</c:v>
                </c:pt>
                <c:pt idx="110">
                  <c:v>-39.704407000000003</c:v>
                </c:pt>
                <c:pt idx="111">
                  <c:v>-39.472808999999998</c:v>
                </c:pt>
                <c:pt idx="112">
                  <c:v>-39.234425000000002</c:v>
                </c:pt>
                <c:pt idx="113">
                  <c:v>-38.987926000000002</c:v>
                </c:pt>
                <c:pt idx="114">
                  <c:v>-38.893520000000002</c:v>
                </c:pt>
                <c:pt idx="115">
                  <c:v>-38.797012000000002</c:v>
                </c:pt>
                <c:pt idx="116">
                  <c:v>-38.884509999999999</c:v>
                </c:pt>
                <c:pt idx="117">
                  <c:v>-39.147250999999997</c:v>
                </c:pt>
                <c:pt idx="118">
                  <c:v>-39.584454000000001</c:v>
                </c:pt>
                <c:pt idx="119">
                  <c:v>-40.091617999999997</c:v>
                </c:pt>
                <c:pt idx="120">
                  <c:v>-40.766494999999999</c:v>
                </c:pt>
                <c:pt idx="121">
                  <c:v>-41.508839000000002</c:v>
                </c:pt>
                <c:pt idx="122">
                  <c:v>-42.139094999999998</c:v>
                </c:pt>
                <c:pt idx="123">
                  <c:v>-42.561073</c:v>
                </c:pt>
                <c:pt idx="124">
                  <c:v>-42.913677</c:v>
                </c:pt>
                <c:pt idx="125">
                  <c:v>-43.197814999999999</c:v>
                </c:pt>
                <c:pt idx="126">
                  <c:v>-43.604728999999999</c:v>
                </c:pt>
                <c:pt idx="127">
                  <c:v>-44.166466</c:v>
                </c:pt>
                <c:pt idx="128">
                  <c:v>-44.818680000000001</c:v>
                </c:pt>
                <c:pt idx="129">
                  <c:v>-45.470196000000001</c:v>
                </c:pt>
                <c:pt idx="130">
                  <c:v>-45.837181000000001</c:v>
                </c:pt>
                <c:pt idx="131">
                  <c:v>-46.143645999999997</c:v>
                </c:pt>
                <c:pt idx="132">
                  <c:v>-46.343612999999998</c:v>
                </c:pt>
                <c:pt idx="133">
                  <c:v>-46.424743999999997</c:v>
                </c:pt>
                <c:pt idx="134">
                  <c:v>-46.317630999999999</c:v>
                </c:pt>
                <c:pt idx="135">
                  <c:v>-46.193333000000003</c:v>
                </c:pt>
                <c:pt idx="136">
                  <c:v>-46.114173999999998</c:v>
                </c:pt>
                <c:pt idx="137">
                  <c:v>-46.255291</c:v>
                </c:pt>
                <c:pt idx="138">
                  <c:v>-46.588504999999998</c:v>
                </c:pt>
                <c:pt idx="139">
                  <c:v>-47.120525000000001</c:v>
                </c:pt>
                <c:pt idx="140">
                  <c:v>-47.572746000000002</c:v>
                </c:pt>
                <c:pt idx="141">
                  <c:v>-47.935935999999998</c:v>
                </c:pt>
                <c:pt idx="142">
                  <c:v>-48.056556999999998</c:v>
                </c:pt>
                <c:pt idx="143">
                  <c:v>-47.643512999999999</c:v>
                </c:pt>
                <c:pt idx="144">
                  <c:v>-47.468795999999998</c:v>
                </c:pt>
                <c:pt idx="145">
                  <c:v>-47.112372999999998</c:v>
                </c:pt>
                <c:pt idx="146">
                  <c:v>-47.111556999999998</c:v>
                </c:pt>
                <c:pt idx="147">
                  <c:v>-46.502192999999998</c:v>
                </c:pt>
                <c:pt idx="148">
                  <c:v>-46.150593000000001</c:v>
                </c:pt>
                <c:pt idx="149">
                  <c:v>-46.170403</c:v>
                </c:pt>
                <c:pt idx="150">
                  <c:v>-46.238093999999997</c:v>
                </c:pt>
                <c:pt idx="151">
                  <c:v>-46.271751000000002</c:v>
                </c:pt>
                <c:pt idx="152">
                  <c:v>-46.123233999999997</c:v>
                </c:pt>
                <c:pt idx="153">
                  <c:v>-45.962032000000001</c:v>
                </c:pt>
                <c:pt idx="154">
                  <c:v>-45.746226999999998</c:v>
                </c:pt>
                <c:pt idx="155">
                  <c:v>-45.387557999999999</c:v>
                </c:pt>
                <c:pt idx="156">
                  <c:v>-45.830905999999999</c:v>
                </c:pt>
                <c:pt idx="157">
                  <c:v>-46.344253999999999</c:v>
                </c:pt>
                <c:pt idx="158">
                  <c:v>-46.861279000000003</c:v>
                </c:pt>
                <c:pt idx="159">
                  <c:v>-46.605068000000003</c:v>
                </c:pt>
                <c:pt idx="160">
                  <c:v>-46.640030000000003</c:v>
                </c:pt>
                <c:pt idx="161">
                  <c:v>-46.945369999999997</c:v>
                </c:pt>
                <c:pt idx="162">
                  <c:v>-46.951881</c:v>
                </c:pt>
                <c:pt idx="163">
                  <c:v>-47.445838999999999</c:v>
                </c:pt>
                <c:pt idx="164">
                  <c:v>-47.556488000000002</c:v>
                </c:pt>
                <c:pt idx="165">
                  <c:v>-48.097588000000002</c:v>
                </c:pt>
                <c:pt idx="166">
                  <c:v>-47.791763000000003</c:v>
                </c:pt>
                <c:pt idx="167">
                  <c:v>-47.520885</c:v>
                </c:pt>
                <c:pt idx="168">
                  <c:v>-46.880116000000001</c:v>
                </c:pt>
                <c:pt idx="169">
                  <c:v>-45.850315000000002</c:v>
                </c:pt>
                <c:pt idx="170">
                  <c:v>-44.711936999999999</c:v>
                </c:pt>
                <c:pt idx="171">
                  <c:v>-45.059921000000003</c:v>
                </c:pt>
                <c:pt idx="172">
                  <c:v>-45.879939999999998</c:v>
                </c:pt>
                <c:pt idx="173">
                  <c:v>-46.872622999999997</c:v>
                </c:pt>
                <c:pt idx="174">
                  <c:v>-46.688896</c:v>
                </c:pt>
                <c:pt idx="175">
                  <c:v>-46.491543</c:v>
                </c:pt>
                <c:pt idx="176">
                  <c:v>-46.389462000000002</c:v>
                </c:pt>
                <c:pt idx="177">
                  <c:v>-46.278666999999999</c:v>
                </c:pt>
                <c:pt idx="178">
                  <c:v>-46.126652</c:v>
                </c:pt>
                <c:pt idx="179">
                  <c:v>-45.888522999999999</c:v>
                </c:pt>
                <c:pt idx="180">
                  <c:v>-45.656669999999998</c:v>
                </c:pt>
                <c:pt idx="181">
                  <c:v>-45.291488999999999</c:v>
                </c:pt>
                <c:pt idx="182">
                  <c:v>-45.036445999999998</c:v>
                </c:pt>
                <c:pt idx="183">
                  <c:v>-44.664158</c:v>
                </c:pt>
                <c:pt idx="184">
                  <c:v>-43.929237000000001</c:v>
                </c:pt>
                <c:pt idx="185">
                  <c:v>-43.520538000000002</c:v>
                </c:pt>
                <c:pt idx="186">
                  <c:v>-43.178908999999997</c:v>
                </c:pt>
                <c:pt idx="187">
                  <c:v>-43.235413000000001</c:v>
                </c:pt>
                <c:pt idx="188">
                  <c:v>-42.958958000000003</c:v>
                </c:pt>
                <c:pt idx="189">
                  <c:v>-42.494827000000001</c:v>
                </c:pt>
                <c:pt idx="190">
                  <c:v>-42.006045999999998</c:v>
                </c:pt>
                <c:pt idx="191">
                  <c:v>-41.497776000000002</c:v>
                </c:pt>
                <c:pt idx="192">
                  <c:v>-40.753734999999999</c:v>
                </c:pt>
                <c:pt idx="193">
                  <c:v>-40.403275000000001</c:v>
                </c:pt>
                <c:pt idx="194">
                  <c:v>-40.250725000000003</c:v>
                </c:pt>
                <c:pt idx="195">
                  <c:v>-40.399920999999999</c:v>
                </c:pt>
                <c:pt idx="196">
                  <c:v>-40.268940000000001</c:v>
                </c:pt>
                <c:pt idx="197">
                  <c:v>-39.812846999999998</c:v>
                </c:pt>
                <c:pt idx="198">
                  <c:v>-39.449238000000001</c:v>
                </c:pt>
                <c:pt idx="199">
                  <c:v>-39.030849000000003</c:v>
                </c:pt>
                <c:pt idx="200">
                  <c:v>-38.728394000000002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F7-45D6-B4B9-71A4D64BE1D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-58.153362000000001</c:v>
                </c:pt>
                <c:pt idx="1">
                  <c:v>-58.651569000000002</c:v>
                </c:pt>
                <c:pt idx="2">
                  <c:v>-60.088352</c:v>
                </c:pt>
                <c:pt idx="3">
                  <c:v>-62.030678000000002</c:v>
                </c:pt>
                <c:pt idx="4">
                  <c:v>-64.498489000000006</c:v>
                </c:pt>
                <c:pt idx="5">
                  <c:v>-65.204848999999996</c:v>
                </c:pt>
                <c:pt idx="6">
                  <c:v>-63.932395999999997</c:v>
                </c:pt>
                <c:pt idx="7">
                  <c:v>-61.053238</c:v>
                </c:pt>
                <c:pt idx="8">
                  <c:v>-59.058982999999998</c:v>
                </c:pt>
                <c:pt idx="9">
                  <c:v>-58.095664999999997</c:v>
                </c:pt>
                <c:pt idx="10">
                  <c:v>-57.728146000000002</c:v>
                </c:pt>
                <c:pt idx="11">
                  <c:v>-57.225185000000003</c:v>
                </c:pt>
                <c:pt idx="12">
                  <c:v>-56.879910000000002</c:v>
                </c:pt>
                <c:pt idx="13">
                  <c:v>-56.470511999999999</c:v>
                </c:pt>
                <c:pt idx="14">
                  <c:v>-56.207394000000001</c:v>
                </c:pt>
                <c:pt idx="15">
                  <c:v>-56.503520999999999</c:v>
                </c:pt>
                <c:pt idx="16">
                  <c:v>-56.827922999999998</c:v>
                </c:pt>
                <c:pt idx="17">
                  <c:v>-56.584372999999999</c:v>
                </c:pt>
                <c:pt idx="18">
                  <c:v>-56.069159999999997</c:v>
                </c:pt>
                <c:pt idx="19">
                  <c:v>-55.361728999999997</c:v>
                </c:pt>
                <c:pt idx="20">
                  <c:v>-55.251358000000003</c:v>
                </c:pt>
                <c:pt idx="21">
                  <c:v>-54.893486000000003</c:v>
                </c:pt>
                <c:pt idx="22">
                  <c:v>-54.988945000000001</c:v>
                </c:pt>
                <c:pt idx="23">
                  <c:v>-54.430549999999997</c:v>
                </c:pt>
                <c:pt idx="24">
                  <c:v>-53.969681000000001</c:v>
                </c:pt>
                <c:pt idx="25">
                  <c:v>-53.175342999999998</c:v>
                </c:pt>
                <c:pt idx="26">
                  <c:v>-52.798496</c:v>
                </c:pt>
                <c:pt idx="27">
                  <c:v>-52.336514000000001</c:v>
                </c:pt>
                <c:pt idx="28">
                  <c:v>-51.901890000000002</c:v>
                </c:pt>
                <c:pt idx="29">
                  <c:v>-51.528297000000002</c:v>
                </c:pt>
                <c:pt idx="30">
                  <c:v>-51.093491</c:v>
                </c:pt>
                <c:pt idx="31">
                  <c:v>-50.755992999999997</c:v>
                </c:pt>
                <c:pt idx="32">
                  <c:v>-50.427340999999998</c:v>
                </c:pt>
                <c:pt idx="33">
                  <c:v>-50.144210999999999</c:v>
                </c:pt>
                <c:pt idx="34">
                  <c:v>-49.795440999999997</c:v>
                </c:pt>
                <c:pt idx="35">
                  <c:v>-49.240462999999998</c:v>
                </c:pt>
                <c:pt idx="36">
                  <c:v>-48.862006999999998</c:v>
                </c:pt>
                <c:pt idx="37">
                  <c:v>-48.615161999999998</c:v>
                </c:pt>
                <c:pt idx="38">
                  <c:v>-48.714897000000001</c:v>
                </c:pt>
                <c:pt idx="39">
                  <c:v>-48.857750000000003</c:v>
                </c:pt>
                <c:pt idx="40">
                  <c:v>-49.026069999999997</c:v>
                </c:pt>
                <c:pt idx="41">
                  <c:v>-48.939799999999998</c:v>
                </c:pt>
                <c:pt idx="42">
                  <c:v>-48.757300999999998</c:v>
                </c:pt>
                <c:pt idx="43">
                  <c:v>-48.592945</c:v>
                </c:pt>
                <c:pt idx="44">
                  <c:v>-48.565182</c:v>
                </c:pt>
                <c:pt idx="45">
                  <c:v>-48.674339000000003</c:v>
                </c:pt>
                <c:pt idx="46">
                  <c:v>-48.783470000000001</c:v>
                </c:pt>
                <c:pt idx="47">
                  <c:v>-48.837265000000002</c:v>
                </c:pt>
                <c:pt idx="48">
                  <c:v>-48.722340000000003</c:v>
                </c:pt>
                <c:pt idx="49">
                  <c:v>-48.481400000000001</c:v>
                </c:pt>
                <c:pt idx="50">
                  <c:v>-48.372456</c:v>
                </c:pt>
                <c:pt idx="51">
                  <c:v>-48.130360000000003</c:v>
                </c:pt>
                <c:pt idx="52">
                  <c:v>-47.944481000000003</c:v>
                </c:pt>
                <c:pt idx="53">
                  <c:v>-47.541752000000002</c:v>
                </c:pt>
                <c:pt idx="54">
                  <c:v>-47.263545999999998</c:v>
                </c:pt>
                <c:pt idx="55">
                  <c:v>-46.985283000000003</c:v>
                </c:pt>
                <c:pt idx="56">
                  <c:v>-46.783234</c:v>
                </c:pt>
                <c:pt idx="57">
                  <c:v>-46.659412000000003</c:v>
                </c:pt>
                <c:pt idx="58">
                  <c:v>-46.523277</c:v>
                </c:pt>
                <c:pt idx="59">
                  <c:v>-46.669848999999999</c:v>
                </c:pt>
                <c:pt idx="60">
                  <c:v>-46.756767000000004</c:v>
                </c:pt>
                <c:pt idx="61">
                  <c:v>-47.077038000000002</c:v>
                </c:pt>
                <c:pt idx="62">
                  <c:v>-47.493633000000003</c:v>
                </c:pt>
                <c:pt idx="63">
                  <c:v>-47.903258999999998</c:v>
                </c:pt>
                <c:pt idx="64">
                  <c:v>-48.742030999999997</c:v>
                </c:pt>
                <c:pt idx="65">
                  <c:v>-48.914577000000001</c:v>
                </c:pt>
                <c:pt idx="66">
                  <c:v>-49.680911999999999</c:v>
                </c:pt>
                <c:pt idx="67">
                  <c:v>-49.962589000000001</c:v>
                </c:pt>
                <c:pt idx="68">
                  <c:v>-49.850262000000001</c:v>
                </c:pt>
                <c:pt idx="69">
                  <c:v>-48.967953000000001</c:v>
                </c:pt>
                <c:pt idx="70">
                  <c:v>-47.630737000000003</c:v>
                </c:pt>
                <c:pt idx="71">
                  <c:v>-46.757244</c:v>
                </c:pt>
                <c:pt idx="72">
                  <c:v>-45.952052999999999</c:v>
                </c:pt>
                <c:pt idx="73">
                  <c:v>-45.528312999999997</c:v>
                </c:pt>
                <c:pt idx="74">
                  <c:v>-45.383392000000001</c:v>
                </c:pt>
                <c:pt idx="75">
                  <c:v>-45.275889999999997</c:v>
                </c:pt>
                <c:pt idx="76">
                  <c:v>-44.956035999999997</c:v>
                </c:pt>
                <c:pt idx="77">
                  <c:v>-44.598835000000001</c:v>
                </c:pt>
                <c:pt idx="78">
                  <c:v>-44.469070000000002</c:v>
                </c:pt>
                <c:pt idx="79">
                  <c:v>-44.643478000000002</c:v>
                </c:pt>
                <c:pt idx="80">
                  <c:v>-45.063713</c:v>
                </c:pt>
                <c:pt idx="81">
                  <c:v>-45.305325000000003</c:v>
                </c:pt>
                <c:pt idx="82">
                  <c:v>-45.406962999999998</c:v>
                </c:pt>
                <c:pt idx="83">
                  <c:v>-45.206702999999997</c:v>
                </c:pt>
                <c:pt idx="84">
                  <c:v>-45.047905</c:v>
                </c:pt>
                <c:pt idx="85">
                  <c:v>-44.755443999999997</c:v>
                </c:pt>
                <c:pt idx="86">
                  <c:v>-44.452831000000003</c:v>
                </c:pt>
                <c:pt idx="87">
                  <c:v>-43.901009000000002</c:v>
                </c:pt>
                <c:pt idx="88">
                  <c:v>-43.364955999999999</c:v>
                </c:pt>
                <c:pt idx="89">
                  <c:v>-42.909492</c:v>
                </c:pt>
                <c:pt idx="90">
                  <c:v>-42.588737000000002</c:v>
                </c:pt>
                <c:pt idx="91">
                  <c:v>-42.353233000000003</c:v>
                </c:pt>
                <c:pt idx="92">
                  <c:v>-42.217193999999999</c:v>
                </c:pt>
                <c:pt idx="93">
                  <c:v>-42.196480000000001</c:v>
                </c:pt>
                <c:pt idx="94">
                  <c:v>-42.309811000000003</c:v>
                </c:pt>
                <c:pt idx="95">
                  <c:v>-42.291248000000003</c:v>
                </c:pt>
                <c:pt idx="96">
                  <c:v>-42.262996999999999</c:v>
                </c:pt>
                <c:pt idx="97">
                  <c:v>-42.004807</c:v>
                </c:pt>
                <c:pt idx="98">
                  <c:v>-41.625568000000001</c:v>
                </c:pt>
                <c:pt idx="99">
                  <c:v>-41.003329999999998</c:v>
                </c:pt>
                <c:pt idx="100">
                  <c:v>-40.280518000000001</c:v>
                </c:pt>
                <c:pt idx="101">
                  <c:v>-39.573844999999999</c:v>
                </c:pt>
                <c:pt idx="102">
                  <c:v>-39.066017000000002</c:v>
                </c:pt>
                <c:pt idx="103">
                  <c:v>-38.738059999999997</c:v>
                </c:pt>
                <c:pt idx="104">
                  <c:v>-38.629688000000002</c:v>
                </c:pt>
                <c:pt idx="105">
                  <c:v>-38.564816</c:v>
                </c:pt>
                <c:pt idx="106">
                  <c:v>-38.519931999999997</c:v>
                </c:pt>
                <c:pt idx="107">
                  <c:v>-38.459831000000001</c:v>
                </c:pt>
                <c:pt idx="108">
                  <c:v>-38.422871000000001</c:v>
                </c:pt>
                <c:pt idx="109">
                  <c:v>-38.384911000000002</c:v>
                </c:pt>
                <c:pt idx="110">
                  <c:v>-38.349559999999997</c:v>
                </c:pt>
                <c:pt idx="111">
                  <c:v>-38.014640999999997</c:v>
                </c:pt>
                <c:pt idx="112">
                  <c:v>-37.637881999999998</c:v>
                </c:pt>
                <c:pt idx="113">
                  <c:v>-37.169609000000001</c:v>
                </c:pt>
                <c:pt idx="114">
                  <c:v>-36.907229999999998</c:v>
                </c:pt>
                <c:pt idx="115">
                  <c:v>-36.709892000000004</c:v>
                </c:pt>
                <c:pt idx="116">
                  <c:v>-36.657055</c:v>
                </c:pt>
                <c:pt idx="117">
                  <c:v>-36.679054000000001</c:v>
                </c:pt>
                <c:pt idx="118">
                  <c:v>-36.698849000000003</c:v>
                </c:pt>
                <c:pt idx="119">
                  <c:v>-36.762714000000003</c:v>
                </c:pt>
                <c:pt idx="120">
                  <c:v>-36.871777000000002</c:v>
                </c:pt>
                <c:pt idx="121">
                  <c:v>-36.943931999999997</c:v>
                </c:pt>
                <c:pt idx="122">
                  <c:v>-36.854706</c:v>
                </c:pt>
                <c:pt idx="123">
                  <c:v>-36.682834999999997</c:v>
                </c:pt>
                <c:pt idx="124">
                  <c:v>-36.565989999999999</c:v>
                </c:pt>
                <c:pt idx="125">
                  <c:v>-36.477226000000002</c:v>
                </c:pt>
                <c:pt idx="126">
                  <c:v>-36.462158000000002</c:v>
                </c:pt>
                <c:pt idx="127">
                  <c:v>-36.568359000000001</c:v>
                </c:pt>
                <c:pt idx="128">
                  <c:v>-36.749778999999997</c:v>
                </c:pt>
                <c:pt idx="129">
                  <c:v>-36.927975000000004</c:v>
                </c:pt>
                <c:pt idx="130">
                  <c:v>-36.912013999999999</c:v>
                </c:pt>
                <c:pt idx="131">
                  <c:v>-36.895099999999999</c:v>
                </c:pt>
                <c:pt idx="132">
                  <c:v>-36.959502999999998</c:v>
                </c:pt>
                <c:pt idx="133">
                  <c:v>-37.083171999999998</c:v>
                </c:pt>
                <c:pt idx="134">
                  <c:v>-37.206474</c:v>
                </c:pt>
                <c:pt idx="135">
                  <c:v>-37.275455000000001</c:v>
                </c:pt>
                <c:pt idx="136">
                  <c:v>-37.332183999999998</c:v>
                </c:pt>
                <c:pt idx="137">
                  <c:v>-37.399318999999998</c:v>
                </c:pt>
                <c:pt idx="138">
                  <c:v>-37.551693</c:v>
                </c:pt>
                <c:pt idx="139">
                  <c:v>-37.936008000000001</c:v>
                </c:pt>
                <c:pt idx="140">
                  <c:v>-38.507747999999999</c:v>
                </c:pt>
                <c:pt idx="141">
                  <c:v>-39.041027</c:v>
                </c:pt>
                <c:pt idx="142">
                  <c:v>-39.465904000000002</c:v>
                </c:pt>
                <c:pt idx="143">
                  <c:v>-40.010379999999998</c:v>
                </c:pt>
                <c:pt idx="144">
                  <c:v>-40.169620999999999</c:v>
                </c:pt>
                <c:pt idx="145">
                  <c:v>-40.270870000000002</c:v>
                </c:pt>
                <c:pt idx="146">
                  <c:v>-39.908577000000001</c:v>
                </c:pt>
                <c:pt idx="147">
                  <c:v>-39.797035000000001</c:v>
                </c:pt>
                <c:pt idx="148">
                  <c:v>-39.529803999999999</c:v>
                </c:pt>
                <c:pt idx="149">
                  <c:v>-39.295216000000003</c:v>
                </c:pt>
                <c:pt idx="150">
                  <c:v>-39.229590999999999</c:v>
                </c:pt>
                <c:pt idx="151">
                  <c:v>-39.248263999999999</c:v>
                </c:pt>
                <c:pt idx="152">
                  <c:v>-39.199989000000002</c:v>
                </c:pt>
                <c:pt idx="153">
                  <c:v>-38.942261000000002</c:v>
                </c:pt>
                <c:pt idx="154">
                  <c:v>-38.78651</c:v>
                </c:pt>
                <c:pt idx="155">
                  <c:v>-38.794215999999999</c:v>
                </c:pt>
                <c:pt idx="156">
                  <c:v>-38.702694000000001</c:v>
                </c:pt>
                <c:pt idx="157">
                  <c:v>-38.641154999999998</c:v>
                </c:pt>
                <c:pt idx="158">
                  <c:v>-38.581257000000001</c:v>
                </c:pt>
                <c:pt idx="159">
                  <c:v>-38.701839</c:v>
                </c:pt>
                <c:pt idx="160">
                  <c:v>-38.442425</c:v>
                </c:pt>
                <c:pt idx="161">
                  <c:v>-37.991970000000002</c:v>
                </c:pt>
                <c:pt idx="162">
                  <c:v>-37.55397</c:v>
                </c:pt>
                <c:pt idx="163">
                  <c:v>-37.185130999999998</c:v>
                </c:pt>
                <c:pt idx="164">
                  <c:v>-36.928234000000003</c:v>
                </c:pt>
                <c:pt idx="165">
                  <c:v>-36.634892000000001</c:v>
                </c:pt>
                <c:pt idx="166">
                  <c:v>-36.497982</c:v>
                </c:pt>
                <c:pt idx="167">
                  <c:v>-36.416553</c:v>
                </c:pt>
                <c:pt idx="168">
                  <c:v>-36.441924999999998</c:v>
                </c:pt>
                <c:pt idx="169">
                  <c:v>-36.647373000000002</c:v>
                </c:pt>
                <c:pt idx="170">
                  <c:v>-37.032176999999997</c:v>
                </c:pt>
                <c:pt idx="171">
                  <c:v>-36.857360999999997</c:v>
                </c:pt>
                <c:pt idx="172">
                  <c:v>-36.630980999999998</c:v>
                </c:pt>
                <c:pt idx="173">
                  <c:v>-36.411560000000001</c:v>
                </c:pt>
                <c:pt idx="174">
                  <c:v>-36.565876000000003</c:v>
                </c:pt>
                <c:pt idx="175">
                  <c:v>-36.921970000000002</c:v>
                </c:pt>
                <c:pt idx="176">
                  <c:v>-37.138432000000002</c:v>
                </c:pt>
                <c:pt idx="177">
                  <c:v>-37.721722</c:v>
                </c:pt>
                <c:pt idx="178">
                  <c:v>-38.295890999999997</c:v>
                </c:pt>
                <c:pt idx="179">
                  <c:v>-39.142302999999998</c:v>
                </c:pt>
                <c:pt idx="180">
                  <c:v>-40.211593999999998</c:v>
                </c:pt>
                <c:pt idx="181">
                  <c:v>-41.635494000000001</c:v>
                </c:pt>
                <c:pt idx="182">
                  <c:v>-43.038578000000001</c:v>
                </c:pt>
                <c:pt idx="183">
                  <c:v>-44.637756000000003</c:v>
                </c:pt>
                <c:pt idx="184">
                  <c:v>-48.972942000000003</c:v>
                </c:pt>
                <c:pt idx="185">
                  <c:v>-51.398327000000002</c:v>
                </c:pt>
                <c:pt idx="186">
                  <c:v>-53.433781000000003</c:v>
                </c:pt>
                <c:pt idx="187">
                  <c:v>-51.829819000000001</c:v>
                </c:pt>
                <c:pt idx="188">
                  <c:v>-51.571235999999999</c:v>
                </c:pt>
                <c:pt idx="189">
                  <c:v>-49.701796999999999</c:v>
                </c:pt>
                <c:pt idx="190">
                  <c:v>-47.537520999999998</c:v>
                </c:pt>
                <c:pt idx="191">
                  <c:v>-45.375134000000003</c:v>
                </c:pt>
                <c:pt idx="192">
                  <c:v>-43.233424999999997</c:v>
                </c:pt>
                <c:pt idx="193">
                  <c:v>-42.259708000000003</c:v>
                </c:pt>
                <c:pt idx="194">
                  <c:v>-41.871730999999997</c:v>
                </c:pt>
                <c:pt idx="195">
                  <c:v>-42.277335999999998</c:v>
                </c:pt>
                <c:pt idx="196">
                  <c:v>-42.050282000000003</c:v>
                </c:pt>
                <c:pt idx="197">
                  <c:v>-41.274425999999998</c:v>
                </c:pt>
                <c:pt idx="198">
                  <c:v>-40.666668000000001</c:v>
                </c:pt>
                <c:pt idx="199">
                  <c:v>-39.805630000000001</c:v>
                </c:pt>
                <c:pt idx="200">
                  <c:v>-39.171463000000003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F7-45D6-B4B9-71A4D64BE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45952"/>
        <c:axId val="114868608"/>
      </c:scatterChart>
      <c:valAx>
        <c:axId val="11484595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868608"/>
        <c:crosses val="autoZero"/>
        <c:crossBetween val="midCat"/>
        <c:majorUnit val="2"/>
      </c:valAx>
      <c:valAx>
        <c:axId val="114868608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845952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765832807"/>
          <c:y val="0.67039187809857104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-50.070754999999998</c:v>
                </c:pt>
                <c:pt idx="1">
                  <c:v>-50.385719000000002</c:v>
                </c:pt>
                <c:pt idx="2">
                  <c:v>-50.915928000000001</c:v>
                </c:pt>
                <c:pt idx="3">
                  <c:v>-51.477245000000003</c:v>
                </c:pt>
                <c:pt idx="4">
                  <c:v>-51.728724999999997</c:v>
                </c:pt>
                <c:pt idx="5">
                  <c:v>-51.623145999999998</c:v>
                </c:pt>
                <c:pt idx="6">
                  <c:v>-51.636242000000003</c:v>
                </c:pt>
                <c:pt idx="7">
                  <c:v>-51.366309999999999</c:v>
                </c:pt>
                <c:pt idx="8">
                  <c:v>-51.367080999999999</c:v>
                </c:pt>
                <c:pt idx="9">
                  <c:v>-51.288615999999998</c:v>
                </c:pt>
                <c:pt idx="10">
                  <c:v>-51.832779000000002</c:v>
                </c:pt>
                <c:pt idx="11">
                  <c:v>-52.050345999999998</c:v>
                </c:pt>
                <c:pt idx="12">
                  <c:v>-51.991351999999999</c:v>
                </c:pt>
                <c:pt idx="13">
                  <c:v>-51.699863000000001</c:v>
                </c:pt>
                <c:pt idx="14">
                  <c:v>-51.108307000000003</c:v>
                </c:pt>
                <c:pt idx="15">
                  <c:v>-50.550690000000003</c:v>
                </c:pt>
                <c:pt idx="16">
                  <c:v>-49.712054999999999</c:v>
                </c:pt>
                <c:pt idx="17">
                  <c:v>-49.158957999999998</c:v>
                </c:pt>
                <c:pt idx="18">
                  <c:v>-48.892558999999999</c:v>
                </c:pt>
                <c:pt idx="19">
                  <c:v>-48.666598999999998</c:v>
                </c:pt>
                <c:pt idx="20">
                  <c:v>-48.572144000000002</c:v>
                </c:pt>
                <c:pt idx="21">
                  <c:v>-48.216354000000003</c:v>
                </c:pt>
                <c:pt idx="22">
                  <c:v>-47.808235000000003</c:v>
                </c:pt>
                <c:pt idx="23">
                  <c:v>-47.476463000000003</c:v>
                </c:pt>
                <c:pt idx="24">
                  <c:v>-47.226311000000003</c:v>
                </c:pt>
                <c:pt idx="25">
                  <c:v>-47.220001000000003</c:v>
                </c:pt>
                <c:pt idx="26">
                  <c:v>-47.138412000000002</c:v>
                </c:pt>
                <c:pt idx="27">
                  <c:v>-47.124901000000001</c:v>
                </c:pt>
                <c:pt idx="28">
                  <c:v>-47.123657000000001</c:v>
                </c:pt>
                <c:pt idx="29">
                  <c:v>-47.327624999999998</c:v>
                </c:pt>
                <c:pt idx="30">
                  <c:v>-47.621273000000002</c:v>
                </c:pt>
                <c:pt idx="31">
                  <c:v>-48.009155</c:v>
                </c:pt>
                <c:pt idx="32">
                  <c:v>-48.791176</c:v>
                </c:pt>
                <c:pt idx="33">
                  <c:v>-49.876747000000002</c:v>
                </c:pt>
                <c:pt idx="34">
                  <c:v>-51.161254999999997</c:v>
                </c:pt>
                <c:pt idx="35">
                  <c:v>-51.645080999999998</c:v>
                </c:pt>
                <c:pt idx="36">
                  <c:v>-51.769978000000002</c:v>
                </c:pt>
                <c:pt idx="37">
                  <c:v>-51.588787000000004</c:v>
                </c:pt>
                <c:pt idx="38">
                  <c:v>-51.533543000000002</c:v>
                </c:pt>
                <c:pt idx="39">
                  <c:v>-51.649734000000002</c:v>
                </c:pt>
                <c:pt idx="40">
                  <c:v>-51.981307999999999</c:v>
                </c:pt>
                <c:pt idx="41">
                  <c:v>-52.333407999999999</c:v>
                </c:pt>
                <c:pt idx="42">
                  <c:v>-52.355812</c:v>
                </c:pt>
                <c:pt idx="43">
                  <c:v>-52.072262000000002</c:v>
                </c:pt>
                <c:pt idx="44">
                  <c:v>-51.764949999999999</c:v>
                </c:pt>
                <c:pt idx="45">
                  <c:v>-51.668903</c:v>
                </c:pt>
                <c:pt idx="46">
                  <c:v>-51.596069</c:v>
                </c:pt>
                <c:pt idx="47">
                  <c:v>-51.611179</c:v>
                </c:pt>
                <c:pt idx="48">
                  <c:v>-51.551459999999999</c:v>
                </c:pt>
                <c:pt idx="49">
                  <c:v>-51.468704000000002</c:v>
                </c:pt>
                <c:pt idx="50">
                  <c:v>-51.413536000000001</c:v>
                </c:pt>
                <c:pt idx="51">
                  <c:v>-51.117683</c:v>
                </c:pt>
                <c:pt idx="52">
                  <c:v>-50.647331000000001</c:v>
                </c:pt>
                <c:pt idx="53">
                  <c:v>-50.025424999999998</c:v>
                </c:pt>
                <c:pt idx="54">
                  <c:v>-49.382854000000002</c:v>
                </c:pt>
                <c:pt idx="55">
                  <c:v>-48.968783999999999</c:v>
                </c:pt>
                <c:pt idx="56">
                  <c:v>-48.535243999999999</c:v>
                </c:pt>
                <c:pt idx="57">
                  <c:v>-48.252983</c:v>
                </c:pt>
                <c:pt idx="58">
                  <c:v>-47.767982000000003</c:v>
                </c:pt>
                <c:pt idx="59">
                  <c:v>-47.201000000000001</c:v>
                </c:pt>
                <c:pt idx="60">
                  <c:v>-46.461475</c:v>
                </c:pt>
                <c:pt idx="61">
                  <c:v>-45.708114999999999</c:v>
                </c:pt>
                <c:pt idx="62">
                  <c:v>-45.315907000000003</c:v>
                </c:pt>
                <c:pt idx="63">
                  <c:v>-45.343586000000002</c:v>
                </c:pt>
                <c:pt idx="64">
                  <c:v>-45.811523000000001</c:v>
                </c:pt>
                <c:pt idx="65">
                  <c:v>-45.962997000000001</c:v>
                </c:pt>
                <c:pt idx="66">
                  <c:v>-45.809513000000003</c:v>
                </c:pt>
                <c:pt idx="67">
                  <c:v>-45.315852999999997</c:v>
                </c:pt>
                <c:pt idx="68">
                  <c:v>-44.514999000000003</c:v>
                </c:pt>
                <c:pt idx="69">
                  <c:v>-43.768920999999999</c:v>
                </c:pt>
                <c:pt idx="70">
                  <c:v>-42.940089999999998</c:v>
                </c:pt>
                <c:pt idx="71">
                  <c:v>-42.510361000000003</c:v>
                </c:pt>
                <c:pt idx="72">
                  <c:v>-41.884239000000001</c:v>
                </c:pt>
                <c:pt idx="73">
                  <c:v>-41.315356999999999</c:v>
                </c:pt>
                <c:pt idx="74">
                  <c:v>-40.723937999999997</c:v>
                </c:pt>
                <c:pt idx="75">
                  <c:v>-40.231372999999998</c:v>
                </c:pt>
                <c:pt idx="76">
                  <c:v>-39.835814999999997</c:v>
                </c:pt>
                <c:pt idx="77">
                  <c:v>-39.488746999999996</c:v>
                </c:pt>
                <c:pt idx="78">
                  <c:v>-39.223854000000003</c:v>
                </c:pt>
                <c:pt idx="79">
                  <c:v>-38.809891</c:v>
                </c:pt>
                <c:pt idx="80">
                  <c:v>-38.454163000000001</c:v>
                </c:pt>
                <c:pt idx="81">
                  <c:v>-38.009856999999997</c:v>
                </c:pt>
                <c:pt idx="82">
                  <c:v>-37.574191999999996</c:v>
                </c:pt>
                <c:pt idx="83">
                  <c:v>-37.081783000000001</c:v>
                </c:pt>
                <c:pt idx="84">
                  <c:v>-36.700026999999999</c:v>
                </c:pt>
                <c:pt idx="85">
                  <c:v>-36.563358000000001</c:v>
                </c:pt>
                <c:pt idx="86">
                  <c:v>-36.582225999999999</c:v>
                </c:pt>
                <c:pt idx="87">
                  <c:v>-36.415371</c:v>
                </c:pt>
                <c:pt idx="88">
                  <c:v>-36.021965000000002</c:v>
                </c:pt>
                <c:pt idx="89">
                  <c:v>-35.480491999999998</c:v>
                </c:pt>
                <c:pt idx="90">
                  <c:v>-35.088546999999998</c:v>
                </c:pt>
                <c:pt idx="91">
                  <c:v>-34.742077000000002</c:v>
                </c:pt>
                <c:pt idx="92">
                  <c:v>-34.496143000000004</c:v>
                </c:pt>
                <c:pt idx="93">
                  <c:v>-34.288403000000002</c:v>
                </c:pt>
                <c:pt idx="94">
                  <c:v>-34.217495</c:v>
                </c:pt>
                <c:pt idx="95">
                  <c:v>-34.105068000000003</c:v>
                </c:pt>
                <c:pt idx="96">
                  <c:v>-34.138973</c:v>
                </c:pt>
                <c:pt idx="97">
                  <c:v>-34.270251999999999</c:v>
                </c:pt>
                <c:pt idx="98">
                  <c:v>-34.599471999999999</c:v>
                </c:pt>
                <c:pt idx="99">
                  <c:v>-35.038353000000001</c:v>
                </c:pt>
                <c:pt idx="100">
                  <c:v>-35.439812000000003</c:v>
                </c:pt>
                <c:pt idx="101">
                  <c:v>-35.749039000000003</c:v>
                </c:pt>
                <c:pt idx="102">
                  <c:v>-35.972538</c:v>
                </c:pt>
                <c:pt idx="103">
                  <c:v>-36.122902000000003</c:v>
                </c:pt>
                <c:pt idx="104">
                  <c:v>-36.185436000000003</c:v>
                </c:pt>
                <c:pt idx="105">
                  <c:v>-36.139011000000004</c:v>
                </c:pt>
                <c:pt idx="106">
                  <c:v>-36.044150999999999</c:v>
                </c:pt>
                <c:pt idx="107">
                  <c:v>-36.033596000000003</c:v>
                </c:pt>
                <c:pt idx="108">
                  <c:v>-36.132396999999997</c:v>
                </c:pt>
                <c:pt idx="109">
                  <c:v>-36.350163000000002</c:v>
                </c:pt>
                <c:pt idx="110">
                  <c:v>-36.663330000000002</c:v>
                </c:pt>
                <c:pt idx="111">
                  <c:v>-36.846393999999997</c:v>
                </c:pt>
                <c:pt idx="112">
                  <c:v>-37.066132000000003</c:v>
                </c:pt>
                <c:pt idx="113">
                  <c:v>-37.246428999999999</c:v>
                </c:pt>
                <c:pt idx="114">
                  <c:v>-37.510452000000001</c:v>
                </c:pt>
                <c:pt idx="115">
                  <c:v>-37.630093000000002</c:v>
                </c:pt>
                <c:pt idx="116">
                  <c:v>-37.627673999999999</c:v>
                </c:pt>
                <c:pt idx="117">
                  <c:v>-37.594771999999999</c:v>
                </c:pt>
                <c:pt idx="118">
                  <c:v>-37.587322</c:v>
                </c:pt>
                <c:pt idx="119">
                  <c:v>-37.598103000000002</c:v>
                </c:pt>
                <c:pt idx="120">
                  <c:v>-37.621994000000001</c:v>
                </c:pt>
                <c:pt idx="121">
                  <c:v>-37.711151000000001</c:v>
                </c:pt>
                <c:pt idx="122">
                  <c:v>-37.874794000000001</c:v>
                </c:pt>
                <c:pt idx="123">
                  <c:v>-38.087798999999997</c:v>
                </c:pt>
                <c:pt idx="124">
                  <c:v>-38.272717</c:v>
                </c:pt>
                <c:pt idx="125">
                  <c:v>-38.490746000000001</c:v>
                </c:pt>
                <c:pt idx="126">
                  <c:v>-38.778613999999997</c:v>
                </c:pt>
                <c:pt idx="127">
                  <c:v>-39.161921999999997</c:v>
                </c:pt>
                <c:pt idx="128">
                  <c:v>-39.532204</c:v>
                </c:pt>
                <c:pt idx="129">
                  <c:v>-39.722816000000002</c:v>
                </c:pt>
                <c:pt idx="130">
                  <c:v>-39.429558</c:v>
                </c:pt>
                <c:pt idx="131">
                  <c:v>-38.888111000000002</c:v>
                </c:pt>
                <c:pt idx="132">
                  <c:v>-38.263568999999997</c:v>
                </c:pt>
                <c:pt idx="133">
                  <c:v>-37.959816000000004</c:v>
                </c:pt>
                <c:pt idx="134">
                  <c:v>-37.771926999999998</c:v>
                </c:pt>
                <c:pt idx="135">
                  <c:v>-37.601601000000002</c:v>
                </c:pt>
                <c:pt idx="136">
                  <c:v>-37.376365999999997</c:v>
                </c:pt>
                <c:pt idx="137">
                  <c:v>-37.241107999999997</c:v>
                </c:pt>
                <c:pt idx="138">
                  <c:v>-37.233387</c:v>
                </c:pt>
                <c:pt idx="139">
                  <c:v>-37.297336999999999</c:v>
                </c:pt>
                <c:pt idx="140">
                  <c:v>-37.384211999999998</c:v>
                </c:pt>
                <c:pt idx="141">
                  <c:v>-37.461677999999999</c:v>
                </c:pt>
                <c:pt idx="142">
                  <c:v>-37.547393999999997</c:v>
                </c:pt>
                <c:pt idx="143">
                  <c:v>-37.497779999999999</c:v>
                </c:pt>
                <c:pt idx="144">
                  <c:v>-37.388705999999999</c:v>
                </c:pt>
                <c:pt idx="145">
                  <c:v>-37.24192</c:v>
                </c:pt>
                <c:pt idx="146">
                  <c:v>-37.056674999999998</c:v>
                </c:pt>
                <c:pt idx="147">
                  <c:v>-36.782618999999997</c:v>
                </c:pt>
                <c:pt idx="148">
                  <c:v>-36.395077000000001</c:v>
                </c:pt>
                <c:pt idx="149">
                  <c:v>-35.915557999999997</c:v>
                </c:pt>
                <c:pt idx="150">
                  <c:v>-35.446250999999997</c:v>
                </c:pt>
                <c:pt idx="151">
                  <c:v>-35.018776000000003</c:v>
                </c:pt>
                <c:pt idx="152">
                  <c:v>-34.625874000000003</c:v>
                </c:pt>
                <c:pt idx="153">
                  <c:v>-34.317779999999999</c:v>
                </c:pt>
                <c:pt idx="154">
                  <c:v>-34.242905</c:v>
                </c:pt>
                <c:pt idx="155">
                  <c:v>-34.418998999999999</c:v>
                </c:pt>
                <c:pt idx="156">
                  <c:v>-34.556655999999997</c:v>
                </c:pt>
                <c:pt idx="157">
                  <c:v>-34.663048000000003</c:v>
                </c:pt>
                <c:pt idx="158">
                  <c:v>-34.728287000000002</c:v>
                </c:pt>
                <c:pt idx="159">
                  <c:v>-34.930695</c:v>
                </c:pt>
                <c:pt idx="160">
                  <c:v>-35.045074</c:v>
                </c:pt>
                <c:pt idx="161">
                  <c:v>-35.127791999999999</c:v>
                </c:pt>
                <c:pt idx="162">
                  <c:v>-35.217666999999999</c:v>
                </c:pt>
                <c:pt idx="163">
                  <c:v>-35.165100000000002</c:v>
                </c:pt>
                <c:pt idx="164">
                  <c:v>-35.075145999999997</c:v>
                </c:pt>
                <c:pt idx="165">
                  <c:v>-34.879528000000001</c:v>
                </c:pt>
                <c:pt idx="166">
                  <c:v>-34.802093999999997</c:v>
                </c:pt>
                <c:pt idx="167">
                  <c:v>-34.752121000000002</c:v>
                </c:pt>
                <c:pt idx="168">
                  <c:v>-34.787509999999997</c:v>
                </c:pt>
                <c:pt idx="169">
                  <c:v>-34.905150999999996</c:v>
                </c:pt>
                <c:pt idx="170">
                  <c:v>-35.059933000000001</c:v>
                </c:pt>
                <c:pt idx="171">
                  <c:v>-34.812485000000002</c:v>
                </c:pt>
                <c:pt idx="172">
                  <c:v>-34.532341000000002</c:v>
                </c:pt>
                <c:pt idx="173">
                  <c:v>-34.213645999999997</c:v>
                </c:pt>
                <c:pt idx="174">
                  <c:v>-34.132973</c:v>
                </c:pt>
                <c:pt idx="175">
                  <c:v>-34.157908999999997</c:v>
                </c:pt>
                <c:pt idx="176">
                  <c:v>-34.206833000000003</c:v>
                </c:pt>
                <c:pt idx="177">
                  <c:v>-34.429549999999999</c:v>
                </c:pt>
                <c:pt idx="178">
                  <c:v>-34.691246</c:v>
                </c:pt>
                <c:pt idx="179">
                  <c:v>-35.061847999999998</c:v>
                </c:pt>
                <c:pt idx="180">
                  <c:v>-35.541649</c:v>
                </c:pt>
                <c:pt idx="181">
                  <c:v>-36.003086000000003</c:v>
                </c:pt>
                <c:pt idx="182">
                  <c:v>-36.358128000000001</c:v>
                </c:pt>
                <c:pt idx="183">
                  <c:v>-36.499423999999998</c:v>
                </c:pt>
                <c:pt idx="184">
                  <c:v>-36.352203000000003</c:v>
                </c:pt>
                <c:pt idx="185">
                  <c:v>-36.146725000000004</c:v>
                </c:pt>
                <c:pt idx="186">
                  <c:v>-35.866604000000002</c:v>
                </c:pt>
                <c:pt idx="187">
                  <c:v>-35.577187000000002</c:v>
                </c:pt>
                <c:pt idx="188">
                  <c:v>-35.175227999999997</c:v>
                </c:pt>
                <c:pt idx="189">
                  <c:v>-34.741638000000002</c:v>
                </c:pt>
                <c:pt idx="190">
                  <c:v>-34.322856999999999</c:v>
                </c:pt>
                <c:pt idx="191">
                  <c:v>-33.978225999999999</c:v>
                </c:pt>
                <c:pt idx="192">
                  <c:v>-33.536422999999999</c:v>
                </c:pt>
                <c:pt idx="193">
                  <c:v>-33.225788000000001</c:v>
                </c:pt>
                <c:pt idx="194">
                  <c:v>-32.976334000000001</c:v>
                </c:pt>
                <c:pt idx="195">
                  <c:v>-32.827793</c:v>
                </c:pt>
                <c:pt idx="196">
                  <c:v>-32.604579999999999</c:v>
                </c:pt>
                <c:pt idx="197">
                  <c:v>-32.298541999999998</c:v>
                </c:pt>
                <c:pt idx="198">
                  <c:v>-32.004886999999997</c:v>
                </c:pt>
                <c:pt idx="199">
                  <c:v>-31.690317</c:v>
                </c:pt>
                <c:pt idx="200">
                  <c:v>-31.467728000000001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1-40F3-8A99-60C24F4C60DB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-57.669735000000003</c:v>
                </c:pt>
                <c:pt idx="1">
                  <c:v>-57.149216000000003</c:v>
                </c:pt>
                <c:pt idx="2">
                  <c:v>-55.486485000000002</c:v>
                </c:pt>
                <c:pt idx="3">
                  <c:v>-53.795853000000001</c:v>
                </c:pt>
                <c:pt idx="4">
                  <c:v>-51.620475999999996</c:v>
                </c:pt>
                <c:pt idx="5">
                  <c:v>-49.934635</c:v>
                </c:pt>
                <c:pt idx="6">
                  <c:v>-48.707664000000001</c:v>
                </c:pt>
                <c:pt idx="7">
                  <c:v>-47.813296999999999</c:v>
                </c:pt>
                <c:pt idx="8">
                  <c:v>-47.445663000000003</c:v>
                </c:pt>
                <c:pt idx="9">
                  <c:v>-46.985382000000001</c:v>
                </c:pt>
                <c:pt idx="10">
                  <c:v>-46.622818000000002</c:v>
                </c:pt>
                <c:pt idx="11">
                  <c:v>-46.241504999999997</c:v>
                </c:pt>
                <c:pt idx="12">
                  <c:v>-45.747867999999997</c:v>
                </c:pt>
                <c:pt idx="13">
                  <c:v>-45.312064999999997</c:v>
                </c:pt>
                <c:pt idx="14">
                  <c:v>-45.01952</c:v>
                </c:pt>
                <c:pt idx="15">
                  <c:v>-45.116863000000002</c:v>
                </c:pt>
                <c:pt idx="16">
                  <c:v>-45.222881000000001</c:v>
                </c:pt>
                <c:pt idx="17">
                  <c:v>-45.118651999999997</c:v>
                </c:pt>
                <c:pt idx="18">
                  <c:v>-44.888393000000001</c:v>
                </c:pt>
                <c:pt idx="19">
                  <c:v>-44.432704999999999</c:v>
                </c:pt>
                <c:pt idx="20">
                  <c:v>-44.098461</c:v>
                </c:pt>
                <c:pt idx="21">
                  <c:v>-43.429070000000003</c:v>
                </c:pt>
                <c:pt idx="22">
                  <c:v>-42.749961999999996</c:v>
                </c:pt>
                <c:pt idx="23">
                  <c:v>-41.990001999999997</c:v>
                </c:pt>
                <c:pt idx="24">
                  <c:v>-41.434165999999998</c:v>
                </c:pt>
                <c:pt idx="25">
                  <c:v>-41.016379999999998</c:v>
                </c:pt>
                <c:pt idx="26">
                  <c:v>-40.771076000000001</c:v>
                </c:pt>
                <c:pt idx="27">
                  <c:v>-40.532756999999997</c:v>
                </c:pt>
                <c:pt idx="28">
                  <c:v>-40.434688999999999</c:v>
                </c:pt>
                <c:pt idx="29">
                  <c:v>-40.370086999999998</c:v>
                </c:pt>
                <c:pt idx="30">
                  <c:v>-40.388420000000004</c:v>
                </c:pt>
                <c:pt idx="31">
                  <c:v>-40.398941000000001</c:v>
                </c:pt>
                <c:pt idx="32">
                  <c:v>-40.561230000000002</c:v>
                </c:pt>
                <c:pt idx="33">
                  <c:v>-40.794925999999997</c:v>
                </c:pt>
                <c:pt idx="34">
                  <c:v>-41.120795999999999</c:v>
                </c:pt>
                <c:pt idx="35">
                  <c:v>-41.388496000000004</c:v>
                </c:pt>
                <c:pt idx="36">
                  <c:v>-41.631207000000003</c:v>
                </c:pt>
                <c:pt idx="37">
                  <c:v>-41.906360999999997</c:v>
                </c:pt>
                <c:pt idx="38">
                  <c:v>-42.118991999999999</c:v>
                </c:pt>
                <c:pt idx="39">
                  <c:v>-42.377673999999999</c:v>
                </c:pt>
                <c:pt idx="40">
                  <c:v>-42.592281</c:v>
                </c:pt>
                <c:pt idx="41">
                  <c:v>-42.804389999999998</c:v>
                </c:pt>
                <c:pt idx="42">
                  <c:v>-43.044665999999999</c:v>
                </c:pt>
                <c:pt idx="43">
                  <c:v>-43.237563999999999</c:v>
                </c:pt>
                <c:pt idx="44">
                  <c:v>-43.319243999999998</c:v>
                </c:pt>
                <c:pt idx="45">
                  <c:v>-43.254559</c:v>
                </c:pt>
                <c:pt idx="46">
                  <c:v>-43.059562999999997</c:v>
                </c:pt>
                <c:pt idx="47">
                  <c:v>-42.848801000000002</c:v>
                </c:pt>
                <c:pt idx="48">
                  <c:v>-42.554405000000003</c:v>
                </c:pt>
                <c:pt idx="49">
                  <c:v>-42.293438000000002</c:v>
                </c:pt>
                <c:pt idx="50">
                  <c:v>-41.938892000000003</c:v>
                </c:pt>
                <c:pt idx="51">
                  <c:v>-41.774811</c:v>
                </c:pt>
                <c:pt idx="52">
                  <c:v>-41.845032000000003</c:v>
                </c:pt>
                <c:pt idx="53">
                  <c:v>-42.328949000000001</c:v>
                </c:pt>
                <c:pt idx="54">
                  <c:v>-42.801067000000003</c:v>
                </c:pt>
                <c:pt idx="55">
                  <c:v>-43.056109999999997</c:v>
                </c:pt>
                <c:pt idx="56">
                  <c:v>-42.640994999999997</c:v>
                </c:pt>
                <c:pt idx="57">
                  <c:v>-41.931567999999999</c:v>
                </c:pt>
                <c:pt idx="58">
                  <c:v>-41.130451000000001</c:v>
                </c:pt>
                <c:pt idx="59">
                  <c:v>-40.589863000000001</c:v>
                </c:pt>
                <c:pt idx="60">
                  <c:v>-40.136761</c:v>
                </c:pt>
                <c:pt idx="61">
                  <c:v>-39.694972999999997</c:v>
                </c:pt>
                <c:pt idx="62">
                  <c:v>-39.625999</c:v>
                </c:pt>
                <c:pt idx="63">
                  <c:v>-39.775813999999997</c:v>
                </c:pt>
                <c:pt idx="64">
                  <c:v>-40.534492</c:v>
                </c:pt>
                <c:pt idx="65">
                  <c:v>-40.759796000000001</c:v>
                </c:pt>
                <c:pt idx="66">
                  <c:v>-41.283253000000002</c:v>
                </c:pt>
                <c:pt idx="67">
                  <c:v>-41.328369000000002</c:v>
                </c:pt>
                <c:pt idx="68">
                  <c:v>-41.032429</c:v>
                </c:pt>
                <c:pt idx="69">
                  <c:v>-40.450912000000002</c:v>
                </c:pt>
                <c:pt idx="70">
                  <c:v>-39.793242999999997</c:v>
                </c:pt>
                <c:pt idx="71">
                  <c:v>-39.779449</c:v>
                </c:pt>
                <c:pt idx="72">
                  <c:v>-39.488731000000001</c:v>
                </c:pt>
                <c:pt idx="73">
                  <c:v>-39.202655999999998</c:v>
                </c:pt>
                <c:pt idx="74">
                  <c:v>-38.754615999999999</c:v>
                </c:pt>
                <c:pt idx="75">
                  <c:v>-38.348179000000002</c:v>
                </c:pt>
                <c:pt idx="76">
                  <c:v>-37.915844</c:v>
                </c:pt>
                <c:pt idx="77">
                  <c:v>-37.479038000000003</c:v>
                </c:pt>
                <c:pt idx="78">
                  <c:v>-37.098061000000001</c:v>
                </c:pt>
                <c:pt idx="79">
                  <c:v>-36.683754</c:v>
                </c:pt>
                <c:pt idx="80">
                  <c:v>-36.386035999999997</c:v>
                </c:pt>
                <c:pt idx="81">
                  <c:v>-36.010399</c:v>
                </c:pt>
                <c:pt idx="82">
                  <c:v>-35.660988000000003</c:v>
                </c:pt>
                <c:pt idx="83">
                  <c:v>-35.284668000000003</c:v>
                </c:pt>
                <c:pt idx="84">
                  <c:v>-34.942008999999999</c:v>
                </c:pt>
                <c:pt idx="85">
                  <c:v>-34.646225000000001</c:v>
                </c:pt>
                <c:pt idx="86">
                  <c:v>-34.293934</c:v>
                </c:pt>
                <c:pt idx="87">
                  <c:v>-33.679614999999998</c:v>
                </c:pt>
                <c:pt idx="88">
                  <c:v>-32.946922000000001</c:v>
                </c:pt>
                <c:pt idx="89">
                  <c:v>-32.231743000000002</c:v>
                </c:pt>
                <c:pt idx="90">
                  <c:v>-31.751405999999999</c:v>
                </c:pt>
                <c:pt idx="91">
                  <c:v>-31.243713</c:v>
                </c:pt>
                <c:pt idx="92">
                  <c:v>-30.765242000000001</c:v>
                </c:pt>
                <c:pt idx="93">
                  <c:v>-30.423584000000002</c:v>
                </c:pt>
                <c:pt idx="94">
                  <c:v>-30.382652</c:v>
                </c:pt>
                <c:pt idx="95">
                  <c:v>-30.391207000000001</c:v>
                </c:pt>
                <c:pt idx="96">
                  <c:v>-30.537448999999999</c:v>
                </c:pt>
                <c:pt idx="97">
                  <c:v>-30.637957</c:v>
                </c:pt>
                <c:pt idx="98">
                  <c:v>-30.812010000000001</c:v>
                </c:pt>
                <c:pt idx="99">
                  <c:v>-30.896255</c:v>
                </c:pt>
                <c:pt idx="100">
                  <c:v>-30.904254999999999</c:v>
                </c:pt>
                <c:pt idx="101">
                  <c:v>-30.948405999999999</c:v>
                </c:pt>
                <c:pt idx="102">
                  <c:v>-31.062677000000001</c:v>
                </c:pt>
                <c:pt idx="103">
                  <c:v>-31.252797999999999</c:v>
                </c:pt>
                <c:pt idx="104">
                  <c:v>-31.443888000000001</c:v>
                </c:pt>
                <c:pt idx="105">
                  <c:v>-31.590073</c:v>
                </c:pt>
                <c:pt idx="106">
                  <c:v>-31.695698</c:v>
                </c:pt>
                <c:pt idx="107">
                  <c:v>-31.766739000000001</c:v>
                </c:pt>
                <c:pt idx="108">
                  <c:v>-31.799471</c:v>
                </c:pt>
                <c:pt idx="109">
                  <c:v>-31.797374999999999</c:v>
                </c:pt>
                <c:pt idx="110">
                  <c:v>-31.73657</c:v>
                </c:pt>
                <c:pt idx="111">
                  <c:v>-31.805344000000002</c:v>
                </c:pt>
                <c:pt idx="112">
                  <c:v>-31.930115000000001</c:v>
                </c:pt>
                <c:pt idx="113">
                  <c:v>-32.142277</c:v>
                </c:pt>
                <c:pt idx="114">
                  <c:v>-32.290745000000001</c:v>
                </c:pt>
                <c:pt idx="115">
                  <c:v>-32.437553000000001</c:v>
                </c:pt>
                <c:pt idx="116">
                  <c:v>-32.561107999999997</c:v>
                </c:pt>
                <c:pt idx="117">
                  <c:v>-32.610621999999999</c:v>
                </c:pt>
                <c:pt idx="118">
                  <c:v>-32.640121000000001</c:v>
                </c:pt>
                <c:pt idx="119">
                  <c:v>-32.623435999999998</c:v>
                </c:pt>
                <c:pt idx="120">
                  <c:v>-32.649048000000001</c:v>
                </c:pt>
                <c:pt idx="121">
                  <c:v>-32.663719</c:v>
                </c:pt>
                <c:pt idx="122">
                  <c:v>-32.668812000000003</c:v>
                </c:pt>
                <c:pt idx="123">
                  <c:v>-32.637763999999997</c:v>
                </c:pt>
                <c:pt idx="124">
                  <c:v>-32.546008999999998</c:v>
                </c:pt>
                <c:pt idx="125">
                  <c:v>-32.468314999999997</c:v>
                </c:pt>
                <c:pt idx="126">
                  <c:v>-32.412685000000003</c:v>
                </c:pt>
                <c:pt idx="127">
                  <c:v>-32.352867000000003</c:v>
                </c:pt>
                <c:pt idx="128">
                  <c:v>-32.301945000000003</c:v>
                </c:pt>
                <c:pt idx="129">
                  <c:v>-32.351050999999998</c:v>
                </c:pt>
                <c:pt idx="130">
                  <c:v>-32.384369</c:v>
                </c:pt>
                <c:pt idx="131">
                  <c:v>-32.459578999999998</c:v>
                </c:pt>
                <c:pt idx="132">
                  <c:v>-32.483189000000003</c:v>
                </c:pt>
                <c:pt idx="133">
                  <c:v>-32.601646000000002</c:v>
                </c:pt>
                <c:pt idx="134">
                  <c:v>-32.698352999999997</c:v>
                </c:pt>
                <c:pt idx="135">
                  <c:v>-32.689838000000002</c:v>
                </c:pt>
                <c:pt idx="136">
                  <c:v>-32.581336999999998</c:v>
                </c:pt>
                <c:pt idx="137">
                  <c:v>-32.408954999999999</c:v>
                </c:pt>
                <c:pt idx="138">
                  <c:v>-32.263809000000002</c:v>
                </c:pt>
                <c:pt idx="139">
                  <c:v>-32.186604000000003</c:v>
                </c:pt>
                <c:pt idx="140">
                  <c:v>-32.216853999999998</c:v>
                </c:pt>
                <c:pt idx="141">
                  <c:v>-32.28051</c:v>
                </c:pt>
                <c:pt idx="142">
                  <c:v>-32.359810000000003</c:v>
                </c:pt>
                <c:pt idx="143">
                  <c:v>-32.410449999999997</c:v>
                </c:pt>
                <c:pt idx="144">
                  <c:v>-32.379902000000001</c:v>
                </c:pt>
                <c:pt idx="145">
                  <c:v>-32.382744000000002</c:v>
                </c:pt>
                <c:pt idx="146">
                  <c:v>-32.320411999999997</c:v>
                </c:pt>
                <c:pt idx="147">
                  <c:v>-32.328696999999998</c:v>
                </c:pt>
                <c:pt idx="148">
                  <c:v>-32.240974000000001</c:v>
                </c:pt>
                <c:pt idx="149">
                  <c:v>-32.159382000000001</c:v>
                </c:pt>
                <c:pt idx="150">
                  <c:v>-32.147423000000003</c:v>
                </c:pt>
                <c:pt idx="151">
                  <c:v>-32.186385999999999</c:v>
                </c:pt>
                <c:pt idx="152">
                  <c:v>-32.314605999999998</c:v>
                </c:pt>
                <c:pt idx="153">
                  <c:v>-32.590912000000003</c:v>
                </c:pt>
                <c:pt idx="154">
                  <c:v>-32.873161000000003</c:v>
                </c:pt>
                <c:pt idx="155">
                  <c:v>-32.86853</c:v>
                </c:pt>
                <c:pt idx="156">
                  <c:v>-32.321632000000001</c:v>
                </c:pt>
                <c:pt idx="157">
                  <c:v>-31.668355999999999</c:v>
                </c:pt>
                <c:pt idx="158">
                  <c:v>-31.152424</c:v>
                </c:pt>
                <c:pt idx="159">
                  <c:v>-30.835882000000002</c:v>
                </c:pt>
                <c:pt idx="160">
                  <c:v>-30.459752999999999</c:v>
                </c:pt>
                <c:pt idx="161">
                  <c:v>-30.026147999999999</c:v>
                </c:pt>
                <c:pt idx="162">
                  <c:v>-29.603912000000001</c:v>
                </c:pt>
                <c:pt idx="163">
                  <c:v>-29.167808999999998</c:v>
                </c:pt>
                <c:pt idx="164">
                  <c:v>-28.739968999999999</c:v>
                </c:pt>
                <c:pt idx="165">
                  <c:v>-28.350096000000001</c:v>
                </c:pt>
                <c:pt idx="166">
                  <c:v>-28.086517000000001</c:v>
                </c:pt>
                <c:pt idx="167">
                  <c:v>-27.914691999999999</c:v>
                </c:pt>
                <c:pt idx="168">
                  <c:v>-27.772243</c:v>
                </c:pt>
                <c:pt idx="169">
                  <c:v>-27.638479</c:v>
                </c:pt>
                <c:pt idx="170">
                  <c:v>-27.479814999999999</c:v>
                </c:pt>
                <c:pt idx="171">
                  <c:v>-27.333922999999999</c:v>
                </c:pt>
                <c:pt idx="172">
                  <c:v>-27.20504</c:v>
                </c:pt>
                <c:pt idx="173">
                  <c:v>-27.098278000000001</c:v>
                </c:pt>
                <c:pt idx="174">
                  <c:v>-26.948345</c:v>
                </c:pt>
                <c:pt idx="175">
                  <c:v>-26.92239</c:v>
                </c:pt>
                <c:pt idx="176">
                  <c:v>-26.913993999999999</c:v>
                </c:pt>
                <c:pt idx="177">
                  <c:v>-27.011084</c:v>
                </c:pt>
                <c:pt idx="178">
                  <c:v>-27.150217000000001</c:v>
                </c:pt>
                <c:pt idx="179">
                  <c:v>-27.447346</c:v>
                </c:pt>
                <c:pt idx="180">
                  <c:v>-27.832338</c:v>
                </c:pt>
                <c:pt idx="181">
                  <c:v>-28.191486000000001</c:v>
                </c:pt>
                <c:pt idx="182">
                  <c:v>-28.502621000000001</c:v>
                </c:pt>
                <c:pt idx="183">
                  <c:v>-28.738949000000002</c:v>
                </c:pt>
                <c:pt idx="184">
                  <c:v>-28.731825000000001</c:v>
                </c:pt>
                <c:pt idx="185">
                  <c:v>-28.756820999999999</c:v>
                </c:pt>
                <c:pt idx="186">
                  <c:v>-28.714024999999999</c:v>
                </c:pt>
                <c:pt idx="187">
                  <c:v>-28.722462</c:v>
                </c:pt>
                <c:pt idx="188">
                  <c:v>-28.548559000000001</c:v>
                </c:pt>
                <c:pt idx="189">
                  <c:v>-28.292294999999999</c:v>
                </c:pt>
                <c:pt idx="190">
                  <c:v>-28.044875999999999</c:v>
                </c:pt>
                <c:pt idx="191">
                  <c:v>-27.813610000000001</c:v>
                </c:pt>
                <c:pt idx="192">
                  <c:v>-27.496746000000002</c:v>
                </c:pt>
                <c:pt idx="193">
                  <c:v>-27.294111000000001</c:v>
                </c:pt>
                <c:pt idx="194">
                  <c:v>-27.153946000000001</c:v>
                </c:pt>
                <c:pt idx="195">
                  <c:v>-27.102035999999998</c:v>
                </c:pt>
                <c:pt idx="196">
                  <c:v>-26.974045</c:v>
                </c:pt>
                <c:pt idx="197">
                  <c:v>-26.770864</c:v>
                </c:pt>
                <c:pt idx="198">
                  <c:v>-26.569109000000001</c:v>
                </c:pt>
                <c:pt idx="199">
                  <c:v>-26.315398999999999</c:v>
                </c:pt>
                <c:pt idx="200">
                  <c:v>-26.124603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1-40F3-8A99-60C24F4C6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34912"/>
        <c:axId val="114936832"/>
      </c:scatterChart>
      <c:valAx>
        <c:axId val="11493491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936832"/>
        <c:crosses val="autoZero"/>
        <c:crossBetween val="midCat"/>
        <c:majorUnit val="2"/>
      </c:valAx>
      <c:valAx>
        <c:axId val="114936832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93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3 GHz IF, Lowside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767127946216026"/>
          <c:w val="0.76542713682528862"/>
          <c:h val="0.671576285522449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CLvsLO!$Q$2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CLvsLO!$Q$5:$Q$205</c:f>
              <c:numCache>
                <c:formatCode>General</c:formatCode>
                <c:ptCount val="201"/>
                <c:pt idx="0">
                  <c:v>-11.762111000000001</c:v>
                </c:pt>
                <c:pt idx="1">
                  <c:v>-11.485372</c:v>
                </c:pt>
                <c:pt idx="2">
                  <c:v>-11.123836000000001</c:v>
                </c:pt>
                <c:pt idx="3">
                  <c:v>-10.72105</c:v>
                </c:pt>
                <c:pt idx="4">
                  <c:v>-10.382725000000001</c:v>
                </c:pt>
                <c:pt idx="5">
                  <c:v>-10.027060000000001</c:v>
                </c:pt>
                <c:pt idx="6">
                  <c:v>-9.7795792000000006</c:v>
                </c:pt>
                <c:pt idx="7">
                  <c:v>-9.6249237000000001</c:v>
                </c:pt>
                <c:pt idx="8">
                  <c:v>-9.4669428</c:v>
                </c:pt>
                <c:pt idx="9">
                  <c:v>-9.3367786000000006</c:v>
                </c:pt>
                <c:pt idx="10">
                  <c:v>-9.2527056000000005</c:v>
                </c:pt>
                <c:pt idx="11">
                  <c:v>-9.1659726999999993</c:v>
                </c:pt>
                <c:pt idx="12">
                  <c:v>-9.0518484000000008</c:v>
                </c:pt>
                <c:pt idx="13">
                  <c:v>-8.9927483000000006</c:v>
                </c:pt>
                <c:pt idx="14">
                  <c:v>-8.9161052999999999</c:v>
                </c:pt>
                <c:pt idx="15">
                  <c:v>-8.8353900999999997</c:v>
                </c:pt>
                <c:pt idx="16">
                  <c:v>-8.7611855999999992</c:v>
                </c:pt>
                <c:pt idx="17">
                  <c:v>-8.6701326000000005</c:v>
                </c:pt>
                <c:pt idx="18">
                  <c:v>-8.5631590000000006</c:v>
                </c:pt>
                <c:pt idx="19">
                  <c:v>-8.4658384000000009</c:v>
                </c:pt>
                <c:pt idx="20">
                  <c:v>-8.3957604999999997</c:v>
                </c:pt>
                <c:pt idx="21">
                  <c:v>-8.3306742000000007</c:v>
                </c:pt>
                <c:pt idx="22">
                  <c:v>-8.2837333999999991</c:v>
                </c:pt>
                <c:pt idx="23">
                  <c:v>-8.2372903999999991</c:v>
                </c:pt>
                <c:pt idx="24">
                  <c:v>-8.1910276</c:v>
                </c:pt>
                <c:pt idx="25">
                  <c:v>-8.1465873999999996</c:v>
                </c:pt>
                <c:pt idx="26">
                  <c:v>-8.1331319999999998</c:v>
                </c:pt>
                <c:pt idx="27">
                  <c:v>-8.1373663000000001</c:v>
                </c:pt>
                <c:pt idx="28">
                  <c:v>-8.1392135999999997</c:v>
                </c:pt>
                <c:pt idx="29">
                  <c:v>-8.1863966000000001</c:v>
                </c:pt>
                <c:pt idx="30">
                  <c:v>-8.2306632999999998</c:v>
                </c:pt>
                <c:pt idx="31">
                  <c:v>-8.2328253</c:v>
                </c:pt>
                <c:pt idx="32">
                  <c:v>-8.2419662000000002</c:v>
                </c:pt>
                <c:pt idx="33">
                  <c:v>-8.2873944999999996</c:v>
                </c:pt>
                <c:pt idx="34">
                  <c:v>-8.2750672999999999</c:v>
                </c:pt>
                <c:pt idx="35">
                  <c:v>-8.2772245000000009</c:v>
                </c:pt>
                <c:pt idx="36">
                  <c:v>-8.3469686999999997</c:v>
                </c:pt>
                <c:pt idx="37">
                  <c:v>-8.4180612999999997</c:v>
                </c:pt>
                <c:pt idx="38">
                  <c:v>-8.4595718000000009</c:v>
                </c:pt>
                <c:pt idx="39">
                  <c:v>-8.5739946000000007</c:v>
                </c:pt>
                <c:pt idx="40">
                  <c:v>-8.6656761000000007</c:v>
                </c:pt>
                <c:pt idx="41">
                  <c:v>-8.6871948000000003</c:v>
                </c:pt>
                <c:pt idx="42">
                  <c:v>-8.7207308000000001</c:v>
                </c:pt>
                <c:pt idx="43">
                  <c:v>-8.7770785999999994</c:v>
                </c:pt>
                <c:pt idx="44">
                  <c:v>-8.7692022000000005</c:v>
                </c:pt>
                <c:pt idx="45">
                  <c:v>-8.7730017</c:v>
                </c:pt>
                <c:pt idx="46">
                  <c:v>-8.8005276000000006</c:v>
                </c:pt>
                <c:pt idx="47">
                  <c:v>-8.7999095999999994</c:v>
                </c:pt>
                <c:pt idx="48">
                  <c:v>-8.7741699000000004</c:v>
                </c:pt>
                <c:pt idx="49">
                  <c:v>-8.7873020000000004</c:v>
                </c:pt>
                <c:pt idx="50">
                  <c:v>-8.7606286999999998</c:v>
                </c:pt>
                <c:pt idx="51">
                  <c:v>-8.7310438000000001</c:v>
                </c:pt>
                <c:pt idx="52">
                  <c:v>-8.7030419999999999</c:v>
                </c:pt>
                <c:pt idx="53">
                  <c:v>-8.6649981</c:v>
                </c:pt>
                <c:pt idx="54">
                  <c:v>-8.6184492000000006</c:v>
                </c:pt>
                <c:pt idx="55">
                  <c:v>-8.5938777999999996</c:v>
                </c:pt>
                <c:pt idx="56">
                  <c:v>-8.5682954999999996</c:v>
                </c:pt>
                <c:pt idx="57">
                  <c:v>-8.5604943999999996</c:v>
                </c:pt>
                <c:pt idx="58">
                  <c:v>-8.5532198000000008</c:v>
                </c:pt>
                <c:pt idx="59">
                  <c:v>-8.5337361999999999</c:v>
                </c:pt>
                <c:pt idx="60">
                  <c:v>-8.5293226000000004</c:v>
                </c:pt>
                <c:pt idx="61">
                  <c:v>-8.5364865999999999</c:v>
                </c:pt>
                <c:pt idx="62">
                  <c:v>-8.5234994999999998</c:v>
                </c:pt>
                <c:pt idx="63">
                  <c:v>-8.5292873</c:v>
                </c:pt>
                <c:pt idx="64">
                  <c:v>-8.5533637999999996</c:v>
                </c:pt>
                <c:pt idx="65">
                  <c:v>-8.5789603999999997</c:v>
                </c:pt>
                <c:pt idx="66">
                  <c:v>-8.5880174999999994</c:v>
                </c:pt>
                <c:pt idx="67">
                  <c:v>-8.6123314000000004</c:v>
                </c:pt>
                <c:pt idx="68">
                  <c:v>-8.6354818000000009</c:v>
                </c:pt>
                <c:pt idx="69">
                  <c:v>-8.6551495000000003</c:v>
                </c:pt>
                <c:pt idx="70">
                  <c:v>-8.6678314000000007</c:v>
                </c:pt>
                <c:pt idx="71">
                  <c:v>-8.6994027999999997</c:v>
                </c:pt>
                <c:pt idx="72">
                  <c:v>-8.7198696000000009</c:v>
                </c:pt>
                <c:pt idx="73">
                  <c:v>-8.7476873000000008</c:v>
                </c:pt>
                <c:pt idx="74">
                  <c:v>-8.7608662000000006</c:v>
                </c:pt>
                <c:pt idx="75">
                  <c:v>-8.7758713000000004</c:v>
                </c:pt>
                <c:pt idx="76">
                  <c:v>-8.7768221000000004</c:v>
                </c:pt>
                <c:pt idx="77">
                  <c:v>-8.8022957000000002</c:v>
                </c:pt>
                <c:pt idx="78">
                  <c:v>-8.8128319000000008</c:v>
                </c:pt>
                <c:pt idx="79">
                  <c:v>-8.8276052000000007</c:v>
                </c:pt>
                <c:pt idx="80">
                  <c:v>-8.8362082999999991</c:v>
                </c:pt>
                <c:pt idx="81">
                  <c:v>-8.8720511999999996</c:v>
                </c:pt>
                <c:pt idx="82">
                  <c:v>-8.903079</c:v>
                </c:pt>
                <c:pt idx="83">
                  <c:v>-8.9396266999999998</c:v>
                </c:pt>
                <c:pt idx="84">
                  <c:v>-8.9966564000000009</c:v>
                </c:pt>
                <c:pt idx="85">
                  <c:v>-9.0790614999999999</c:v>
                </c:pt>
                <c:pt idx="86">
                  <c:v>-9.1688957000000002</c:v>
                </c:pt>
                <c:pt idx="87">
                  <c:v>-9.2744655999999992</c:v>
                </c:pt>
                <c:pt idx="88">
                  <c:v>-9.3820437999999999</c:v>
                </c:pt>
                <c:pt idx="89">
                  <c:v>-9.4894447</c:v>
                </c:pt>
                <c:pt idx="90">
                  <c:v>-9.6081742999999999</c:v>
                </c:pt>
                <c:pt idx="91">
                  <c:v>-9.7359027999999999</c:v>
                </c:pt>
                <c:pt idx="92">
                  <c:v>-9.8511647999999994</c:v>
                </c:pt>
                <c:pt idx="93">
                  <c:v>-9.9916438999999997</c:v>
                </c:pt>
                <c:pt idx="94">
                  <c:v>-10.122750999999999</c:v>
                </c:pt>
                <c:pt idx="95">
                  <c:v>-10.246261000000001</c:v>
                </c:pt>
                <c:pt idx="96">
                  <c:v>-10.33572</c:v>
                </c:pt>
                <c:pt idx="97">
                  <c:v>-10.413316999999999</c:v>
                </c:pt>
                <c:pt idx="98">
                  <c:v>-10.449700999999999</c:v>
                </c:pt>
                <c:pt idx="99">
                  <c:v>-10.466398999999999</c:v>
                </c:pt>
                <c:pt idx="100">
                  <c:v>-10.438098</c:v>
                </c:pt>
                <c:pt idx="101">
                  <c:v>-10.407935999999999</c:v>
                </c:pt>
                <c:pt idx="102">
                  <c:v>-10.385459000000001</c:v>
                </c:pt>
                <c:pt idx="103">
                  <c:v>-10.369697</c:v>
                </c:pt>
                <c:pt idx="104">
                  <c:v>-10.380122999999999</c:v>
                </c:pt>
                <c:pt idx="105">
                  <c:v>-10.415561</c:v>
                </c:pt>
                <c:pt idx="106">
                  <c:v>-10.465833</c:v>
                </c:pt>
                <c:pt idx="107">
                  <c:v>-10.507731</c:v>
                </c:pt>
                <c:pt idx="108">
                  <c:v>-10.556918</c:v>
                </c:pt>
                <c:pt idx="109">
                  <c:v>-10.607098000000001</c:v>
                </c:pt>
                <c:pt idx="110">
                  <c:v>-10.628263</c:v>
                </c:pt>
                <c:pt idx="111">
                  <c:v>-10.650869999999999</c:v>
                </c:pt>
                <c:pt idx="112">
                  <c:v>-10.64235</c:v>
                </c:pt>
                <c:pt idx="113">
                  <c:v>-10.637015999999999</c:v>
                </c:pt>
                <c:pt idx="114">
                  <c:v>-10.622018000000001</c:v>
                </c:pt>
                <c:pt idx="115">
                  <c:v>-10.602942000000001</c:v>
                </c:pt>
                <c:pt idx="116">
                  <c:v>-10.569504</c:v>
                </c:pt>
                <c:pt idx="117">
                  <c:v>-10.556927999999999</c:v>
                </c:pt>
                <c:pt idx="118">
                  <c:v>-10.527879</c:v>
                </c:pt>
                <c:pt idx="119">
                  <c:v>-10.487090999999999</c:v>
                </c:pt>
                <c:pt idx="120">
                  <c:v>-10.470696</c:v>
                </c:pt>
                <c:pt idx="121">
                  <c:v>-10.446674</c:v>
                </c:pt>
                <c:pt idx="122">
                  <c:v>-10.424645</c:v>
                </c:pt>
                <c:pt idx="123">
                  <c:v>-10.413859</c:v>
                </c:pt>
                <c:pt idx="124">
                  <c:v>-10.392697</c:v>
                </c:pt>
                <c:pt idx="125">
                  <c:v>-10.378852999999999</c:v>
                </c:pt>
                <c:pt idx="126">
                  <c:v>-10.379682000000001</c:v>
                </c:pt>
                <c:pt idx="127">
                  <c:v>-10.360507</c:v>
                </c:pt>
                <c:pt idx="128">
                  <c:v>-10.356009</c:v>
                </c:pt>
                <c:pt idx="129">
                  <c:v>-10.356994</c:v>
                </c:pt>
                <c:pt idx="130">
                  <c:v>-10.354082999999999</c:v>
                </c:pt>
                <c:pt idx="131">
                  <c:v>-10.342008999999999</c:v>
                </c:pt>
                <c:pt idx="132">
                  <c:v>-10.36501</c:v>
                </c:pt>
                <c:pt idx="133">
                  <c:v>-10.380388999999999</c:v>
                </c:pt>
                <c:pt idx="134">
                  <c:v>-10.413035000000001</c:v>
                </c:pt>
                <c:pt idx="135">
                  <c:v>-10.447978000000001</c:v>
                </c:pt>
                <c:pt idx="136">
                  <c:v>-10.491885999999999</c:v>
                </c:pt>
                <c:pt idx="137">
                  <c:v>-10.533545</c:v>
                </c:pt>
                <c:pt idx="138">
                  <c:v>-10.577970000000001</c:v>
                </c:pt>
                <c:pt idx="139">
                  <c:v>-10.618316</c:v>
                </c:pt>
                <c:pt idx="140">
                  <c:v>-10.677101</c:v>
                </c:pt>
                <c:pt idx="141">
                  <c:v>-10.743121</c:v>
                </c:pt>
                <c:pt idx="142">
                  <c:v>-10.793124000000001</c:v>
                </c:pt>
                <c:pt idx="143">
                  <c:v>-10.862992</c:v>
                </c:pt>
                <c:pt idx="144">
                  <c:v>-10.946787</c:v>
                </c:pt>
                <c:pt idx="145">
                  <c:v>-11.007671</c:v>
                </c:pt>
                <c:pt idx="146">
                  <c:v>-11.080441</c:v>
                </c:pt>
                <c:pt idx="147">
                  <c:v>-11.165678</c:v>
                </c:pt>
                <c:pt idx="148">
                  <c:v>-11.225716</c:v>
                </c:pt>
                <c:pt idx="149">
                  <c:v>-11.272819</c:v>
                </c:pt>
                <c:pt idx="150">
                  <c:v>-11.346109999999999</c:v>
                </c:pt>
                <c:pt idx="151">
                  <c:v>-11.381226</c:v>
                </c:pt>
                <c:pt idx="152">
                  <c:v>-11.42046</c:v>
                </c:pt>
                <c:pt idx="153">
                  <c:v>-11.465794000000001</c:v>
                </c:pt>
                <c:pt idx="154">
                  <c:v>-11.505801</c:v>
                </c:pt>
                <c:pt idx="155">
                  <c:v>-11.528975000000001</c:v>
                </c:pt>
                <c:pt idx="156">
                  <c:v>-11.550737</c:v>
                </c:pt>
                <c:pt idx="157">
                  <c:v>-11.564563</c:v>
                </c:pt>
                <c:pt idx="158">
                  <c:v>-11.549879000000001</c:v>
                </c:pt>
                <c:pt idx="159">
                  <c:v>-11.568325</c:v>
                </c:pt>
                <c:pt idx="160">
                  <c:v>-11.585455</c:v>
                </c:pt>
                <c:pt idx="161">
                  <c:v>-11.592679</c:v>
                </c:pt>
                <c:pt idx="162">
                  <c:v>-11.610086000000001</c:v>
                </c:pt>
                <c:pt idx="163">
                  <c:v>-11.620689</c:v>
                </c:pt>
                <c:pt idx="164">
                  <c:v>-11.579769000000001</c:v>
                </c:pt>
                <c:pt idx="165">
                  <c:v>-11.527448</c:v>
                </c:pt>
                <c:pt idx="166">
                  <c:v>-11.484582</c:v>
                </c:pt>
                <c:pt idx="167">
                  <c:v>-11.402761</c:v>
                </c:pt>
                <c:pt idx="168">
                  <c:v>-11.337123</c:v>
                </c:pt>
                <c:pt idx="169">
                  <c:v>-11.262085000000001</c:v>
                </c:pt>
                <c:pt idx="170">
                  <c:v>-11.187205000000001</c:v>
                </c:pt>
                <c:pt idx="171">
                  <c:v>-11.103453999999999</c:v>
                </c:pt>
                <c:pt idx="172">
                  <c:v>-11.059894999999999</c:v>
                </c:pt>
                <c:pt idx="173">
                  <c:v>-10.989614</c:v>
                </c:pt>
                <c:pt idx="174">
                  <c:v>-10.936092</c:v>
                </c:pt>
                <c:pt idx="175">
                  <c:v>-10.907707</c:v>
                </c:pt>
                <c:pt idx="176">
                  <c:v>-10.881454</c:v>
                </c:pt>
                <c:pt idx="177">
                  <c:v>-10.894470999999999</c:v>
                </c:pt>
                <c:pt idx="178">
                  <c:v>-10.927015000000001</c:v>
                </c:pt>
                <c:pt idx="179">
                  <c:v>-11.013002999999999</c:v>
                </c:pt>
                <c:pt idx="180">
                  <c:v>-11.07719</c:v>
                </c:pt>
                <c:pt idx="181">
                  <c:v>-11.206742</c:v>
                </c:pt>
                <c:pt idx="182">
                  <c:v>-11.308312000000001</c:v>
                </c:pt>
                <c:pt idx="183">
                  <c:v>-11.433484999999999</c:v>
                </c:pt>
                <c:pt idx="184">
                  <c:v>-11.581377</c:v>
                </c:pt>
                <c:pt idx="185">
                  <c:v>-11.746752000000001</c:v>
                </c:pt>
                <c:pt idx="186">
                  <c:v>-11.9412</c:v>
                </c:pt>
                <c:pt idx="187">
                  <c:v>-12.13485</c:v>
                </c:pt>
                <c:pt idx="188">
                  <c:v>-12.396628</c:v>
                </c:pt>
                <c:pt idx="189">
                  <c:v>-12.609114</c:v>
                </c:pt>
                <c:pt idx="190">
                  <c:v>-12.853087</c:v>
                </c:pt>
                <c:pt idx="191">
                  <c:v>-13.046364000000001</c:v>
                </c:pt>
                <c:pt idx="192">
                  <c:v>-13.276462</c:v>
                </c:pt>
                <c:pt idx="193">
                  <c:v>-13.464566</c:v>
                </c:pt>
                <c:pt idx="194">
                  <c:v>-13.646637</c:v>
                </c:pt>
                <c:pt idx="195">
                  <c:v>-13.814025000000001</c:v>
                </c:pt>
                <c:pt idx="196">
                  <c:v>-13.954164</c:v>
                </c:pt>
                <c:pt idx="197">
                  <c:v>-14.098159000000001</c:v>
                </c:pt>
                <c:pt idx="198">
                  <c:v>-14.198700000000001</c:v>
                </c:pt>
                <c:pt idx="199">
                  <c:v>-14.290428</c:v>
                </c:pt>
                <c:pt idx="200">
                  <c:v>-14.346064999999999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14-40A3-8FF3-7129B99B2001}"/>
            </c:ext>
          </c:extLst>
        </c:ser>
        <c:ser>
          <c:idx val="2"/>
          <c:order val="1"/>
          <c:tx>
            <c:strRef>
              <c:f>CLvsLO!$R$2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CLvsLO!$R$5:$R$205</c:f>
              <c:numCache>
                <c:formatCode>General</c:formatCode>
                <c:ptCount val="201"/>
                <c:pt idx="0">
                  <c:v>-13.629897</c:v>
                </c:pt>
                <c:pt idx="1">
                  <c:v>-13.182987000000001</c:v>
                </c:pt>
                <c:pt idx="2">
                  <c:v>-12.583937000000001</c:v>
                </c:pt>
                <c:pt idx="3">
                  <c:v>-11.925636000000001</c:v>
                </c:pt>
                <c:pt idx="4">
                  <c:v>-11.351402999999999</c:v>
                </c:pt>
                <c:pt idx="5">
                  <c:v>-10.784625999999999</c:v>
                </c:pt>
                <c:pt idx="6">
                  <c:v>-10.374597</c:v>
                </c:pt>
                <c:pt idx="7">
                  <c:v>-10.123377</c:v>
                </c:pt>
                <c:pt idx="8">
                  <c:v>-9.8593092000000002</c:v>
                </c:pt>
                <c:pt idx="9">
                  <c:v>-9.6674433000000004</c:v>
                </c:pt>
                <c:pt idx="10">
                  <c:v>-9.5255755999999998</c:v>
                </c:pt>
                <c:pt idx="11">
                  <c:v>-9.3937615999999995</c:v>
                </c:pt>
                <c:pt idx="12">
                  <c:v>-9.2293549000000006</c:v>
                </c:pt>
                <c:pt idx="13">
                  <c:v>-9.1498947000000008</c:v>
                </c:pt>
                <c:pt idx="14">
                  <c:v>-9.0519447</c:v>
                </c:pt>
                <c:pt idx="15">
                  <c:v>-8.953023</c:v>
                </c:pt>
                <c:pt idx="16">
                  <c:v>-8.8647614000000008</c:v>
                </c:pt>
                <c:pt idx="17">
                  <c:v>-8.7651910999999991</c:v>
                </c:pt>
                <c:pt idx="18">
                  <c:v>-8.6475896999999993</c:v>
                </c:pt>
                <c:pt idx="19">
                  <c:v>-8.5450877999999992</c:v>
                </c:pt>
                <c:pt idx="20">
                  <c:v>-8.4713411000000001</c:v>
                </c:pt>
                <c:pt idx="21">
                  <c:v>-8.4036740999999999</c:v>
                </c:pt>
                <c:pt idx="22">
                  <c:v>-8.3512029999999999</c:v>
                </c:pt>
                <c:pt idx="23">
                  <c:v>-8.3004007000000009</c:v>
                </c:pt>
                <c:pt idx="24">
                  <c:v>-8.2491492999999991</c:v>
                </c:pt>
                <c:pt idx="25">
                  <c:v>-8.1975411999999999</c:v>
                </c:pt>
                <c:pt idx="26">
                  <c:v>-8.1773890999999992</c:v>
                </c:pt>
                <c:pt idx="27">
                  <c:v>-8.1770592000000004</c:v>
                </c:pt>
                <c:pt idx="28">
                  <c:v>-8.1737432000000005</c:v>
                </c:pt>
                <c:pt idx="29">
                  <c:v>-8.2167148999999995</c:v>
                </c:pt>
                <c:pt idx="30">
                  <c:v>-8.2597188999999993</c:v>
                </c:pt>
                <c:pt idx="31">
                  <c:v>-8.2608881000000007</c:v>
                </c:pt>
                <c:pt idx="32">
                  <c:v>-8.2694282999999995</c:v>
                </c:pt>
                <c:pt idx="33">
                  <c:v>-8.3146342999999998</c:v>
                </c:pt>
                <c:pt idx="34">
                  <c:v>-8.3062258</c:v>
                </c:pt>
                <c:pt idx="35">
                  <c:v>-8.3090267000000004</c:v>
                </c:pt>
                <c:pt idx="36">
                  <c:v>-8.3790493000000001</c:v>
                </c:pt>
                <c:pt idx="37">
                  <c:v>-8.4553337000000006</c:v>
                </c:pt>
                <c:pt idx="38">
                  <c:v>-8.5015239999999999</c:v>
                </c:pt>
                <c:pt idx="39">
                  <c:v>-8.6169232999999998</c:v>
                </c:pt>
                <c:pt idx="40">
                  <c:v>-8.7138758000000003</c:v>
                </c:pt>
                <c:pt idx="41">
                  <c:v>-8.7396822000000007</c:v>
                </c:pt>
                <c:pt idx="42">
                  <c:v>-8.7756786000000009</c:v>
                </c:pt>
                <c:pt idx="43">
                  <c:v>-8.8359269999999999</c:v>
                </c:pt>
                <c:pt idx="44">
                  <c:v>-8.8312749999999998</c:v>
                </c:pt>
                <c:pt idx="45">
                  <c:v>-8.8348350999999994</c:v>
                </c:pt>
                <c:pt idx="46">
                  <c:v>-8.8635807</c:v>
                </c:pt>
                <c:pt idx="47">
                  <c:v>-8.8631773000000003</c:v>
                </c:pt>
                <c:pt idx="48">
                  <c:v>-8.8332081000000002</c:v>
                </c:pt>
                <c:pt idx="49">
                  <c:v>-8.8448037999999993</c:v>
                </c:pt>
                <c:pt idx="50">
                  <c:v>-8.8179274000000003</c:v>
                </c:pt>
                <c:pt idx="51">
                  <c:v>-8.7880344000000008</c:v>
                </c:pt>
                <c:pt idx="52">
                  <c:v>-8.7575865000000004</c:v>
                </c:pt>
                <c:pt idx="53">
                  <c:v>-8.7209911000000009</c:v>
                </c:pt>
                <c:pt idx="54">
                  <c:v>-8.6749620000000007</c:v>
                </c:pt>
                <c:pt idx="55">
                  <c:v>-8.6513928999999994</c:v>
                </c:pt>
                <c:pt idx="56">
                  <c:v>-8.6295222999999996</c:v>
                </c:pt>
                <c:pt idx="57">
                  <c:v>-8.6292334000000004</c:v>
                </c:pt>
                <c:pt idx="58">
                  <c:v>-8.6249207999999999</c:v>
                </c:pt>
                <c:pt idx="59">
                  <c:v>-8.6099148000000003</c:v>
                </c:pt>
                <c:pt idx="60">
                  <c:v>-8.6116056000000007</c:v>
                </c:pt>
                <c:pt idx="61">
                  <c:v>-8.6217421999999999</c:v>
                </c:pt>
                <c:pt idx="62">
                  <c:v>-8.6124468000000007</c:v>
                </c:pt>
                <c:pt idx="63">
                  <c:v>-8.6217833000000006</c:v>
                </c:pt>
                <c:pt idx="64">
                  <c:v>-8.6483191999999995</c:v>
                </c:pt>
                <c:pt idx="65">
                  <c:v>-8.6757688999999996</c:v>
                </c:pt>
                <c:pt idx="66">
                  <c:v>-8.6897678000000003</c:v>
                </c:pt>
                <c:pt idx="67">
                  <c:v>-8.7170029000000007</c:v>
                </c:pt>
                <c:pt idx="68">
                  <c:v>-8.7454614999999993</c:v>
                </c:pt>
                <c:pt idx="69">
                  <c:v>-8.7690114999999995</c:v>
                </c:pt>
                <c:pt idx="70">
                  <c:v>-8.7839670000000005</c:v>
                </c:pt>
                <c:pt idx="71">
                  <c:v>-8.8158940999999995</c:v>
                </c:pt>
                <c:pt idx="72">
                  <c:v>-8.8318662999999997</c:v>
                </c:pt>
                <c:pt idx="73">
                  <c:v>-8.8542404000000001</c:v>
                </c:pt>
                <c:pt idx="74">
                  <c:v>-8.8597069000000008</c:v>
                </c:pt>
                <c:pt idx="75">
                  <c:v>-8.8664742000000007</c:v>
                </c:pt>
                <c:pt idx="76">
                  <c:v>-8.8554086999999999</c:v>
                </c:pt>
                <c:pt idx="77">
                  <c:v>-8.8713750999999998</c:v>
                </c:pt>
                <c:pt idx="78">
                  <c:v>-8.8728198999999996</c:v>
                </c:pt>
                <c:pt idx="79">
                  <c:v>-8.8802012999999995</c:v>
                </c:pt>
                <c:pt idx="80">
                  <c:v>-8.8824252999999995</c:v>
                </c:pt>
                <c:pt idx="81">
                  <c:v>-8.9139376000000006</c:v>
                </c:pt>
                <c:pt idx="82">
                  <c:v>-8.9393177000000001</c:v>
                </c:pt>
                <c:pt idx="83">
                  <c:v>-8.9708203999999991</c:v>
                </c:pt>
                <c:pt idx="84">
                  <c:v>-9.0238361000000005</c:v>
                </c:pt>
                <c:pt idx="85">
                  <c:v>-9.0991373000000006</c:v>
                </c:pt>
                <c:pt idx="86">
                  <c:v>-9.1824397999999992</c:v>
                </c:pt>
                <c:pt idx="87">
                  <c:v>-9.2811603999999992</c:v>
                </c:pt>
                <c:pt idx="88">
                  <c:v>-9.3827105</c:v>
                </c:pt>
                <c:pt idx="89">
                  <c:v>-9.4815377999999999</c:v>
                </c:pt>
                <c:pt idx="90">
                  <c:v>-9.5957030999999997</c:v>
                </c:pt>
                <c:pt idx="91">
                  <c:v>-9.7137709000000001</c:v>
                </c:pt>
                <c:pt idx="92">
                  <c:v>-9.8217707000000001</c:v>
                </c:pt>
                <c:pt idx="93">
                  <c:v>-9.9505824999999994</c:v>
                </c:pt>
                <c:pt idx="94">
                  <c:v>-10.074994</c:v>
                </c:pt>
                <c:pt idx="95">
                  <c:v>-10.189997</c:v>
                </c:pt>
                <c:pt idx="96">
                  <c:v>-10.277907000000001</c:v>
                </c:pt>
                <c:pt idx="97">
                  <c:v>-10.353585000000001</c:v>
                </c:pt>
                <c:pt idx="98">
                  <c:v>-10.397135</c:v>
                </c:pt>
                <c:pt idx="99">
                  <c:v>-10.417195</c:v>
                </c:pt>
                <c:pt idx="100">
                  <c:v>-10.396658</c:v>
                </c:pt>
                <c:pt idx="101">
                  <c:v>-10.371338</c:v>
                </c:pt>
                <c:pt idx="102">
                  <c:v>-10.356697</c:v>
                </c:pt>
                <c:pt idx="103">
                  <c:v>-10.34398</c:v>
                </c:pt>
                <c:pt idx="104">
                  <c:v>-10.359387</c:v>
                </c:pt>
                <c:pt idx="105">
                  <c:v>-10.397988</c:v>
                </c:pt>
                <c:pt idx="106">
                  <c:v>-10.449115000000001</c:v>
                </c:pt>
                <c:pt idx="107">
                  <c:v>-10.495977</c:v>
                </c:pt>
                <c:pt idx="108">
                  <c:v>-10.546289</c:v>
                </c:pt>
                <c:pt idx="109">
                  <c:v>-10.594818999999999</c:v>
                </c:pt>
                <c:pt idx="110">
                  <c:v>-10.612776999999999</c:v>
                </c:pt>
                <c:pt idx="111">
                  <c:v>-10.637975000000001</c:v>
                </c:pt>
                <c:pt idx="112">
                  <c:v>-10.627409</c:v>
                </c:pt>
                <c:pt idx="113">
                  <c:v>-10.622788</c:v>
                </c:pt>
                <c:pt idx="114">
                  <c:v>-10.614464</c:v>
                </c:pt>
                <c:pt idx="115">
                  <c:v>-10.606994</c:v>
                </c:pt>
                <c:pt idx="116">
                  <c:v>-10.579545</c:v>
                </c:pt>
                <c:pt idx="117">
                  <c:v>-10.579981999999999</c:v>
                </c:pt>
                <c:pt idx="118">
                  <c:v>-10.562889</c:v>
                </c:pt>
                <c:pt idx="119">
                  <c:v>-10.535195</c:v>
                </c:pt>
                <c:pt idx="120">
                  <c:v>-10.522767</c:v>
                </c:pt>
                <c:pt idx="121">
                  <c:v>-10.512805</c:v>
                </c:pt>
                <c:pt idx="122">
                  <c:v>-10.493035000000001</c:v>
                </c:pt>
                <c:pt idx="123">
                  <c:v>-10.489557</c:v>
                </c:pt>
                <c:pt idx="124">
                  <c:v>-10.471866</c:v>
                </c:pt>
                <c:pt idx="125">
                  <c:v>-10.465175</c:v>
                </c:pt>
                <c:pt idx="126">
                  <c:v>-10.468743999999999</c:v>
                </c:pt>
                <c:pt idx="127">
                  <c:v>-10.454235000000001</c:v>
                </c:pt>
                <c:pt idx="128">
                  <c:v>-10.454568999999999</c:v>
                </c:pt>
                <c:pt idx="129">
                  <c:v>-10.456512</c:v>
                </c:pt>
                <c:pt idx="130">
                  <c:v>-10.458484</c:v>
                </c:pt>
                <c:pt idx="131">
                  <c:v>-10.448432</c:v>
                </c:pt>
                <c:pt idx="132">
                  <c:v>-10.476796</c:v>
                </c:pt>
                <c:pt idx="133">
                  <c:v>-10.491515</c:v>
                </c:pt>
                <c:pt idx="134">
                  <c:v>-10.526985</c:v>
                </c:pt>
                <c:pt idx="135">
                  <c:v>-10.557141</c:v>
                </c:pt>
                <c:pt idx="136">
                  <c:v>-10.595993</c:v>
                </c:pt>
                <c:pt idx="137">
                  <c:v>-10.628017</c:v>
                </c:pt>
                <c:pt idx="138">
                  <c:v>-10.669316999999999</c:v>
                </c:pt>
                <c:pt idx="139">
                  <c:v>-10.701321</c:v>
                </c:pt>
                <c:pt idx="140">
                  <c:v>-10.754889</c:v>
                </c:pt>
                <c:pt idx="141">
                  <c:v>-10.817327000000001</c:v>
                </c:pt>
                <c:pt idx="142">
                  <c:v>-10.863137</c:v>
                </c:pt>
                <c:pt idx="143">
                  <c:v>-10.925573999999999</c:v>
                </c:pt>
                <c:pt idx="144">
                  <c:v>-11.00243</c:v>
                </c:pt>
                <c:pt idx="145">
                  <c:v>-11.061451</c:v>
                </c:pt>
                <c:pt idx="146">
                  <c:v>-11.129811999999999</c:v>
                </c:pt>
                <c:pt idx="147">
                  <c:v>-11.213657</c:v>
                </c:pt>
                <c:pt idx="148">
                  <c:v>-11.270035999999999</c:v>
                </c:pt>
                <c:pt idx="149">
                  <c:v>-11.319907000000001</c:v>
                </c:pt>
                <c:pt idx="150">
                  <c:v>-11.389144999999999</c:v>
                </c:pt>
                <c:pt idx="151">
                  <c:v>-11.421652</c:v>
                </c:pt>
                <c:pt idx="152">
                  <c:v>-11.458262</c:v>
                </c:pt>
                <c:pt idx="153">
                  <c:v>-11.504742</c:v>
                </c:pt>
                <c:pt idx="154">
                  <c:v>-11.545688</c:v>
                </c:pt>
                <c:pt idx="155">
                  <c:v>-11.574573000000001</c:v>
                </c:pt>
                <c:pt idx="156">
                  <c:v>-11.597160000000001</c:v>
                </c:pt>
                <c:pt idx="157">
                  <c:v>-11.618282000000001</c:v>
                </c:pt>
                <c:pt idx="158">
                  <c:v>-11.608096</c:v>
                </c:pt>
                <c:pt idx="159">
                  <c:v>-11.633917</c:v>
                </c:pt>
                <c:pt idx="160">
                  <c:v>-11.653497</c:v>
                </c:pt>
                <c:pt idx="161">
                  <c:v>-11.669948</c:v>
                </c:pt>
                <c:pt idx="162">
                  <c:v>-11.688670999999999</c:v>
                </c:pt>
                <c:pt idx="163">
                  <c:v>-11.697145000000001</c:v>
                </c:pt>
                <c:pt idx="164">
                  <c:v>-11.657643</c:v>
                </c:pt>
                <c:pt idx="165">
                  <c:v>-11.603202</c:v>
                </c:pt>
                <c:pt idx="166">
                  <c:v>-11.562326000000001</c:v>
                </c:pt>
                <c:pt idx="167">
                  <c:v>-11.480271</c:v>
                </c:pt>
                <c:pt idx="168">
                  <c:v>-11.423022</c:v>
                </c:pt>
                <c:pt idx="169">
                  <c:v>-11.343836</c:v>
                </c:pt>
                <c:pt idx="170">
                  <c:v>-11.271309</c:v>
                </c:pt>
                <c:pt idx="171">
                  <c:v>-11.1797</c:v>
                </c:pt>
                <c:pt idx="172">
                  <c:v>-11.129091000000001</c:v>
                </c:pt>
                <c:pt idx="173">
                  <c:v>-11.041679999999999</c:v>
                </c:pt>
                <c:pt idx="174">
                  <c:v>-10.975455999999999</c:v>
                </c:pt>
                <c:pt idx="175">
                  <c:v>-10.924706</c:v>
                </c:pt>
                <c:pt idx="176">
                  <c:v>-10.879552</c:v>
                </c:pt>
                <c:pt idx="177">
                  <c:v>-10.862666000000001</c:v>
                </c:pt>
                <c:pt idx="178">
                  <c:v>-10.876013</c:v>
                </c:pt>
                <c:pt idx="179">
                  <c:v>-10.937851999999999</c:v>
                </c:pt>
                <c:pt idx="180">
                  <c:v>-10.989191999999999</c:v>
                </c:pt>
                <c:pt idx="181">
                  <c:v>-11.107666</c:v>
                </c:pt>
                <c:pt idx="182">
                  <c:v>-11.208771</c:v>
                </c:pt>
                <c:pt idx="183">
                  <c:v>-11.327211</c:v>
                </c:pt>
                <c:pt idx="184">
                  <c:v>-11.469234999999999</c:v>
                </c:pt>
                <c:pt idx="185">
                  <c:v>-11.624575999999999</c:v>
                </c:pt>
                <c:pt idx="186">
                  <c:v>-11.805534</c:v>
                </c:pt>
                <c:pt idx="187">
                  <c:v>-11.982129</c:v>
                </c:pt>
                <c:pt idx="188">
                  <c:v>-12.226243999999999</c:v>
                </c:pt>
                <c:pt idx="189">
                  <c:v>-12.412387000000001</c:v>
                </c:pt>
                <c:pt idx="190">
                  <c:v>-12.630763999999999</c:v>
                </c:pt>
                <c:pt idx="191">
                  <c:v>-12.796341</c:v>
                </c:pt>
                <c:pt idx="192">
                  <c:v>-12.996483</c:v>
                </c:pt>
                <c:pt idx="193">
                  <c:v>-13.160702000000001</c:v>
                </c:pt>
                <c:pt idx="194">
                  <c:v>-13.338706999999999</c:v>
                </c:pt>
                <c:pt idx="195">
                  <c:v>-13.497752</c:v>
                </c:pt>
                <c:pt idx="196">
                  <c:v>-13.645617</c:v>
                </c:pt>
                <c:pt idx="197">
                  <c:v>-13.792418</c:v>
                </c:pt>
                <c:pt idx="198">
                  <c:v>-13.921407</c:v>
                </c:pt>
                <c:pt idx="199">
                  <c:v>-14.034147000000001</c:v>
                </c:pt>
                <c:pt idx="200">
                  <c:v>-14.116569999999999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14-40A3-8FF3-7129B99B2001}"/>
            </c:ext>
          </c:extLst>
        </c:ser>
        <c:ser>
          <c:idx val="3"/>
          <c:order val="2"/>
          <c:tx>
            <c:strRef>
              <c:f>CLvsLO!$S$2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CLvsLO!$S$5:$S$205</c:f>
              <c:numCache>
                <c:formatCode>General</c:formatCode>
                <c:ptCount val="201"/>
                <c:pt idx="0">
                  <c:v>-16.950113000000002</c:v>
                </c:pt>
                <c:pt idx="1">
                  <c:v>-16.268498999999998</c:v>
                </c:pt>
                <c:pt idx="2">
                  <c:v>-15.345283999999999</c:v>
                </c:pt>
                <c:pt idx="3">
                  <c:v>-14.346971999999999</c:v>
                </c:pt>
                <c:pt idx="4">
                  <c:v>-13.414809999999999</c:v>
                </c:pt>
                <c:pt idx="5">
                  <c:v>-12.515860999999999</c:v>
                </c:pt>
                <c:pt idx="6">
                  <c:v>-11.8057</c:v>
                </c:pt>
                <c:pt idx="7">
                  <c:v>-11.33798</c:v>
                </c:pt>
                <c:pt idx="8">
                  <c:v>-10.825673999999999</c:v>
                </c:pt>
                <c:pt idx="9">
                  <c:v>-10.473083000000001</c:v>
                </c:pt>
                <c:pt idx="10">
                  <c:v>-10.179494</c:v>
                </c:pt>
                <c:pt idx="11">
                  <c:v>-9.9408560000000001</c:v>
                </c:pt>
                <c:pt idx="12">
                  <c:v>-9.6583138000000002</c:v>
                </c:pt>
                <c:pt idx="13">
                  <c:v>-9.5114926999999998</c:v>
                </c:pt>
                <c:pt idx="14">
                  <c:v>-9.3551129999999993</c:v>
                </c:pt>
                <c:pt idx="15">
                  <c:v>-9.2091656000000004</c:v>
                </c:pt>
                <c:pt idx="16">
                  <c:v>-9.0843830000000008</c:v>
                </c:pt>
                <c:pt idx="17">
                  <c:v>-8.9634046999999999</c:v>
                </c:pt>
                <c:pt idx="18">
                  <c:v>-8.8217297000000006</c:v>
                </c:pt>
                <c:pt idx="19">
                  <c:v>-8.7073430999999992</c:v>
                </c:pt>
                <c:pt idx="20">
                  <c:v>-8.6221560999999998</c:v>
                </c:pt>
                <c:pt idx="21">
                  <c:v>-8.5469608000000008</c:v>
                </c:pt>
                <c:pt idx="22">
                  <c:v>-8.4831772000000001</c:v>
                </c:pt>
                <c:pt idx="23">
                  <c:v>-8.4221906999999998</c:v>
                </c:pt>
                <c:pt idx="24">
                  <c:v>-8.3603515999999996</c:v>
                </c:pt>
                <c:pt idx="25">
                  <c:v>-8.2976551000000001</c:v>
                </c:pt>
                <c:pt idx="26">
                  <c:v>-8.2685403999999991</c:v>
                </c:pt>
                <c:pt idx="27">
                  <c:v>-8.2624244999999998</c:v>
                </c:pt>
                <c:pt idx="28">
                  <c:v>-8.2519913000000003</c:v>
                </c:pt>
                <c:pt idx="29">
                  <c:v>-8.2892045999999997</c:v>
                </c:pt>
                <c:pt idx="30">
                  <c:v>-8.3293227999999999</c:v>
                </c:pt>
                <c:pt idx="31">
                  <c:v>-8.3273496999999992</c:v>
                </c:pt>
                <c:pt idx="32">
                  <c:v>-8.3341808000000004</c:v>
                </c:pt>
                <c:pt idx="33">
                  <c:v>-8.3788128000000004</c:v>
                </c:pt>
                <c:pt idx="34">
                  <c:v>-8.3761481999999994</c:v>
                </c:pt>
                <c:pt idx="35">
                  <c:v>-8.3801965999999997</c:v>
                </c:pt>
                <c:pt idx="36">
                  <c:v>-8.4502238999999992</c:v>
                </c:pt>
                <c:pt idx="37">
                  <c:v>-8.5311164999999995</c:v>
                </c:pt>
                <c:pt idx="38">
                  <c:v>-8.5820503000000006</c:v>
                </c:pt>
                <c:pt idx="39">
                  <c:v>-8.6975078999999997</c:v>
                </c:pt>
                <c:pt idx="40">
                  <c:v>-8.7994527999999992</c:v>
                </c:pt>
                <c:pt idx="41">
                  <c:v>-8.8297863000000003</c:v>
                </c:pt>
                <c:pt idx="42">
                  <c:v>-8.8688231000000002</c:v>
                </c:pt>
                <c:pt idx="43">
                  <c:v>-8.9319935000000008</c:v>
                </c:pt>
                <c:pt idx="44">
                  <c:v>-8.9295176999999999</c:v>
                </c:pt>
                <c:pt idx="45">
                  <c:v>-8.9322166000000003</c:v>
                </c:pt>
                <c:pt idx="46">
                  <c:v>-8.9618377999999996</c:v>
                </c:pt>
                <c:pt idx="47">
                  <c:v>-8.9621057999999998</c:v>
                </c:pt>
                <c:pt idx="48">
                  <c:v>-8.9281216000000008</c:v>
                </c:pt>
                <c:pt idx="49">
                  <c:v>-8.9379443999999992</c:v>
                </c:pt>
                <c:pt idx="50">
                  <c:v>-8.9109259000000005</c:v>
                </c:pt>
                <c:pt idx="51">
                  <c:v>-8.8816012999999998</c:v>
                </c:pt>
                <c:pt idx="52">
                  <c:v>-8.8484221000000005</c:v>
                </c:pt>
                <c:pt idx="53">
                  <c:v>-8.8149251999999994</c:v>
                </c:pt>
                <c:pt idx="54">
                  <c:v>-8.7711725000000005</c:v>
                </c:pt>
                <c:pt idx="55">
                  <c:v>-8.7502642000000002</c:v>
                </c:pt>
                <c:pt idx="56">
                  <c:v>-8.7330646999999999</c:v>
                </c:pt>
                <c:pt idx="57">
                  <c:v>-8.7406559000000001</c:v>
                </c:pt>
                <c:pt idx="58">
                  <c:v>-8.7390565999999996</c:v>
                </c:pt>
                <c:pt idx="59">
                  <c:v>-8.7295151000000004</c:v>
                </c:pt>
                <c:pt idx="60">
                  <c:v>-8.7384462000000003</c:v>
                </c:pt>
                <c:pt idx="61">
                  <c:v>-8.7521962999999996</c:v>
                </c:pt>
                <c:pt idx="62">
                  <c:v>-8.7484894000000004</c:v>
                </c:pt>
                <c:pt idx="63">
                  <c:v>-8.7624835999999995</c:v>
                </c:pt>
                <c:pt idx="64">
                  <c:v>-8.7915534999999991</c:v>
                </c:pt>
                <c:pt idx="65">
                  <c:v>-8.8212957000000003</c:v>
                </c:pt>
                <c:pt idx="66">
                  <c:v>-8.8416758000000009</c:v>
                </c:pt>
                <c:pt idx="67">
                  <c:v>-8.8731393999999995</c:v>
                </c:pt>
                <c:pt idx="68">
                  <c:v>-8.9076737999999995</c:v>
                </c:pt>
                <c:pt idx="69">
                  <c:v>-8.9349050999999999</c:v>
                </c:pt>
                <c:pt idx="70">
                  <c:v>-8.9517956000000005</c:v>
                </c:pt>
                <c:pt idx="71">
                  <c:v>-8.9819268999999995</c:v>
                </c:pt>
                <c:pt idx="72">
                  <c:v>-8.9908093999999998</c:v>
                </c:pt>
                <c:pt idx="73">
                  <c:v>-9.0053902000000008</c:v>
                </c:pt>
                <c:pt idx="74">
                  <c:v>-9.0020503999999999</c:v>
                </c:pt>
                <c:pt idx="75">
                  <c:v>-8.9990339000000006</c:v>
                </c:pt>
                <c:pt idx="76">
                  <c:v>-8.9754705000000001</c:v>
                </c:pt>
                <c:pt idx="77">
                  <c:v>-8.9825487000000006</c:v>
                </c:pt>
                <c:pt idx="78">
                  <c:v>-8.9766264000000007</c:v>
                </c:pt>
                <c:pt idx="79">
                  <c:v>-8.9771748000000002</c:v>
                </c:pt>
                <c:pt idx="80">
                  <c:v>-8.9745255000000004</c:v>
                </c:pt>
                <c:pt idx="81">
                  <c:v>-9.0032492000000008</c:v>
                </c:pt>
                <c:pt idx="82">
                  <c:v>-9.0240240000000007</c:v>
                </c:pt>
                <c:pt idx="83">
                  <c:v>-9.0499372000000005</c:v>
                </c:pt>
                <c:pt idx="84">
                  <c:v>-9.0982369999999992</c:v>
                </c:pt>
                <c:pt idx="85">
                  <c:v>-9.1654987000000006</c:v>
                </c:pt>
                <c:pt idx="86">
                  <c:v>-9.2406167999999997</c:v>
                </c:pt>
                <c:pt idx="87">
                  <c:v>-9.3305644999999995</c:v>
                </c:pt>
                <c:pt idx="88">
                  <c:v>-9.4254026</c:v>
                </c:pt>
                <c:pt idx="89">
                  <c:v>-9.5143918999999997</c:v>
                </c:pt>
                <c:pt idx="90">
                  <c:v>-9.6220511999999996</c:v>
                </c:pt>
                <c:pt idx="91">
                  <c:v>-9.7290258000000005</c:v>
                </c:pt>
                <c:pt idx="92">
                  <c:v>-9.8283538999999998</c:v>
                </c:pt>
                <c:pt idx="93">
                  <c:v>-9.9430733</c:v>
                </c:pt>
                <c:pt idx="94">
                  <c:v>-10.059884</c:v>
                </c:pt>
                <c:pt idx="95">
                  <c:v>-10.166097000000001</c:v>
                </c:pt>
                <c:pt idx="96">
                  <c:v>-10.252589</c:v>
                </c:pt>
                <c:pt idx="97">
                  <c:v>-10.326634</c:v>
                </c:pt>
                <c:pt idx="98">
                  <c:v>-10.379089</c:v>
                </c:pt>
                <c:pt idx="99">
                  <c:v>-10.405794</c:v>
                </c:pt>
                <c:pt idx="100">
                  <c:v>-10.396277</c:v>
                </c:pt>
                <c:pt idx="101">
                  <c:v>-10.37994</c:v>
                </c:pt>
                <c:pt idx="102">
                  <c:v>-10.37696</c:v>
                </c:pt>
                <c:pt idx="103">
                  <c:v>-10.370475000000001</c:v>
                </c:pt>
                <c:pt idx="104">
                  <c:v>-10.39371</c:v>
                </c:pt>
                <c:pt idx="105">
                  <c:v>-10.438855</c:v>
                </c:pt>
                <c:pt idx="106">
                  <c:v>-10.49442</c:v>
                </c:pt>
                <c:pt idx="107">
                  <c:v>-10.548079</c:v>
                </c:pt>
                <c:pt idx="108">
                  <c:v>-10.60385</c:v>
                </c:pt>
                <c:pt idx="109">
                  <c:v>-10.652995000000001</c:v>
                </c:pt>
                <c:pt idx="110">
                  <c:v>-10.67107</c:v>
                </c:pt>
                <c:pt idx="111">
                  <c:v>-10.701085000000001</c:v>
                </c:pt>
                <c:pt idx="112">
                  <c:v>-10.692415</c:v>
                </c:pt>
                <c:pt idx="113">
                  <c:v>-10.690132</c:v>
                </c:pt>
                <c:pt idx="114">
                  <c:v>-10.689831</c:v>
                </c:pt>
                <c:pt idx="115">
                  <c:v>-10.692118000000001</c:v>
                </c:pt>
                <c:pt idx="116">
                  <c:v>-10.669307999999999</c:v>
                </c:pt>
                <c:pt idx="117">
                  <c:v>-10.679005</c:v>
                </c:pt>
                <c:pt idx="118">
                  <c:v>-10.670655</c:v>
                </c:pt>
                <c:pt idx="119">
                  <c:v>-10.652673999999999</c:v>
                </c:pt>
                <c:pt idx="120">
                  <c:v>-10.642389</c:v>
                </c:pt>
                <c:pt idx="121">
                  <c:v>-10.643999000000001</c:v>
                </c:pt>
                <c:pt idx="122">
                  <c:v>-10.625548</c:v>
                </c:pt>
                <c:pt idx="123">
                  <c:v>-10.628603999999999</c:v>
                </c:pt>
                <c:pt idx="124">
                  <c:v>-10.616372</c:v>
                </c:pt>
                <c:pt idx="125">
                  <c:v>-10.618593000000001</c:v>
                </c:pt>
                <c:pt idx="126">
                  <c:v>-10.626289999999999</c:v>
                </c:pt>
                <c:pt idx="127">
                  <c:v>-10.617929</c:v>
                </c:pt>
                <c:pt idx="128">
                  <c:v>-10.622813000000001</c:v>
                </c:pt>
                <c:pt idx="129">
                  <c:v>-10.624741999999999</c:v>
                </c:pt>
                <c:pt idx="130">
                  <c:v>-10.629941000000001</c:v>
                </c:pt>
                <c:pt idx="131">
                  <c:v>-10.619774</c:v>
                </c:pt>
                <c:pt idx="132">
                  <c:v>-10.650482999999999</c:v>
                </c:pt>
                <c:pt idx="133">
                  <c:v>-10.663319</c:v>
                </c:pt>
                <c:pt idx="134">
                  <c:v>-10.699006000000001</c:v>
                </c:pt>
                <c:pt idx="135">
                  <c:v>-10.723437000000001</c:v>
                </c:pt>
                <c:pt idx="136">
                  <c:v>-10.758597999999999</c:v>
                </c:pt>
                <c:pt idx="137">
                  <c:v>-10.784011</c:v>
                </c:pt>
                <c:pt idx="138">
                  <c:v>-10.824767</c:v>
                </c:pt>
                <c:pt idx="139">
                  <c:v>-10.85201</c:v>
                </c:pt>
                <c:pt idx="140">
                  <c:v>-10.903776000000001</c:v>
                </c:pt>
                <c:pt idx="141">
                  <c:v>-10.96442</c:v>
                </c:pt>
                <c:pt idx="142">
                  <c:v>-11.009907</c:v>
                </c:pt>
                <c:pt idx="143">
                  <c:v>-11.0688</c:v>
                </c:pt>
                <c:pt idx="144">
                  <c:v>-11.143172</c:v>
                </c:pt>
                <c:pt idx="145">
                  <c:v>-11.203252000000001</c:v>
                </c:pt>
                <c:pt idx="146">
                  <c:v>-11.269681</c:v>
                </c:pt>
                <c:pt idx="147">
                  <c:v>-11.354339</c:v>
                </c:pt>
                <c:pt idx="148">
                  <c:v>-11.408011999999999</c:v>
                </c:pt>
                <c:pt idx="149">
                  <c:v>-11.460698000000001</c:v>
                </c:pt>
                <c:pt idx="150">
                  <c:v>-11.528302</c:v>
                </c:pt>
                <c:pt idx="151">
                  <c:v>-11.561112</c:v>
                </c:pt>
                <c:pt idx="152">
                  <c:v>-11.597379</c:v>
                </c:pt>
                <c:pt idx="153">
                  <c:v>-11.646720999999999</c:v>
                </c:pt>
                <c:pt idx="154">
                  <c:v>-11.689927000000001</c:v>
                </c:pt>
                <c:pt idx="155">
                  <c:v>-11.721895999999999</c:v>
                </c:pt>
                <c:pt idx="156">
                  <c:v>-11.744705</c:v>
                </c:pt>
                <c:pt idx="157">
                  <c:v>-11.770623000000001</c:v>
                </c:pt>
                <c:pt idx="158">
                  <c:v>-11.763669999999999</c:v>
                </c:pt>
                <c:pt idx="159">
                  <c:v>-11.79799</c:v>
                </c:pt>
                <c:pt idx="160">
                  <c:v>-11.821911999999999</c:v>
                </c:pt>
                <c:pt idx="161">
                  <c:v>-11.849195</c:v>
                </c:pt>
                <c:pt idx="162">
                  <c:v>-11.873424</c:v>
                </c:pt>
                <c:pt idx="163">
                  <c:v>-11.884904000000001</c:v>
                </c:pt>
                <c:pt idx="164">
                  <c:v>-11.847239</c:v>
                </c:pt>
                <c:pt idx="165">
                  <c:v>-11.795766</c:v>
                </c:pt>
                <c:pt idx="166">
                  <c:v>-11.758203</c:v>
                </c:pt>
                <c:pt idx="167">
                  <c:v>-11.675485999999999</c:v>
                </c:pt>
                <c:pt idx="168">
                  <c:v>-11.625897999999999</c:v>
                </c:pt>
                <c:pt idx="169">
                  <c:v>-11.542627</c:v>
                </c:pt>
                <c:pt idx="170">
                  <c:v>-11.470837</c:v>
                </c:pt>
                <c:pt idx="171">
                  <c:v>-11.369944</c:v>
                </c:pt>
                <c:pt idx="172">
                  <c:v>-11.312965999999999</c:v>
                </c:pt>
                <c:pt idx="173">
                  <c:v>-11.210561999999999</c:v>
                </c:pt>
                <c:pt idx="174">
                  <c:v>-11.133832</c:v>
                </c:pt>
                <c:pt idx="175">
                  <c:v>-11.064567</c:v>
                </c:pt>
                <c:pt idx="176">
                  <c:v>-11.007849</c:v>
                </c:pt>
                <c:pt idx="177">
                  <c:v>-10.967981999999999</c:v>
                </c:pt>
                <c:pt idx="178">
                  <c:v>-10.966151</c:v>
                </c:pt>
                <c:pt idx="179">
                  <c:v>-11.007695</c:v>
                </c:pt>
                <c:pt idx="180">
                  <c:v>-11.04602</c:v>
                </c:pt>
                <c:pt idx="181">
                  <c:v>-11.149883000000001</c:v>
                </c:pt>
                <c:pt idx="182">
                  <c:v>-11.246926999999999</c:v>
                </c:pt>
                <c:pt idx="183">
                  <c:v>-11.355587</c:v>
                </c:pt>
                <c:pt idx="184">
                  <c:v>-11.492395</c:v>
                </c:pt>
                <c:pt idx="185">
                  <c:v>-11.640432000000001</c:v>
                </c:pt>
                <c:pt idx="186">
                  <c:v>-11.812639000000001</c:v>
                </c:pt>
                <c:pt idx="187">
                  <c:v>-11.980759000000001</c:v>
                </c:pt>
                <c:pt idx="188">
                  <c:v>-12.215897</c:v>
                </c:pt>
                <c:pt idx="189">
                  <c:v>-12.391690000000001</c:v>
                </c:pt>
                <c:pt idx="190">
                  <c:v>-12.598846</c:v>
                </c:pt>
                <c:pt idx="191">
                  <c:v>-12.755119000000001</c:v>
                </c:pt>
                <c:pt idx="192">
                  <c:v>-12.944623999999999</c:v>
                </c:pt>
                <c:pt idx="193">
                  <c:v>-13.101989</c:v>
                </c:pt>
                <c:pt idx="194">
                  <c:v>-13.280804</c:v>
                </c:pt>
                <c:pt idx="195">
                  <c:v>-13.441324</c:v>
                </c:pt>
                <c:pt idx="196">
                  <c:v>-13.599918000000001</c:v>
                </c:pt>
                <c:pt idx="197">
                  <c:v>-13.754825</c:v>
                </c:pt>
                <c:pt idx="198">
                  <c:v>-13.906700000000001</c:v>
                </c:pt>
                <c:pt idx="199">
                  <c:v>-14.037865</c:v>
                </c:pt>
                <c:pt idx="200">
                  <c:v>-14.140021000000001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14-40A3-8FF3-7129B99B2001}"/>
            </c:ext>
          </c:extLst>
        </c:ser>
        <c:ser>
          <c:idx val="5"/>
          <c:order val="3"/>
          <c:tx>
            <c:strRef>
              <c:f>CLvsLO!$T$2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CLvsLO!$T$5:$T$205</c:f>
              <c:numCache>
                <c:formatCode>General</c:formatCode>
                <c:ptCount val="201"/>
                <c:pt idx="0">
                  <c:v>-21.264209999999999</c:v>
                </c:pt>
                <c:pt idx="1">
                  <c:v>-20.441437000000001</c:v>
                </c:pt>
                <c:pt idx="2">
                  <c:v>-19.299212000000001</c:v>
                </c:pt>
                <c:pt idx="3">
                  <c:v>-18.067822</c:v>
                </c:pt>
                <c:pt idx="4">
                  <c:v>-16.821477999999999</c:v>
                </c:pt>
                <c:pt idx="5">
                  <c:v>-15.597434</c:v>
                </c:pt>
                <c:pt idx="6">
                  <c:v>-14.508654</c:v>
                </c:pt>
                <c:pt idx="7">
                  <c:v>-13.713245000000001</c:v>
                </c:pt>
                <c:pt idx="8">
                  <c:v>-12.836297999999999</c:v>
                </c:pt>
                <c:pt idx="9">
                  <c:v>-12.173441</c:v>
                </c:pt>
                <c:pt idx="10">
                  <c:v>-11.592014000000001</c:v>
                </c:pt>
                <c:pt idx="11">
                  <c:v>-11.152844</c:v>
                </c:pt>
                <c:pt idx="12">
                  <c:v>-10.650579</c:v>
                </c:pt>
                <c:pt idx="13">
                  <c:v>-10.341388999999999</c:v>
                </c:pt>
                <c:pt idx="14">
                  <c:v>-10.054296000000001</c:v>
                </c:pt>
                <c:pt idx="15">
                  <c:v>-9.7943239000000002</c:v>
                </c:pt>
                <c:pt idx="16">
                  <c:v>-9.5748528999999998</c:v>
                </c:pt>
                <c:pt idx="17">
                  <c:v>-9.4001389</c:v>
                </c:pt>
                <c:pt idx="18">
                  <c:v>-9.1959800999999999</c:v>
                </c:pt>
                <c:pt idx="19">
                  <c:v>-9.0493755</c:v>
                </c:pt>
                <c:pt idx="20">
                  <c:v>-8.9306450000000002</c:v>
                </c:pt>
                <c:pt idx="21">
                  <c:v>-8.8328475999999991</c:v>
                </c:pt>
                <c:pt idx="22">
                  <c:v>-8.7410411999999997</c:v>
                </c:pt>
                <c:pt idx="23">
                  <c:v>-8.6576146999999999</c:v>
                </c:pt>
                <c:pt idx="24">
                  <c:v>-8.5730494999999998</c:v>
                </c:pt>
                <c:pt idx="25">
                  <c:v>-8.4886798999999993</c:v>
                </c:pt>
                <c:pt idx="26">
                  <c:v>-8.4444245999999996</c:v>
                </c:pt>
                <c:pt idx="27">
                  <c:v>-8.4280518999999998</c:v>
                </c:pt>
                <c:pt idx="28">
                  <c:v>-8.4060535000000005</c:v>
                </c:pt>
                <c:pt idx="29">
                  <c:v>-8.4336958000000006</c:v>
                </c:pt>
                <c:pt idx="30">
                  <c:v>-8.4700822999999996</c:v>
                </c:pt>
                <c:pt idx="31">
                  <c:v>-8.4614878000000004</c:v>
                </c:pt>
                <c:pt idx="32">
                  <c:v>-8.4652318999999991</c:v>
                </c:pt>
                <c:pt idx="33">
                  <c:v>-8.5071192</c:v>
                </c:pt>
                <c:pt idx="34">
                  <c:v>-8.5108575999999996</c:v>
                </c:pt>
                <c:pt idx="35">
                  <c:v>-8.5148610999999992</c:v>
                </c:pt>
                <c:pt idx="36">
                  <c:v>-8.5831461000000004</c:v>
                </c:pt>
                <c:pt idx="37">
                  <c:v>-8.6687908</c:v>
                </c:pt>
                <c:pt idx="38">
                  <c:v>-8.7238693000000005</c:v>
                </c:pt>
                <c:pt idx="39">
                  <c:v>-8.8373889999999999</c:v>
                </c:pt>
                <c:pt idx="40">
                  <c:v>-8.9431677000000001</c:v>
                </c:pt>
                <c:pt idx="41">
                  <c:v>-8.9779902000000007</c:v>
                </c:pt>
                <c:pt idx="42">
                  <c:v>-9.0188836999999999</c:v>
                </c:pt>
                <c:pt idx="43">
                  <c:v>-9.0834054999999996</c:v>
                </c:pt>
                <c:pt idx="44">
                  <c:v>-9.0817098999999999</c:v>
                </c:pt>
                <c:pt idx="45">
                  <c:v>-9.0827875000000002</c:v>
                </c:pt>
                <c:pt idx="46">
                  <c:v>-9.1126422999999992</c:v>
                </c:pt>
                <c:pt idx="47">
                  <c:v>-9.1135930999999992</c:v>
                </c:pt>
                <c:pt idx="48">
                  <c:v>-9.0755500999999992</c:v>
                </c:pt>
                <c:pt idx="49">
                  <c:v>-9.0833701999999992</c:v>
                </c:pt>
                <c:pt idx="50">
                  <c:v>-9.0570392999999996</c:v>
                </c:pt>
                <c:pt idx="51">
                  <c:v>-9.0293378999999998</c:v>
                </c:pt>
                <c:pt idx="52">
                  <c:v>-8.9939193999999993</c:v>
                </c:pt>
                <c:pt idx="53">
                  <c:v>-8.9649067000000002</c:v>
                </c:pt>
                <c:pt idx="54">
                  <c:v>-8.9251450999999999</c:v>
                </c:pt>
                <c:pt idx="55">
                  <c:v>-8.9073180999999995</c:v>
                </c:pt>
                <c:pt idx="56">
                  <c:v>-8.8942490000000003</c:v>
                </c:pt>
                <c:pt idx="57">
                  <c:v>-8.9096384000000004</c:v>
                </c:pt>
                <c:pt idx="58">
                  <c:v>-8.9104586000000001</c:v>
                </c:pt>
                <c:pt idx="59">
                  <c:v>-8.9069699999999994</c:v>
                </c:pt>
                <c:pt idx="60">
                  <c:v>-8.9246922000000009</c:v>
                </c:pt>
                <c:pt idx="61">
                  <c:v>-8.9452704999999995</c:v>
                </c:pt>
                <c:pt idx="62">
                  <c:v>-8.9487065999999995</c:v>
                </c:pt>
                <c:pt idx="63">
                  <c:v>-8.9680700000000009</c:v>
                </c:pt>
                <c:pt idx="64">
                  <c:v>-9.0006637999999999</c:v>
                </c:pt>
                <c:pt idx="65">
                  <c:v>-9.0338840000000005</c:v>
                </c:pt>
                <c:pt idx="66">
                  <c:v>-9.0598536000000003</c:v>
                </c:pt>
                <c:pt idx="67">
                  <c:v>-9.0957737000000005</c:v>
                </c:pt>
                <c:pt idx="68">
                  <c:v>-9.1362504999999992</c:v>
                </c:pt>
                <c:pt idx="69">
                  <c:v>-9.1663283999999994</c:v>
                </c:pt>
                <c:pt idx="70">
                  <c:v>-9.1824598000000002</c:v>
                </c:pt>
                <c:pt idx="71">
                  <c:v>-9.2086200999999992</c:v>
                </c:pt>
                <c:pt idx="72">
                  <c:v>-9.2081871</c:v>
                </c:pt>
                <c:pt idx="73">
                  <c:v>-9.2139330000000008</c:v>
                </c:pt>
                <c:pt idx="74">
                  <c:v>-9.1998014000000001</c:v>
                </c:pt>
                <c:pt idx="75">
                  <c:v>-9.1857948</c:v>
                </c:pt>
                <c:pt idx="76">
                  <c:v>-9.1487502999999997</c:v>
                </c:pt>
                <c:pt idx="77">
                  <c:v>-9.1468820999999991</c:v>
                </c:pt>
                <c:pt idx="78">
                  <c:v>-9.1337127999999996</c:v>
                </c:pt>
                <c:pt idx="79">
                  <c:v>-9.1288432999999998</c:v>
                </c:pt>
                <c:pt idx="80">
                  <c:v>-9.1225901</c:v>
                </c:pt>
                <c:pt idx="81">
                  <c:v>-9.1490021000000006</c:v>
                </c:pt>
                <c:pt idx="82">
                  <c:v>-9.1638794000000008</c:v>
                </c:pt>
                <c:pt idx="83">
                  <c:v>-9.1835383999999998</c:v>
                </c:pt>
                <c:pt idx="84">
                  <c:v>-9.2266016000000004</c:v>
                </c:pt>
                <c:pt idx="85">
                  <c:v>-9.2834538999999996</c:v>
                </c:pt>
                <c:pt idx="86">
                  <c:v>-9.3493785999999997</c:v>
                </c:pt>
                <c:pt idx="87">
                  <c:v>-9.4303159999999995</c:v>
                </c:pt>
                <c:pt idx="88">
                  <c:v>-9.5173368000000007</c:v>
                </c:pt>
                <c:pt idx="89">
                  <c:v>-9.5948647999999999</c:v>
                </c:pt>
                <c:pt idx="90">
                  <c:v>-9.6943397999999998</c:v>
                </c:pt>
                <c:pt idx="91">
                  <c:v>-9.7886933999999997</c:v>
                </c:pt>
                <c:pt idx="92">
                  <c:v>-9.8778895999999996</c:v>
                </c:pt>
                <c:pt idx="93">
                  <c:v>-9.9773101999999998</c:v>
                </c:pt>
                <c:pt idx="94">
                  <c:v>-10.084803000000001</c:v>
                </c:pt>
                <c:pt idx="95">
                  <c:v>-10.182074999999999</c:v>
                </c:pt>
                <c:pt idx="96">
                  <c:v>-10.26843</c:v>
                </c:pt>
                <c:pt idx="97">
                  <c:v>-10.34258</c:v>
                </c:pt>
                <c:pt idx="98">
                  <c:v>-10.405974000000001</c:v>
                </c:pt>
                <c:pt idx="99">
                  <c:v>-10.442292999999999</c:v>
                </c:pt>
                <c:pt idx="100">
                  <c:v>-10.447722000000001</c:v>
                </c:pt>
                <c:pt idx="101">
                  <c:v>-10.443187</c:v>
                </c:pt>
                <c:pt idx="102">
                  <c:v>-10.454243999999999</c:v>
                </c:pt>
                <c:pt idx="103">
                  <c:v>-10.456681</c:v>
                </c:pt>
                <c:pt idx="104">
                  <c:v>-10.490406999999999</c:v>
                </c:pt>
                <c:pt idx="105">
                  <c:v>-10.543918</c:v>
                </c:pt>
                <c:pt idx="106">
                  <c:v>-10.605981999999999</c:v>
                </c:pt>
                <c:pt idx="107">
                  <c:v>-10.669817999999999</c:v>
                </c:pt>
                <c:pt idx="108">
                  <c:v>-10.733504</c:v>
                </c:pt>
                <c:pt idx="109">
                  <c:v>-10.786305</c:v>
                </c:pt>
                <c:pt idx="110">
                  <c:v>-10.808996</c:v>
                </c:pt>
                <c:pt idx="111">
                  <c:v>-10.846114999999999</c:v>
                </c:pt>
                <c:pt idx="112">
                  <c:v>-10.840742000000001</c:v>
                </c:pt>
                <c:pt idx="113">
                  <c:v>-10.841896999999999</c:v>
                </c:pt>
                <c:pt idx="114">
                  <c:v>-10.848269999999999</c:v>
                </c:pt>
                <c:pt idx="115">
                  <c:v>-10.856647000000001</c:v>
                </c:pt>
                <c:pt idx="116">
                  <c:v>-10.834519</c:v>
                </c:pt>
                <c:pt idx="117">
                  <c:v>-10.848585</c:v>
                </c:pt>
                <c:pt idx="118">
                  <c:v>-10.845596</c:v>
                </c:pt>
                <c:pt idx="119">
                  <c:v>-10.836102</c:v>
                </c:pt>
                <c:pt idx="120">
                  <c:v>-10.826829999999999</c:v>
                </c:pt>
                <c:pt idx="121">
                  <c:v>-10.842036</c:v>
                </c:pt>
                <c:pt idx="122">
                  <c:v>-10.828523000000001</c:v>
                </c:pt>
                <c:pt idx="123">
                  <c:v>-10.841875</c:v>
                </c:pt>
                <c:pt idx="124">
                  <c:v>-10.836546</c:v>
                </c:pt>
                <c:pt idx="125">
                  <c:v>-10.850056</c:v>
                </c:pt>
                <c:pt idx="126">
                  <c:v>-10.861856</c:v>
                </c:pt>
                <c:pt idx="127">
                  <c:v>-10.85826</c:v>
                </c:pt>
                <c:pt idx="128">
                  <c:v>-10.865427</c:v>
                </c:pt>
                <c:pt idx="129">
                  <c:v>-10.866218</c:v>
                </c:pt>
                <c:pt idx="130">
                  <c:v>-10.873892</c:v>
                </c:pt>
                <c:pt idx="131">
                  <c:v>-10.862965000000001</c:v>
                </c:pt>
                <c:pt idx="132">
                  <c:v>-10.89631</c:v>
                </c:pt>
                <c:pt idx="133">
                  <c:v>-10.906985000000001</c:v>
                </c:pt>
                <c:pt idx="134">
                  <c:v>-10.94389</c:v>
                </c:pt>
                <c:pt idx="135">
                  <c:v>-10.963972</c:v>
                </c:pt>
                <c:pt idx="136">
                  <c:v>-10.997487</c:v>
                </c:pt>
                <c:pt idx="137">
                  <c:v>-11.01812</c:v>
                </c:pt>
                <c:pt idx="138">
                  <c:v>-11.060677999999999</c:v>
                </c:pt>
                <c:pt idx="139">
                  <c:v>-11.084702</c:v>
                </c:pt>
                <c:pt idx="140">
                  <c:v>-11.136813</c:v>
                </c:pt>
                <c:pt idx="141">
                  <c:v>-11.197004</c:v>
                </c:pt>
                <c:pt idx="142">
                  <c:v>-11.244602</c:v>
                </c:pt>
                <c:pt idx="143">
                  <c:v>-11.300406000000001</c:v>
                </c:pt>
                <c:pt idx="144">
                  <c:v>-11.374388</c:v>
                </c:pt>
                <c:pt idx="145">
                  <c:v>-11.437737</c:v>
                </c:pt>
                <c:pt idx="146">
                  <c:v>-11.505806</c:v>
                </c:pt>
                <c:pt idx="147">
                  <c:v>-11.594894</c:v>
                </c:pt>
                <c:pt idx="148">
                  <c:v>-11.649478</c:v>
                </c:pt>
                <c:pt idx="149">
                  <c:v>-11.707943999999999</c:v>
                </c:pt>
                <c:pt idx="150">
                  <c:v>-11.774903</c:v>
                </c:pt>
                <c:pt idx="151">
                  <c:v>-11.808171</c:v>
                </c:pt>
                <c:pt idx="152">
                  <c:v>-11.842834</c:v>
                </c:pt>
                <c:pt idx="153">
                  <c:v>-11.893806</c:v>
                </c:pt>
                <c:pt idx="154">
                  <c:v>-11.937096</c:v>
                </c:pt>
                <c:pt idx="155">
                  <c:v>-11.971533000000001</c:v>
                </c:pt>
                <c:pt idx="156">
                  <c:v>-11.994482</c:v>
                </c:pt>
                <c:pt idx="157">
                  <c:v>-12.026628000000001</c:v>
                </c:pt>
                <c:pt idx="158">
                  <c:v>-12.026432</c:v>
                </c:pt>
                <c:pt idx="159">
                  <c:v>-12.072333</c:v>
                </c:pt>
                <c:pt idx="160">
                  <c:v>-12.101652</c:v>
                </c:pt>
                <c:pt idx="161">
                  <c:v>-12.143655000000001</c:v>
                </c:pt>
                <c:pt idx="162">
                  <c:v>-12.174417999999999</c:v>
                </c:pt>
                <c:pt idx="163">
                  <c:v>-12.190789000000001</c:v>
                </c:pt>
                <c:pt idx="164">
                  <c:v>-12.158327999999999</c:v>
                </c:pt>
                <c:pt idx="165">
                  <c:v>-12.112045</c:v>
                </c:pt>
                <c:pt idx="166">
                  <c:v>-12.078492000000001</c:v>
                </c:pt>
                <c:pt idx="167">
                  <c:v>-11.993036999999999</c:v>
                </c:pt>
                <c:pt idx="168">
                  <c:v>-11.950571</c:v>
                </c:pt>
                <c:pt idx="169">
                  <c:v>-11.859092</c:v>
                </c:pt>
                <c:pt idx="170">
                  <c:v>-11.787694</c:v>
                </c:pt>
                <c:pt idx="171">
                  <c:v>-11.675252</c:v>
                </c:pt>
                <c:pt idx="172">
                  <c:v>-11.613924000000001</c:v>
                </c:pt>
                <c:pt idx="173">
                  <c:v>-11.495111</c:v>
                </c:pt>
                <c:pt idx="174">
                  <c:v>-11.411394</c:v>
                </c:pt>
                <c:pt idx="175">
                  <c:v>-11.324381000000001</c:v>
                </c:pt>
                <c:pt idx="176">
                  <c:v>-11.260016999999999</c:v>
                </c:pt>
                <c:pt idx="177">
                  <c:v>-11.200106999999999</c:v>
                </c:pt>
                <c:pt idx="178">
                  <c:v>-11.186449</c:v>
                </c:pt>
                <c:pt idx="179">
                  <c:v>-11.205107</c:v>
                </c:pt>
                <c:pt idx="180">
                  <c:v>-11.229981</c:v>
                </c:pt>
                <c:pt idx="181">
                  <c:v>-11.313692</c:v>
                </c:pt>
                <c:pt idx="182">
                  <c:v>-11.402264000000001</c:v>
                </c:pt>
                <c:pt idx="183">
                  <c:v>-11.497305000000001</c:v>
                </c:pt>
                <c:pt idx="184">
                  <c:v>-11.629312000000001</c:v>
                </c:pt>
                <c:pt idx="185">
                  <c:v>-11.771742</c:v>
                </c:pt>
                <c:pt idx="186">
                  <c:v>-11.938063</c:v>
                </c:pt>
                <c:pt idx="187">
                  <c:v>-12.102207999999999</c:v>
                </c:pt>
                <c:pt idx="188">
                  <c:v>-12.331491</c:v>
                </c:pt>
                <c:pt idx="189">
                  <c:v>-12.503371</c:v>
                </c:pt>
                <c:pt idx="190">
                  <c:v>-12.705137000000001</c:v>
                </c:pt>
                <c:pt idx="191">
                  <c:v>-12.860018</c:v>
                </c:pt>
                <c:pt idx="192">
                  <c:v>-13.046542000000001</c:v>
                </c:pt>
                <c:pt idx="193">
                  <c:v>-13.207515000000001</c:v>
                </c:pt>
                <c:pt idx="194">
                  <c:v>-13.393295</c:v>
                </c:pt>
                <c:pt idx="195">
                  <c:v>-13.560810999999999</c:v>
                </c:pt>
                <c:pt idx="196">
                  <c:v>-13.733596</c:v>
                </c:pt>
                <c:pt idx="197">
                  <c:v>-13.900214</c:v>
                </c:pt>
                <c:pt idx="198">
                  <c:v>-14.075528</c:v>
                </c:pt>
                <c:pt idx="199">
                  <c:v>-14.225899</c:v>
                </c:pt>
                <c:pt idx="200">
                  <c:v>-14.347417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214-40A3-8FF3-7129B99B2001}"/>
            </c:ext>
          </c:extLst>
        </c:ser>
        <c:ser>
          <c:idx val="0"/>
          <c:order val="4"/>
          <c:tx>
            <c:strRef>
              <c:f>CLvsLO!$U$2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CLvsLO!$U$5:$U$205</c:f>
              <c:numCache>
                <c:formatCode>General</c:formatCode>
                <c:ptCount val="201"/>
                <c:pt idx="0">
                  <c:v>-25.632159999999999</c:v>
                </c:pt>
                <c:pt idx="1">
                  <c:v>-24.812801</c:v>
                </c:pt>
                <c:pt idx="2">
                  <c:v>-23.642341999999999</c:v>
                </c:pt>
                <c:pt idx="3">
                  <c:v>-22.371071000000001</c:v>
                </c:pt>
                <c:pt idx="4">
                  <c:v>-21.022248999999999</c:v>
                </c:pt>
                <c:pt idx="5">
                  <c:v>-19.652398999999999</c:v>
                </c:pt>
                <c:pt idx="6">
                  <c:v>-18.322565000000001</c:v>
                </c:pt>
                <c:pt idx="7">
                  <c:v>-17.276056000000001</c:v>
                </c:pt>
                <c:pt idx="8">
                  <c:v>-16.098375000000001</c:v>
                </c:pt>
                <c:pt idx="9">
                  <c:v>-15.084326000000001</c:v>
                </c:pt>
                <c:pt idx="10">
                  <c:v>-14.164149999999999</c:v>
                </c:pt>
                <c:pt idx="11">
                  <c:v>-13.454803</c:v>
                </c:pt>
                <c:pt idx="12">
                  <c:v>-12.622503</c:v>
                </c:pt>
                <c:pt idx="13">
                  <c:v>-12.050661</c:v>
                </c:pt>
                <c:pt idx="14">
                  <c:v>-11.537914000000001</c:v>
                </c:pt>
                <c:pt idx="15">
                  <c:v>-11.068509000000001</c:v>
                </c:pt>
                <c:pt idx="16">
                  <c:v>-10.639514999999999</c:v>
                </c:pt>
                <c:pt idx="17">
                  <c:v>-10.348025</c:v>
                </c:pt>
                <c:pt idx="18">
                  <c:v>-10.009342</c:v>
                </c:pt>
                <c:pt idx="19">
                  <c:v>-9.7811068999999993</c:v>
                </c:pt>
                <c:pt idx="20">
                  <c:v>-9.5790080999999994</c:v>
                </c:pt>
                <c:pt idx="21">
                  <c:v>-9.4269628999999995</c:v>
                </c:pt>
                <c:pt idx="22">
                  <c:v>-9.2683219999999995</c:v>
                </c:pt>
                <c:pt idx="23">
                  <c:v>-9.1360244999999995</c:v>
                </c:pt>
                <c:pt idx="24">
                  <c:v>-9.0027522999999992</c:v>
                </c:pt>
                <c:pt idx="25">
                  <c:v>-8.8750266999999994</c:v>
                </c:pt>
                <c:pt idx="26">
                  <c:v>-8.7983493999999993</c:v>
                </c:pt>
                <c:pt idx="27">
                  <c:v>-8.7596655000000005</c:v>
                </c:pt>
                <c:pt idx="28">
                  <c:v>-8.7121458000000001</c:v>
                </c:pt>
                <c:pt idx="29">
                  <c:v>-8.7202148000000008</c:v>
                </c:pt>
                <c:pt idx="30">
                  <c:v>-8.7460947000000004</c:v>
                </c:pt>
                <c:pt idx="31">
                  <c:v>-8.7223606</c:v>
                </c:pt>
                <c:pt idx="32">
                  <c:v>-8.7181748999999993</c:v>
                </c:pt>
                <c:pt idx="33">
                  <c:v>-8.7515181999999996</c:v>
                </c:pt>
                <c:pt idx="34">
                  <c:v>-8.7581568000000001</c:v>
                </c:pt>
                <c:pt idx="35">
                  <c:v>-8.7565717999999997</c:v>
                </c:pt>
                <c:pt idx="36">
                  <c:v>-8.8177938000000005</c:v>
                </c:pt>
                <c:pt idx="37">
                  <c:v>-8.9050922000000003</c:v>
                </c:pt>
                <c:pt idx="38">
                  <c:v>-8.9611263000000001</c:v>
                </c:pt>
                <c:pt idx="39">
                  <c:v>-9.0704364999999996</c:v>
                </c:pt>
                <c:pt idx="40">
                  <c:v>-9.1783894999999998</c:v>
                </c:pt>
                <c:pt idx="41">
                  <c:v>-9.2170667999999996</c:v>
                </c:pt>
                <c:pt idx="42">
                  <c:v>-9.2575664999999994</c:v>
                </c:pt>
                <c:pt idx="43">
                  <c:v>-9.3209123999999992</c:v>
                </c:pt>
                <c:pt idx="44">
                  <c:v>-9.3178043000000006</c:v>
                </c:pt>
                <c:pt idx="45">
                  <c:v>-9.3164215000000006</c:v>
                </c:pt>
                <c:pt idx="46">
                  <c:v>-9.3447475000000004</c:v>
                </c:pt>
                <c:pt idx="47">
                  <c:v>-9.3467769999999994</c:v>
                </c:pt>
                <c:pt idx="48">
                  <c:v>-9.3045053000000006</c:v>
                </c:pt>
                <c:pt idx="49">
                  <c:v>-9.3099670000000003</c:v>
                </c:pt>
                <c:pt idx="50">
                  <c:v>-9.2844523999999993</c:v>
                </c:pt>
                <c:pt idx="51">
                  <c:v>-9.2599000999999994</c:v>
                </c:pt>
                <c:pt idx="52">
                  <c:v>-9.2229089999999996</c:v>
                </c:pt>
                <c:pt idx="53">
                  <c:v>-9.1991061999999992</c:v>
                </c:pt>
                <c:pt idx="54">
                  <c:v>-9.1649618000000004</c:v>
                </c:pt>
                <c:pt idx="55">
                  <c:v>-9.1504002</c:v>
                </c:pt>
                <c:pt idx="56">
                  <c:v>-9.1405525000000001</c:v>
                </c:pt>
                <c:pt idx="57">
                  <c:v>-9.1625852999999999</c:v>
                </c:pt>
                <c:pt idx="58">
                  <c:v>-9.1670836999999992</c:v>
                </c:pt>
                <c:pt idx="59">
                  <c:v>-9.1702919000000005</c:v>
                </c:pt>
                <c:pt idx="60">
                  <c:v>-9.1999110999999996</c:v>
                </c:pt>
                <c:pt idx="61">
                  <c:v>-9.2298021000000006</c:v>
                </c:pt>
                <c:pt idx="62">
                  <c:v>-9.2429255999999995</c:v>
                </c:pt>
                <c:pt idx="63">
                  <c:v>-9.2681483999999994</c:v>
                </c:pt>
                <c:pt idx="64">
                  <c:v>-9.3052311000000003</c:v>
                </c:pt>
                <c:pt idx="65">
                  <c:v>-9.3407268999999999</c:v>
                </c:pt>
                <c:pt idx="66">
                  <c:v>-9.3702296999999994</c:v>
                </c:pt>
                <c:pt idx="67">
                  <c:v>-9.4088811999999997</c:v>
                </c:pt>
                <c:pt idx="68">
                  <c:v>-9.4527988000000001</c:v>
                </c:pt>
                <c:pt idx="69">
                  <c:v>-9.4829425999999994</c:v>
                </c:pt>
                <c:pt idx="70">
                  <c:v>-9.4950580999999996</c:v>
                </c:pt>
                <c:pt idx="71">
                  <c:v>-9.5154533000000008</c:v>
                </c:pt>
                <c:pt idx="72">
                  <c:v>-9.5034685000000003</c:v>
                </c:pt>
                <c:pt idx="73">
                  <c:v>-9.4991207000000006</c:v>
                </c:pt>
                <c:pt idx="74">
                  <c:v>-9.4728221999999995</c:v>
                </c:pt>
                <c:pt idx="75">
                  <c:v>-9.4473552999999999</c:v>
                </c:pt>
                <c:pt idx="76">
                  <c:v>-9.3967074999999998</c:v>
                </c:pt>
                <c:pt idx="77">
                  <c:v>-9.3864794000000007</c:v>
                </c:pt>
                <c:pt idx="78">
                  <c:v>-9.3666409999999996</c:v>
                </c:pt>
                <c:pt idx="79">
                  <c:v>-9.3561773000000006</c:v>
                </c:pt>
                <c:pt idx="80">
                  <c:v>-9.3456697000000002</c:v>
                </c:pt>
                <c:pt idx="81">
                  <c:v>-9.3677492000000004</c:v>
                </c:pt>
                <c:pt idx="82">
                  <c:v>-9.3764172000000006</c:v>
                </c:pt>
                <c:pt idx="83">
                  <c:v>-9.3873615000000008</c:v>
                </c:pt>
                <c:pt idx="84">
                  <c:v>-9.4239491999999991</c:v>
                </c:pt>
                <c:pt idx="85">
                  <c:v>-9.4699782999999993</c:v>
                </c:pt>
                <c:pt idx="86">
                  <c:v>-9.5278033999999998</c:v>
                </c:pt>
                <c:pt idx="87">
                  <c:v>-9.5985297999999997</c:v>
                </c:pt>
                <c:pt idx="88">
                  <c:v>-9.6774348999999997</c:v>
                </c:pt>
                <c:pt idx="89">
                  <c:v>-9.7432394000000002</c:v>
                </c:pt>
                <c:pt idx="90">
                  <c:v>-9.8341969999999996</c:v>
                </c:pt>
                <c:pt idx="91">
                  <c:v>-9.9156828000000008</c:v>
                </c:pt>
                <c:pt idx="92">
                  <c:v>-9.9946108000000002</c:v>
                </c:pt>
                <c:pt idx="93">
                  <c:v>-10.080112</c:v>
                </c:pt>
                <c:pt idx="94">
                  <c:v>-10.178890000000001</c:v>
                </c:pt>
                <c:pt idx="95">
                  <c:v>-10.267442000000001</c:v>
                </c:pt>
                <c:pt idx="96">
                  <c:v>-10.354540999999999</c:v>
                </c:pt>
                <c:pt idx="97">
                  <c:v>-10.429892000000001</c:v>
                </c:pt>
                <c:pt idx="98">
                  <c:v>-10.506796</c:v>
                </c:pt>
                <c:pt idx="99">
                  <c:v>-10.555253</c:v>
                </c:pt>
                <c:pt idx="100">
                  <c:v>-10.577836</c:v>
                </c:pt>
                <c:pt idx="101">
                  <c:v>-10.586838999999999</c:v>
                </c:pt>
                <c:pt idx="102">
                  <c:v>-10.613865000000001</c:v>
                </c:pt>
                <c:pt idx="103">
                  <c:v>-10.626469999999999</c:v>
                </c:pt>
                <c:pt idx="104">
                  <c:v>-10.673101000000001</c:v>
                </c:pt>
                <c:pt idx="105">
                  <c:v>-10.737927000000001</c:v>
                </c:pt>
                <c:pt idx="106">
                  <c:v>-10.808589</c:v>
                </c:pt>
                <c:pt idx="107">
                  <c:v>-10.882982999999999</c:v>
                </c:pt>
                <c:pt idx="108">
                  <c:v>-10.955104</c:v>
                </c:pt>
                <c:pt idx="109">
                  <c:v>-11.011737999999999</c:v>
                </c:pt>
                <c:pt idx="110">
                  <c:v>-11.039679</c:v>
                </c:pt>
                <c:pt idx="111">
                  <c:v>-11.083531000000001</c:v>
                </c:pt>
                <c:pt idx="112">
                  <c:v>-11.083019999999999</c:v>
                </c:pt>
                <c:pt idx="113">
                  <c:v>-11.0863</c:v>
                </c:pt>
                <c:pt idx="114">
                  <c:v>-11.098297000000001</c:v>
                </c:pt>
                <c:pt idx="115">
                  <c:v>-11.109241000000001</c:v>
                </c:pt>
                <c:pt idx="116">
                  <c:v>-11.086328</c:v>
                </c:pt>
                <c:pt idx="117">
                  <c:v>-11.101138000000001</c:v>
                </c:pt>
                <c:pt idx="118">
                  <c:v>-11.101656</c:v>
                </c:pt>
                <c:pt idx="119">
                  <c:v>-11.098694</c:v>
                </c:pt>
                <c:pt idx="120">
                  <c:v>-11.091262</c:v>
                </c:pt>
                <c:pt idx="121">
                  <c:v>-11.121184</c:v>
                </c:pt>
                <c:pt idx="122">
                  <c:v>-11.11656</c:v>
                </c:pt>
                <c:pt idx="123">
                  <c:v>-11.143886</c:v>
                </c:pt>
                <c:pt idx="124">
                  <c:v>-11.147403000000001</c:v>
                </c:pt>
                <c:pt idx="125">
                  <c:v>-11.174426</c:v>
                </c:pt>
                <c:pt idx="126">
                  <c:v>-11.191363000000001</c:v>
                </c:pt>
                <c:pt idx="127">
                  <c:v>-11.191428</c:v>
                </c:pt>
                <c:pt idx="128">
                  <c:v>-11.202624999999999</c:v>
                </c:pt>
                <c:pt idx="129">
                  <c:v>-11.205733</c:v>
                </c:pt>
                <c:pt idx="130">
                  <c:v>-11.216816</c:v>
                </c:pt>
                <c:pt idx="131">
                  <c:v>-11.207064000000001</c:v>
                </c:pt>
                <c:pt idx="132">
                  <c:v>-11.246124</c:v>
                </c:pt>
                <c:pt idx="133">
                  <c:v>-11.256425999999999</c:v>
                </c:pt>
                <c:pt idx="134">
                  <c:v>-11.295118</c:v>
                </c:pt>
                <c:pt idx="135">
                  <c:v>-11.312860000000001</c:v>
                </c:pt>
                <c:pt idx="136">
                  <c:v>-11.348326999999999</c:v>
                </c:pt>
                <c:pt idx="137">
                  <c:v>-11.364176</c:v>
                </c:pt>
                <c:pt idx="138">
                  <c:v>-11.410126999999999</c:v>
                </c:pt>
                <c:pt idx="139">
                  <c:v>-11.431103999999999</c:v>
                </c:pt>
                <c:pt idx="140">
                  <c:v>-11.486692</c:v>
                </c:pt>
                <c:pt idx="141">
                  <c:v>-11.544972</c:v>
                </c:pt>
                <c:pt idx="142">
                  <c:v>-11.601111</c:v>
                </c:pt>
                <c:pt idx="143">
                  <c:v>-11.655714</c:v>
                </c:pt>
                <c:pt idx="144">
                  <c:v>-11.735379</c:v>
                </c:pt>
                <c:pt idx="145">
                  <c:v>-11.804318</c:v>
                </c:pt>
                <c:pt idx="146">
                  <c:v>-11.877919</c:v>
                </c:pt>
                <c:pt idx="147">
                  <c:v>-11.973992000000001</c:v>
                </c:pt>
                <c:pt idx="148">
                  <c:v>-12.030666</c:v>
                </c:pt>
                <c:pt idx="149">
                  <c:v>-12.09761</c:v>
                </c:pt>
                <c:pt idx="150">
                  <c:v>-12.164650999999999</c:v>
                </c:pt>
                <c:pt idx="151">
                  <c:v>-12.199229000000001</c:v>
                </c:pt>
                <c:pt idx="152">
                  <c:v>-12.229215999999999</c:v>
                </c:pt>
                <c:pt idx="153">
                  <c:v>-12.281827</c:v>
                </c:pt>
                <c:pt idx="154">
                  <c:v>-12.322091</c:v>
                </c:pt>
                <c:pt idx="155">
                  <c:v>-12.360124000000001</c:v>
                </c:pt>
                <c:pt idx="156">
                  <c:v>-12.383573999999999</c:v>
                </c:pt>
                <c:pt idx="157">
                  <c:v>-12.426857999999999</c:v>
                </c:pt>
                <c:pt idx="158">
                  <c:v>-12.435320000000001</c:v>
                </c:pt>
                <c:pt idx="159">
                  <c:v>-12.498837999999999</c:v>
                </c:pt>
                <c:pt idx="160">
                  <c:v>-12.532749000000001</c:v>
                </c:pt>
                <c:pt idx="161">
                  <c:v>-12.594499000000001</c:v>
                </c:pt>
                <c:pt idx="162">
                  <c:v>-12.633032</c:v>
                </c:pt>
                <c:pt idx="163">
                  <c:v>-12.655759</c:v>
                </c:pt>
                <c:pt idx="164">
                  <c:v>-12.629517999999999</c:v>
                </c:pt>
                <c:pt idx="165">
                  <c:v>-12.591108</c:v>
                </c:pt>
                <c:pt idx="166">
                  <c:v>-12.562583999999999</c:v>
                </c:pt>
                <c:pt idx="167">
                  <c:v>-12.471377</c:v>
                </c:pt>
                <c:pt idx="168">
                  <c:v>-12.442235999999999</c:v>
                </c:pt>
                <c:pt idx="169">
                  <c:v>-12.338827</c:v>
                </c:pt>
                <c:pt idx="170">
                  <c:v>-12.272745</c:v>
                </c:pt>
                <c:pt idx="171">
                  <c:v>-12.149718</c:v>
                </c:pt>
                <c:pt idx="172">
                  <c:v>-12.092237000000001</c:v>
                </c:pt>
                <c:pt idx="173">
                  <c:v>-11.954941</c:v>
                </c:pt>
                <c:pt idx="174">
                  <c:v>-11.871009000000001</c:v>
                </c:pt>
                <c:pt idx="175">
                  <c:v>-11.764919000000001</c:v>
                </c:pt>
                <c:pt idx="176">
                  <c:v>-11.699036</c:v>
                </c:pt>
                <c:pt idx="177">
                  <c:v>-11.612538000000001</c:v>
                </c:pt>
                <c:pt idx="178">
                  <c:v>-11.592105</c:v>
                </c:pt>
                <c:pt idx="179">
                  <c:v>-11.582471</c:v>
                </c:pt>
                <c:pt idx="180">
                  <c:v>-11.595316</c:v>
                </c:pt>
                <c:pt idx="181">
                  <c:v>-11.647235999999999</c:v>
                </c:pt>
                <c:pt idx="182">
                  <c:v>-11.728301999999999</c:v>
                </c:pt>
                <c:pt idx="183">
                  <c:v>-11.803646000000001</c:v>
                </c:pt>
                <c:pt idx="184">
                  <c:v>-11.929854000000001</c:v>
                </c:pt>
                <c:pt idx="185">
                  <c:v>-12.066837</c:v>
                </c:pt>
                <c:pt idx="186">
                  <c:v>-12.230257999999999</c:v>
                </c:pt>
                <c:pt idx="187">
                  <c:v>-12.392011</c:v>
                </c:pt>
                <c:pt idx="188">
                  <c:v>-12.616222</c:v>
                </c:pt>
                <c:pt idx="189">
                  <c:v>-12.791743</c:v>
                </c:pt>
                <c:pt idx="190">
                  <c:v>-12.987733</c:v>
                </c:pt>
                <c:pt idx="191">
                  <c:v>-13.143914000000001</c:v>
                </c:pt>
                <c:pt idx="192">
                  <c:v>-13.332243</c:v>
                </c:pt>
                <c:pt idx="193">
                  <c:v>-13.498428000000001</c:v>
                </c:pt>
                <c:pt idx="194">
                  <c:v>-13.689166999999999</c:v>
                </c:pt>
                <c:pt idx="195">
                  <c:v>-13.865697000000001</c:v>
                </c:pt>
                <c:pt idx="196">
                  <c:v>-14.056502</c:v>
                </c:pt>
                <c:pt idx="197">
                  <c:v>-14.235250000000001</c:v>
                </c:pt>
                <c:pt idx="198">
                  <c:v>-14.442045999999999</c:v>
                </c:pt>
                <c:pt idx="199">
                  <c:v>-14.6189</c:v>
                </c:pt>
                <c:pt idx="200">
                  <c:v>-14.765973000000001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E8-46C6-8D57-3AF0D99D9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30"/>
          <c:min val="5"/>
        </c:scaling>
        <c:delete val="0"/>
        <c:axPos val="b"/>
        <c:majorGridlines>
          <c:spPr>
            <a:ln>
              <a:solidFill>
                <a:schemeClr val="tx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w="0" cmpd="sng">
            <a:solidFill>
              <a:schemeClr val="tx2"/>
            </a:solidFill>
            <a:headEnd w="med" len="sm"/>
            <a:tailEnd w="sm" len="lg"/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-4"/>
          <c:min val="-32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4"/>
      </c:valAx>
      <c:spPr>
        <a:ln w="19050"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31515652940578542"/>
          <c:y val="0.48367767982490562"/>
          <c:w val="0.20378989579248014"/>
          <c:h val="0.31227352394904123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29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-9.7225999999999146E-2</c:v>
                </c:pt>
                <c:pt idx="1">
                  <c:v>-5.9131999999999962E-2</c:v>
                </c:pt>
                <c:pt idx="2">
                  <c:v>-1.3996999999999815E-2</c:v>
                </c:pt>
                <c:pt idx="3">
                  <c:v>1.0689000000001059E-2</c:v>
                </c:pt>
                <c:pt idx="4">
                  <c:v>1.7738000000001364E-2</c:v>
                </c:pt>
                <c:pt idx="5">
                  <c:v>0</c:v>
                </c:pt>
                <c:pt idx="6">
                  <c:v>-4.8211999999999477E-2</c:v>
                </c:pt>
                <c:pt idx="7">
                  <c:v>-0.11300799999999889</c:v>
                </c:pt>
                <c:pt idx="8">
                  <c:v>-0.18390499999999932</c:v>
                </c:pt>
                <c:pt idx="9">
                  <c:v>-0.22634299999999996</c:v>
                </c:pt>
                <c:pt idx="10">
                  <c:v>-0.3160229999999995</c:v>
                </c:pt>
                <c:pt idx="11">
                  <c:v>-0.357899999999999</c:v>
                </c:pt>
                <c:pt idx="12">
                  <c:v>-0.37889499999999998</c:v>
                </c:pt>
                <c:pt idx="13">
                  <c:v>-0.35101499999999852</c:v>
                </c:pt>
                <c:pt idx="14">
                  <c:v>-0.32629899999999878</c:v>
                </c:pt>
                <c:pt idx="15">
                  <c:v>-0.37341699999999989</c:v>
                </c:pt>
                <c:pt idx="16">
                  <c:v>-0.47700299999999984</c:v>
                </c:pt>
                <c:pt idx="17">
                  <c:v>-0.69561999999999991</c:v>
                </c:pt>
                <c:pt idx="18">
                  <c:v>-0.91404099999999922</c:v>
                </c:pt>
                <c:pt idx="19">
                  <c:v>-1.0509379999999986</c:v>
                </c:pt>
                <c:pt idx="20">
                  <c:v>-1.1003869999999996</c:v>
                </c:pt>
                <c:pt idx="21">
                  <c:v>-1.1348529999999997</c:v>
                </c:pt>
                <c:pt idx="22">
                  <c:v>-1.171346999999999</c:v>
                </c:pt>
                <c:pt idx="23">
                  <c:v>-1.2191729999999996</c:v>
                </c:pt>
                <c:pt idx="24">
                  <c:v>-1.2605269999999997</c:v>
                </c:pt>
                <c:pt idx="25">
                  <c:v>-1.3609580000000001</c:v>
                </c:pt>
                <c:pt idx="26">
                  <c:v>-1.4648989999999991</c:v>
                </c:pt>
                <c:pt idx="27">
                  <c:v>-1.5477519999999991</c:v>
                </c:pt>
                <c:pt idx="28">
                  <c:v>-1.5647839999999995</c:v>
                </c:pt>
                <c:pt idx="29">
                  <c:v>-1.5891109999999991</c:v>
                </c:pt>
                <c:pt idx="30">
                  <c:v>-1.5731849999999987</c:v>
                </c:pt>
                <c:pt idx="31">
                  <c:v>-1.5648659999999985</c:v>
                </c:pt>
                <c:pt idx="32">
                  <c:v>-1.52712</c:v>
                </c:pt>
                <c:pt idx="33">
                  <c:v>-1.5544999999999991</c:v>
                </c:pt>
                <c:pt idx="34">
                  <c:v>-1.6042439999999996</c:v>
                </c:pt>
                <c:pt idx="35">
                  <c:v>-1.6361650000000001</c:v>
                </c:pt>
                <c:pt idx="36">
                  <c:v>-1.7032410000000002</c:v>
                </c:pt>
                <c:pt idx="37">
                  <c:v>-1.8277619999999999</c:v>
                </c:pt>
                <c:pt idx="38">
                  <c:v>-2.0236499999999999</c:v>
                </c:pt>
                <c:pt idx="39">
                  <c:v>-2.2627659999999992</c:v>
                </c:pt>
                <c:pt idx="40">
                  <c:v>-2.4782259999999994</c:v>
                </c:pt>
                <c:pt idx="41">
                  <c:v>-2.6606909999999999</c:v>
                </c:pt>
                <c:pt idx="42">
                  <c:v>-2.7347070000000002</c:v>
                </c:pt>
                <c:pt idx="43">
                  <c:v>-2.7648429999999991</c:v>
                </c:pt>
                <c:pt idx="44">
                  <c:v>-2.7707079999999991</c:v>
                </c:pt>
                <c:pt idx="45">
                  <c:v>-2.7586249999999986</c:v>
                </c:pt>
                <c:pt idx="46">
                  <c:v>-2.6951830000000001</c:v>
                </c:pt>
                <c:pt idx="47">
                  <c:v>-2.6074339999999978</c:v>
                </c:pt>
                <c:pt idx="48">
                  <c:v>-2.4648229999999991</c:v>
                </c:pt>
                <c:pt idx="49">
                  <c:v>-2.2824179999999998</c:v>
                </c:pt>
                <c:pt idx="50">
                  <c:v>-2.0794360000000012</c:v>
                </c:pt>
                <c:pt idx="51">
                  <c:v>-1.9021509999999999</c:v>
                </c:pt>
                <c:pt idx="52">
                  <c:v>-1.7796789999999998</c:v>
                </c:pt>
                <c:pt idx="53">
                  <c:v>-1.6689150000000001</c:v>
                </c:pt>
                <c:pt idx="54">
                  <c:v>-1.6035889999999995</c:v>
                </c:pt>
                <c:pt idx="55">
                  <c:v>-1.5588730000000002</c:v>
                </c:pt>
                <c:pt idx="56">
                  <c:v>-1.5424349999999993</c:v>
                </c:pt>
                <c:pt idx="57">
                  <c:v>-1.5603449999999999</c:v>
                </c:pt>
                <c:pt idx="58">
                  <c:v>-1.6326479999999997</c:v>
                </c:pt>
                <c:pt idx="59">
                  <c:v>-1.7342809999999993</c:v>
                </c:pt>
                <c:pt idx="60">
                  <c:v>-1.786662999999999</c:v>
                </c:pt>
                <c:pt idx="61">
                  <c:v>-1.7994569999999985</c:v>
                </c:pt>
                <c:pt idx="62">
                  <c:v>-1.847861</c:v>
                </c:pt>
                <c:pt idx="63">
                  <c:v>-1.9075600000000001</c:v>
                </c:pt>
                <c:pt idx="64">
                  <c:v>-2.0040429999999994</c:v>
                </c:pt>
                <c:pt idx="65">
                  <c:v>-2.1104449999999986</c:v>
                </c:pt>
                <c:pt idx="66">
                  <c:v>-2.2783890000000007</c:v>
                </c:pt>
                <c:pt idx="67">
                  <c:v>-2.4549090000000007</c:v>
                </c:pt>
                <c:pt idx="68">
                  <c:v>-2.5907440000000008</c:v>
                </c:pt>
                <c:pt idx="69">
                  <c:v>-2.6007469999999984</c:v>
                </c:pt>
                <c:pt idx="70">
                  <c:v>-2.6124270000000003</c:v>
                </c:pt>
                <c:pt idx="71">
                  <c:v>-2.6183109999999985</c:v>
                </c:pt>
                <c:pt idx="72">
                  <c:v>-2.7430209999999988</c:v>
                </c:pt>
                <c:pt idx="73">
                  <c:v>-2.8212949999999992</c:v>
                </c:pt>
                <c:pt idx="74">
                  <c:v>-2.8868639999999992</c:v>
                </c:pt>
                <c:pt idx="75">
                  <c:v>-2.8859120000000011</c:v>
                </c:pt>
                <c:pt idx="76">
                  <c:v>-2.8631899999999995</c:v>
                </c:pt>
                <c:pt idx="77">
                  <c:v>-2.8723509999999983</c:v>
                </c:pt>
                <c:pt idx="78">
                  <c:v>-2.9704589999999982</c:v>
                </c:pt>
                <c:pt idx="79">
                  <c:v>-3.1670249999999989</c:v>
                </c:pt>
                <c:pt idx="80">
                  <c:v>-3.3590839999999993</c:v>
                </c:pt>
                <c:pt idx="81">
                  <c:v>-3.547625</c:v>
                </c:pt>
                <c:pt idx="82">
                  <c:v>-3.7168789999999987</c:v>
                </c:pt>
                <c:pt idx="83">
                  <c:v>-3.9427509999999977</c:v>
                </c:pt>
                <c:pt idx="84">
                  <c:v>-4.128342</c:v>
                </c:pt>
                <c:pt idx="85">
                  <c:v>-4.3746779999999994</c:v>
                </c:pt>
                <c:pt idx="86">
                  <c:v>-4.6454169999999984</c:v>
                </c:pt>
                <c:pt idx="87">
                  <c:v>-4.9507089999999998</c:v>
                </c:pt>
                <c:pt idx="88">
                  <c:v>-5.2664070000000009</c:v>
                </c:pt>
                <c:pt idx="89">
                  <c:v>-5.6408409999999982</c:v>
                </c:pt>
                <c:pt idx="90">
                  <c:v>-6.0816829999999982</c:v>
                </c:pt>
                <c:pt idx="91">
                  <c:v>-6.5414659999999998</c:v>
                </c:pt>
                <c:pt idx="92">
                  <c:v>-6.9902349999999984</c:v>
                </c:pt>
                <c:pt idx="93">
                  <c:v>-7.5235199999999978</c:v>
                </c:pt>
                <c:pt idx="94">
                  <c:v>-8.148613000000001</c:v>
                </c:pt>
                <c:pt idx="95">
                  <c:v>-8.7751069999999984</c:v>
                </c:pt>
                <c:pt idx="96">
                  <c:v>-9.4018060000000006</c:v>
                </c:pt>
                <c:pt idx="97">
                  <c:v>-10.006294999999998</c:v>
                </c:pt>
                <c:pt idx="98">
                  <c:v>-10.742360999999999</c:v>
                </c:pt>
                <c:pt idx="99">
                  <c:v>-11.686834999999999</c:v>
                </c:pt>
                <c:pt idx="100">
                  <c:v>-12.407008000000001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59-4324-8BCC-67FE79EEC80B}"/>
            </c:ext>
          </c:extLst>
        </c:ser>
        <c:ser>
          <c:idx val="0"/>
          <c:order val="1"/>
          <c:tx>
            <c:v>29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-0.1841399999999993</c:v>
                </c:pt>
                <c:pt idx="1">
                  <c:v>-0.1248269999999998</c:v>
                </c:pt>
                <c:pt idx="2">
                  <c:v>-4.6765999999999863E-2</c:v>
                </c:pt>
                <c:pt idx="3">
                  <c:v>0</c:v>
                </c:pt>
                <c:pt idx="4">
                  <c:v>5.1085999999999743E-2</c:v>
                </c:pt>
                <c:pt idx="5">
                  <c:v>8.8877000000000095E-2</c:v>
                </c:pt>
                <c:pt idx="6">
                  <c:v>0.11828400000000094</c:v>
                </c:pt>
                <c:pt idx="7">
                  <c:v>0.14206500000000055</c:v>
                </c:pt>
                <c:pt idx="8">
                  <c:v>0.15080599999999933</c:v>
                </c:pt>
                <c:pt idx="9">
                  <c:v>0.17413900000000027</c:v>
                </c:pt>
                <c:pt idx="10">
                  <c:v>0.15063400000000016</c:v>
                </c:pt>
                <c:pt idx="11">
                  <c:v>0.16450900000000068</c:v>
                </c:pt>
                <c:pt idx="12">
                  <c:v>0.15881599999999985</c:v>
                </c:pt>
                <c:pt idx="13">
                  <c:v>0.1565379999999994</c:v>
                </c:pt>
                <c:pt idx="14">
                  <c:v>0.14893499999999982</c:v>
                </c:pt>
                <c:pt idx="15">
                  <c:v>0.10171200000000091</c:v>
                </c:pt>
                <c:pt idx="16">
                  <c:v>4.3378999999999834E-2</c:v>
                </c:pt>
                <c:pt idx="17">
                  <c:v>-6.0231999999999175E-2</c:v>
                </c:pt>
                <c:pt idx="18">
                  <c:v>-0.13223400000000041</c:v>
                </c:pt>
                <c:pt idx="19">
                  <c:v>-0.16631699999999938</c:v>
                </c:pt>
                <c:pt idx="20">
                  <c:v>-0.18363500000000066</c:v>
                </c:pt>
                <c:pt idx="21">
                  <c:v>-0.2108749999999997</c:v>
                </c:pt>
                <c:pt idx="22">
                  <c:v>-0.24392600000000009</c:v>
                </c:pt>
                <c:pt idx="23">
                  <c:v>-0.27854899999999994</c:v>
                </c:pt>
                <c:pt idx="24">
                  <c:v>-0.30668900000000043</c:v>
                </c:pt>
                <c:pt idx="25">
                  <c:v>-0.35440799999999939</c:v>
                </c:pt>
                <c:pt idx="26">
                  <c:v>-0.39029500000000006</c:v>
                </c:pt>
                <c:pt idx="27">
                  <c:v>-0.42312100000000008</c:v>
                </c:pt>
                <c:pt idx="28">
                  <c:v>-0.39448799999999906</c:v>
                </c:pt>
                <c:pt idx="29">
                  <c:v>-0.39262100000000011</c:v>
                </c:pt>
                <c:pt idx="30">
                  <c:v>-0.35139599999999938</c:v>
                </c:pt>
                <c:pt idx="31">
                  <c:v>-0.36455999999999911</c:v>
                </c:pt>
                <c:pt idx="32">
                  <c:v>-0.36436899999999994</c:v>
                </c:pt>
                <c:pt idx="33">
                  <c:v>-0.42253499999999988</c:v>
                </c:pt>
                <c:pt idx="34">
                  <c:v>-0.4901680000000006</c:v>
                </c:pt>
                <c:pt idx="35">
                  <c:v>-0.54139099999999907</c:v>
                </c:pt>
                <c:pt idx="36">
                  <c:v>-0.6076239999999995</c:v>
                </c:pt>
                <c:pt idx="37">
                  <c:v>-0.6982330000000001</c:v>
                </c:pt>
                <c:pt idx="38">
                  <c:v>-0.81996700000000011</c:v>
                </c:pt>
                <c:pt idx="39">
                  <c:v>-0.96875099999999925</c:v>
                </c:pt>
                <c:pt idx="40">
                  <c:v>-1.1014900000000001</c:v>
                </c:pt>
                <c:pt idx="41">
                  <c:v>-1.2257719999999992</c:v>
                </c:pt>
                <c:pt idx="42">
                  <c:v>-1.2602270000000004</c:v>
                </c:pt>
                <c:pt idx="43">
                  <c:v>-1.2707079999999991</c:v>
                </c:pt>
                <c:pt idx="44">
                  <c:v>-1.2683680000000006</c:v>
                </c:pt>
                <c:pt idx="45">
                  <c:v>-1.2822779999999998</c:v>
                </c:pt>
                <c:pt idx="46">
                  <c:v>-1.2542919999999995</c:v>
                </c:pt>
                <c:pt idx="47">
                  <c:v>-1.2153340000000004</c:v>
                </c:pt>
                <c:pt idx="48">
                  <c:v>-1.1185679999999998</c:v>
                </c:pt>
                <c:pt idx="49">
                  <c:v>-0.96659700000000015</c:v>
                </c:pt>
                <c:pt idx="50">
                  <c:v>-0.7706900000000001</c:v>
                </c:pt>
                <c:pt idx="51">
                  <c:v>-0.57428200000000018</c:v>
                </c:pt>
                <c:pt idx="52">
                  <c:v>-0.42944199999999988</c:v>
                </c:pt>
                <c:pt idx="53">
                  <c:v>-0.31807300000000005</c:v>
                </c:pt>
                <c:pt idx="54">
                  <c:v>-0.28078999999999965</c:v>
                </c:pt>
                <c:pt idx="55">
                  <c:v>-0.28784800000000033</c:v>
                </c:pt>
                <c:pt idx="56">
                  <c:v>-0.32594499999999904</c:v>
                </c:pt>
                <c:pt idx="57">
                  <c:v>-0.38635799999999954</c:v>
                </c:pt>
                <c:pt idx="58">
                  <c:v>-0.46289900000000017</c:v>
                </c:pt>
                <c:pt idx="59">
                  <c:v>-0.54222599999999943</c:v>
                </c:pt>
                <c:pt idx="60">
                  <c:v>-0.61238700000000001</c:v>
                </c:pt>
                <c:pt idx="61">
                  <c:v>-0.70214299999999952</c:v>
                </c:pt>
                <c:pt idx="62">
                  <c:v>-0.81801100000000027</c:v>
                </c:pt>
                <c:pt idx="63">
                  <c:v>-0.88430499999999945</c:v>
                </c:pt>
                <c:pt idx="64">
                  <c:v>-0.93648999999999916</c:v>
                </c:pt>
                <c:pt idx="65">
                  <c:v>-1.0002969999999998</c:v>
                </c:pt>
                <c:pt idx="66">
                  <c:v>-1.1260849999999998</c:v>
                </c:pt>
                <c:pt idx="67">
                  <c:v>-1.2505089999999992</c:v>
                </c:pt>
                <c:pt idx="68">
                  <c:v>-1.3758629999999989</c:v>
                </c:pt>
                <c:pt idx="69">
                  <c:v>-1.4623360000000005</c:v>
                </c:pt>
                <c:pt idx="70">
                  <c:v>-1.5308650000000004</c:v>
                </c:pt>
                <c:pt idx="71">
                  <c:v>-1.5674609999999998</c:v>
                </c:pt>
                <c:pt idx="72">
                  <c:v>-1.6301559999999995</c:v>
                </c:pt>
                <c:pt idx="73">
                  <c:v>-1.7109839999999998</c:v>
                </c:pt>
                <c:pt idx="74">
                  <c:v>-1.8129860000000004</c:v>
                </c:pt>
                <c:pt idx="75">
                  <c:v>-1.9120229999999996</c:v>
                </c:pt>
                <c:pt idx="76">
                  <c:v>-1.957535</c:v>
                </c:pt>
                <c:pt idx="77">
                  <c:v>-1.969142999999999</c:v>
                </c:pt>
                <c:pt idx="78">
                  <c:v>-1.9695040000000006</c:v>
                </c:pt>
                <c:pt idx="79">
                  <c:v>-2.0244649999999993</c:v>
                </c:pt>
                <c:pt idx="80">
                  <c:v>-2.0977899999999998</c:v>
                </c:pt>
                <c:pt idx="81">
                  <c:v>-2.1964430000000004</c:v>
                </c:pt>
                <c:pt idx="82">
                  <c:v>-2.305477999999999</c:v>
                </c:pt>
                <c:pt idx="83">
                  <c:v>-2.4672850000000004</c:v>
                </c:pt>
                <c:pt idx="84">
                  <c:v>-2.6509579999999993</c:v>
                </c:pt>
                <c:pt idx="85">
                  <c:v>-2.8728219999999993</c:v>
                </c:pt>
                <c:pt idx="86">
                  <c:v>-3.1447380000000003</c:v>
                </c:pt>
                <c:pt idx="87">
                  <c:v>-3.4373599999999982</c:v>
                </c:pt>
                <c:pt idx="88">
                  <c:v>-3.8076159999999994</c:v>
                </c:pt>
                <c:pt idx="89">
                  <c:v>-4.1976629999999986</c:v>
                </c:pt>
                <c:pt idx="90">
                  <c:v>-4.6809799999999981</c:v>
                </c:pt>
                <c:pt idx="91">
                  <c:v>-5.1525159999999985</c:v>
                </c:pt>
                <c:pt idx="92">
                  <c:v>-5.6042909999999999</c:v>
                </c:pt>
                <c:pt idx="93">
                  <c:v>-6.0560709999999993</c:v>
                </c:pt>
                <c:pt idx="94">
                  <c:v>-6.6030470000000001</c:v>
                </c:pt>
                <c:pt idx="95">
                  <c:v>-7.1952159999999985</c:v>
                </c:pt>
                <c:pt idx="96">
                  <c:v>-7.8543479999999981</c:v>
                </c:pt>
                <c:pt idx="97">
                  <c:v>-8.5085519999999981</c:v>
                </c:pt>
                <c:pt idx="98">
                  <c:v>-9.3176389999999998</c:v>
                </c:pt>
                <c:pt idx="99">
                  <c:v>-10.381366</c:v>
                </c:pt>
                <c:pt idx="100">
                  <c:v>-11.206674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59-4324-8BCC-67FE79EE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34272"/>
        <c:axId val="116136192"/>
      </c:scatterChart>
      <c:valAx>
        <c:axId val="116134272"/>
        <c:scaling>
          <c:orientation val="minMax"/>
          <c:max val="27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136192"/>
        <c:crosses val="autoZero"/>
        <c:crossBetween val="midCat"/>
        <c:majorUnit val="2"/>
      </c:valAx>
      <c:valAx>
        <c:axId val="116136192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13427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RL-LSLO 29 GHz - Configuration B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-14.561973999999999</c:v>
                </c:pt>
                <c:pt idx="1">
                  <c:v>-14.910322000000001</c:v>
                </c:pt>
                <c:pt idx="2">
                  <c:v>-15.578524</c:v>
                </c:pt>
                <c:pt idx="3">
                  <c:v>-16.738372999999999</c:v>
                </c:pt>
                <c:pt idx="4">
                  <c:v>-18.447475000000001</c:v>
                </c:pt>
                <c:pt idx="5">
                  <c:v>-20.107545999999999</c:v>
                </c:pt>
                <c:pt idx="6">
                  <c:v>-21.466830999999999</c:v>
                </c:pt>
                <c:pt idx="7">
                  <c:v>-22.051855</c:v>
                </c:pt>
                <c:pt idx="8">
                  <c:v>-23.099771</c:v>
                </c:pt>
                <c:pt idx="9">
                  <c:v>-24.153606</c:v>
                </c:pt>
                <c:pt idx="10">
                  <c:v>-26.149730999999999</c:v>
                </c:pt>
                <c:pt idx="11">
                  <c:v>-27.737226</c:v>
                </c:pt>
                <c:pt idx="12">
                  <c:v>-32.150364000000003</c:v>
                </c:pt>
                <c:pt idx="13">
                  <c:v>-34.109428000000001</c:v>
                </c:pt>
                <c:pt idx="14">
                  <c:v>-32.524811</c:v>
                </c:pt>
                <c:pt idx="15">
                  <c:v>-26.342193999999999</c:v>
                </c:pt>
                <c:pt idx="16">
                  <c:v>-20.790792</c:v>
                </c:pt>
                <c:pt idx="17">
                  <c:v>-17.564999</c:v>
                </c:pt>
                <c:pt idx="18">
                  <c:v>-15.163553</c:v>
                </c:pt>
                <c:pt idx="19">
                  <c:v>-13.465776</c:v>
                </c:pt>
                <c:pt idx="20">
                  <c:v>-12.489784</c:v>
                </c:pt>
                <c:pt idx="21">
                  <c:v>-11.890218000000001</c:v>
                </c:pt>
                <c:pt idx="22">
                  <c:v>-11.676714</c:v>
                </c:pt>
                <c:pt idx="23">
                  <c:v>-11.554527999999999</c:v>
                </c:pt>
                <c:pt idx="24">
                  <c:v>-11.618658</c:v>
                </c:pt>
                <c:pt idx="25">
                  <c:v>-11.336682</c:v>
                </c:pt>
                <c:pt idx="26">
                  <c:v>-11.077381000000001</c:v>
                </c:pt>
                <c:pt idx="27">
                  <c:v>-10.821047999999999</c:v>
                </c:pt>
                <c:pt idx="28">
                  <c:v>-10.873466000000001</c:v>
                </c:pt>
                <c:pt idx="29">
                  <c:v>-11.023432</c:v>
                </c:pt>
                <c:pt idx="30">
                  <c:v>-11.150092000000001</c:v>
                </c:pt>
                <c:pt idx="31">
                  <c:v>-11.461394</c:v>
                </c:pt>
                <c:pt idx="32">
                  <c:v>-11.791613999999999</c:v>
                </c:pt>
                <c:pt idx="33">
                  <c:v>-11.897735000000001</c:v>
                </c:pt>
                <c:pt idx="34">
                  <c:v>-11.319436</c:v>
                </c:pt>
                <c:pt idx="35">
                  <c:v>-10.579881</c:v>
                </c:pt>
                <c:pt idx="36">
                  <c:v>-9.8124075000000008</c:v>
                </c:pt>
                <c:pt idx="37">
                  <c:v>-9.2290267999999998</c:v>
                </c:pt>
                <c:pt idx="38">
                  <c:v>-8.5443859</c:v>
                </c:pt>
                <c:pt idx="39">
                  <c:v>-8.0007771999999999</c:v>
                </c:pt>
                <c:pt idx="40">
                  <c:v>-7.5348519999999999</c:v>
                </c:pt>
                <c:pt idx="41">
                  <c:v>-7.1807059999999998</c:v>
                </c:pt>
                <c:pt idx="42">
                  <c:v>-6.8915414999999998</c:v>
                </c:pt>
                <c:pt idx="43">
                  <c:v>-6.6605382000000004</c:v>
                </c:pt>
                <c:pt idx="44">
                  <c:v>-6.4671320999999997</c:v>
                </c:pt>
                <c:pt idx="45">
                  <c:v>-6.3417858999999996</c:v>
                </c:pt>
                <c:pt idx="46">
                  <c:v>-6.3087659</c:v>
                </c:pt>
                <c:pt idx="47">
                  <c:v>-6.4219742000000002</c:v>
                </c:pt>
                <c:pt idx="48">
                  <c:v>-6.7092872000000003</c:v>
                </c:pt>
                <c:pt idx="49">
                  <c:v>-7.2142859000000001</c:v>
                </c:pt>
                <c:pt idx="50">
                  <c:v>-7.9302720999999998</c:v>
                </c:pt>
                <c:pt idx="51">
                  <c:v>-8.7469672999999997</c:v>
                </c:pt>
                <c:pt idx="52">
                  <c:v>-9.6128634999999996</c:v>
                </c:pt>
                <c:pt idx="53">
                  <c:v>-10.555159</c:v>
                </c:pt>
                <c:pt idx="54">
                  <c:v>-11.759225000000001</c:v>
                </c:pt>
                <c:pt idx="55">
                  <c:v>-13.433141000000001</c:v>
                </c:pt>
                <c:pt idx="56">
                  <c:v>-15.521554</c:v>
                </c:pt>
                <c:pt idx="57">
                  <c:v>-17.963443999999999</c:v>
                </c:pt>
                <c:pt idx="58">
                  <c:v>-20.673994</c:v>
                </c:pt>
                <c:pt idx="59">
                  <c:v>-24.118389000000001</c:v>
                </c:pt>
                <c:pt idx="60">
                  <c:v>-26.563510999999998</c:v>
                </c:pt>
                <c:pt idx="61">
                  <c:v>-26.514037999999999</c:v>
                </c:pt>
                <c:pt idx="62">
                  <c:v>-23.358912</c:v>
                </c:pt>
                <c:pt idx="63">
                  <c:v>-19.371528999999999</c:v>
                </c:pt>
                <c:pt idx="64">
                  <c:v>-15.942905</c:v>
                </c:pt>
                <c:pt idx="65">
                  <c:v>-13.705956</c:v>
                </c:pt>
                <c:pt idx="66">
                  <c:v>-11.964114</c:v>
                </c:pt>
                <c:pt idx="67">
                  <c:v>-11.074280999999999</c:v>
                </c:pt>
                <c:pt idx="68">
                  <c:v>-10.528893999999999</c:v>
                </c:pt>
                <c:pt idx="69">
                  <c:v>-10.299899999999999</c:v>
                </c:pt>
                <c:pt idx="70">
                  <c:v>-9.9135437</c:v>
                </c:pt>
                <c:pt idx="71">
                  <c:v>-9.5409345999999999</c:v>
                </c:pt>
                <c:pt idx="72">
                  <c:v>-9.3358468999999999</c:v>
                </c:pt>
                <c:pt idx="73">
                  <c:v>-9.2444390999999992</c:v>
                </c:pt>
                <c:pt idx="74">
                  <c:v>-9.0669956000000003</c:v>
                </c:pt>
                <c:pt idx="75">
                  <c:v>-8.8264569999999996</c:v>
                </c:pt>
                <c:pt idx="76">
                  <c:v>-8.7326440999999999</c:v>
                </c:pt>
                <c:pt idx="77">
                  <c:v>-8.7913361000000005</c:v>
                </c:pt>
                <c:pt idx="78">
                  <c:v>-8.9693012000000003</c:v>
                </c:pt>
                <c:pt idx="79">
                  <c:v>-8.9490204000000002</c:v>
                </c:pt>
                <c:pt idx="80">
                  <c:v>-8.7865734</c:v>
                </c:pt>
                <c:pt idx="81">
                  <c:v>-8.5081033999999995</c:v>
                </c:pt>
                <c:pt idx="82">
                  <c:v>-8.2459135000000003</c:v>
                </c:pt>
                <c:pt idx="83">
                  <c:v>-7.9398508000000003</c:v>
                </c:pt>
                <c:pt idx="84">
                  <c:v>-7.5174947000000003</c:v>
                </c:pt>
                <c:pt idx="85">
                  <c:v>-7.0001053999999998</c:v>
                </c:pt>
                <c:pt idx="86">
                  <c:v>-6.4463438999999996</c:v>
                </c:pt>
                <c:pt idx="87">
                  <c:v>-5.9096102999999998</c:v>
                </c:pt>
                <c:pt idx="88">
                  <c:v>-5.4574461000000003</c:v>
                </c:pt>
                <c:pt idx="89">
                  <c:v>-5.0445700000000002</c:v>
                </c:pt>
                <c:pt idx="90">
                  <c:v>-4.6242236999999999</c:v>
                </c:pt>
                <c:pt idx="91">
                  <c:v>-4.2340192999999999</c:v>
                </c:pt>
                <c:pt idx="92">
                  <c:v>-3.8947829999999999</c:v>
                </c:pt>
                <c:pt idx="93">
                  <c:v>-3.6149656999999999</c:v>
                </c:pt>
                <c:pt idx="94">
                  <c:v>-3.3634362000000002</c:v>
                </c:pt>
                <c:pt idx="95">
                  <c:v>-3.1607398999999998</c:v>
                </c:pt>
                <c:pt idx="96">
                  <c:v>-3.0052202000000001</c:v>
                </c:pt>
                <c:pt idx="97">
                  <c:v>-2.9112871</c:v>
                </c:pt>
                <c:pt idx="98">
                  <c:v>-2.8559402999999999</c:v>
                </c:pt>
                <c:pt idx="99">
                  <c:v>-2.8340112999999998</c:v>
                </c:pt>
                <c:pt idx="100">
                  <c:v>-2.8259219999999998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B-4A1E-A080-14B740E739BA}"/>
            </c:ext>
          </c:extLst>
        </c:ser>
        <c:ser>
          <c:idx val="0"/>
          <c:order val="1"/>
          <c:tx>
            <c:v>IF RL-LSLO 29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Response'!$V$3:$V$103</c:f>
              <c:numCache>
                <c:formatCode>General</c:formatCode>
                <c:ptCount val="101"/>
                <c:pt idx="0">
                  <c:v>2.0110000000000001</c:v>
                </c:pt>
                <c:pt idx="1">
                  <c:v>2.2605900000000001</c:v>
                </c:pt>
                <c:pt idx="2">
                  <c:v>2.5101800000000001</c:v>
                </c:pt>
                <c:pt idx="3">
                  <c:v>2.7597700000000001</c:v>
                </c:pt>
                <c:pt idx="4">
                  <c:v>3.00936</c:v>
                </c:pt>
                <c:pt idx="5">
                  <c:v>3.25895</c:v>
                </c:pt>
                <c:pt idx="6">
                  <c:v>3.50854</c:v>
                </c:pt>
                <c:pt idx="7">
                  <c:v>3.75813</c:v>
                </c:pt>
                <c:pt idx="8">
                  <c:v>4.0077199999999999</c:v>
                </c:pt>
                <c:pt idx="9">
                  <c:v>4.2573100000000004</c:v>
                </c:pt>
                <c:pt idx="10">
                  <c:v>4.5068999999999999</c:v>
                </c:pt>
                <c:pt idx="11">
                  <c:v>4.7564900000000003</c:v>
                </c:pt>
                <c:pt idx="12">
                  <c:v>5.0060799999999999</c:v>
                </c:pt>
                <c:pt idx="13">
                  <c:v>5.2556700000000003</c:v>
                </c:pt>
                <c:pt idx="14">
                  <c:v>5.5052599999999998</c:v>
                </c:pt>
                <c:pt idx="15">
                  <c:v>5.7548500000000002</c:v>
                </c:pt>
                <c:pt idx="16">
                  <c:v>6.0044399999999998</c:v>
                </c:pt>
                <c:pt idx="17">
                  <c:v>6.2540300000000002</c:v>
                </c:pt>
                <c:pt idx="18">
                  <c:v>6.5036199999999997</c:v>
                </c:pt>
                <c:pt idx="19">
                  <c:v>6.7532100000000002</c:v>
                </c:pt>
                <c:pt idx="20">
                  <c:v>7.0027999999999997</c:v>
                </c:pt>
                <c:pt idx="21">
                  <c:v>7.2523900000000001</c:v>
                </c:pt>
                <c:pt idx="22">
                  <c:v>7.5019799999999996</c:v>
                </c:pt>
                <c:pt idx="23">
                  <c:v>7.7515700000000001</c:v>
                </c:pt>
                <c:pt idx="24">
                  <c:v>8.0011600000000005</c:v>
                </c:pt>
                <c:pt idx="25">
                  <c:v>8.25075</c:v>
                </c:pt>
                <c:pt idx="26">
                  <c:v>8.5003399999999996</c:v>
                </c:pt>
                <c:pt idx="27">
                  <c:v>8.7499300000000009</c:v>
                </c:pt>
                <c:pt idx="28">
                  <c:v>8.9995200000000004</c:v>
                </c:pt>
                <c:pt idx="29">
                  <c:v>9.2491099999999999</c:v>
                </c:pt>
                <c:pt idx="30">
                  <c:v>9.4986999999999995</c:v>
                </c:pt>
                <c:pt idx="31">
                  <c:v>9.7482900000000008</c:v>
                </c:pt>
                <c:pt idx="32">
                  <c:v>9.9978800000000003</c:v>
                </c:pt>
                <c:pt idx="33">
                  <c:v>10.24747</c:v>
                </c:pt>
                <c:pt idx="34">
                  <c:v>10.497059999999999</c:v>
                </c:pt>
                <c:pt idx="35">
                  <c:v>10.746650000000001</c:v>
                </c:pt>
                <c:pt idx="36">
                  <c:v>10.99624</c:v>
                </c:pt>
                <c:pt idx="37">
                  <c:v>11.24583</c:v>
                </c:pt>
                <c:pt idx="38">
                  <c:v>11.495419999999999</c:v>
                </c:pt>
                <c:pt idx="39">
                  <c:v>11.745010000000001</c:v>
                </c:pt>
                <c:pt idx="40">
                  <c:v>11.9946</c:v>
                </c:pt>
                <c:pt idx="41">
                  <c:v>12.24419</c:v>
                </c:pt>
                <c:pt idx="42">
                  <c:v>12.493779999999999</c:v>
                </c:pt>
                <c:pt idx="43">
                  <c:v>12.743370000000001</c:v>
                </c:pt>
                <c:pt idx="44">
                  <c:v>12.99296</c:v>
                </c:pt>
                <c:pt idx="45">
                  <c:v>13.24255</c:v>
                </c:pt>
                <c:pt idx="46">
                  <c:v>13.492139999999999</c:v>
                </c:pt>
                <c:pt idx="47">
                  <c:v>13.74173</c:v>
                </c:pt>
                <c:pt idx="48">
                  <c:v>13.99132</c:v>
                </c:pt>
                <c:pt idx="49">
                  <c:v>14.24091</c:v>
                </c:pt>
                <c:pt idx="50">
                  <c:v>14.490500000000001</c:v>
                </c:pt>
                <c:pt idx="51">
                  <c:v>14.74009</c:v>
                </c:pt>
                <c:pt idx="52">
                  <c:v>14.98968</c:v>
                </c:pt>
                <c:pt idx="53">
                  <c:v>15.239269999999999</c:v>
                </c:pt>
                <c:pt idx="54">
                  <c:v>15.488860000000001</c:v>
                </c:pt>
                <c:pt idx="55">
                  <c:v>15.73845</c:v>
                </c:pt>
                <c:pt idx="56">
                  <c:v>15.98804</c:v>
                </c:pt>
                <c:pt idx="57">
                  <c:v>16.237629999999999</c:v>
                </c:pt>
                <c:pt idx="58">
                  <c:v>16.487220000000001</c:v>
                </c:pt>
                <c:pt idx="59">
                  <c:v>16.736809999999998</c:v>
                </c:pt>
                <c:pt idx="60">
                  <c:v>16.9864</c:v>
                </c:pt>
                <c:pt idx="61">
                  <c:v>17.235990000000001</c:v>
                </c:pt>
                <c:pt idx="62">
                  <c:v>17.485579999999999</c:v>
                </c:pt>
                <c:pt idx="63">
                  <c:v>17.73517</c:v>
                </c:pt>
                <c:pt idx="64">
                  <c:v>17.984760000000001</c:v>
                </c:pt>
                <c:pt idx="65">
                  <c:v>18.234349999999999</c:v>
                </c:pt>
                <c:pt idx="66">
                  <c:v>18.48394</c:v>
                </c:pt>
                <c:pt idx="67">
                  <c:v>18.733529999999998</c:v>
                </c:pt>
                <c:pt idx="68">
                  <c:v>18.98312</c:v>
                </c:pt>
                <c:pt idx="69">
                  <c:v>19.232710000000001</c:v>
                </c:pt>
                <c:pt idx="70">
                  <c:v>19.482299999999999</c:v>
                </c:pt>
                <c:pt idx="71">
                  <c:v>19.73189</c:v>
                </c:pt>
                <c:pt idx="72">
                  <c:v>19.981480000000001</c:v>
                </c:pt>
                <c:pt idx="73">
                  <c:v>20.231069999999999</c:v>
                </c:pt>
                <c:pt idx="74">
                  <c:v>20.48066</c:v>
                </c:pt>
                <c:pt idx="75">
                  <c:v>20.730250000000002</c:v>
                </c:pt>
                <c:pt idx="76">
                  <c:v>20.979839999999999</c:v>
                </c:pt>
                <c:pt idx="77">
                  <c:v>21.229430000000001</c:v>
                </c:pt>
                <c:pt idx="78">
                  <c:v>21.479019999999998</c:v>
                </c:pt>
                <c:pt idx="79">
                  <c:v>21.72861</c:v>
                </c:pt>
                <c:pt idx="80">
                  <c:v>21.978200000000001</c:v>
                </c:pt>
                <c:pt idx="81">
                  <c:v>22.227789999999999</c:v>
                </c:pt>
                <c:pt idx="82">
                  <c:v>22.47738</c:v>
                </c:pt>
                <c:pt idx="83">
                  <c:v>22.726970000000001</c:v>
                </c:pt>
                <c:pt idx="84">
                  <c:v>22.976559999999999</c:v>
                </c:pt>
                <c:pt idx="85">
                  <c:v>23.226150000000001</c:v>
                </c:pt>
                <c:pt idx="86">
                  <c:v>23.475739999999998</c:v>
                </c:pt>
                <c:pt idx="87">
                  <c:v>23.72533</c:v>
                </c:pt>
                <c:pt idx="88">
                  <c:v>23.974920000000001</c:v>
                </c:pt>
                <c:pt idx="89">
                  <c:v>24.224509999999999</c:v>
                </c:pt>
                <c:pt idx="90">
                  <c:v>24.4741</c:v>
                </c:pt>
                <c:pt idx="91">
                  <c:v>24.723690000000001</c:v>
                </c:pt>
                <c:pt idx="92">
                  <c:v>24.973279999999999</c:v>
                </c:pt>
                <c:pt idx="93">
                  <c:v>25.22287</c:v>
                </c:pt>
                <c:pt idx="94">
                  <c:v>25.472460000000002</c:v>
                </c:pt>
                <c:pt idx="95">
                  <c:v>25.722049999999999</c:v>
                </c:pt>
                <c:pt idx="96">
                  <c:v>25.971640000000001</c:v>
                </c:pt>
                <c:pt idx="97">
                  <c:v>26.221229999999998</c:v>
                </c:pt>
                <c:pt idx="98">
                  <c:v>26.47082</c:v>
                </c:pt>
                <c:pt idx="99">
                  <c:v>26.720410000000001</c:v>
                </c:pt>
                <c:pt idx="100">
                  <c:v>26.97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-14.0938</c:v>
                </c:pt>
                <c:pt idx="1">
                  <c:v>-14.307898</c:v>
                </c:pt>
                <c:pt idx="2">
                  <c:v>-14.617678</c:v>
                </c:pt>
                <c:pt idx="3">
                  <c:v>-15.273585000000001</c:v>
                </c:pt>
                <c:pt idx="4">
                  <c:v>-16.200468000000001</c:v>
                </c:pt>
                <c:pt idx="5">
                  <c:v>-17.287987000000001</c:v>
                </c:pt>
                <c:pt idx="6">
                  <c:v>-17.740535999999999</c:v>
                </c:pt>
                <c:pt idx="7">
                  <c:v>-17.762485999999999</c:v>
                </c:pt>
                <c:pt idx="8">
                  <c:v>-17.71077</c:v>
                </c:pt>
                <c:pt idx="9">
                  <c:v>-18.142931000000001</c:v>
                </c:pt>
                <c:pt idx="10">
                  <c:v>-18.819728999999999</c:v>
                </c:pt>
                <c:pt idx="11">
                  <c:v>-19.572801999999999</c:v>
                </c:pt>
                <c:pt idx="12">
                  <c:v>-20.446539000000001</c:v>
                </c:pt>
                <c:pt idx="13">
                  <c:v>-21.285793000000002</c:v>
                </c:pt>
                <c:pt idx="14">
                  <c:v>-21.561302000000001</c:v>
                </c:pt>
                <c:pt idx="15">
                  <c:v>-20.739508000000001</c:v>
                </c:pt>
                <c:pt idx="16">
                  <c:v>-19.208463999999999</c:v>
                </c:pt>
                <c:pt idx="17">
                  <c:v>-17.253326000000001</c:v>
                </c:pt>
                <c:pt idx="18">
                  <c:v>-15.495048000000001</c:v>
                </c:pt>
                <c:pt idx="19">
                  <c:v>-14.136611</c:v>
                </c:pt>
                <c:pt idx="20">
                  <c:v>-13.364048</c:v>
                </c:pt>
                <c:pt idx="21">
                  <c:v>-12.950278000000001</c:v>
                </c:pt>
                <c:pt idx="22">
                  <c:v>-12.914339999999999</c:v>
                </c:pt>
                <c:pt idx="23">
                  <c:v>-13.044535</c:v>
                </c:pt>
                <c:pt idx="24">
                  <c:v>-13.36571</c:v>
                </c:pt>
                <c:pt idx="25">
                  <c:v>-13.429144000000001</c:v>
                </c:pt>
                <c:pt idx="26">
                  <c:v>-13.538416</c:v>
                </c:pt>
                <c:pt idx="27">
                  <c:v>-13.671976000000001</c:v>
                </c:pt>
                <c:pt idx="28">
                  <c:v>-14.153881999999999</c:v>
                </c:pt>
                <c:pt idx="29">
                  <c:v>-14.838182</c:v>
                </c:pt>
                <c:pt idx="30">
                  <c:v>-15.512483</c:v>
                </c:pt>
                <c:pt idx="31">
                  <c:v>-16.273748000000001</c:v>
                </c:pt>
                <c:pt idx="32">
                  <c:v>-16.615646000000002</c:v>
                </c:pt>
                <c:pt idx="33">
                  <c:v>-16.296474</c:v>
                </c:pt>
                <c:pt idx="34">
                  <c:v>-15.04809</c:v>
                </c:pt>
                <c:pt idx="35">
                  <c:v>-13.537013</c:v>
                </c:pt>
                <c:pt idx="36">
                  <c:v>-12.098750000000001</c:v>
                </c:pt>
                <c:pt idx="37">
                  <c:v>-10.839555000000001</c:v>
                </c:pt>
                <c:pt idx="38">
                  <c:v>-9.6646652</c:v>
                </c:pt>
                <c:pt idx="39">
                  <c:v>-8.7706078999999999</c:v>
                </c:pt>
                <c:pt idx="40">
                  <c:v>-8.0353621999999998</c:v>
                </c:pt>
                <c:pt idx="41">
                  <c:v>-7.5144792000000002</c:v>
                </c:pt>
                <c:pt idx="42">
                  <c:v>-7.1302791000000001</c:v>
                </c:pt>
                <c:pt idx="43">
                  <c:v>-6.9122890999999997</c:v>
                </c:pt>
                <c:pt idx="44">
                  <c:v>-6.8034667999999998</c:v>
                </c:pt>
                <c:pt idx="45">
                  <c:v>-6.7952547000000001</c:v>
                </c:pt>
                <c:pt idx="46">
                  <c:v>-6.9287481</c:v>
                </c:pt>
                <c:pt idx="47">
                  <c:v>-7.2225942999999999</c:v>
                </c:pt>
                <c:pt idx="48">
                  <c:v>-7.7531619000000003</c:v>
                </c:pt>
                <c:pt idx="49">
                  <c:v>-8.5567255000000007</c:v>
                </c:pt>
                <c:pt idx="50">
                  <c:v>-9.6247024999999997</c:v>
                </c:pt>
                <c:pt idx="51">
                  <c:v>-10.821440000000001</c:v>
                </c:pt>
                <c:pt idx="52">
                  <c:v>-12.122394999999999</c:v>
                </c:pt>
                <c:pt idx="53">
                  <c:v>-13.493240999999999</c:v>
                </c:pt>
                <c:pt idx="54">
                  <c:v>-15.167757999999999</c:v>
                </c:pt>
                <c:pt idx="55">
                  <c:v>-17.390331</c:v>
                </c:pt>
                <c:pt idx="56">
                  <c:v>-20.588187999999999</c:v>
                </c:pt>
                <c:pt idx="57">
                  <c:v>-24.655016</c:v>
                </c:pt>
                <c:pt idx="58">
                  <c:v>-30.428550999999999</c:v>
                </c:pt>
                <c:pt idx="59">
                  <c:v>-32.690510000000003</c:v>
                </c:pt>
                <c:pt idx="60">
                  <c:v>-31.681636999999998</c:v>
                </c:pt>
                <c:pt idx="61">
                  <c:v>-26.36524</c:v>
                </c:pt>
                <c:pt idx="62">
                  <c:v>-21.861843</c:v>
                </c:pt>
                <c:pt idx="63">
                  <c:v>-18.362957000000002</c:v>
                </c:pt>
                <c:pt idx="64">
                  <c:v>-15.686149</c:v>
                </c:pt>
                <c:pt idx="65">
                  <c:v>-13.815397000000001</c:v>
                </c:pt>
                <c:pt idx="66">
                  <c:v>-12.233323</c:v>
                </c:pt>
                <c:pt idx="67">
                  <c:v>-11.211452</c:v>
                </c:pt>
                <c:pt idx="68">
                  <c:v>-10.54311</c:v>
                </c:pt>
                <c:pt idx="69">
                  <c:v>-10.238842</c:v>
                </c:pt>
                <c:pt idx="70">
                  <c:v>-10.011158999999999</c:v>
                </c:pt>
                <c:pt idx="71">
                  <c:v>-9.8996563000000002</c:v>
                </c:pt>
                <c:pt idx="72">
                  <c:v>-9.8627652999999995</c:v>
                </c:pt>
                <c:pt idx="73">
                  <c:v>-9.8561916000000007</c:v>
                </c:pt>
                <c:pt idx="74">
                  <c:v>-9.7289867000000001</c:v>
                </c:pt>
                <c:pt idx="75">
                  <c:v>-9.5170145000000002</c:v>
                </c:pt>
                <c:pt idx="76">
                  <c:v>-9.4215125999999998</c:v>
                </c:pt>
                <c:pt idx="77">
                  <c:v>-9.4235334000000002</c:v>
                </c:pt>
                <c:pt idx="78">
                  <c:v>-9.4870032999999996</c:v>
                </c:pt>
                <c:pt idx="79">
                  <c:v>-9.4197340000000001</c:v>
                </c:pt>
                <c:pt idx="80">
                  <c:v>-9.2612246999999996</c:v>
                </c:pt>
                <c:pt idx="81">
                  <c:v>-9.0907850000000003</c:v>
                </c:pt>
                <c:pt idx="82">
                  <c:v>-8.9233866000000006</c:v>
                </c:pt>
                <c:pt idx="83">
                  <c:v>-8.637435</c:v>
                </c:pt>
                <c:pt idx="84">
                  <c:v>-8.1813631000000004</c:v>
                </c:pt>
                <c:pt idx="85">
                  <c:v>-7.6248611999999998</c:v>
                </c:pt>
                <c:pt idx="86">
                  <c:v>-7.0383357999999996</c:v>
                </c:pt>
                <c:pt idx="87">
                  <c:v>-6.4377788999999996</c:v>
                </c:pt>
                <c:pt idx="88">
                  <c:v>-5.8550224000000002</c:v>
                </c:pt>
                <c:pt idx="89">
                  <c:v>-5.3368459000000001</c:v>
                </c:pt>
                <c:pt idx="90">
                  <c:v>-4.869669</c:v>
                </c:pt>
                <c:pt idx="91">
                  <c:v>-4.4798546000000004</c:v>
                </c:pt>
                <c:pt idx="92">
                  <c:v>-4.1475315000000004</c:v>
                </c:pt>
                <c:pt idx="93">
                  <c:v>-3.8688049000000002</c:v>
                </c:pt>
                <c:pt idx="94">
                  <c:v>-3.6068380000000002</c:v>
                </c:pt>
                <c:pt idx="95">
                  <c:v>-3.4005182</c:v>
                </c:pt>
                <c:pt idx="96">
                  <c:v>-3.2270862999999999</c:v>
                </c:pt>
                <c:pt idx="97">
                  <c:v>-3.0993631000000001</c:v>
                </c:pt>
                <c:pt idx="98">
                  <c:v>-2.9988321999999998</c:v>
                </c:pt>
                <c:pt idx="99">
                  <c:v>-2.9339602</c:v>
                </c:pt>
                <c:pt idx="100">
                  <c:v>-2.9040916000000001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EB-4A1E-A080-14B740E7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63936"/>
        <c:axId val="116274304"/>
      </c:scatterChart>
      <c:valAx>
        <c:axId val="116263936"/>
        <c:scaling>
          <c:orientation val="minMax"/>
          <c:max val="27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274304"/>
        <c:crosses val="autoZero"/>
        <c:crossBetween val="midCat"/>
        <c:majorUnit val="2"/>
      </c:valAx>
      <c:valAx>
        <c:axId val="11627430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26393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3360862914286581"/>
          <c:y val="0.69686548535507686"/>
          <c:w val="0.5525690650641466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-57.669735000000003</c:v>
                </c:pt>
                <c:pt idx="1">
                  <c:v>-57.149216000000003</c:v>
                </c:pt>
                <c:pt idx="2">
                  <c:v>-55.486485000000002</c:v>
                </c:pt>
                <c:pt idx="3">
                  <c:v>-53.795853000000001</c:v>
                </c:pt>
                <c:pt idx="4">
                  <c:v>-51.620475999999996</c:v>
                </c:pt>
                <c:pt idx="5">
                  <c:v>-49.934635</c:v>
                </c:pt>
                <c:pt idx="6">
                  <c:v>-48.707664000000001</c:v>
                </c:pt>
                <c:pt idx="7">
                  <c:v>-47.813296999999999</c:v>
                </c:pt>
                <c:pt idx="8">
                  <c:v>-47.445663000000003</c:v>
                </c:pt>
                <c:pt idx="9">
                  <c:v>-46.985382000000001</c:v>
                </c:pt>
                <c:pt idx="10">
                  <c:v>-46.622818000000002</c:v>
                </c:pt>
                <c:pt idx="11">
                  <c:v>-46.241504999999997</c:v>
                </c:pt>
                <c:pt idx="12">
                  <c:v>-45.747867999999997</c:v>
                </c:pt>
                <c:pt idx="13">
                  <c:v>-45.312064999999997</c:v>
                </c:pt>
                <c:pt idx="14">
                  <c:v>-45.01952</c:v>
                </c:pt>
                <c:pt idx="15">
                  <c:v>-45.116863000000002</c:v>
                </c:pt>
                <c:pt idx="16">
                  <c:v>-45.222881000000001</c:v>
                </c:pt>
                <c:pt idx="17">
                  <c:v>-45.118651999999997</c:v>
                </c:pt>
                <c:pt idx="18">
                  <c:v>-44.888393000000001</c:v>
                </c:pt>
                <c:pt idx="19">
                  <c:v>-44.432704999999999</c:v>
                </c:pt>
                <c:pt idx="20">
                  <c:v>-44.098461</c:v>
                </c:pt>
                <c:pt idx="21">
                  <c:v>-43.429070000000003</c:v>
                </c:pt>
                <c:pt idx="22">
                  <c:v>-42.749961999999996</c:v>
                </c:pt>
                <c:pt idx="23">
                  <c:v>-41.990001999999997</c:v>
                </c:pt>
                <c:pt idx="24">
                  <c:v>-41.434165999999998</c:v>
                </c:pt>
                <c:pt idx="25">
                  <c:v>-41.016379999999998</c:v>
                </c:pt>
                <c:pt idx="26">
                  <c:v>-40.771076000000001</c:v>
                </c:pt>
                <c:pt idx="27">
                  <c:v>-40.532756999999997</c:v>
                </c:pt>
                <c:pt idx="28">
                  <c:v>-40.434688999999999</c:v>
                </c:pt>
                <c:pt idx="29">
                  <c:v>-40.370086999999998</c:v>
                </c:pt>
                <c:pt idx="30">
                  <c:v>-40.388420000000004</c:v>
                </c:pt>
                <c:pt idx="31">
                  <c:v>-40.398941000000001</c:v>
                </c:pt>
                <c:pt idx="32">
                  <c:v>-40.561230000000002</c:v>
                </c:pt>
                <c:pt idx="33">
                  <c:v>-40.794925999999997</c:v>
                </c:pt>
                <c:pt idx="34">
                  <c:v>-41.120795999999999</c:v>
                </c:pt>
                <c:pt idx="35">
                  <c:v>-41.388496000000004</c:v>
                </c:pt>
                <c:pt idx="36">
                  <c:v>-41.631207000000003</c:v>
                </c:pt>
                <c:pt idx="37">
                  <c:v>-41.906360999999997</c:v>
                </c:pt>
                <c:pt idx="38">
                  <c:v>-42.118991999999999</c:v>
                </c:pt>
                <c:pt idx="39">
                  <c:v>-42.377673999999999</c:v>
                </c:pt>
                <c:pt idx="40">
                  <c:v>-42.592281</c:v>
                </c:pt>
                <c:pt idx="41">
                  <c:v>-42.804389999999998</c:v>
                </c:pt>
                <c:pt idx="42">
                  <c:v>-43.044665999999999</c:v>
                </c:pt>
                <c:pt idx="43">
                  <c:v>-43.237563999999999</c:v>
                </c:pt>
                <c:pt idx="44">
                  <c:v>-43.319243999999998</c:v>
                </c:pt>
                <c:pt idx="45">
                  <c:v>-43.254559</c:v>
                </c:pt>
                <c:pt idx="46">
                  <c:v>-43.059562999999997</c:v>
                </c:pt>
                <c:pt idx="47">
                  <c:v>-42.848801000000002</c:v>
                </c:pt>
                <c:pt idx="48">
                  <c:v>-42.554405000000003</c:v>
                </c:pt>
                <c:pt idx="49">
                  <c:v>-42.293438000000002</c:v>
                </c:pt>
                <c:pt idx="50">
                  <c:v>-41.938892000000003</c:v>
                </c:pt>
                <c:pt idx="51">
                  <c:v>-41.774811</c:v>
                </c:pt>
                <c:pt idx="52">
                  <c:v>-41.845032000000003</c:v>
                </c:pt>
                <c:pt idx="53">
                  <c:v>-42.328949000000001</c:v>
                </c:pt>
                <c:pt idx="54">
                  <c:v>-42.801067000000003</c:v>
                </c:pt>
                <c:pt idx="55">
                  <c:v>-43.056109999999997</c:v>
                </c:pt>
                <c:pt idx="56">
                  <c:v>-42.640994999999997</c:v>
                </c:pt>
                <c:pt idx="57">
                  <c:v>-41.931567999999999</c:v>
                </c:pt>
                <c:pt idx="58">
                  <c:v>-41.130451000000001</c:v>
                </c:pt>
                <c:pt idx="59">
                  <c:v>-40.589863000000001</c:v>
                </c:pt>
                <c:pt idx="60">
                  <c:v>-40.136761</c:v>
                </c:pt>
                <c:pt idx="61">
                  <c:v>-39.694972999999997</c:v>
                </c:pt>
                <c:pt idx="62">
                  <c:v>-39.625999</c:v>
                </c:pt>
                <c:pt idx="63">
                  <c:v>-39.775813999999997</c:v>
                </c:pt>
                <c:pt idx="64">
                  <c:v>-40.534492</c:v>
                </c:pt>
                <c:pt idx="65">
                  <c:v>-40.759796000000001</c:v>
                </c:pt>
                <c:pt idx="66">
                  <c:v>-41.283253000000002</c:v>
                </c:pt>
                <c:pt idx="67">
                  <c:v>-41.328369000000002</c:v>
                </c:pt>
                <c:pt idx="68">
                  <c:v>-41.032429</c:v>
                </c:pt>
                <c:pt idx="69">
                  <c:v>-40.450912000000002</c:v>
                </c:pt>
                <c:pt idx="70">
                  <c:v>-39.793242999999997</c:v>
                </c:pt>
                <c:pt idx="71">
                  <c:v>-39.779449</c:v>
                </c:pt>
                <c:pt idx="72">
                  <c:v>-39.488731000000001</c:v>
                </c:pt>
                <c:pt idx="73">
                  <c:v>-39.202655999999998</c:v>
                </c:pt>
                <c:pt idx="74">
                  <c:v>-38.754615999999999</c:v>
                </c:pt>
                <c:pt idx="75">
                  <c:v>-38.348179000000002</c:v>
                </c:pt>
                <c:pt idx="76">
                  <c:v>-37.915844</c:v>
                </c:pt>
                <c:pt idx="77">
                  <c:v>-37.479038000000003</c:v>
                </c:pt>
                <c:pt idx="78">
                  <c:v>-37.098061000000001</c:v>
                </c:pt>
                <c:pt idx="79">
                  <c:v>-36.683754</c:v>
                </c:pt>
                <c:pt idx="80">
                  <c:v>-36.386035999999997</c:v>
                </c:pt>
                <c:pt idx="81">
                  <c:v>-36.010399</c:v>
                </c:pt>
                <c:pt idx="82">
                  <c:v>-35.660988000000003</c:v>
                </c:pt>
                <c:pt idx="83">
                  <c:v>-35.284668000000003</c:v>
                </c:pt>
                <c:pt idx="84">
                  <c:v>-34.942008999999999</c:v>
                </c:pt>
                <c:pt idx="85">
                  <c:v>-34.646225000000001</c:v>
                </c:pt>
                <c:pt idx="86">
                  <c:v>-34.293934</c:v>
                </c:pt>
                <c:pt idx="87">
                  <c:v>-33.679614999999998</c:v>
                </c:pt>
                <c:pt idx="88">
                  <c:v>-32.946922000000001</c:v>
                </c:pt>
                <c:pt idx="89">
                  <c:v>-32.231743000000002</c:v>
                </c:pt>
                <c:pt idx="90">
                  <c:v>-31.751405999999999</c:v>
                </c:pt>
                <c:pt idx="91">
                  <c:v>-31.243713</c:v>
                </c:pt>
                <c:pt idx="92">
                  <c:v>-30.765242000000001</c:v>
                </c:pt>
                <c:pt idx="93">
                  <c:v>-30.423584000000002</c:v>
                </c:pt>
                <c:pt idx="94">
                  <c:v>-30.382652</c:v>
                </c:pt>
                <c:pt idx="95">
                  <c:v>-30.391207000000001</c:v>
                </c:pt>
                <c:pt idx="96">
                  <c:v>-30.537448999999999</c:v>
                </c:pt>
                <c:pt idx="97">
                  <c:v>-30.637957</c:v>
                </c:pt>
                <c:pt idx="98">
                  <c:v>-30.812010000000001</c:v>
                </c:pt>
                <c:pt idx="99">
                  <c:v>-30.896255</c:v>
                </c:pt>
                <c:pt idx="100">
                  <c:v>-30.904254999999999</c:v>
                </c:pt>
                <c:pt idx="101">
                  <c:v>-30.948405999999999</c:v>
                </c:pt>
                <c:pt idx="102">
                  <c:v>-31.062677000000001</c:v>
                </c:pt>
                <c:pt idx="103">
                  <c:v>-31.252797999999999</c:v>
                </c:pt>
                <c:pt idx="104">
                  <c:v>-31.443888000000001</c:v>
                </c:pt>
                <c:pt idx="105">
                  <c:v>-31.590073</c:v>
                </c:pt>
                <c:pt idx="106">
                  <c:v>-31.695698</c:v>
                </c:pt>
                <c:pt idx="107">
                  <c:v>-31.766739000000001</c:v>
                </c:pt>
                <c:pt idx="108">
                  <c:v>-31.799471</c:v>
                </c:pt>
                <c:pt idx="109">
                  <c:v>-31.797374999999999</c:v>
                </c:pt>
                <c:pt idx="110">
                  <c:v>-31.73657</c:v>
                </c:pt>
                <c:pt idx="111">
                  <c:v>-31.805344000000002</c:v>
                </c:pt>
                <c:pt idx="112">
                  <c:v>-31.930115000000001</c:v>
                </c:pt>
                <c:pt idx="113">
                  <c:v>-32.142277</c:v>
                </c:pt>
                <c:pt idx="114">
                  <c:v>-32.290745000000001</c:v>
                </c:pt>
                <c:pt idx="115">
                  <c:v>-32.437553000000001</c:v>
                </c:pt>
                <c:pt idx="116">
                  <c:v>-32.561107999999997</c:v>
                </c:pt>
                <c:pt idx="117">
                  <c:v>-32.610621999999999</c:v>
                </c:pt>
                <c:pt idx="118">
                  <c:v>-32.640121000000001</c:v>
                </c:pt>
                <c:pt idx="119">
                  <c:v>-32.623435999999998</c:v>
                </c:pt>
                <c:pt idx="120">
                  <c:v>-32.649048000000001</c:v>
                </c:pt>
                <c:pt idx="121">
                  <c:v>-32.663719</c:v>
                </c:pt>
                <c:pt idx="122">
                  <c:v>-32.668812000000003</c:v>
                </c:pt>
                <c:pt idx="123">
                  <c:v>-32.637763999999997</c:v>
                </c:pt>
                <c:pt idx="124">
                  <c:v>-32.546008999999998</c:v>
                </c:pt>
                <c:pt idx="125">
                  <c:v>-32.468314999999997</c:v>
                </c:pt>
                <c:pt idx="126">
                  <c:v>-32.412685000000003</c:v>
                </c:pt>
                <c:pt idx="127">
                  <c:v>-32.352867000000003</c:v>
                </c:pt>
                <c:pt idx="128">
                  <c:v>-32.301945000000003</c:v>
                </c:pt>
                <c:pt idx="129">
                  <c:v>-32.351050999999998</c:v>
                </c:pt>
                <c:pt idx="130">
                  <c:v>-32.384369</c:v>
                </c:pt>
                <c:pt idx="131">
                  <c:v>-32.459578999999998</c:v>
                </c:pt>
                <c:pt idx="132">
                  <c:v>-32.483189000000003</c:v>
                </c:pt>
                <c:pt idx="133">
                  <c:v>-32.601646000000002</c:v>
                </c:pt>
                <c:pt idx="134">
                  <c:v>-32.698352999999997</c:v>
                </c:pt>
                <c:pt idx="135">
                  <c:v>-32.689838000000002</c:v>
                </c:pt>
                <c:pt idx="136">
                  <c:v>-32.581336999999998</c:v>
                </c:pt>
                <c:pt idx="137">
                  <c:v>-32.408954999999999</c:v>
                </c:pt>
                <c:pt idx="138">
                  <c:v>-32.263809000000002</c:v>
                </c:pt>
                <c:pt idx="139">
                  <c:v>-32.186604000000003</c:v>
                </c:pt>
                <c:pt idx="140">
                  <c:v>-32.216853999999998</c:v>
                </c:pt>
                <c:pt idx="141">
                  <c:v>-32.28051</c:v>
                </c:pt>
                <c:pt idx="142">
                  <c:v>-32.359810000000003</c:v>
                </c:pt>
                <c:pt idx="143">
                  <c:v>-32.410449999999997</c:v>
                </c:pt>
                <c:pt idx="144">
                  <c:v>-32.379902000000001</c:v>
                </c:pt>
                <c:pt idx="145">
                  <c:v>-32.382744000000002</c:v>
                </c:pt>
                <c:pt idx="146">
                  <c:v>-32.320411999999997</c:v>
                </c:pt>
                <c:pt idx="147">
                  <c:v>-32.328696999999998</c:v>
                </c:pt>
                <c:pt idx="148">
                  <c:v>-32.240974000000001</c:v>
                </c:pt>
                <c:pt idx="149">
                  <c:v>-32.159382000000001</c:v>
                </c:pt>
                <c:pt idx="150">
                  <c:v>-32.147423000000003</c:v>
                </c:pt>
                <c:pt idx="151">
                  <c:v>-32.186385999999999</c:v>
                </c:pt>
                <c:pt idx="152">
                  <c:v>-32.314605999999998</c:v>
                </c:pt>
                <c:pt idx="153">
                  <c:v>-32.590912000000003</c:v>
                </c:pt>
                <c:pt idx="154">
                  <c:v>-32.873161000000003</c:v>
                </c:pt>
                <c:pt idx="155">
                  <c:v>-32.86853</c:v>
                </c:pt>
                <c:pt idx="156">
                  <c:v>-32.321632000000001</c:v>
                </c:pt>
                <c:pt idx="157">
                  <c:v>-31.668355999999999</c:v>
                </c:pt>
                <c:pt idx="158">
                  <c:v>-31.152424</c:v>
                </c:pt>
                <c:pt idx="159">
                  <c:v>-30.835882000000002</c:v>
                </c:pt>
                <c:pt idx="160">
                  <c:v>-30.459752999999999</c:v>
                </c:pt>
                <c:pt idx="161">
                  <c:v>-30.026147999999999</c:v>
                </c:pt>
                <c:pt idx="162">
                  <c:v>-29.603912000000001</c:v>
                </c:pt>
                <c:pt idx="163">
                  <c:v>-29.167808999999998</c:v>
                </c:pt>
                <c:pt idx="164">
                  <c:v>-28.739968999999999</c:v>
                </c:pt>
                <c:pt idx="165">
                  <c:v>-28.350096000000001</c:v>
                </c:pt>
                <c:pt idx="166">
                  <c:v>-28.086517000000001</c:v>
                </c:pt>
                <c:pt idx="167">
                  <c:v>-27.914691999999999</c:v>
                </c:pt>
                <c:pt idx="168">
                  <c:v>-27.772243</c:v>
                </c:pt>
                <c:pt idx="169">
                  <c:v>-27.638479</c:v>
                </c:pt>
                <c:pt idx="170">
                  <c:v>-27.479814999999999</c:v>
                </c:pt>
                <c:pt idx="171">
                  <c:v>-27.333922999999999</c:v>
                </c:pt>
                <c:pt idx="172">
                  <c:v>-27.20504</c:v>
                </c:pt>
                <c:pt idx="173">
                  <c:v>-27.098278000000001</c:v>
                </c:pt>
                <c:pt idx="174">
                  <c:v>-26.948345</c:v>
                </c:pt>
                <c:pt idx="175">
                  <c:v>-26.92239</c:v>
                </c:pt>
                <c:pt idx="176">
                  <c:v>-26.913993999999999</c:v>
                </c:pt>
                <c:pt idx="177">
                  <c:v>-27.011084</c:v>
                </c:pt>
                <c:pt idx="178">
                  <c:v>-27.150217000000001</c:v>
                </c:pt>
                <c:pt idx="179">
                  <c:v>-27.447346</c:v>
                </c:pt>
                <c:pt idx="180">
                  <c:v>-27.832338</c:v>
                </c:pt>
                <c:pt idx="181">
                  <c:v>-28.191486000000001</c:v>
                </c:pt>
                <c:pt idx="182">
                  <c:v>-28.502621000000001</c:v>
                </c:pt>
                <c:pt idx="183">
                  <c:v>-28.738949000000002</c:v>
                </c:pt>
                <c:pt idx="184">
                  <c:v>-28.731825000000001</c:v>
                </c:pt>
                <c:pt idx="185">
                  <c:v>-28.756820999999999</c:v>
                </c:pt>
                <c:pt idx="186">
                  <c:v>-28.714024999999999</c:v>
                </c:pt>
                <c:pt idx="187">
                  <c:v>-28.722462</c:v>
                </c:pt>
                <c:pt idx="188">
                  <c:v>-28.548559000000001</c:v>
                </c:pt>
                <c:pt idx="189">
                  <c:v>-28.292294999999999</c:v>
                </c:pt>
                <c:pt idx="190">
                  <c:v>-28.044875999999999</c:v>
                </c:pt>
                <c:pt idx="191">
                  <c:v>-27.813610000000001</c:v>
                </c:pt>
                <c:pt idx="192">
                  <c:v>-27.496746000000002</c:v>
                </c:pt>
                <c:pt idx="193">
                  <c:v>-27.294111000000001</c:v>
                </c:pt>
                <c:pt idx="194">
                  <c:v>-27.153946000000001</c:v>
                </c:pt>
                <c:pt idx="195">
                  <c:v>-27.102035999999998</c:v>
                </c:pt>
                <c:pt idx="196">
                  <c:v>-26.974045</c:v>
                </c:pt>
                <c:pt idx="197">
                  <c:v>-26.770864</c:v>
                </c:pt>
                <c:pt idx="198">
                  <c:v>-26.569109000000001</c:v>
                </c:pt>
                <c:pt idx="199">
                  <c:v>-26.315398999999999</c:v>
                </c:pt>
                <c:pt idx="200">
                  <c:v>-26.124603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26-407A-A578-F0807B1A2F67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-50.070754999999998</c:v>
                </c:pt>
                <c:pt idx="1">
                  <c:v>-50.385719000000002</c:v>
                </c:pt>
                <c:pt idx="2">
                  <c:v>-50.915928000000001</c:v>
                </c:pt>
                <c:pt idx="3">
                  <c:v>-51.477245000000003</c:v>
                </c:pt>
                <c:pt idx="4">
                  <c:v>-51.728724999999997</c:v>
                </c:pt>
                <c:pt idx="5">
                  <c:v>-51.623145999999998</c:v>
                </c:pt>
                <c:pt idx="6">
                  <c:v>-51.636242000000003</c:v>
                </c:pt>
                <c:pt idx="7">
                  <c:v>-51.366309999999999</c:v>
                </c:pt>
                <c:pt idx="8">
                  <c:v>-51.367080999999999</c:v>
                </c:pt>
                <c:pt idx="9">
                  <c:v>-51.288615999999998</c:v>
                </c:pt>
                <c:pt idx="10">
                  <c:v>-51.832779000000002</c:v>
                </c:pt>
                <c:pt idx="11">
                  <c:v>-52.050345999999998</c:v>
                </c:pt>
                <c:pt idx="12">
                  <c:v>-51.991351999999999</c:v>
                </c:pt>
                <c:pt idx="13">
                  <c:v>-51.699863000000001</c:v>
                </c:pt>
                <c:pt idx="14">
                  <c:v>-51.108307000000003</c:v>
                </c:pt>
                <c:pt idx="15">
                  <c:v>-50.550690000000003</c:v>
                </c:pt>
                <c:pt idx="16">
                  <c:v>-49.712054999999999</c:v>
                </c:pt>
                <c:pt idx="17">
                  <c:v>-49.158957999999998</c:v>
                </c:pt>
                <c:pt idx="18">
                  <c:v>-48.892558999999999</c:v>
                </c:pt>
                <c:pt idx="19">
                  <c:v>-48.666598999999998</c:v>
                </c:pt>
                <c:pt idx="20">
                  <c:v>-48.572144000000002</c:v>
                </c:pt>
                <c:pt idx="21">
                  <c:v>-48.216354000000003</c:v>
                </c:pt>
                <c:pt idx="22">
                  <c:v>-47.808235000000003</c:v>
                </c:pt>
                <c:pt idx="23">
                  <c:v>-47.476463000000003</c:v>
                </c:pt>
                <c:pt idx="24">
                  <c:v>-47.226311000000003</c:v>
                </c:pt>
                <c:pt idx="25">
                  <c:v>-47.220001000000003</c:v>
                </c:pt>
                <c:pt idx="26">
                  <c:v>-47.138412000000002</c:v>
                </c:pt>
                <c:pt idx="27">
                  <c:v>-47.124901000000001</c:v>
                </c:pt>
                <c:pt idx="28">
                  <c:v>-47.123657000000001</c:v>
                </c:pt>
                <c:pt idx="29">
                  <c:v>-47.327624999999998</c:v>
                </c:pt>
                <c:pt idx="30">
                  <c:v>-47.621273000000002</c:v>
                </c:pt>
                <c:pt idx="31">
                  <c:v>-48.009155</c:v>
                </c:pt>
                <c:pt idx="32">
                  <c:v>-48.791176</c:v>
                </c:pt>
                <c:pt idx="33">
                  <c:v>-49.876747000000002</c:v>
                </c:pt>
                <c:pt idx="34">
                  <c:v>-51.161254999999997</c:v>
                </c:pt>
                <c:pt idx="35">
                  <c:v>-51.645080999999998</c:v>
                </c:pt>
                <c:pt idx="36">
                  <c:v>-51.769978000000002</c:v>
                </c:pt>
                <c:pt idx="37">
                  <c:v>-51.588787000000004</c:v>
                </c:pt>
                <c:pt idx="38">
                  <c:v>-51.533543000000002</c:v>
                </c:pt>
                <c:pt idx="39">
                  <c:v>-51.649734000000002</c:v>
                </c:pt>
                <c:pt idx="40">
                  <c:v>-51.981307999999999</c:v>
                </c:pt>
                <c:pt idx="41">
                  <c:v>-52.333407999999999</c:v>
                </c:pt>
                <c:pt idx="42">
                  <c:v>-52.355812</c:v>
                </c:pt>
                <c:pt idx="43">
                  <c:v>-52.072262000000002</c:v>
                </c:pt>
                <c:pt idx="44">
                  <c:v>-51.764949999999999</c:v>
                </c:pt>
                <c:pt idx="45">
                  <c:v>-51.668903</c:v>
                </c:pt>
                <c:pt idx="46">
                  <c:v>-51.596069</c:v>
                </c:pt>
                <c:pt idx="47">
                  <c:v>-51.611179</c:v>
                </c:pt>
                <c:pt idx="48">
                  <c:v>-51.551459999999999</c:v>
                </c:pt>
                <c:pt idx="49">
                  <c:v>-51.468704000000002</c:v>
                </c:pt>
                <c:pt idx="50">
                  <c:v>-51.413536000000001</c:v>
                </c:pt>
                <c:pt idx="51">
                  <c:v>-51.117683</c:v>
                </c:pt>
                <c:pt idx="52">
                  <c:v>-50.647331000000001</c:v>
                </c:pt>
                <c:pt idx="53">
                  <c:v>-50.025424999999998</c:v>
                </c:pt>
                <c:pt idx="54">
                  <c:v>-49.382854000000002</c:v>
                </c:pt>
                <c:pt idx="55">
                  <c:v>-48.968783999999999</c:v>
                </c:pt>
                <c:pt idx="56">
                  <c:v>-48.535243999999999</c:v>
                </c:pt>
                <c:pt idx="57">
                  <c:v>-48.252983</c:v>
                </c:pt>
                <c:pt idx="58">
                  <c:v>-47.767982000000003</c:v>
                </c:pt>
                <c:pt idx="59">
                  <c:v>-47.201000000000001</c:v>
                </c:pt>
                <c:pt idx="60">
                  <c:v>-46.461475</c:v>
                </c:pt>
                <c:pt idx="61">
                  <c:v>-45.708114999999999</c:v>
                </c:pt>
                <c:pt idx="62">
                  <c:v>-45.315907000000003</c:v>
                </c:pt>
                <c:pt idx="63">
                  <c:v>-45.343586000000002</c:v>
                </c:pt>
                <c:pt idx="64">
                  <c:v>-45.811523000000001</c:v>
                </c:pt>
                <c:pt idx="65">
                  <c:v>-45.962997000000001</c:v>
                </c:pt>
                <c:pt idx="66">
                  <c:v>-45.809513000000003</c:v>
                </c:pt>
                <c:pt idx="67">
                  <c:v>-45.315852999999997</c:v>
                </c:pt>
                <c:pt idx="68">
                  <c:v>-44.514999000000003</c:v>
                </c:pt>
                <c:pt idx="69">
                  <c:v>-43.768920999999999</c:v>
                </c:pt>
                <c:pt idx="70">
                  <c:v>-42.940089999999998</c:v>
                </c:pt>
                <c:pt idx="71">
                  <c:v>-42.510361000000003</c:v>
                </c:pt>
                <c:pt idx="72">
                  <c:v>-41.884239000000001</c:v>
                </c:pt>
                <c:pt idx="73">
                  <c:v>-41.315356999999999</c:v>
                </c:pt>
                <c:pt idx="74">
                  <c:v>-40.723937999999997</c:v>
                </c:pt>
                <c:pt idx="75">
                  <c:v>-40.231372999999998</c:v>
                </c:pt>
                <c:pt idx="76">
                  <c:v>-39.835814999999997</c:v>
                </c:pt>
                <c:pt idx="77">
                  <c:v>-39.488746999999996</c:v>
                </c:pt>
                <c:pt idx="78">
                  <c:v>-39.223854000000003</c:v>
                </c:pt>
                <c:pt idx="79">
                  <c:v>-38.809891</c:v>
                </c:pt>
                <c:pt idx="80">
                  <c:v>-38.454163000000001</c:v>
                </c:pt>
                <c:pt idx="81">
                  <c:v>-38.009856999999997</c:v>
                </c:pt>
                <c:pt idx="82">
                  <c:v>-37.574191999999996</c:v>
                </c:pt>
                <c:pt idx="83">
                  <c:v>-37.081783000000001</c:v>
                </c:pt>
                <c:pt idx="84">
                  <c:v>-36.700026999999999</c:v>
                </c:pt>
                <c:pt idx="85">
                  <c:v>-36.563358000000001</c:v>
                </c:pt>
                <c:pt idx="86">
                  <c:v>-36.582225999999999</c:v>
                </c:pt>
                <c:pt idx="87">
                  <c:v>-36.415371</c:v>
                </c:pt>
                <c:pt idx="88">
                  <c:v>-36.021965000000002</c:v>
                </c:pt>
                <c:pt idx="89">
                  <c:v>-35.480491999999998</c:v>
                </c:pt>
                <c:pt idx="90">
                  <c:v>-35.088546999999998</c:v>
                </c:pt>
                <c:pt idx="91">
                  <c:v>-34.742077000000002</c:v>
                </c:pt>
                <c:pt idx="92">
                  <c:v>-34.496143000000004</c:v>
                </c:pt>
                <c:pt idx="93">
                  <c:v>-34.288403000000002</c:v>
                </c:pt>
                <c:pt idx="94">
                  <c:v>-34.217495</c:v>
                </c:pt>
                <c:pt idx="95">
                  <c:v>-34.105068000000003</c:v>
                </c:pt>
                <c:pt idx="96">
                  <c:v>-34.138973</c:v>
                </c:pt>
                <c:pt idx="97">
                  <c:v>-34.270251999999999</c:v>
                </c:pt>
                <c:pt idx="98">
                  <c:v>-34.599471999999999</c:v>
                </c:pt>
                <c:pt idx="99">
                  <c:v>-35.038353000000001</c:v>
                </c:pt>
                <c:pt idx="100">
                  <c:v>-35.439812000000003</c:v>
                </c:pt>
                <c:pt idx="101">
                  <c:v>-35.749039000000003</c:v>
                </c:pt>
                <c:pt idx="102">
                  <c:v>-35.972538</c:v>
                </c:pt>
                <c:pt idx="103">
                  <c:v>-36.122902000000003</c:v>
                </c:pt>
                <c:pt idx="104">
                  <c:v>-36.185436000000003</c:v>
                </c:pt>
                <c:pt idx="105">
                  <c:v>-36.139011000000004</c:v>
                </c:pt>
                <c:pt idx="106">
                  <c:v>-36.044150999999999</c:v>
                </c:pt>
                <c:pt idx="107">
                  <c:v>-36.033596000000003</c:v>
                </c:pt>
                <c:pt idx="108">
                  <c:v>-36.132396999999997</c:v>
                </c:pt>
                <c:pt idx="109">
                  <c:v>-36.350163000000002</c:v>
                </c:pt>
                <c:pt idx="110">
                  <c:v>-36.663330000000002</c:v>
                </c:pt>
                <c:pt idx="111">
                  <c:v>-36.846393999999997</c:v>
                </c:pt>
                <c:pt idx="112">
                  <c:v>-37.066132000000003</c:v>
                </c:pt>
                <c:pt idx="113">
                  <c:v>-37.246428999999999</c:v>
                </c:pt>
                <c:pt idx="114">
                  <c:v>-37.510452000000001</c:v>
                </c:pt>
                <c:pt idx="115">
                  <c:v>-37.630093000000002</c:v>
                </c:pt>
                <c:pt idx="116">
                  <c:v>-37.627673999999999</c:v>
                </c:pt>
                <c:pt idx="117">
                  <c:v>-37.594771999999999</c:v>
                </c:pt>
                <c:pt idx="118">
                  <c:v>-37.587322</c:v>
                </c:pt>
                <c:pt idx="119">
                  <c:v>-37.598103000000002</c:v>
                </c:pt>
                <c:pt idx="120">
                  <c:v>-37.621994000000001</c:v>
                </c:pt>
                <c:pt idx="121">
                  <c:v>-37.711151000000001</c:v>
                </c:pt>
                <c:pt idx="122">
                  <c:v>-37.874794000000001</c:v>
                </c:pt>
                <c:pt idx="123">
                  <c:v>-38.087798999999997</c:v>
                </c:pt>
                <c:pt idx="124">
                  <c:v>-38.272717</c:v>
                </c:pt>
                <c:pt idx="125">
                  <c:v>-38.490746000000001</c:v>
                </c:pt>
                <c:pt idx="126">
                  <c:v>-38.778613999999997</c:v>
                </c:pt>
                <c:pt idx="127">
                  <c:v>-39.161921999999997</c:v>
                </c:pt>
                <c:pt idx="128">
                  <c:v>-39.532204</c:v>
                </c:pt>
                <c:pt idx="129">
                  <c:v>-39.722816000000002</c:v>
                </c:pt>
                <c:pt idx="130">
                  <c:v>-39.429558</c:v>
                </c:pt>
                <c:pt idx="131">
                  <c:v>-38.888111000000002</c:v>
                </c:pt>
                <c:pt idx="132">
                  <c:v>-38.263568999999997</c:v>
                </c:pt>
                <c:pt idx="133">
                  <c:v>-37.959816000000004</c:v>
                </c:pt>
                <c:pt idx="134">
                  <c:v>-37.771926999999998</c:v>
                </c:pt>
                <c:pt idx="135">
                  <c:v>-37.601601000000002</c:v>
                </c:pt>
                <c:pt idx="136">
                  <c:v>-37.376365999999997</c:v>
                </c:pt>
                <c:pt idx="137">
                  <c:v>-37.241107999999997</c:v>
                </c:pt>
                <c:pt idx="138">
                  <c:v>-37.233387</c:v>
                </c:pt>
                <c:pt idx="139">
                  <c:v>-37.297336999999999</c:v>
                </c:pt>
                <c:pt idx="140">
                  <c:v>-37.384211999999998</c:v>
                </c:pt>
                <c:pt idx="141">
                  <c:v>-37.461677999999999</c:v>
                </c:pt>
                <c:pt idx="142">
                  <c:v>-37.547393999999997</c:v>
                </c:pt>
                <c:pt idx="143">
                  <c:v>-37.497779999999999</c:v>
                </c:pt>
                <c:pt idx="144">
                  <c:v>-37.388705999999999</c:v>
                </c:pt>
                <c:pt idx="145">
                  <c:v>-37.24192</c:v>
                </c:pt>
                <c:pt idx="146">
                  <c:v>-37.056674999999998</c:v>
                </c:pt>
                <c:pt idx="147">
                  <c:v>-36.782618999999997</c:v>
                </c:pt>
                <c:pt idx="148">
                  <c:v>-36.395077000000001</c:v>
                </c:pt>
                <c:pt idx="149">
                  <c:v>-35.915557999999997</c:v>
                </c:pt>
                <c:pt idx="150">
                  <c:v>-35.446250999999997</c:v>
                </c:pt>
                <c:pt idx="151">
                  <c:v>-35.018776000000003</c:v>
                </c:pt>
                <c:pt idx="152">
                  <c:v>-34.625874000000003</c:v>
                </c:pt>
                <c:pt idx="153">
                  <c:v>-34.317779999999999</c:v>
                </c:pt>
                <c:pt idx="154">
                  <c:v>-34.242905</c:v>
                </c:pt>
                <c:pt idx="155">
                  <c:v>-34.418998999999999</c:v>
                </c:pt>
                <c:pt idx="156">
                  <c:v>-34.556655999999997</c:v>
                </c:pt>
                <c:pt idx="157">
                  <c:v>-34.663048000000003</c:v>
                </c:pt>
                <c:pt idx="158">
                  <c:v>-34.728287000000002</c:v>
                </c:pt>
                <c:pt idx="159">
                  <c:v>-34.930695</c:v>
                </c:pt>
                <c:pt idx="160">
                  <c:v>-35.045074</c:v>
                </c:pt>
                <c:pt idx="161">
                  <c:v>-35.127791999999999</c:v>
                </c:pt>
                <c:pt idx="162">
                  <c:v>-35.217666999999999</c:v>
                </c:pt>
                <c:pt idx="163">
                  <c:v>-35.165100000000002</c:v>
                </c:pt>
                <c:pt idx="164">
                  <c:v>-35.075145999999997</c:v>
                </c:pt>
                <c:pt idx="165">
                  <c:v>-34.879528000000001</c:v>
                </c:pt>
                <c:pt idx="166">
                  <c:v>-34.802093999999997</c:v>
                </c:pt>
                <c:pt idx="167">
                  <c:v>-34.752121000000002</c:v>
                </c:pt>
                <c:pt idx="168">
                  <c:v>-34.787509999999997</c:v>
                </c:pt>
                <c:pt idx="169">
                  <c:v>-34.905150999999996</c:v>
                </c:pt>
                <c:pt idx="170">
                  <c:v>-35.059933000000001</c:v>
                </c:pt>
                <c:pt idx="171">
                  <c:v>-34.812485000000002</c:v>
                </c:pt>
                <c:pt idx="172">
                  <c:v>-34.532341000000002</c:v>
                </c:pt>
                <c:pt idx="173">
                  <c:v>-34.213645999999997</c:v>
                </c:pt>
                <c:pt idx="174">
                  <c:v>-34.132973</c:v>
                </c:pt>
                <c:pt idx="175">
                  <c:v>-34.157908999999997</c:v>
                </c:pt>
                <c:pt idx="176">
                  <c:v>-34.206833000000003</c:v>
                </c:pt>
                <c:pt idx="177">
                  <c:v>-34.429549999999999</c:v>
                </c:pt>
                <c:pt idx="178">
                  <c:v>-34.691246</c:v>
                </c:pt>
                <c:pt idx="179">
                  <c:v>-35.061847999999998</c:v>
                </c:pt>
                <c:pt idx="180">
                  <c:v>-35.541649</c:v>
                </c:pt>
                <c:pt idx="181">
                  <c:v>-36.003086000000003</c:v>
                </c:pt>
                <c:pt idx="182">
                  <c:v>-36.358128000000001</c:v>
                </c:pt>
                <c:pt idx="183">
                  <c:v>-36.499423999999998</c:v>
                </c:pt>
                <c:pt idx="184">
                  <c:v>-36.352203000000003</c:v>
                </c:pt>
                <c:pt idx="185">
                  <c:v>-36.146725000000004</c:v>
                </c:pt>
                <c:pt idx="186">
                  <c:v>-35.866604000000002</c:v>
                </c:pt>
                <c:pt idx="187">
                  <c:v>-35.577187000000002</c:v>
                </c:pt>
                <c:pt idx="188">
                  <c:v>-35.175227999999997</c:v>
                </c:pt>
                <c:pt idx="189">
                  <c:v>-34.741638000000002</c:v>
                </c:pt>
                <c:pt idx="190">
                  <c:v>-34.322856999999999</c:v>
                </c:pt>
                <c:pt idx="191">
                  <c:v>-33.978225999999999</c:v>
                </c:pt>
                <c:pt idx="192">
                  <c:v>-33.536422999999999</c:v>
                </c:pt>
                <c:pt idx="193">
                  <c:v>-33.225788000000001</c:v>
                </c:pt>
                <c:pt idx="194">
                  <c:v>-32.976334000000001</c:v>
                </c:pt>
                <c:pt idx="195">
                  <c:v>-32.827793</c:v>
                </c:pt>
                <c:pt idx="196">
                  <c:v>-32.604579999999999</c:v>
                </c:pt>
                <c:pt idx="197">
                  <c:v>-32.298541999999998</c:v>
                </c:pt>
                <c:pt idx="198">
                  <c:v>-32.004886999999997</c:v>
                </c:pt>
                <c:pt idx="199">
                  <c:v>-31.690317</c:v>
                </c:pt>
                <c:pt idx="200">
                  <c:v>-31.467728000000001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26-407A-A578-F0807B1A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06144"/>
        <c:axId val="116412416"/>
      </c:scatterChart>
      <c:valAx>
        <c:axId val="11640614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412416"/>
        <c:crosses val="autoZero"/>
        <c:crossBetween val="midCat"/>
        <c:majorUnit val="2"/>
      </c:valAx>
      <c:valAx>
        <c:axId val="116412416"/>
        <c:scaling>
          <c:orientation val="minMax"/>
          <c:max val="0"/>
          <c:min val="-7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40614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-67.565376000000001</c:v>
              </c:pt>
              <c:pt idx="1">
                <c:v>-66.835875999999999</c:v>
              </c:pt>
              <c:pt idx="2">
                <c:v>-65.854118</c:v>
              </c:pt>
              <c:pt idx="3">
                <c:v>-64.304878000000002</c:v>
              </c:pt>
              <c:pt idx="4">
                <c:v>-63.861046000000002</c:v>
              </c:pt>
              <c:pt idx="5">
                <c:v>-63.461441000000001</c:v>
              </c:pt>
              <c:pt idx="6">
                <c:v>-64.443222000000006</c:v>
              </c:pt>
              <c:pt idx="7">
                <c:v>-65.252212999999998</c:v>
              </c:pt>
              <c:pt idx="8">
                <c:v>-67.598213000000001</c:v>
              </c:pt>
              <c:pt idx="9">
                <c:v>-68.810531999999995</c:v>
              </c:pt>
              <c:pt idx="10">
                <c:v>-70.007407999999998</c:v>
              </c:pt>
              <c:pt idx="11">
                <c:v>-67.411118000000002</c:v>
              </c:pt>
              <c:pt idx="12">
                <c:v>-64.543960999999996</c:v>
              </c:pt>
              <c:pt idx="13">
                <c:v>-61.006962000000001</c:v>
              </c:pt>
              <c:pt idx="14">
                <c:v>-59.436607000000002</c:v>
              </c:pt>
              <c:pt idx="15">
                <c:v>-57.813282000000001</c:v>
              </c:pt>
              <c:pt idx="16">
                <c:v>-56.329605000000001</c:v>
              </c:pt>
              <c:pt idx="17">
                <c:v>-54.865524000000001</c:v>
              </c:pt>
              <c:pt idx="18">
                <c:v>-53.897033999999998</c:v>
              </c:pt>
              <c:pt idx="19">
                <c:v>-53.034973000000001</c:v>
              </c:pt>
              <c:pt idx="20">
                <c:v>-52.398701000000003</c:v>
              </c:pt>
              <c:pt idx="21">
                <c:v>-51.629795000000001</c:v>
              </c:pt>
              <c:pt idx="22">
                <c:v>-50.960299999999997</c:v>
              </c:pt>
              <c:pt idx="23">
                <c:v>-50.461101999999997</c:v>
              </c:pt>
              <c:pt idx="24">
                <c:v>-50.341911000000003</c:v>
              </c:pt>
              <c:pt idx="25">
                <c:v>-50.085144</c:v>
              </c:pt>
              <c:pt idx="26">
                <c:v>-50.140887999999997</c:v>
              </c:pt>
              <c:pt idx="27">
                <c:v>-50.055999999999997</c:v>
              </c:pt>
              <c:pt idx="28">
                <c:v>-50.375762999999999</c:v>
              </c:pt>
              <c:pt idx="29">
                <c:v>-50.250293999999997</c:v>
              </c:pt>
              <c:pt idx="30">
                <c:v>-50.282642000000003</c:v>
              </c:pt>
              <c:pt idx="31">
                <c:v>-50.302914000000001</c:v>
              </c:pt>
              <c:pt idx="32">
                <c:v>-50.519371</c:v>
              </c:pt>
              <c:pt idx="33">
                <c:v>-50.919846</c:v>
              </c:pt>
              <c:pt idx="34">
                <c:v>-51.332980999999997</c:v>
              </c:pt>
              <c:pt idx="35">
                <c:v>-51.995978999999998</c:v>
              </c:pt>
              <c:pt idx="36">
                <c:v>-52.403441999999998</c:v>
              </c:pt>
              <c:pt idx="37">
                <c:v>-52.872841000000001</c:v>
              </c:pt>
              <c:pt idx="38">
                <c:v>-53.076110999999997</c:v>
              </c:pt>
              <c:pt idx="39">
                <c:v>-53.314613000000001</c:v>
              </c:pt>
              <c:pt idx="40">
                <c:v>-53.312130000000003</c:v>
              </c:pt>
              <c:pt idx="41">
                <c:v>-53.213745000000003</c:v>
              </c:pt>
              <c:pt idx="42">
                <c:v>-52.846245000000003</c:v>
              </c:pt>
              <c:pt idx="43">
                <c:v>-52.326447000000002</c:v>
              </c:pt>
              <c:pt idx="44">
                <c:v>-51.974570999999997</c:v>
              </c:pt>
              <c:pt idx="45">
                <c:v>-51.613422</c:v>
              </c:pt>
              <c:pt idx="46">
                <c:v>-51.656543999999997</c:v>
              </c:pt>
              <c:pt idx="47">
                <c:v>-51.217784999999999</c:v>
              </c:pt>
              <c:pt idx="48">
                <c:v>-50.952655999999998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B6A-4465-97EA-53C6AB8E1EB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-66.813957000000002</c:v>
              </c:pt>
              <c:pt idx="1">
                <c:v>-63.347282</c:v>
              </c:pt>
              <c:pt idx="2">
                <c:v>-59.395511999999997</c:v>
              </c:pt>
              <c:pt idx="3">
                <c:v>-57.795009999999998</c:v>
              </c:pt>
              <c:pt idx="4">
                <c:v>-57.370220000000003</c:v>
              </c:pt>
              <c:pt idx="5">
                <c:v>-57.492393</c:v>
              </c:pt>
              <c:pt idx="6">
                <c:v>-56.387596000000002</c:v>
              </c:pt>
              <c:pt idx="7">
                <c:v>-55.618732000000001</c:v>
              </c:pt>
              <c:pt idx="8">
                <c:v>-54.655124999999998</c:v>
              </c:pt>
              <c:pt idx="9">
                <c:v>-53.898299999999999</c:v>
              </c:pt>
              <c:pt idx="10">
                <c:v>-53.512844000000001</c:v>
              </c:pt>
              <c:pt idx="11">
                <c:v>-52.891818999999998</c:v>
              </c:pt>
              <c:pt idx="12">
                <c:v>-52.212173</c:v>
              </c:pt>
              <c:pt idx="13">
                <c:v>-51.432555999999998</c:v>
              </c:pt>
              <c:pt idx="14">
                <c:v>-50.845207000000002</c:v>
              </c:pt>
              <c:pt idx="15">
                <c:v>-50.404162999999997</c:v>
              </c:pt>
              <c:pt idx="16">
                <c:v>-50.108806999999999</c:v>
              </c:pt>
              <c:pt idx="17">
                <c:v>-49.848605999999997</c:v>
              </c:pt>
              <c:pt idx="18">
                <c:v>-49.831726000000003</c:v>
              </c:pt>
              <c:pt idx="19">
                <c:v>-49.702357999999997</c:v>
              </c:pt>
              <c:pt idx="20">
                <c:v>-49.517158999999999</c:v>
              </c:pt>
              <c:pt idx="21">
                <c:v>-49.124415999999997</c:v>
              </c:pt>
              <c:pt idx="22">
                <c:v>-48.600731000000003</c:v>
              </c:pt>
              <c:pt idx="23">
                <c:v>-48.289433000000002</c:v>
              </c:pt>
              <c:pt idx="24">
                <c:v>-48.394202999999997</c:v>
              </c:pt>
              <c:pt idx="25">
                <c:v>-48.383259000000002</c:v>
              </c:pt>
              <c:pt idx="26">
                <c:v>-47.958064999999998</c:v>
              </c:pt>
              <c:pt idx="27">
                <c:v>-47.038955999999999</c:v>
              </c:pt>
              <c:pt idx="28">
                <c:v>-46.432507000000001</c:v>
              </c:pt>
              <c:pt idx="29">
                <c:v>-46.157646</c:v>
              </c:pt>
              <c:pt idx="30">
                <c:v>-45.907058999999997</c:v>
              </c:pt>
              <c:pt idx="31">
                <c:v>-45.495975000000001</c:v>
              </c:pt>
              <c:pt idx="32">
                <c:v>-45.293467999999997</c:v>
              </c:pt>
              <c:pt idx="33">
                <c:v>-45.454163000000001</c:v>
              </c:pt>
              <c:pt idx="34">
                <c:v>-46.200226000000001</c:v>
              </c:pt>
              <c:pt idx="35">
                <c:v>-47.012816999999998</c:v>
              </c:pt>
              <c:pt idx="36">
                <c:v>-47.785496000000002</c:v>
              </c:pt>
              <c:pt idx="37">
                <c:v>-47.976871000000003</c:v>
              </c:pt>
              <c:pt idx="38">
                <c:v>-48.264561</c:v>
              </c:pt>
              <c:pt idx="39">
                <c:v>-48.831454999999998</c:v>
              </c:pt>
              <c:pt idx="40">
                <c:v>-49.801743000000002</c:v>
              </c:pt>
              <c:pt idx="41">
                <c:v>-50.058757999999997</c:v>
              </c:pt>
              <c:pt idx="42">
                <c:v>-50.175217000000004</c:v>
              </c:pt>
              <c:pt idx="43">
                <c:v>-50.252029</c:v>
              </c:pt>
              <c:pt idx="44">
                <c:v>-50.968510000000002</c:v>
              </c:pt>
              <c:pt idx="45">
                <c:v>-51.267155000000002</c:v>
              </c:pt>
              <c:pt idx="46">
                <c:v>-51.15213</c:v>
              </c:pt>
              <c:pt idx="47">
                <c:v>-50.384574999999998</c:v>
              </c:pt>
              <c:pt idx="48">
                <c:v>-49.749564999999997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B6A-4465-97EA-53C6AB8E1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12480"/>
        <c:axId val="116622848"/>
      </c:scatterChart>
      <c:valAx>
        <c:axId val="116612480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22848"/>
        <c:crosses val="autoZero"/>
        <c:crossBetween val="midCat"/>
        <c:majorUnit val="2"/>
      </c:valAx>
      <c:valAx>
        <c:axId val="1166228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12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6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-6.1657900000000154E-2</c:v>
                </c:pt>
                <c:pt idx="2">
                  <c:v>-0.10885339999999921</c:v>
                </c:pt>
                <c:pt idx="3">
                  <c:v>-0.16835219999999929</c:v>
                </c:pt>
                <c:pt idx="4">
                  <c:v>-0.22057820000000028</c:v>
                </c:pt>
                <c:pt idx="5">
                  <c:v>-0.30481439999999971</c:v>
                </c:pt>
                <c:pt idx="6">
                  <c:v>-0.39218709999999923</c:v>
                </c:pt>
                <c:pt idx="7">
                  <c:v>-0.45625590000000038</c:v>
                </c:pt>
                <c:pt idx="8">
                  <c:v>-0.50579070000000037</c:v>
                </c:pt>
                <c:pt idx="9">
                  <c:v>-0.56647489999999934</c:v>
                </c:pt>
                <c:pt idx="10">
                  <c:v>-0.58537199999999956</c:v>
                </c:pt>
                <c:pt idx="11">
                  <c:v>-0.62553980000000031</c:v>
                </c:pt>
                <c:pt idx="12">
                  <c:v>-0.63201330000000056</c:v>
                </c:pt>
                <c:pt idx="13">
                  <c:v>-0.64631559999999943</c:v>
                </c:pt>
                <c:pt idx="14">
                  <c:v>-0.66986469999999976</c:v>
                </c:pt>
                <c:pt idx="15">
                  <c:v>-0.71988200000000013</c:v>
                </c:pt>
                <c:pt idx="16">
                  <c:v>-0.78144269999999949</c:v>
                </c:pt>
                <c:pt idx="17">
                  <c:v>-0.81256300000000081</c:v>
                </c:pt>
                <c:pt idx="18">
                  <c:v>-0.80577279999999973</c:v>
                </c:pt>
                <c:pt idx="19">
                  <c:v>-0.8037080999999997</c:v>
                </c:pt>
                <c:pt idx="20">
                  <c:v>-0.80598359999999936</c:v>
                </c:pt>
                <c:pt idx="21">
                  <c:v>-0.79808910000000033</c:v>
                </c:pt>
                <c:pt idx="22">
                  <c:v>-0.79775809999999936</c:v>
                </c:pt>
                <c:pt idx="23">
                  <c:v>-0.7804593999999998</c:v>
                </c:pt>
                <c:pt idx="24">
                  <c:v>-0.78681190000000001</c:v>
                </c:pt>
                <c:pt idx="25">
                  <c:v>-0.78683670000000028</c:v>
                </c:pt>
                <c:pt idx="26">
                  <c:v>-0.80533130000000064</c:v>
                </c:pt>
                <c:pt idx="27">
                  <c:v>-0.88212870000000088</c:v>
                </c:pt>
                <c:pt idx="28">
                  <c:v>-0.97100449999999938</c:v>
                </c:pt>
                <c:pt idx="29">
                  <c:v>-1.1074543000000006</c:v>
                </c:pt>
                <c:pt idx="30">
                  <c:v>-1.2135677999999999</c:v>
                </c:pt>
                <c:pt idx="31">
                  <c:v>-1.2920785000000006</c:v>
                </c:pt>
                <c:pt idx="32">
                  <c:v>-1.3661975000000002</c:v>
                </c:pt>
                <c:pt idx="33">
                  <c:v>-1.4665745000000001</c:v>
                </c:pt>
                <c:pt idx="34">
                  <c:v>-1.6305914999999995</c:v>
                </c:pt>
                <c:pt idx="35">
                  <c:v>-1.7988405000000007</c:v>
                </c:pt>
                <c:pt idx="36">
                  <c:v>-1.9509725000000007</c:v>
                </c:pt>
                <c:pt idx="37">
                  <c:v>-2.1179694999999992</c:v>
                </c:pt>
                <c:pt idx="38">
                  <c:v>-2.2493095000000007</c:v>
                </c:pt>
                <c:pt idx="39">
                  <c:v>-2.3835274999999996</c:v>
                </c:pt>
                <c:pt idx="40">
                  <c:v>-2.4499434999999998</c:v>
                </c:pt>
                <c:pt idx="41">
                  <c:v>-2.5051865000000006</c:v>
                </c:pt>
                <c:pt idx="42">
                  <c:v>-2.4762225000000004</c:v>
                </c:pt>
                <c:pt idx="43">
                  <c:v>-2.4094634999999993</c:v>
                </c:pt>
                <c:pt idx="44">
                  <c:v>-2.3224464999999999</c:v>
                </c:pt>
                <c:pt idx="45">
                  <c:v>-2.2581194999999994</c:v>
                </c:pt>
                <c:pt idx="46">
                  <c:v>-2.2190724999999993</c:v>
                </c:pt>
                <c:pt idx="47">
                  <c:v>-2.1818294999999992</c:v>
                </c:pt>
                <c:pt idx="48">
                  <c:v>-2.1469764999999992</c:v>
                </c:pt>
                <c:pt idx="49">
                  <c:v>-2.1403304999999992</c:v>
                </c:pt>
                <c:pt idx="50">
                  <c:v>-2.1314615000000003</c:v>
                </c:pt>
                <c:pt idx="51">
                  <c:v>-2.1045254999999994</c:v>
                </c:pt>
                <c:pt idx="52">
                  <c:v>-2.0359955000000003</c:v>
                </c:pt>
                <c:pt idx="53">
                  <c:v>-1.9571734999999997</c:v>
                </c:pt>
                <c:pt idx="54">
                  <c:v>-1.8949365</c:v>
                </c:pt>
                <c:pt idx="55">
                  <c:v>-1.7960735000000003</c:v>
                </c:pt>
                <c:pt idx="56">
                  <c:v>-1.6686744999999998</c:v>
                </c:pt>
                <c:pt idx="57">
                  <c:v>-1.5150974999999995</c:v>
                </c:pt>
                <c:pt idx="58">
                  <c:v>-1.3774484999999999</c:v>
                </c:pt>
                <c:pt idx="59">
                  <c:v>-1.2687004999999996</c:v>
                </c:pt>
                <c:pt idx="60">
                  <c:v>-1.1567048999999994</c:v>
                </c:pt>
                <c:pt idx="61">
                  <c:v>-1.0752763999999999</c:v>
                </c:pt>
                <c:pt idx="62">
                  <c:v>-0.99065399999999926</c:v>
                </c:pt>
                <c:pt idx="63">
                  <c:v>-0.9446936000000008</c:v>
                </c:pt>
                <c:pt idx="64">
                  <c:v>-0.93382079999999945</c:v>
                </c:pt>
                <c:pt idx="65">
                  <c:v>-0.99372199999999999</c:v>
                </c:pt>
                <c:pt idx="66">
                  <c:v>-1.1030063999999999</c:v>
                </c:pt>
                <c:pt idx="67">
                  <c:v>-1.2239837999999992</c:v>
                </c:pt>
                <c:pt idx="68">
                  <c:v>-1.3511544999999998</c:v>
                </c:pt>
                <c:pt idx="69">
                  <c:v>-1.4571804999999998</c:v>
                </c:pt>
                <c:pt idx="70">
                  <c:v>-1.5536244999999997</c:v>
                </c:pt>
                <c:pt idx="71">
                  <c:v>-1.6339804999999998</c:v>
                </c:pt>
                <c:pt idx="72">
                  <c:v>-1.7182825000000008</c:v>
                </c:pt>
                <c:pt idx="73">
                  <c:v>-1.8410224999999993</c:v>
                </c:pt>
                <c:pt idx="74">
                  <c:v>-1.9702415000000002</c:v>
                </c:pt>
                <c:pt idx="75">
                  <c:v>-2.1579095000000006</c:v>
                </c:pt>
                <c:pt idx="76">
                  <c:v>-2.3559374999999996</c:v>
                </c:pt>
                <c:pt idx="77">
                  <c:v>-2.5513045000000005</c:v>
                </c:pt>
                <c:pt idx="78">
                  <c:v>-2.7040144999999995</c:v>
                </c:pt>
                <c:pt idx="79">
                  <c:v>-2.8111955000000002</c:v>
                </c:pt>
                <c:pt idx="80">
                  <c:v>-2.9240344999999994</c:v>
                </c:pt>
                <c:pt idx="81">
                  <c:v>-3.0070735000000006</c:v>
                </c:pt>
                <c:pt idx="82">
                  <c:v>-3.0925065000000007</c:v>
                </c:pt>
                <c:pt idx="83">
                  <c:v>-3.1531134999999999</c:v>
                </c:pt>
                <c:pt idx="84">
                  <c:v>-3.2157285000000009</c:v>
                </c:pt>
                <c:pt idx="85">
                  <c:v>-3.2706245000000003</c:v>
                </c:pt>
                <c:pt idx="86">
                  <c:v>-3.3122085000000006</c:v>
                </c:pt>
                <c:pt idx="87">
                  <c:v>-3.3506134999999997</c:v>
                </c:pt>
                <c:pt idx="88">
                  <c:v>-3.3836464999999993</c:v>
                </c:pt>
                <c:pt idx="89">
                  <c:v>-3.4216425000000008</c:v>
                </c:pt>
                <c:pt idx="90">
                  <c:v>-3.4604225</c:v>
                </c:pt>
                <c:pt idx="91">
                  <c:v>-3.5140794999999994</c:v>
                </c:pt>
                <c:pt idx="92">
                  <c:v>-3.5861075000000007</c:v>
                </c:pt>
                <c:pt idx="93">
                  <c:v>-3.7040044999999999</c:v>
                </c:pt>
                <c:pt idx="94">
                  <c:v>-3.8480884999999994</c:v>
                </c:pt>
                <c:pt idx="95">
                  <c:v>-4.0441784999999992</c:v>
                </c:pt>
                <c:pt idx="96">
                  <c:v>-4.2405015000000006</c:v>
                </c:pt>
                <c:pt idx="97">
                  <c:v>-4.4766464999999993</c:v>
                </c:pt>
                <c:pt idx="98">
                  <c:v>-4.7297165000000003</c:v>
                </c:pt>
                <c:pt idx="99">
                  <c:v>-5.0177244999999999</c:v>
                </c:pt>
                <c:pt idx="100">
                  <c:v>-5.2084384999999997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08-4173-93F1-A72A21A9D472}"/>
            </c:ext>
          </c:extLst>
        </c:ser>
        <c:ser>
          <c:idx val="0"/>
          <c:order val="1"/>
          <c:tx>
            <c:v>6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0</c:v>
                </c:pt>
                <c:pt idx="1">
                  <c:v>-3.9483999999999853E-2</c:v>
                </c:pt>
                <c:pt idx="2">
                  <c:v>-7.3628399999998706E-2</c:v>
                </c:pt>
                <c:pt idx="3">
                  <c:v>-0.12584119999999999</c:v>
                </c:pt>
                <c:pt idx="4">
                  <c:v>-0.17655139999999925</c:v>
                </c:pt>
                <c:pt idx="5">
                  <c:v>-0.24525739999999985</c:v>
                </c:pt>
                <c:pt idx="6">
                  <c:v>-0.30962339999999955</c:v>
                </c:pt>
                <c:pt idx="7">
                  <c:v>-0.34929439999999978</c:v>
                </c:pt>
                <c:pt idx="8">
                  <c:v>-0.38621239999999979</c:v>
                </c:pt>
                <c:pt idx="9">
                  <c:v>-0.45780839999999934</c:v>
                </c:pt>
                <c:pt idx="10">
                  <c:v>-0.52235340000000008</c:v>
                </c:pt>
                <c:pt idx="11">
                  <c:v>-0.62915139999999958</c:v>
                </c:pt>
                <c:pt idx="12">
                  <c:v>-0.69699840000000002</c:v>
                </c:pt>
                <c:pt idx="13">
                  <c:v>-0.73970439999999904</c:v>
                </c:pt>
                <c:pt idx="14">
                  <c:v>-0.7428884</c:v>
                </c:pt>
                <c:pt idx="15">
                  <c:v>-0.73180140000000016</c:v>
                </c:pt>
                <c:pt idx="16">
                  <c:v>-0.74970839999999939</c:v>
                </c:pt>
                <c:pt idx="17">
                  <c:v>-0.75495540000000005</c:v>
                </c:pt>
                <c:pt idx="18">
                  <c:v>-0.75806539999999956</c:v>
                </c:pt>
                <c:pt idx="19">
                  <c:v>-0.74741239999999998</c:v>
                </c:pt>
                <c:pt idx="20">
                  <c:v>-0.73934639999999874</c:v>
                </c:pt>
                <c:pt idx="21">
                  <c:v>-0.71018039999999871</c:v>
                </c:pt>
                <c:pt idx="22">
                  <c:v>-0.68686340000000001</c:v>
                </c:pt>
                <c:pt idx="23">
                  <c:v>-0.65558139999999909</c:v>
                </c:pt>
                <c:pt idx="24">
                  <c:v>-0.65901139999999891</c:v>
                </c:pt>
                <c:pt idx="25">
                  <c:v>-0.67342239999999975</c:v>
                </c:pt>
                <c:pt idx="26">
                  <c:v>-0.69478439999999964</c:v>
                </c:pt>
                <c:pt idx="27">
                  <c:v>-0.78126439999999953</c:v>
                </c:pt>
                <c:pt idx="28">
                  <c:v>-0.85452439999999896</c:v>
                </c:pt>
                <c:pt idx="29">
                  <c:v>-0.9744843999999997</c:v>
                </c:pt>
                <c:pt idx="30">
                  <c:v>-1.0725663999999995</c:v>
                </c:pt>
                <c:pt idx="31">
                  <c:v>-1.1797953999999997</c:v>
                </c:pt>
                <c:pt idx="32">
                  <c:v>-1.2906174000000004</c:v>
                </c:pt>
                <c:pt idx="33">
                  <c:v>-1.4118003999999988</c:v>
                </c:pt>
                <c:pt idx="34">
                  <c:v>-1.547324399999999</c:v>
                </c:pt>
                <c:pt idx="35">
                  <c:v>-1.6752403999999999</c:v>
                </c:pt>
                <c:pt idx="36">
                  <c:v>-1.7706014000000003</c:v>
                </c:pt>
                <c:pt idx="37">
                  <c:v>-1.9145633999999987</c:v>
                </c:pt>
                <c:pt idx="38">
                  <c:v>-2.0232183999999993</c:v>
                </c:pt>
                <c:pt idx="39">
                  <c:v>-2.1518633999999999</c:v>
                </c:pt>
                <c:pt idx="40">
                  <c:v>-2.2234383999999991</c:v>
                </c:pt>
                <c:pt idx="41">
                  <c:v>-2.3066464</c:v>
                </c:pt>
                <c:pt idx="42">
                  <c:v>-2.3274863999999997</c:v>
                </c:pt>
                <c:pt idx="43">
                  <c:v>-2.3238403999999999</c:v>
                </c:pt>
                <c:pt idx="44">
                  <c:v>-2.3101593999999999</c:v>
                </c:pt>
                <c:pt idx="45">
                  <c:v>-2.3073473999999994</c:v>
                </c:pt>
                <c:pt idx="46">
                  <c:v>-2.3075803999999991</c:v>
                </c:pt>
                <c:pt idx="47">
                  <c:v>-2.2713123999999993</c:v>
                </c:pt>
                <c:pt idx="48">
                  <c:v>-2.185502399999999</c:v>
                </c:pt>
                <c:pt idx="49">
                  <c:v>-2.0754463999999988</c:v>
                </c:pt>
                <c:pt idx="50">
                  <c:v>-1.9444103999999989</c:v>
                </c:pt>
                <c:pt idx="51">
                  <c:v>-1.8097463999999999</c:v>
                </c:pt>
                <c:pt idx="52">
                  <c:v>-1.6657294</c:v>
                </c:pt>
                <c:pt idx="53">
                  <c:v>-1.5216063999999996</c:v>
                </c:pt>
                <c:pt idx="54">
                  <c:v>-1.3945223999999996</c:v>
                </c:pt>
                <c:pt idx="55">
                  <c:v>-1.2406664000000003</c:v>
                </c:pt>
                <c:pt idx="56">
                  <c:v>-1.0927863999999996</c:v>
                </c:pt>
                <c:pt idx="57">
                  <c:v>-0.96399539999999995</c:v>
                </c:pt>
                <c:pt idx="58">
                  <c:v>-0.8711663999999999</c:v>
                </c:pt>
                <c:pt idx="59">
                  <c:v>-0.81221239999999995</c:v>
                </c:pt>
                <c:pt idx="60">
                  <c:v>-0.75015140000000002</c:v>
                </c:pt>
                <c:pt idx="61">
                  <c:v>-0.7388224000000001</c:v>
                </c:pt>
                <c:pt idx="62">
                  <c:v>-0.74981039999999943</c:v>
                </c:pt>
                <c:pt idx="63">
                  <c:v>-0.80113039999999991</c:v>
                </c:pt>
                <c:pt idx="64">
                  <c:v>-0.86003839999999876</c:v>
                </c:pt>
                <c:pt idx="65">
                  <c:v>-0.95002940000000002</c:v>
                </c:pt>
                <c:pt idx="66">
                  <c:v>-1.0754163999999999</c:v>
                </c:pt>
                <c:pt idx="67">
                  <c:v>-1.218093399999999</c:v>
                </c:pt>
                <c:pt idx="68">
                  <c:v>-1.3860563999999993</c:v>
                </c:pt>
                <c:pt idx="69">
                  <c:v>-1.5489724000000002</c:v>
                </c:pt>
                <c:pt idx="70">
                  <c:v>-1.7023183999999993</c:v>
                </c:pt>
                <c:pt idx="71">
                  <c:v>-1.8178453999999995</c:v>
                </c:pt>
                <c:pt idx="72">
                  <c:v>-1.8967054000000001</c:v>
                </c:pt>
                <c:pt idx="73">
                  <c:v>-1.9721183999999994</c:v>
                </c:pt>
                <c:pt idx="74">
                  <c:v>-2.0215464000000001</c:v>
                </c:pt>
                <c:pt idx="75">
                  <c:v>-2.0900743999999989</c:v>
                </c:pt>
                <c:pt idx="76">
                  <c:v>-2.1604413999999998</c:v>
                </c:pt>
                <c:pt idx="77">
                  <c:v>-2.2433584</c:v>
                </c:pt>
                <c:pt idx="78">
                  <c:v>-2.3561724000000002</c:v>
                </c:pt>
                <c:pt idx="79">
                  <c:v>-2.4593353999999987</c:v>
                </c:pt>
                <c:pt idx="80">
                  <c:v>-2.6154453999999987</c:v>
                </c:pt>
                <c:pt idx="81">
                  <c:v>-2.7538993999999999</c:v>
                </c:pt>
                <c:pt idx="82">
                  <c:v>-2.935979399999999</c:v>
                </c:pt>
                <c:pt idx="83">
                  <c:v>-3.1057953999999999</c:v>
                </c:pt>
                <c:pt idx="84">
                  <c:v>-3.2586373999999996</c:v>
                </c:pt>
                <c:pt idx="85">
                  <c:v>-3.3888563999999999</c:v>
                </c:pt>
                <c:pt idx="86">
                  <c:v>-3.4701483999999994</c:v>
                </c:pt>
                <c:pt idx="87">
                  <c:v>-3.5320783999999996</c:v>
                </c:pt>
                <c:pt idx="88">
                  <c:v>-3.5570594</c:v>
                </c:pt>
                <c:pt idx="89">
                  <c:v>-3.5829633999999988</c:v>
                </c:pt>
                <c:pt idx="90">
                  <c:v>-3.6584603999999992</c:v>
                </c:pt>
                <c:pt idx="91">
                  <c:v>-3.7683324000000002</c:v>
                </c:pt>
                <c:pt idx="92">
                  <c:v>-3.9127223999999998</c:v>
                </c:pt>
                <c:pt idx="93">
                  <c:v>-4.0587123999999992</c:v>
                </c:pt>
                <c:pt idx="94">
                  <c:v>-4.1938683999999995</c:v>
                </c:pt>
                <c:pt idx="95">
                  <c:v>-4.3575623999999991</c:v>
                </c:pt>
                <c:pt idx="96">
                  <c:v>-4.4910484000000004</c:v>
                </c:pt>
                <c:pt idx="97">
                  <c:v>-4.7296484000000003</c:v>
                </c:pt>
                <c:pt idx="98">
                  <c:v>-4.9439314000000003</c:v>
                </c:pt>
                <c:pt idx="99">
                  <c:v>-5.2699014000000002</c:v>
                </c:pt>
                <c:pt idx="100">
                  <c:v>-5.4579633999999988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08-4173-93F1-A72A21A9D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14656"/>
        <c:axId val="111429120"/>
      </c:scatterChart>
      <c:valAx>
        <c:axId val="111414656"/>
        <c:scaling>
          <c:orientation val="minMax"/>
          <c:max val="24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429120"/>
        <c:crosses val="autoZero"/>
        <c:crossBetween val="midCat"/>
        <c:majorUnit val="2"/>
      </c:valAx>
      <c:valAx>
        <c:axId val="111429120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414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-52.766643999999999</c:v>
              </c:pt>
              <c:pt idx="1">
                <c:v>-55.183086000000003</c:v>
              </c:pt>
              <c:pt idx="2">
                <c:v>-60.747703999999999</c:v>
              </c:pt>
              <c:pt idx="3">
                <c:v>-64.043907000000004</c:v>
              </c:pt>
              <c:pt idx="4">
                <c:v>-62.983787999999997</c:v>
              </c:pt>
              <c:pt idx="5">
                <c:v>-57.442534999999999</c:v>
              </c:pt>
              <c:pt idx="6">
                <c:v>-52.698523999999999</c:v>
              </c:pt>
              <c:pt idx="7">
                <c:v>-49.751469</c:v>
              </c:pt>
              <c:pt idx="8">
                <c:v>-47.750351000000002</c:v>
              </c:pt>
              <c:pt idx="9">
                <c:v>-46.055732999999996</c:v>
              </c:pt>
              <c:pt idx="10">
                <c:v>-44.899757000000001</c:v>
              </c:pt>
              <c:pt idx="11">
                <c:v>-43.937179999999998</c:v>
              </c:pt>
              <c:pt idx="12">
                <c:v>-43.455227000000001</c:v>
              </c:pt>
              <c:pt idx="13">
                <c:v>-42.961533000000003</c:v>
              </c:pt>
              <c:pt idx="14">
                <c:v>-42.813910999999997</c:v>
              </c:pt>
              <c:pt idx="15">
                <c:v>-43.058993999999998</c:v>
              </c:pt>
              <c:pt idx="16">
                <c:v>-43.486469</c:v>
              </c:pt>
              <c:pt idx="17">
                <c:v>-44.186039000000001</c:v>
              </c:pt>
              <c:pt idx="18">
                <c:v>-44.705711000000001</c:v>
              </c:pt>
              <c:pt idx="19">
                <c:v>-45.753796000000001</c:v>
              </c:pt>
              <c:pt idx="20">
                <c:v>-46.936461999999999</c:v>
              </c:pt>
              <c:pt idx="21">
                <c:v>-47.813923000000003</c:v>
              </c:pt>
              <c:pt idx="22">
                <c:v>-47.370261999999997</c:v>
              </c:pt>
              <c:pt idx="23">
                <c:v>-45.650393999999999</c:v>
              </c:pt>
              <c:pt idx="24">
                <c:v>-43.275672999999998</c:v>
              </c:pt>
              <c:pt idx="25">
                <c:v>-41.038165999999997</c:v>
              </c:pt>
              <c:pt idx="26">
                <c:v>-39.933444999999999</c:v>
              </c:pt>
              <c:pt idx="27">
                <c:v>-39.291859000000002</c:v>
              </c:pt>
              <c:pt idx="28">
                <c:v>-39.515957</c:v>
              </c:pt>
              <c:pt idx="29">
                <c:v>-38.867142000000001</c:v>
              </c:pt>
              <c:pt idx="30">
                <c:v>-38.861125999999999</c:v>
              </c:pt>
              <c:pt idx="31">
                <c:v>-39.202713000000003</c:v>
              </c:pt>
              <c:pt idx="32">
                <c:v>-39.902439000000001</c:v>
              </c:pt>
              <c:pt idx="33">
                <c:v>-40.604267</c:v>
              </c:pt>
              <c:pt idx="34">
                <c:v>-41.296306999999999</c:v>
              </c:pt>
              <c:pt idx="35">
                <c:v>-42.424824000000001</c:v>
              </c:pt>
              <c:pt idx="36">
                <c:v>-43.506236999999999</c:v>
              </c:pt>
              <c:pt idx="37">
                <c:v>-44.381591999999998</c:v>
              </c:pt>
              <c:pt idx="38">
                <c:v>-45.424103000000002</c:v>
              </c:pt>
              <c:pt idx="39">
                <c:v>-46.432330999999998</c:v>
              </c:pt>
              <c:pt idx="40">
                <c:v>-47.583266999999999</c:v>
              </c:pt>
              <c:pt idx="41">
                <c:v>-48.693278999999997</c:v>
              </c:pt>
              <c:pt idx="42">
                <c:v>-49.487366000000002</c:v>
              </c:pt>
              <c:pt idx="43">
                <c:v>-49.864753999999998</c:v>
              </c:pt>
              <c:pt idx="44">
                <c:v>-49.864303999999997</c:v>
              </c:pt>
              <c:pt idx="45">
                <c:v>-49.950806</c:v>
              </c:pt>
              <c:pt idx="46">
                <c:v>-52.951748000000002</c:v>
              </c:pt>
              <c:pt idx="47">
                <c:v>-54.389544999999998</c:v>
              </c:pt>
              <c:pt idx="48">
                <c:v>-55.772320000000001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E7-4505-9A74-95B92529372F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11.1</c:v>
              </c:pt>
              <c:pt idx="1">
                <c:v>11.327083333333</c:v>
              </c:pt>
              <c:pt idx="2">
                <c:v>11.554166666666999</c:v>
              </c:pt>
              <c:pt idx="3">
                <c:v>11.78125</c:v>
              </c:pt>
              <c:pt idx="4">
                <c:v>12.008333333333001</c:v>
              </c:pt>
              <c:pt idx="5">
                <c:v>12.235416666667</c:v>
              </c:pt>
              <c:pt idx="6">
                <c:v>12.4625</c:v>
              </c:pt>
              <c:pt idx="7">
                <c:v>12.689583333333001</c:v>
              </c:pt>
              <c:pt idx="8">
                <c:v>12.916666666667</c:v>
              </c:pt>
              <c:pt idx="9">
                <c:v>13.143750000000001</c:v>
              </c:pt>
              <c:pt idx="10">
                <c:v>13.370833333333</c:v>
              </c:pt>
              <c:pt idx="11">
                <c:v>13.597916666667</c:v>
              </c:pt>
              <c:pt idx="12">
                <c:v>13.824999999999999</c:v>
              </c:pt>
              <c:pt idx="13">
                <c:v>14.052083333333</c:v>
              </c:pt>
              <c:pt idx="14">
                <c:v>14.279166666666999</c:v>
              </c:pt>
              <c:pt idx="15">
                <c:v>14.50625</c:v>
              </c:pt>
              <c:pt idx="16">
                <c:v>14.733333333333</c:v>
              </c:pt>
              <c:pt idx="17">
                <c:v>14.960416666666999</c:v>
              </c:pt>
              <c:pt idx="18">
                <c:v>15.1875</c:v>
              </c:pt>
              <c:pt idx="19">
                <c:v>15.414583333333001</c:v>
              </c:pt>
              <c:pt idx="20">
                <c:v>15.641666666667</c:v>
              </c:pt>
              <c:pt idx="21">
                <c:v>15.86875</c:v>
              </c:pt>
              <c:pt idx="22">
                <c:v>16.095833333333001</c:v>
              </c:pt>
              <c:pt idx="23">
                <c:v>16.322916666666998</c:v>
              </c:pt>
              <c:pt idx="24">
                <c:v>16.55</c:v>
              </c:pt>
              <c:pt idx="25">
                <c:v>16.777083333333</c:v>
              </c:pt>
              <c:pt idx="26">
                <c:v>17.004166666667</c:v>
              </c:pt>
              <c:pt idx="27">
                <c:v>17.231249999999999</c:v>
              </c:pt>
              <c:pt idx="28">
                <c:v>17.458333333333002</c:v>
              </c:pt>
              <c:pt idx="29">
                <c:v>17.685416666666999</c:v>
              </c:pt>
              <c:pt idx="30">
                <c:v>17.912500000000001</c:v>
              </c:pt>
              <c:pt idx="31">
                <c:v>18.139583333333</c:v>
              </c:pt>
              <c:pt idx="32">
                <c:v>18.366666666667001</c:v>
              </c:pt>
              <c:pt idx="33">
                <c:v>18.59375</c:v>
              </c:pt>
              <c:pt idx="34">
                <c:v>18.820833333332999</c:v>
              </c:pt>
              <c:pt idx="35">
                <c:v>19.047916666667</c:v>
              </c:pt>
              <c:pt idx="36">
                <c:v>19.274999999999999</c:v>
              </c:pt>
              <c:pt idx="37">
                <c:v>19.502083333333001</c:v>
              </c:pt>
              <c:pt idx="38">
                <c:v>19.729166666666998</c:v>
              </c:pt>
              <c:pt idx="39">
                <c:v>19.956250000000001</c:v>
              </c:pt>
              <c:pt idx="40">
                <c:v>20.183333333333</c:v>
              </c:pt>
              <c:pt idx="41">
                <c:v>20.410416666667</c:v>
              </c:pt>
              <c:pt idx="42">
                <c:v>20.637499999999999</c:v>
              </c:pt>
              <c:pt idx="43">
                <c:v>20.864583333333002</c:v>
              </c:pt>
              <c:pt idx="44">
                <c:v>21.091666666666999</c:v>
              </c:pt>
              <c:pt idx="45">
                <c:v>21.318750000000001</c:v>
              </c:pt>
              <c:pt idx="46">
                <c:v>21.545833333333</c:v>
              </c:pt>
              <c:pt idx="47">
                <c:v>21.772916666667001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-58.380310000000001</c:v>
              </c:pt>
              <c:pt idx="1">
                <c:v>-58.233153999999999</c:v>
              </c:pt>
              <c:pt idx="2">
                <c:v>-58.088763999999998</c:v>
              </c:pt>
              <c:pt idx="3">
                <c:v>-57.903202</c:v>
              </c:pt>
              <c:pt idx="4">
                <c:v>-58.052661999999998</c:v>
              </c:pt>
              <c:pt idx="5">
                <c:v>-57.93985</c:v>
              </c:pt>
              <c:pt idx="6">
                <c:v>-57.835014000000001</c:v>
              </c:pt>
              <c:pt idx="7">
                <c:v>-57.591361999999997</c:v>
              </c:pt>
              <c:pt idx="8">
                <c:v>-56.722900000000003</c:v>
              </c:pt>
              <c:pt idx="9">
                <c:v>-56.570469000000003</c:v>
              </c:pt>
              <c:pt idx="10">
                <c:v>-55.524841000000002</c:v>
              </c:pt>
              <c:pt idx="11">
                <c:v>-54.840538000000002</c:v>
              </c:pt>
              <c:pt idx="12">
                <c:v>-52.617519000000001</c:v>
              </c:pt>
              <c:pt idx="13">
                <c:v>-50.540694999999999</c:v>
              </c:pt>
              <c:pt idx="14">
                <c:v>-48.422328999999998</c:v>
              </c:pt>
              <c:pt idx="15">
                <c:v>-47.551696999999997</c:v>
              </c:pt>
              <c:pt idx="16">
                <c:v>-45.958159999999999</c:v>
              </c:pt>
              <c:pt idx="17">
                <c:v>-44.900706999999997</c:v>
              </c:pt>
              <c:pt idx="18">
                <c:v>-42.792254999999997</c:v>
              </c:pt>
              <c:pt idx="19">
                <c:v>-41.729621999999999</c:v>
              </c:pt>
              <c:pt idx="20">
                <c:v>-40.550052999999998</c:v>
              </c:pt>
              <c:pt idx="21">
                <c:v>-39.784306000000001</c:v>
              </c:pt>
              <c:pt idx="22">
                <c:v>-39.102218999999998</c:v>
              </c:pt>
              <c:pt idx="23">
                <c:v>-38.480946000000003</c:v>
              </c:pt>
              <c:pt idx="24">
                <c:v>-37.810310000000001</c:v>
              </c:pt>
              <c:pt idx="25">
                <c:v>-37.359673000000001</c:v>
              </c:pt>
              <c:pt idx="26">
                <c:v>-36.697696999999998</c:v>
              </c:pt>
              <c:pt idx="27">
                <c:v>-36.477969999999999</c:v>
              </c:pt>
              <c:pt idx="28">
                <c:v>-36.209625000000003</c:v>
              </c:pt>
              <c:pt idx="29">
                <c:v>-36.670085999999998</c:v>
              </c:pt>
              <c:pt idx="30">
                <c:v>-36.932034000000002</c:v>
              </c:pt>
              <c:pt idx="31">
                <c:v>-37.095950999999999</c:v>
              </c:pt>
              <c:pt idx="32">
                <c:v>-37.029654999999998</c:v>
              </c:pt>
              <c:pt idx="33">
                <c:v>-37.379398000000002</c:v>
              </c:pt>
              <c:pt idx="34">
                <c:v>-37.705368</c:v>
              </c:pt>
              <c:pt idx="35">
                <c:v>-37.989975000000001</c:v>
              </c:pt>
              <c:pt idx="36">
                <c:v>-38.154738999999999</c:v>
              </c:pt>
              <c:pt idx="37">
                <c:v>-38.920245999999999</c:v>
              </c:pt>
              <c:pt idx="38">
                <c:v>-39.488948999999998</c:v>
              </c:pt>
              <c:pt idx="39">
                <c:v>-40.205387000000002</c:v>
              </c:pt>
              <c:pt idx="40">
                <c:v>-40.498730000000002</c:v>
              </c:pt>
              <c:pt idx="41">
                <c:v>-40.873927999999999</c:v>
              </c:pt>
              <c:pt idx="42">
                <c:v>-41.263412000000002</c:v>
              </c:pt>
              <c:pt idx="43">
                <c:v>-42.056094999999999</c:v>
              </c:pt>
              <c:pt idx="44">
                <c:v>-42.119624999999999</c:v>
              </c:pt>
              <c:pt idx="45">
                <c:v>-41.891646999999999</c:v>
              </c:pt>
              <c:pt idx="46">
                <c:v>-41.052405999999998</c:v>
              </c:pt>
              <c:pt idx="47">
                <c:v>-40.766525000000001</c:v>
              </c:pt>
              <c:pt idx="48">
                <c:v>-40.489910000000002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E7-4505-9A74-95B92529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72768"/>
        <c:axId val="116679040"/>
      </c:scatterChart>
      <c:valAx>
        <c:axId val="11667276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679040"/>
        <c:crosses val="autoZero"/>
        <c:crossBetween val="midCat"/>
        <c:majorUnit val="2"/>
      </c:valAx>
      <c:valAx>
        <c:axId val="11667904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672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-51.443511999999998</c:v>
              </c:pt>
              <c:pt idx="1">
                <c:v>-53.622073999999998</c:v>
              </c:pt>
              <c:pt idx="2">
                <c:v>-62.60125</c:v>
              </c:pt>
              <c:pt idx="3">
                <c:v>-65.048843000000005</c:v>
              </c:pt>
              <c:pt idx="4">
                <c:v>-64.192672999999999</c:v>
              </c:pt>
              <c:pt idx="5">
                <c:v>-55.380248999999999</c:v>
              </c:pt>
              <c:pt idx="6">
                <c:v>-51.977378999999999</c:v>
              </c:pt>
              <c:pt idx="7">
                <c:v>-50.206164999999999</c:v>
              </c:pt>
              <c:pt idx="8">
                <c:v>-49.965893000000001</c:v>
              </c:pt>
              <c:pt idx="9">
                <c:v>-49.592449000000002</c:v>
              </c:pt>
              <c:pt idx="10">
                <c:v>-49.601714999999999</c:v>
              </c:pt>
              <c:pt idx="11">
                <c:v>-48.155106000000004</c:v>
              </c:pt>
              <c:pt idx="12">
                <c:v>-45.875529999999998</c:v>
              </c:pt>
              <c:pt idx="13">
                <c:v>-43.809685000000002</c:v>
              </c:pt>
              <c:pt idx="14">
                <c:v>-42.873427999999997</c:v>
              </c:pt>
              <c:pt idx="15">
                <c:v>-42.902531000000003</c:v>
              </c:pt>
              <c:pt idx="16">
                <c:v>-43.475417999999998</c:v>
              </c:pt>
              <c:pt idx="17">
                <c:v>-44.139816000000003</c:v>
              </c:pt>
              <c:pt idx="18">
                <c:v>-45.081263999999997</c:v>
              </c:pt>
              <c:pt idx="19">
                <c:v>-45.571114000000001</c:v>
              </c:pt>
              <c:pt idx="20">
                <c:v>-46.048774999999999</c:v>
              </c:pt>
              <c:pt idx="21">
                <c:v>-46.451706000000001</c:v>
              </c:pt>
              <c:pt idx="22">
                <c:v>-46.858974000000003</c:v>
              </c:pt>
              <c:pt idx="23">
                <c:v>-47.348396000000001</c:v>
              </c:pt>
              <c:pt idx="24">
                <c:v>-47.907665000000001</c:v>
              </c:pt>
              <c:pt idx="25">
                <c:v>-48.845466999999999</c:v>
              </c:pt>
              <c:pt idx="26">
                <c:v>-49.766902999999999</c:v>
              </c:pt>
              <c:pt idx="27">
                <c:v>-51.121243</c:v>
              </c:pt>
              <c:pt idx="28">
                <c:v>-52.662556000000002</c:v>
              </c:pt>
              <c:pt idx="29">
                <c:v>-54.577091000000003</c:v>
              </c:pt>
              <c:pt idx="30">
                <c:v>-56.2836</c:v>
              </c:pt>
              <c:pt idx="31">
                <c:v>-58.095683999999999</c:v>
              </c:pt>
              <c:pt idx="32">
                <c:v>-61.096828000000002</c:v>
              </c:pt>
              <c:pt idx="33">
                <c:v>-66.314544999999995</c:v>
              </c:pt>
              <c:pt idx="34">
                <c:v>-67.438927000000007</c:v>
              </c:pt>
              <c:pt idx="35">
                <c:v>-65.296477999999993</c:v>
              </c:pt>
              <c:pt idx="36">
                <c:v>-59.477882000000001</c:v>
              </c:pt>
              <c:pt idx="37">
                <c:v>-56.382286000000001</c:v>
              </c:pt>
              <c:pt idx="38">
                <c:v>-54.598720999999998</c:v>
              </c:pt>
              <c:pt idx="39">
                <c:v>-53.459342999999997</c:v>
              </c:pt>
              <c:pt idx="40">
                <c:v>-52.546405999999998</c:v>
              </c:pt>
              <c:pt idx="41">
                <c:v>-51.484344</c:v>
              </c:pt>
              <c:pt idx="42">
                <c:v>-50.269011999999996</c:v>
              </c:pt>
              <c:pt idx="43">
                <c:v>-49.086292</c:v>
              </c:pt>
              <c:pt idx="44">
                <c:v>-47.904083</c:v>
              </c:pt>
              <c:pt idx="45">
                <c:v>-46.994053000000001</c:v>
              </c:pt>
              <c:pt idx="46">
                <c:v>-46.772162999999999</c:v>
              </c:pt>
              <c:pt idx="47">
                <c:v>-46.862456999999999</c:v>
              </c:pt>
              <c:pt idx="48">
                <c:v>-47.083812999999999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30F-4F9B-8787-5390F1C4EBBE}"/>
            </c:ext>
          </c:extLst>
        </c:ser>
        <c:ser>
          <c:idx val="1"/>
          <c:order val="1"/>
          <c:tx>
            <c:v>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-31.269020000000001</c:v>
              </c:pt>
              <c:pt idx="1">
                <c:v>-30.796168999999999</c:v>
              </c:pt>
              <c:pt idx="2">
                <c:v>-30.098427000000001</c:v>
              </c:pt>
              <c:pt idx="3">
                <c:v>-29.451439000000001</c:v>
              </c:pt>
              <c:pt idx="4">
                <c:v>-28.989142999999999</c:v>
              </c:pt>
              <c:pt idx="5">
                <c:v>-28.586936999999999</c:v>
              </c:pt>
              <c:pt idx="6">
                <c:v>-28.011762999999998</c:v>
              </c:pt>
              <c:pt idx="7">
                <c:v>-27.634577</c:v>
              </c:pt>
              <c:pt idx="8">
                <c:v>-27.114236999999999</c:v>
              </c:pt>
              <c:pt idx="9">
                <c:v>-26.837433000000001</c:v>
              </c:pt>
              <c:pt idx="10">
                <c:v>-26.381202999999999</c:v>
              </c:pt>
              <c:pt idx="11">
                <c:v>-26.262791</c:v>
              </c:pt>
              <c:pt idx="12">
                <c:v>-26.086075000000001</c:v>
              </c:pt>
              <c:pt idx="13">
                <c:v>-26.071622999999999</c:v>
              </c:pt>
              <c:pt idx="14">
                <c:v>-25.989778999999999</c:v>
              </c:pt>
              <c:pt idx="15">
                <c:v>-26.121199000000001</c:v>
              </c:pt>
              <c:pt idx="16">
                <c:v>-26.113385999999998</c:v>
              </c:pt>
              <c:pt idx="17">
                <c:v>-26.147587000000001</c:v>
              </c:pt>
              <c:pt idx="18">
                <c:v>-26.210455</c:v>
              </c:pt>
              <c:pt idx="19">
                <c:v>-26.414943999999998</c:v>
              </c:pt>
              <c:pt idx="20">
                <c:v>-26.631015999999999</c:v>
              </c:pt>
              <c:pt idx="21">
                <c:v>-26.809666</c:v>
              </c:pt>
              <c:pt idx="22">
                <c:v>-26.968592000000001</c:v>
              </c:pt>
              <c:pt idx="23">
                <c:v>-27.214285</c:v>
              </c:pt>
              <c:pt idx="24">
                <c:v>-27.403822000000002</c:v>
              </c:pt>
              <c:pt idx="25">
                <c:v>-27.634186</c:v>
              </c:pt>
              <c:pt idx="26">
                <c:v>-27.662158999999999</c:v>
              </c:pt>
              <c:pt idx="27">
                <c:v>-27.624707999999998</c:v>
              </c:pt>
              <c:pt idx="28">
                <c:v>-27.454875999999999</c:v>
              </c:pt>
              <c:pt idx="29">
                <c:v>-27.312052000000001</c:v>
              </c:pt>
              <c:pt idx="30">
                <c:v>-27.365486000000001</c:v>
              </c:pt>
              <c:pt idx="31">
                <c:v>-27.468836</c:v>
              </c:pt>
              <c:pt idx="32">
                <c:v>-27.882850999999999</c:v>
              </c:pt>
              <c:pt idx="33">
                <c:v>-28.029833</c:v>
              </c:pt>
              <c:pt idx="34">
                <c:v>-28.302923</c:v>
              </c:pt>
              <c:pt idx="35">
                <c:v>-28.236878999999998</c:v>
              </c:pt>
              <c:pt idx="36">
                <c:v>-28.161476</c:v>
              </c:pt>
              <c:pt idx="37">
                <c:v>-28.110043999999998</c:v>
              </c:pt>
              <c:pt idx="38">
                <c:v>-28.278172000000001</c:v>
              </c:pt>
              <c:pt idx="39">
                <c:v>-28.642365000000002</c:v>
              </c:pt>
              <c:pt idx="40">
                <c:v>-28.897124999999999</c:v>
              </c:pt>
              <c:pt idx="41">
                <c:v>-29.182234000000001</c:v>
              </c:pt>
              <c:pt idx="42">
                <c:v>-29.469056999999999</c:v>
              </c:pt>
              <c:pt idx="43">
                <c:v>-29.796514999999999</c:v>
              </c:pt>
              <c:pt idx="44">
                <c:v>-29.918413000000001</c:v>
              </c:pt>
              <c:pt idx="45">
                <c:v>-30.002507999999999</c:v>
              </c:pt>
              <c:pt idx="46">
                <c:v>-30.347345000000001</c:v>
              </c:pt>
              <c:pt idx="47">
                <c:v>-30.983898</c:v>
              </c:pt>
              <c:pt idx="48">
                <c:v>-31.513898999999999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30F-4F9B-8787-5390F1C4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9776"/>
        <c:axId val="117021696"/>
      </c:scatterChart>
      <c:valAx>
        <c:axId val="117019776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4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7021696"/>
        <c:crosses val="autoZero"/>
        <c:crossBetween val="midCat"/>
        <c:majorUnit val="2"/>
      </c:valAx>
      <c:valAx>
        <c:axId val="11702169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7019776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033284088591"/>
          <c:y val="0.66907225138524351"/>
          <c:w val="0.28205468044122006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-56.831592999999998</c:v>
              </c:pt>
              <c:pt idx="1">
                <c:v>-55.494114000000003</c:v>
              </c:pt>
              <c:pt idx="2">
                <c:v>-53.996699999999997</c:v>
              </c:pt>
              <c:pt idx="3">
                <c:v>-52.782001000000001</c:v>
              </c:pt>
              <c:pt idx="4">
                <c:v>-52.782944000000001</c:v>
              </c:pt>
              <c:pt idx="5">
                <c:v>-52.611927000000001</c:v>
              </c:pt>
              <c:pt idx="6">
                <c:v>-53.040599999999998</c:v>
              </c:pt>
              <c:pt idx="7">
                <c:v>-53.147587000000001</c:v>
              </c:pt>
              <c:pt idx="8">
                <c:v>-53.715747999999998</c:v>
              </c:pt>
              <c:pt idx="9">
                <c:v>-55.201430999999999</c:v>
              </c:pt>
              <c:pt idx="10">
                <c:v>-56.393520000000002</c:v>
              </c:pt>
              <c:pt idx="11">
                <c:v>-57.861590999999997</c:v>
              </c:pt>
              <c:pt idx="12">
                <c:v>-60.214882000000003</c:v>
              </c:pt>
              <c:pt idx="13">
                <c:v>-64.684509000000006</c:v>
              </c:pt>
              <c:pt idx="14">
                <c:v>-68.448211999999998</c:v>
              </c:pt>
              <c:pt idx="15">
                <c:v>-67.445250999999999</c:v>
              </c:pt>
              <c:pt idx="16">
                <c:v>-62.621166000000002</c:v>
              </c:pt>
              <c:pt idx="17">
                <c:v>-57.381622</c:v>
              </c:pt>
              <c:pt idx="18">
                <c:v>-54.436478000000001</c:v>
              </c:pt>
              <c:pt idx="19">
                <c:v>-52.396610000000003</c:v>
              </c:pt>
              <c:pt idx="20">
                <c:v>-50.817203999999997</c:v>
              </c:pt>
              <c:pt idx="21">
                <c:v>-49.653500000000001</c:v>
              </c:pt>
              <c:pt idx="22">
                <c:v>-49.312958000000002</c:v>
              </c:pt>
              <c:pt idx="23">
                <c:v>-49.058501999999997</c:v>
              </c:pt>
              <c:pt idx="24">
                <c:v>-48.838946999999997</c:v>
              </c:pt>
              <c:pt idx="25">
                <c:v>-48.423378</c:v>
              </c:pt>
              <c:pt idx="26">
                <c:v>-48.303356000000001</c:v>
              </c:pt>
              <c:pt idx="27">
                <c:v>-47.753914000000002</c:v>
              </c:pt>
              <c:pt idx="28">
                <c:v>-47.614345999999998</c:v>
              </c:pt>
              <c:pt idx="29">
                <c:v>-47.188648000000001</c:v>
              </c:pt>
              <c:pt idx="30">
                <c:v>-47.327697999999998</c:v>
              </c:pt>
              <c:pt idx="31">
                <c:v>-47.517273000000003</c:v>
              </c:pt>
              <c:pt idx="32">
                <c:v>-47.724136000000001</c:v>
              </c:pt>
              <c:pt idx="33">
                <c:v>-49.171120000000002</c:v>
              </c:pt>
              <c:pt idx="34">
                <c:v>-50.353698999999999</c:v>
              </c:pt>
              <c:pt idx="35">
                <c:v>-51.202002999999998</c:v>
              </c:pt>
              <c:pt idx="36">
                <c:v>-50.971989000000001</c:v>
              </c:pt>
              <c:pt idx="37">
                <c:v>-50.512439999999998</c:v>
              </c:pt>
              <c:pt idx="38">
                <c:v>-50.397095</c:v>
              </c:pt>
              <c:pt idx="39">
                <c:v>-50.316738000000001</c:v>
              </c:pt>
              <c:pt idx="40">
                <c:v>-50.249172000000002</c:v>
              </c:pt>
              <c:pt idx="41">
                <c:v>-50.288505999999998</c:v>
              </c:pt>
              <c:pt idx="42">
                <c:v>-50.379463000000001</c:v>
              </c:pt>
              <c:pt idx="43">
                <c:v>-50.597782000000002</c:v>
              </c:pt>
              <c:pt idx="44">
                <c:v>-51.172131</c:v>
              </c:pt>
              <c:pt idx="45">
                <c:v>-51.079574999999998</c:v>
              </c:pt>
              <c:pt idx="46">
                <c:v>-51.031979</c:v>
              </c:pt>
              <c:pt idx="47">
                <c:v>-50.386738000000001</c:v>
              </c:pt>
              <c:pt idx="48">
                <c:v>-50.306975999999999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33-435D-8A8D-AA57406360E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49"/>
              <c:pt idx="0">
                <c:v>7.4</c:v>
              </c:pt>
              <c:pt idx="1">
                <c:v>7.7041666666667004</c:v>
              </c:pt>
              <c:pt idx="2">
                <c:v>8.0083333333332991</c:v>
              </c:pt>
              <c:pt idx="3">
                <c:v>8.3125</c:v>
              </c:pt>
              <c:pt idx="4">
                <c:v>8.6166666666667009</c:v>
              </c:pt>
              <c:pt idx="5">
                <c:v>8.9208333333332988</c:v>
              </c:pt>
              <c:pt idx="6">
                <c:v>9.2249999999999996</c:v>
              </c:pt>
              <c:pt idx="7">
                <c:v>9.5291666666667005</c:v>
              </c:pt>
              <c:pt idx="8">
                <c:v>9.8333333333333002</c:v>
              </c:pt>
              <c:pt idx="9">
                <c:v>10.137499999999999</c:v>
              </c:pt>
              <c:pt idx="10">
                <c:v>10.441666666667</c:v>
              </c:pt>
              <c:pt idx="11">
                <c:v>10.745833333333</c:v>
              </c:pt>
              <c:pt idx="12">
                <c:v>11.05</c:v>
              </c:pt>
              <c:pt idx="13">
                <c:v>11.354166666667</c:v>
              </c:pt>
              <c:pt idx="14">
                <c:v>11.658333333333001</c:v>
              </c:pt>
              <c:pt idx="15">
                <c:v>11.9625</c:v>
              </c:pt>
              <c:pt idx="16">
                <c:v>12.266666666667</c:v>
              </c:pt>
              <c:pt idx="17">
                <c:v>12.570833333333001</c:v>
              </c:pt>
              <c:pt idx="18">
                <c:v>12.875</c:v>
              </c:pt>
              <c:pt idx="19">
                <c:v>13.179166666666999</c:v>
              </c:pt>
              <c:pt idx="20">
                <c:v>13.483333333333</c:v>
              </c:pt>
              <c:pt idx="21">
                <c:v>13.7875</c:v>
              </c:pt>
              <c:pt idx="22">
                <c:v>14.091666666666999</c:v>
              </c:pt>
              <c:pt idx="23">
                <c:v>14.395833333333</c:v>
              </c:pt>
              <c:pt idx="24">
                <c:v>14.7</c:v>
              </c:pt>
              <c:pt idx="25">
                <c:v>15.004166666667</c:v>
              </c:pt>
              <c:pt idx="26">
                <c:v>15.308333333333</c:v>
              </c:pt>
              <c:pt idx="27">
                <c:v>15.612500000000001</c:v>
              </c:pt>
              <c:pt idx="28">
                <c:v>15.916666666667</c:v>
              </c:pt>
              <c:pt idx="29">
                <c:v>16.220833333333001</c:v>
              </c:pt>
              <c:pt idx="30">
                <c:v>16.524999999999999</c:v>
              </c:pt>
              <c:pt idx="31">
                <c:v>16.829166666667</c:v>
              </c:pt>
              <c:pt idx="32">
                <c:v>17.133333333332999</c:v>
              </c:pt>
              <c:pt idx="33">
                <c:v>17.4375</c:v>
              </c:pt>
              <c:pt idx="34">
                <c:v>17.741666666667001</c:v>
              </c:pt>
              <c:pt idx="35">
                <c:v>18.045833333333</c:v>
              </c:pt>
              <c:pt idx="36">
                <c:v>18.350000000000001</c:v>
              </c:pt>
              <c:pt idx="37">
                <c:v>18.654166666666999</c:v>
              </c:pt>
              <c:pt idx="38">
                <c:v>18.958333333333002</c:v>
              </c:pt>
              <c:pt idx="39">
                <c:v>19.262499999999999</c:v>
              </c:pt>
              <c:pt idx="40">
                <c:v>19.566666666667</c:v>
              </c:pt>
              <c:pt idx="41">
                <c:v>19.870833333333</c:v>
              </c:pt>
              <c:pt idx="42">
                <c:v>20.175000000000001</c:v>
              </c:pt>
              <c:pt idx="43">
                <c:v>20.479166666666998</c:v>
              </c:pt>
              <c:pt idx="44">
                <c:v>20.783333333333001</c:v>
              </c:pt>
              <c:pt idx="45">
                <c:v>21.087499999999999</c:v>
              </c:pt>
              <c:pt idx="46">
                <c:v>21.391666666667</c:v>
              </c:pt>
              <c:pt idx="47">
                <c:v>21.695833333332999</c:v>
              </c:pt>
              <c:pt idx="48">
                <c:v>22</c:v>
              </c:pt>
            </c:numLit>
          </c:xVal>
          <c:yVal>
            <c:numLit>
              <c:formatCode>General</c:formatCode>
              <c:ptCount val="49"/>
              <c:pt idx="0">
                <c:v>-49.571506999999997</c:v>
              </c:pt>
              <c:pt idx="1">
                <c:v>-49.096901000000003</c:v>
              </c:pt>
              <c:pt idx="2">
                <c:v>-48.470058000000002</c:v>
              </c:pt>
              <c:pt idx="3">
                <c:v>-48.132347000000003</c:v>
              </c:pt>
              <c:pt idx="4">
                <c:v>-47.690055999999998</c:v>
              </c:pt>
              <c:pt idx="5">
                <c:v>-47.510058999999998</c:v>
              </c:pt>
              <c:pt idx="6">
                <c:v>-47.446064</c:v>
              </c:pt>
              <c:pt idx="7">
                <c:v>-48.085625</c:v>
              </c:pt>
              <c:pt idx="8">
                <c:v>-48.812508000000001</c:v>
              </c:pt>
              <c:pt idx="9">
                <c:v>-49.975791999999998</c:v>
              </c:pt>
              <c:pt idx="10">
                <c:v>-51.343941000000001</c:v>
              </c:pt>
              <c:pt idx="11">
                <c:v>-53.338073999999999</c:v>
              </c:pt>
              <c:pt idx="12">
                <c:v>-56.165725999999999</c:v>
              </c:pt>
              <c:pt idx="13">
                <c:v>-59.331257000000001</c:v>
              </c:pt>
              <c:pt idx="14">
                <c:v>-61.074986000000003</c:v>
              </c:pt>
              <c:pt idx="15">
                <c:v>-60.498641999999997</c:v>
              </c:pt>
              <c:pt idx="16">
                <c:v>-57.801853000000001</c:v>
              </c:pt>
              <c:pt idx="17">
                <c:v>-55.131926999999997</c:v>
              </c:pt>
              <c:pt idx="18">
                <c:v>-53.097220999999998</c:v>
              </c:pt>
              <c:pt idx="19">
                <c:v>-51.666794000000003</c:v>
              </c:pt>
              <c:pt idx="20">
                <c:v>-50.73518</c:v>
              </c:pt>
              <c:pt idx="21">
                <c:v>-50.225624000000003</c:v>
              </c:pt>
              <c:pt idx="22">
                <c:v>-50.142220000000002</c:v>
              </c:pt>
              <c:pt idx="23">
                <c:v>-50.317554000000001</c:v>
              </c:pt>
              <c:pt idx="24">
                <c:v>-50.573078000000002</c:v>
              </c:pt>
              <c:pt idx="25">
                <c:v>-51.109192</c:v>
              </c:pt>
              <c:pt idx="26">
                <c:v>-52.016894999999998</c:v>
              </c:pt>
              <c:pt idx="27">
                <c:v>-53.272758000000003</c:v>
              </c:pt>
              <c:pt idx="28">
                <c:v>-57.386291999999997</c:v>
              </c:pt>
              <c:pt idx="29">
                <c:v>-60.017769000000001</c:v>
              </c:pt>
              <c:pt idx="30">
                <c:v>-59.436878</c:v>
              </c:pt>
              <c:pt idx="31">
                <c:v>-54.613151999999999</c:v>
              </c:pt>
              <c:pt idx="32">
                <c:v>-50.938003999999999</c:v>
              </c:pt>
              <c:pt idx="33">
                <c:v>-48.484870999999998</c:v>
              </c:pt>
              <c:pt idx="34">
                <c:v>-46.057502999999997</c:v>
              </c:pt>
              <c:pt idx="35">
                <c:v>-43.187294000000001</c:v>
              </c:pt>
              <c:pt idx="36">
                <c:v>-41.920001999999997</c:v>
              </c:pt>
              <c:pt idx="37">
                <c:v>-41.785125999999998</c:v>
              </c:pt>
              <c:pt idx="38">
                <c:v>-42.049007000000003</c:v>
              </c:pt>
              <c:pt idx="39">
                <c:v>-42.461803000000003</c:v>
              </c:pt>
              <c:pt idx="40">
                <c:v>-42.954085999999997</c:v>
              </c:pt>
              <c:pt idx="41">
                <c:v>-43.530743000000001</c:v>
              </c:pt>
              <c:pt idx="42">
                <c:v>-44.063637</c:v>
              </c:pt>
              <c:pt idx="43">
                <c:v>-44.501888000000001</c:v>
              </c:pt>
              <c:pt idx="44">
                <c:v>-45.245398999999999</c:v>
              </c:pt>
              <c:pt idx="45">
                <c:v>-46.130997000000001</c:v>
              </c:pt>
              <c:pt idx="46">
                <c:v>-47.443824999999997</c:v>
              </c:pt>
              <c:pt idx="47">
                <c:v>-48.061442999999997</c:v>
              </c:pt>
              <c:pt idx="48">
                <c:v>-48.413196999999997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33-435D-8A8D-AA5740636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0208"/>
        <c:axId val="116832128"/>
      </c:scatterChart>
      <c:valAx>
        <c:axId val="116830208"/>
        <c:scaling>
          <c:orientation val="minMax"/>
          <c:max val="22"/>
          <c:min val="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832128"/>
        <c:crosses val="autoZero"/>
        <c:crossBetween val="midCat"/>
        <c:majorUnit val="2"/>
      </c:valAx>
      <c:valAx>
        <c:axId val="11683212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83020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Harm-A'!$N$3:$N$51</c:f>
              <c:numCache>
                <c:formatCode>0.00</c:formatCode>
                <c:ptCount val="49"/>
                <c:pt idx="0">
                  <c:v>-58.116805999999997</c:v>
                </c:pt>
                <c:pt idx="1">
                  <c:v>-58.243434999999998</c:v>
                </c:pt>
                <c:pt idx="2">
                  <c:v>-58.143177000000001</c:v>
                </c:pt>
                <c:pt idx="3">
                  <c:v>-58.257618000000001</c:v>
                </c:pt>
                <c:pt idx="4">
                  <c:v>-57.4328</c:v>
                </c:pt>
                <c:pt idx="5">
                  <c:v>-56.300120999999997</c:v>
                </c:pt>
                <c:pt idx="6">
                  <c:v>-54.871544</c:v>
                </c:pt>
                <c:pt idx="7">
                  <c:v>-52.977966000000002</c:v>
                </c:pt>
                <c:pt idx="8">
                  <c:v>-51.669410999999997</c:v>
                </c:pt>
                <c:pt idx="9">
                  <c:v>-51.015182000000003</c:v>
                </c:pt>
                <c:pt idx="10">
                  <c:v>-51.320351000000002</c:v>
                </c:pt>
                <c:pt idx="11">
                  <c:v>-51.574779999999997</c:v>
                </c:pt>
                <c:pt idx="12">
                  <c:v>-51.426167</c:v>
                </c:pt>
                <c:pt idx="13">
                  <c:v>-51.088603999999997</c:v>
                </c:pt>
                <c:pt idx="14">
                  <c:v>-50.616329</c:v>
                </c:pt>
                <c:pt idx="15">
                  <c:v>-50.579192999999997</c:v>
                </c:pt>
                <c:pt idx="16">
                  <c:v>-50.449268000000004</c:v>
                </c:pt>
                <c:pt idx="17">
                  <c:v>-50.238585999999998</c:v>
                </c:pt>
                <c:pt idx="18">
                  <c:v>-49.405628</c:v>
                </c:pt>
                <c:pt idx="19">
                  <c:v>-49.015414999999997</c:v>
                </c:pt>
                <c:pt idx="20">
                  <c:v>-48.904755000000002</c:v>
                </c:pt>
                <c:pt idx="21">
                  <c:v>-48.678871000000001</c:v>
                </c:pt>
                <c:pt idx="22">
                  <c:v>-48.156711999999999</c:v>
                </c:pt>
                <c:pt idx="23">
                  <c:v>-47.919772999999999</c:v>
                </c:pt>
                <c:pt idx="24">
                  <c:v>-48.077781999999999</c:v>
                </c:pt>
                <c:pt idx="25">
                  <c:v>-48.520007999999997</c:v>
                </c:pt>
                <c:pt idx="26">
                  <c:v>-48.660075999999997</c:v>
                </c:pt>
                <c:pt idx="27">
                  <c:v>-48.651947</c:v>
                </c:pt>
                <c:pt idx="28">
                  <c:v>-48.876579</c:v>
                </c:pt>
                <c:pt idx="29">
                  <c:v>-48.795307000000001</c:v>
                </c:pt>
                <c:pt idx="30">
                  <c:v>-49.002395999999997</c:v>
                </c:pt>
                <c:pt idx="31">
                  <c:v>-48.780830000000002</c:v>
                </c:pt>
                <c:pt idx="32">
                  <c:v>-48.713420999999997</c:v>
                </c:pt>
                <c:pt idx="33">
                  <c:v>-48.618541999999998</c:v>
                </c:pt>
                <c:pt idx="34">
                  <c:v>-48.360188000000001</c:v>
                </c:pt>
                <c:pt idx="35">
                  <c:v>-48.101376000000002</c:v>
                </c:pt>
                <c:pt idx="36">
                  <c:v>-47.679023999999998</c:v>
                </c:pt>
                <c:pt idx="37">
                  <c:v>-47.466926999999998</c:v>
                </c:pt>
                <c:pt idx="38">
                  <c:v>-47.294331</c:v>
                </c:pt>
                <c:pt idx="39">
                  <c:v>-47.088036000000002</c:v>
                </c:pt>
                <c:pt idx="40">
                  <c:v>-46.611057000000002</c:v>
                </c:pt>
                <c:pt idx="41">
                  <c:v>-46.481625000000001</c:v>
                </c:pt>
                <c:pt idx="42">
                  <c:v>-46.538769000000002</c:v>
                </c:pt>
                <c:pt idx="43">
                  <c:v>-46.668185999999999</c:v>
                </c:pt>
                <c:pt idx="44">
                  <c:v>-46.502322999999997</c:v>
                </c:pt>
                <c:pt idx="45">
                  <c:v>-46.227058</c:v>
                </c:pt>
                <c:pt idx="46">
                  <c:v>-46.142307000000002</c:v>
                </c:pt>
                <c:pt idx="47">
                  <c:v>-46.309967</c:v>
                </c:pt>
                <c:pt idx="48">
                  <c:v>-46.527892999999999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F67-B69D-B92F1ACDEE8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Harm-B'!$N$3:$N$51</c:f>
              <c:numCache>
                <c:formatCode>0.00</c:formatCode>
                <c:ptCount val="49"/>
                <c:pt idx="0">
                  <c:v>-52.745131999999998</c:v>
                </c:pt>
                <c:pt idx="1">
                  <c:v>-52.801029</c:v>
                </c:pt>
                <c:pt idx="2">
                  <c:v>-52.766917999999997</c:v>
                </c:pt>
                <c:pt idx="3">
                  <c:v>-52.947356999999997</c:v>
                </c:pt>
                <c:pt idx="4">
                  <c:v>-52.623913000000002</c:v>
                </c:pt>
                <c:pt idx="5">
                  <c:v>-52.368546000000002</c:v>
                </c:pt>
                <c:pt idx="6">
                  <c:v>-52.382561000000003</c:v>
                </c:pt>
                <c:pt idx="7">
                  <c:v>-52.298831999999997</c:v>
                </c:pt>
                <c:pt idx="8">
                  <c:v>-52.326286000000003</c:v>
                </c:pt>
                <c:pt idx="9">
                  <c:v>-52.172997000000002</c:v>
                </c:pt>
                <c:pt idx="10">
                  <c:v>-52.099894999999997</c:v>
                </c:pt>
                <c:pt idx="11">
                  <c:v>-51.765076000000001</c:v>
                </c:pt>
                <c:pt idx="12">
                  <c:v>-51.224564000000001</c:v>
                </c:pt>
                <c:pt idx="13">
                  <c:v>-50.709515000000003</c:v>
                </c:pt>
                <c:pt idx="14">
                  <c:v>-50.231074999999997</c:v>
                </c:pt>
                <c:pt idx="15">
                  <c:v>-50.443508000000001</c:v>
                </c:pt>
                <c:pt idx="16">
                  <c:v>-50.555759000000002</c:v>
                </c:pt>
                <c:pt idx="17">
                  <c:v>-50.675083000000001</c:v>
                </c:pt>
                <c:pt idx="18">
                  <c:v>-50.249766999999999</c:v>
                </c:pt>
                <c:pt idx="19">
                  <c:v>-50.244171000000001</c:v>
                </c:pt>
                <c:pt idx="20">
                  <c:v>-50.305484999999997</c:v>
                </c:pt>
                <c:pt idx="21">
                  <c:v>-50.143706999999999</c:v>
                </c:pt>
                <c:pt idx="22">
                  <c:v>-49.739452</c:v>
                </c:pt>
                <c:pt idx="23">
                  <c:v>-49.922863</c:v>
                </c:pt>
                <c:pt idx="24">
                  <c:v>-50.350673999999998</c:v>
                </c:pt>
                <c:pt idx="25">
                  <c:v>-50.849865000000001</c:v>
                </c:pt>
                <c:pt idx="26">
                  <c:v>-50.951709999999999</c:v>
                </c:pt>
                <c:pt idx="27">
                  <c:v>-50.952564000000002</c:v>
                </c:pt>
                <c:pt idx="28">
                  <c:v>-51.107613000000001</c:v>
                </c:pt>
                <c:pt idx="29">
                  <c:v>-50.846919999999997</c:v>
                </c:pt>
                <c:pt idx="30">
                  <c:v>-50.739601</c:v>
                </c:pt>
                <c:pt idx="31">
                  <c:v>-50.279010999999997</c:v>
                </c:pt>
                <c:pt idx="32">
                  <c:v>-49.711018000000003</c:v>
                </c:pt>
                <c:pt idx="33">
                  <c:v>-48.786212999999996</c:v>
                </c:pt>
                <c:pt idx="34">
                  <c:v>-47.759974999999997</c:v>
                </c:pt>
                <c:pt idx="35">
                  <c:v>-46.991776000000002</c:v>
                </c:pt>
                <c:pt idx="36">
                  <c:v>-46.622753000000003</c:v>
                </c:pt>
                <c:pt idx="37">
                  <c:v>-46.489528999999997</c:v>
                </c:pt>
                <c:pt idx="38">
                  <c:v>-46.876553000000001</c:v>
                </c:pt>
                <c:pt idx="39">
                  <c:v>-47.635444999999997</c:v>
                </c:pt>
                <c:pt idx="40">
                  <c:v>-48.799168000000002</c:v>
                </c:pt>
                <c:pt idx="41">
                  <c:v>-50.190551999999997</c:v>
                </c:pt>
                <c:pt idx="42">
                  <c:v>-51.074753000000001</c:v>
                </c:pt>
                <c:pt idx="43">
                  <c:v>-51.426014000000002</c:v>
                </c:pt>
                <c:pt idx="44">
                  <c:v>-51.280498999999999</c:v>
                </c:pt>
                <c:pt idx="45">
                  <c:v>-51.371066999999996</c:v>
                </c:pt>
                <c:pt idx="46">
                  <c:v>-51.896748000000002</c:v>
                </c:pt>
                <c:pt idx="47">
                  <c:v>-52.717269999999999</c:v>
                </c:pt>
                <c:pt idx="48">
                  <c:v>-53.421913000000004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F67-B69D-B92F1ACDEE8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Harm-A'!$V$3:$V$51</c:f>
              <c:numCache>
                <c:formatCode>0.00</c:formatCode>
                <c:ptCount val="49"/>
                <c:pt idx="0">
                  <c:v>-53.184466999999998</c:v>
                </c:pt>
                <c:pt idx="1">
                  <c:v>-53.161797</c:v>
                </c:pt>
                <c:pt idx="2">
                  <c:v>-52.963344999999997</c:v>
                </c:pt>
                <c:pt idx="3">
                  <c:v>-52.629024999999999</c:v>
                </c:pt>
                <c:pt idx="4">
                  <c:v>-52.333347000000003</c:v>
                </c:pt>
                <c:pt idx="5">
                  <c:v>-52.199706999999997</c:v>
                </c:pt>
                <c:pt idx="6">
                  <c:v>-52.502974999999999</c:v>
                </c:pt>
                <c:pt idx="7">
                  <c:v>-52.714438999999999</c:v>
                </c:pt>
                <c:pt idx="8">
                  <c:v>-52.931252000000001</c:v>
                </c:pt>
                <c:pt idx="9">
                  <c:v>-52.837184999999998</c:v>
                </c:pt>
                <c:pt idx="10">
                  <c:v>-52.789143000000003</c:v>
                </c:pt>
                <c:pt idx="11">
                  <c:v>-52.650703</c:v>
                </c:pt>
                <c:pt idx="12">
                  <c:v>-52.747436999999998</c:v>
                </c:pt>
                <c:pt idx="13">
                  <c:v>-52.909550000000003</c:v>
                </c:pt>
                <c:pt idx="14">
                  <c:v>-53.038525</c:v>
                </c:pt>
                <c:pt idx="15">
                  <c:v>-52.909767000000002</c:v>
                </c:pt>
                <c:pt idx="16">
                  <c:v>-52.784045999999996</c:v>
                </c:pt>
                <c:pt idx="17">
                  <c:v>-53.101723</c:v>
                </c:pt>
                <c:pt idx="18">
                  <c:v>-53.158005000000003</c:v>
                </c:pt>
                <c:pt idx="19">
                  <c:v>-53.123382999999997</c:v>
                </c:pt>
                <c:pt idx="20">
                  <c:v>-52.746845</c:v>
                </c:pt>
                <c:pt idx="21">
                  <c:v>-52.625481000000001</c:v>
                </c:pt>
                <c:pt idx="22">
                  <c:v>-52.842208999999997</c:v>
                </c:pt>
                <c:pt idx="23">
                  <c:v>-52.934189000000003</c:v>
                </c:pt>
                <c:pt idx="24">
                  <c:v>-53.040627000000001</c:v>
                </c:pt>
                <c:pt idx="25">
                  <c:v>-53.052078000000002</c:v>
                </c:pt>
                <c:pt idx="26">
                  <c:v>-53.071734999999997</c:v>
                </c:pt>
                <c:pt idx="27">
                  <c:v>-53.382252000000001</c:v>
                </c:pt>
                <c:pt idx="28">
                  <c:v>-53.359797999999998</c:v>
                </c:pt>
                <c:pt idx="29">
                  <c:v>-53.458008</c:v>
                </c:pt>
                <c:pt idx="30">
                  <c:v>-53.356406999999997</c:v>
                </c:pt>
                <c:pt idx="31">
                  <c:v>-53.483128000000001</c:v>
                </c:pt>
                <c:pt idx="32">
                  <c:v>-53.754128000000001</c:v>
                </c:pt>
                <c:pt idx="33">
                  <c:v>-54.039817999999997</c:v>
                </c:pt>
                <c:pt idx="34">
                  <c:v>-53.977158000000003</c:v>
                </c:pt>
                <c:pt idx="35">
                  <c:v>-53.648636000000003</c:v>
                </c:pt>
                <c:pt idx="36">
                  <c:v>-53.428127000000003</c:v>
                </c:pt>
                <c:pt idx="37">
                  <c:v>-53.618476999999999</c:v>
                </c:pt>
                <c:pt idx="38">
                  <c:v>-53.855656000000003</c:v>
                </c:pt>
                <c:pt idx="39">
                  <c:v>-53.496760999999999</c:v>
                </c:pt>
                <c:pt idx="40">
                  <c:v>-53.057105999999997</c:v>
                </c:pt>
                <c:pt idx="41">
                  <c:v>-52.983809999999998</c:v>
                </c:pt>
                <c:pt idx="42">
                  <c:v>-53.457419999999999</c:v>
                </c:pt>
                <c:pt idx="43">
                  <c:v>-53.744213000000002</c:v>
                </c:pt>
                <c:pt idx="44">
                  <c:v>-53.572947999999997</c:v>
                </c:pt>
                <c:pt idx="45">
                  <c:v>-53.248421</c:v>
                </c:pt>
                <c:pt idx="46">
                  <c:v>-53.070393000000003</c:v>
                </c:pt>
                <c:pt idx="47">
                  <c:v>-53.288876000000002</c:v>
                </c:pt>
                <c:pt idx="48">
                  <c:v>-53.514721000000002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1-4F67-B69D-B92F1ACDEE8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Harm-B'!$V$3:$V$51</c:f>
              <c:numCache>
                <c:formatCode>0.00</c:formatCode>
                <c:ptCount val="49"/>
                <c:pt idx="0">
                  <c:v>-55.106453000000002</c:v>
                </c:pt>
                <c:pt idx="1">
                  <c:v>-54.829849000000003</c:v>
                </c:pt>
                <c:pt idx="2">
                  <c:v>-54.328724000000001</c:v>
                </c:pt>
                <c:pt idx="3">
                  <c:v>-54.135295999999997</c:v>
                </c:pt>
                <c:pt idx="4">
                  <c:v>-53.945144999999997</c:v>
                </c:pt>
                <c:pt idx="5">
                  <c:v>-53.696280999999999</c:v>
                </c:pt>
                <c:pt idx="6">
                  <c:v>-53.658585000000002</c:v>
                </c:pt>
                <c:pt idx="7">
                  <c:v>-53.690005999999997</c:v>
                </c:pt>
                <c:pt idx="8">
                  <c:v>-53.938465000000001</c:v>
                </c:pt>
                <c:pt idx="9">
                  <c:v>-53.738590000000002</c:v>
                </c:pt>
                <c:pt idx="10">
                  <c:v>-53.527301999999999</c:v>
                </c:pt>
                <c:pt idx="11">
                  <c:v>-53.635390999999998</c:v>
                </c:pt>
                <c:pt idx="12">
                  <c:v>-53.841988000000001</c:v>
                </c:pt>
                <c:pt idx="13">
                  <c:v>-54.080382999999998</c:v>
                </c:pt>
                <c:pt idx="14">
                  <c:v>-53.973044999999999</c:v>
                </c:pt>
                <c:pt idx="15">
                  <c:v>-53.781188999999998</c:v>
                </c:pt>
                <c:pt idx="16">
                  <c:v>-53.763435000000001</c:v>
                </c:pt>
                <c:pt idx="17">
                  <c:v>-53.876258999999997</c:v>
                </c:pt>
                <c:pt idx="18">
                  <c:v>-54.056179</c:v>
                </c:pt>
                <c:pt idx="19">
                  <c:v>-54.066890999999998</c:v>
                </c:pt>
                <c:pt idx="20">
                  <c:v>-54.159927000000003</c:v>
                </c:pt>
                <c:pt idx="21">
                  <c:v>-54.251328000000001</c:v>
                </c:pt>
                <c:pt idx="22">
                  <c:v>-54.688262999999999</c:v>
                </c:pt>
                <c:pt idx="23">
                  <c:v>-54.997127999999996</c:v>
                </c:pt>
                <c:pt idx="24">
                  <c:v>-55.217945</c:v>
                </c:pt>
                <c:pt idx="25">
                  <c:v>-55.672728999999997</c:v>
                </c:pt>
                <c:pt idx="26">
                  <c:v>-55.990062999999999</c:v>
                </c:pt>
                <c:pt idx="27">
                  <c:v>-56.732512999999997</c:v>
                </c:pt>
                <c:pt idx="28">
                  <c:v>-56.667155999999999</c:v>
                </c:pt>
                <c:pt idx="29">
                  <c:v>-56.897632999999999</c:v>
                </c:pt>
                <c:pt idx="30">
                  <c:v>-57.017074999999998</c:v>
                </c:pt>
                <c:pt idx="31">
                  <c:v>-57.434811000000003</c:v>
                </c:pt>
                <c:pt idx="32">
                  <c:v>-57.760711999999998</c:v>
                </c:pt>
                <c:pt idx="33">
                  <c:v>-58.082439000000001</c:v>
                </c:pt>
                <c:pt idx="34">
                  <c:v>-58.048591999999999</c:v>
                </c:pt>
                <c:pt idx="35">
                  <c:v>-57.899002000000003</c:v>
                </c:pt>
                <c:pt idx="36">
                  <c:v>-57.933514000000002</c:v>
                </c:pt>
                <c:pt idx="37">
                  <c:v>-58.326484999999998</c:v>
                </c:pt>
                <c:pt idx="38">
                  <c:v>-58.816547</c:v>
                </c:pt>
                <c:pt idx="39">
                  <c:v>-58.548209999999997</c:v>
                </c:pt>
                <c:pt idx="40">
                  <c:v>-58.350772999999997</c:v>
                </c:pt>
                <c:pt idx="41">
                  <c:v>-58.405579000000003</c:v>
                </c:pt>
                <c:pt idx="42">
                  <c:v>-59.090919</c:v>
                </c:pt>
                <c:pt idx="43">
                  <c:v>-59.624400999999999</c:v>
                </c:pt>
                <c:pt idx="44">
                  <c:v>-59.735477000000003</c:v>
                </c:pt>
                <c:pt idx="45">
                  <c:v>-59.761009000000001</c:v>
                </c:pt>
                <c:pt idx="46">
                  <c:v>-59.695628999999997</c:v>
                </c:pt>
                <c:pt idx="47">
                  <c:v>-59.945911000000002</c:v>
                </c:pt>
                <c:pt idx="48">
                  <c:v>-60.051642999999999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451-4F67-B69D-B92F1ACDE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00224"/>
        <c:axId val="116902144"/>
      </c:scatterChart>
      <c:valAx>
        <c:axId val="11690022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902144"/>
        <c:crosses val="autoZero"/>
        <c:crossBetween val="midCat"/>
        <c:majorUnit val="2"/>
      </c:valAx>
      <c:valAx>
        <c:axId val="11690214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90022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373486696"/>
          <c:y val="0.1108132837561971"/>
          <c:w val="0.74697213657994499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Harm-A'!$M$3:$M$51</c:f>
              <c:numCache>
                <c:formatCode>0.00</c:formatCode>
                <c:ptCount val="49"/>
                <c:pt idx="0">
                  <c:v>-55.669986999999999</c:v>
                </c:pt>
                <c:pt idx="1">
                  <c:v>-55.397849999999998</c:v>
                </c:pt>
                <c:pt idx="2">
                  <c:v>-55.028961000000002</c:v>
                </c:pt>
                <c:pt idx="3">
                  <c:v>-55.364840999999998</c:v>
                </c:pt>
                <c:pt idx="4">
                  <c:v>-55.428246000000001</c:v>
                </c:pt>
                <c:pt idx="5">
                  <c:v>-55.254494000000001</c:v>
                </c:pt>
                <c:pt idx="6">
                  <c:v>-54.694324000000002</c:v>
                </c:pt>
                <c:pt idx="7">
                  <c:v>-53.872928999999999</c:v>
                </c:pt>
                <c:pt idx="8">
                  <c:v>-52.934550999999999</c:v>
                </c:pt>
                <c:pt idx="9">
                  <c:v>-52.026318000000003</c:v>
                </c:pt>
                <c:pt idx="10">
                  <c:v>-51.547221999999998</c:v>
                </c:pt>
                <c:pt idx="11">
                  <c:v>-51.547145999999998</c:v>
                </c:pt>
                <c:pt idx="12">
                  <c:v>-51.648350000000001</c:v>
                </c:pt>
                <c:pt idx="13">
                  <c:v>-51.487408000000002</c:v>
                </c:pt>
                <c:pt idx="14">
                  <c:v>-50.844642999999998</c:v>
                </c:pt>
                <c:pt idx="15">
                  <c:v>-50.072868</c:v>
                </c:pt>
                <c:pt idx="16">
                  <c:v>-49.678894</c:v>
                </c:pt>
                <c:pt idx="17">
                  <c:v>-49.854874000000002</c:v>
                </c:pt>
                <c:pt idx="18">
                  <c:v>-50.069884999999999</c:v>
                </c:pt>
                <c:pt idx="19">
                  <c:v>-50.078673999999999</c:v>
                </c:pt>
                <c:pt idx="20">
                  <c:v>-49.841994999999997</c:v>
                </c:pt>
                <c:pt idx="21">
                  <c:v>-49.444946000000002</c:v>
                </c:pt>
                <c:pt idx="22">
                  <c:v>-48.739367999999999</c:v>
                </c:pt>
                <c:pt idx="23">
                  <c:v>-47.822902999999997</c:v>
                </c:pt>
                <c:pt idx="24">
                  <c:v>-47.209854</c:v>
                </c:pt>
                <c:pt idx="25">
                  <c:v>-47.183064000000002</c:v>
                </c:pt>
                <c:pt idx="26">
                  <c:v>-47.171818000000002</c:v>
                </c:pt>
                <c:pt idx="27">
                  <c:v>-47.120899000000001</c:v>
                </c:pt>
                <c:pt idx="28">
                  <c:v>-46.929004999999997</c:v>
                </c:pt>
                <c:pt idx="29">
                  <c:v>-46.743102999999998</c:v>
                </c:pt>
                <c:pt idx="30">
                  <c:v>-46.922161000000003</c:v>
                </c:pt>
                <c:pt idx="31">
                  <c:v>-46.775322000000003</c:v>
                </c:pt>
                <c:pt idx="32">
                  <c:v>-46.833404999999999</c:v>
                </c:pt>
                <c:pt idx="33">
                  <c:v>-47.276179999999997</c:v>
                </c:pt>
                <c:pt idx="34">
                  <c:v>-47.835571000000002</c:v>
                </c:pt>
                <c:pt idx="35">
                  <c:v>-48.797778999999998</c:v>
                </c:pt>
                <c:pt idx="36">
                  <c:v>-49.112285999999997</c:v>
                </c:pt>
                <c:pt idx="37">
                  <c:v>-49.786490999999998</c:v>
                </c:pt>
                <c:pt idx="38">
                  <c:v>-50.804400999999999</c:v>
                </c:pt>
                <c:pt idx="39">
                  <c:v>-52.113312000000001</c:v>
                </c:pt>
                <c:pt idx="40">
                  <c:v>-53.362236000000003</c:v>
                </c:pt>
                <c:pt idx="41">
                  <c:v>-54.066493999999999</c:v>
                </c:pt>
                <c:pt idx="42">
                  <c:v>-54.042594999999999</c:v>
                </c:pt>
                <c:pt idx="43">
                  <c:v>-53.382027000000001</c:v>
                </c:pt>
                <c:pt idx="44">
                  <c:v>-52.571567999999999</c:v>
                </c:pt>
                <c:pt idx="45">
                  <c:v>-51.897404000000002</c:v>
                </c:pt>
                <c:pt idx="46">
                  <c:v>-51.498286999999998</c:v>
                </c:pt>
                <c:pt idx="47">
                  <c:v>-51.227116000000002</c:v>
                </c:pt>
                <c:pt idx="48">
                  <c:v>-51.184311000000001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2-4470-AB96-51543D770530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Harm-B'!$L$3:$L$51</c:f>
              <c:numCache>
                <c:formatCode>0.00</c:formatCode>
                <c:ptCount val="49"/>
                <c:pt idx="0">
                  <c:v>15.032999999999999</c:v>
                </c:pt>
                <c:pt idx="1">
                  <c:v>15.344791666667</c:v>
                </c:pt>
                <c:pt idx="2">
                  <c:v>15.656583333333</c:v>
                </c:pt>
                <c:pt idx="3">
                  <c:v>15.968375</c:v>
                </c:pt>
                <c:pt idx="4">
                  <c:v>16.280166666667</c:v>
                </c:pt>
                <c:pt idx="5">
                  <c:v>16.591958333333</c:v>
                </c:pt>
                <c:pt idx="6">
                  <c:v>16.903749999999999</c:v>
                </c:pt>
                <c:pt idx="7">
                  <c:v>17.215541666667001</c:v>
                </c:pt>
                <c:pt idx="8">
                  <c:v>17.527333333333001</c:v>
                </c:pt>
                <c:pt idx="9">
                  <c:v>17.839124999999999</c:v>
                </c:pt>
                <c:pt idx="10">
                  <c:v>18.150916666667001</c:v>
                </c:pt>
                <c:pt idx="11">
                  <c:v>18.462708333333001</c:v>
                </c:pt>
                <c:pt idx="12">
                  <c:v>18.7745</c:v>
                </c:pt>
                <c:pt idx="13">
                  <c:v>19.086291666666998</c:v>
                </c:pt>
                <c:pt idx="14">
                  <c:v>19.398083333333002</c:v>
                </c:pt>
                <c:pt idx="15">
                  <c:v>19.709875</c:v>
                </c:pt>
                <c:pt idx="16">
                  <c:v>20.021666666666999</c:v>
                </c:pt>
                <c:pt idx="17">
                  <c:v>20.333458333332999</c:v>
                </c:pt>
                <c:pt idx="18">
                  <c:v>20.645250000000001</c:v>
                </c:pt>
                <c:pt idx="19">
                  <c:v>20.957041666666999</c:v>
                </c:pt>
                <c:pt idx="20">
                  <c:v>21.268833333332999</c:v>
                </c:pt>
                <c:pt idx="21">
                  <c:v>21.580625000000001</c:v>
                </c:pt>
                <c:pt idx="22">
                  <c:v>21.892416666667</c:v>
                </c:pt>
                <c:pt idx="23">
                  <c:v>22.204208333333</c:v>
                </c:pt>
                <c:pt idx="24">
                  <c:v>22.515999999999998</c:v>
                </c:pt>
                <c:pt idx="25">
                  <c:v>22.827791666667</c:v>
                </c:pt>
                <c:pt idx="26">
                  <c:v>23.139583333333</c:v>
                </c:pt>
                <c:pt idx="27">
                  <c:v>23.451374999999999</c:v>
                </c:pt>
                <c:pt idx="28">
                  <c:v>23.763166666667001</c:v>
                </c:pt>
                <c:pt idx="29">
                  <c:v>24.074958333333001</c:v>
                </c:pt>
                <c:pt idx="30">
                  <c:v>24.386749999999999</c:v>
                </c:pt>
                <c:pt idx="31">
                  <c:v>24.698541666667001</c:v>
                </c:pt>
                <c:pt idx="32">
                  <c:v>25.010333333333001</c:v>
                </c:pt>
                <c:pt idx="33">
                  <c:v>25.322125</c:v>
                </c:pt>
                <c:pt idx="34">
                  <c:v>25.633916666666998</c:v>
                </c:pt>
                <c:pt idx="35">
                  <c:v>25.945708333333002</c:v>
                </c:pt>
                <c:pt idx="36">
                  <c:v>26.2575</c:v>
                </c:pt>
                <c:pt idx="37">
                  <c:v>26.569291666666999</c:v>
                </c:pt>
                <c:pt idx="38">
                  <c:v>26.881083333332999</c:v>
                </c:pt>
                <c:pt idx="39">
                  <c:v>27.192875000000001</c:v>
                </c:pt>
                <c:pt idx="40">
                  <c:v>27.504666666666999</c:v>
                </c:pt>
                <c:pt idx="41">
                  <c:v>27.816458333332999</c:v>
                </c:pt>
                <c:pt idx="42">
                  <c:v>28.128250000000001</c:v>
                </c:pt>
                <c:pt idx="43">
                  <c:v>28.440041666667</c:v>
                </c:pt>
                <c:pt idx="44">
                  <c:v>28.751833333333</c:v>
                </c:pt>
                <c:pt idx="45">
                  <c:v>29.063624999999998</c:v>
                </c:pt>
                <c:pt idx="46">
                  <c:v>29.375416666667</c:v>
                </c:pt>
                <c:pt idx="47">
                  <c:v>29.687208333333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Harm-B'!$M$3:$M$51</c:f>
              <c:numCache>
                <c:formatCode>0.00</c:formatCode>
                <c:ptCount val="49"/>
                <c:pt idx="0">
                  <c:v>-47.319321000000002</c:v>
                </c:pt>
                <c:pt idx="1">
                  <c:v>-47.549343</c:v>
                </c:pt>
                <c:pt idx="2">
                  <c:v>-47.712082000000002</c:v>
                </c:pt>
                <c:pt idx="3">
                  <c:v>-47.671557999999997</c:v>
                </c:pt>
                <c:pt idx="4">
                  <c:v>-47.189284999999998</c:v>
                </c:pt>
                <c:pt idx="5">
                  <c:v>-46.899158</c:v>
                </c:pt>
                <c:pt idx="6">
                  <c:v>-46.945320000000002</c:v>
                </c:pt>
                <c:pt idx="7">
                  <c:v>-46.736984</c:v>
                </c:pt>
                <c:pt idx="8">
                  <c:v>-46.297741000000002</c:v>
                </c:pt>
                <c:pt idx="9">
                  <c:v>-46.045780000000001</c:v>
                </c:pt>
                <c:pt idx="10">
                  <c:v>-46.277740000000001</c:v>
                </c:pt>
                <c:pt idx="11">
                  <c:v>-46.783141999999998</c:v>
                </c:pt>
                <c:pt idx="12">
                  <c:v>-47.155211999999999</c:v>
                </c:pt>
                <c:pt idx="13">
                  <c:v>-47.313811999999999</c:v>
                </c:pt>
                <c:pt idx="14">
                  <c:v>-47.186745000000002</c:v>
                </c:pt>
                <c:pt idx="15">
                  <c:v>-47.492905</c:v>
                </c:pt>
                <c:pt idx="16">
                  <c:v>-47.806927000000002</c:v>
                </c:pt>
                <c:pt idx="17">
                  <c:v>-48.284199000000001</c:v>
                </c:pt>
                <c:pt idx="18">
                  <c:v>-48.418773999999999</c:v>
                </c:pt>
                <c:pt idx="19">
                  <c:v>-49.010845000000003</c:v>
                </c:pt>
                <c:pt idx="20">
                  <c:v>-49.637611</c:v>
                </c:pt>
                <c:pt idx="21">
                  <c:v>-50.206111999999997</c:v>
                </c:pt>
                <c:pt idx="22">
                  <c:v>-50.616371000000001</c:v>
                </c:pt>
                <c:pt idx="23">
                  <c:v>-51.691173999999997</c:v>
                </c:pt>
                <c:pt idx="24">
                  <c:v>-53.145744000000001</c:v>
                </c:pt>
                <c:pt idx="25">
                  <c:v>-55.089821000000001</c:v>
                </c:pt>
                <c:pt idx="26">
                  <c:v>-56.637481999999999</c:v>
                </c:pt>
                <c:pt idx="27">
                  <c:v>-57.542605999999999</c:v>
                </c:pt>
                <c:pt idx="28">
                  <c:v>-58.185974000000002</c:v>
                </c:pt>
                <c:pt idx="29">
                  <c:v>-58.252659000000001</c:v>
                </c:pt>
                <c:pt idx="30">
                  <c:v>-58.692718999999997</c:v>
                </c:pt>
                <c:pt idx="31">
                  <c:v>-59.343291999999998</c:v>
                </c:pt>
                <c:pt idx="32">
                  <c:v>-60.513100000000001</c:v>
                </c:pt>
                <c:pt idx="33">
                  <c:v>-61.176642999999999</c:v>
                </c:pt>
                <c:pt idx="34">
                  <c:v>-61.462311</c:v>
                </c:pt>
                <c:pt idx="35">
                  <c:v>-61.906910000000003</c:v>
                </c:pt>
                <c:pt idx="36">
                  <c:v>-63.764893000000001</c:v>
                </c:pt>
                <c:pt idx="37">
                  <c:v>-64.097977</c:v>
                </c:pt>
                <c:pt idx="38">
                  <c:v>-63.182105999999997</c:v>
                </c:pt>
                <c:pt idx="39">
                  <c:v>-60.346848000000001</c:v>
                </c:pt>
                <c:pt idx="40">
                  <c:v>-58.610354999999998</c:v>
                </c:pt>
                <c:pt idx="41">
                  <c:v>-57.746215999999997</c:v>
                </c:pt>
                <c:pt idx="42">
                  <c:v>-57.416240999999999</c:v>
                </c:pt>
                <c:pt idx="43">
                  <c:v>-56.465794000000002</c:v>
                </c:pt>
                <c:pt idx="44">
                  <c:v>-55.045127999999998</c:v>
                </c:pt>
                <c:pt idx="45">
                  <c:v>-53.661911000000003</c:v>
                </c:pt>
                <c:pt idx="46">
                  <c:v>-52.513556999999999</c:v>
                </c:pt>
                <c:pt idx="47">
                  <c:v>-51.840088000000002</c:v>
                </c:pt>
                <c:pt idx="48">
                  <c:v>-51.433776999999999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22-4470-AB96-51543D770530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Harm-A'!$U$3:$U$51</c:f>
              <c:numCache>
                <c:formatCode>0.00</c:formatCode>
                <c:ptCount val="49"/>
                <c:pt idx="0">
                  <c:v>-54.851494000000002</c:v>
                </c:pt>
                <c:pt idx="1">
                  <c:v>-55.144168999999998</c:v>
                </c:pt>
                <c:pt idx="2">
                  <c:v>-55.136375000000001</c:v>
                </c:pt>
                <c:pt idx="3">
                  <c:v>-54.588321999999998</c:v>
                </c:pt>
                <c:pt idx="4">
                  <c:v>-54.136203999999999</c:v>
                </c:pt>
                <c:pt idx="5">
                  <c:v>-54.195732</c:v>
                </c:pt>
                <c:pt idx="6">
                  <c:v>-54.808052000000004</c:v>
                </c:pt>
                <c:pt idx="7">
                  <c:v>-55.184868000000002</c:v>
                </c:pt>
                <c:pt idx="8">
                  <c:v>-55.237267000000003</c:v>
                </c:pt>
                <c:pt idx="9">
                  <c:v>-55.505074</c:v>
                </c:pt>
                <c:pt idx="10">
                  <c:v>-55.726664999999997</c:v>
                </c:pt>
                <c:pt idx="11">
                  <c:v>-55.732444999999998</c:v>
                </c:pt>
                <c:pt idx="12">
                  <c:v>-55.675612999999998</c:v>
                </c:pt>
                <c:pt idx="13">
                  <c:v>-55.665661</c:v>
                </c:pt>
                <c:pt idx="14">
                  <c:v>-56.316589</c:v>
                </c:pt>
                <c:pt idx="15">
                  <c:v>-56.564579000000002</c:v>
                </c:pt>
                <c:pt idx="16">
                  <c:v>-56.976753000000002</c:v>
                </c:pt>
                <c:pt idx="17">
                  <c:v>-57.507770999999998</c:v>
                </c:pt>
                <c:pt idx="18">
                  <c:v>-57.794410999999997</c:v>
                </c:pt>
                <c:pt idx="19">
                  <c:v>-58.066864000000002</c:v>
                </c:pt>
                <c:pt idx="20">
                  <c:v>-58.202503</c:v>
                </c:pt>
                <c:pt idx="21">
                  <c:v>-58.743053000000003</c:v>
                </c:pt>
                <c:pt idx="22">
                  <c:v>-59.549022999999998</c:v>
                </c:pt>
                <c:pt idx="23">
                  <c:v>-60.130367</c:v>
                </c:pt>
                <c:pt idx="24">
                  <c:v>-60.330387000000002</c:v>
                </c:pt>
                <c:pt idx="25">
                  <c:v>-60.709949000000002</c:v>
                </c:pt>
                <c:pt idx="26">
                  <c:v>-60.950417000000002</c:v>
                </c:pt>
                <c:pt idx="27">
                  <c:v>-61.925933999999998</c:v>
                </c:pt>
                <c:pt idx="28">
                  <c:v>-62.201061000000003</c:v>
                </c:pt>
                <c:pt idx="29">
                  <c:v>-62.491066000000004</c:v>
                </c:pt>
                <c:pt idx="30">
                  <c:v>-62.628441000000002</c:v>
                </c:pt>
                <c:pt idx="31">
                  <c:v>-63.137858999999999</c:v>
                </c:pt>
                <c:pt idx="32">
                  <c:v>-63.911403999999997</c:v>
                </c:pt>
                <c:pt idx="33">
                  <c:v>-64.469879000000006</c:v>
                </c:pt>
                <c:pt idx="34">
                  <c:v>-64.716201999999996</c:v>
                </c:pt>
                <c:pt idx="35">
                  <c:v>-64.584716999999998</c:v>
                </c:pt>
                <c:pt idx="36">
                  <c:v>-64.745093999999995</c:v>
                </c:pt>
                <c:pt idx="37">
                  <c:v>-65.611755000000002</c:v>
                </c:pt>
                <c:pt idx="38">
                  <c:v>-66.288651000000002</c:v>
                </c:pt>
                <c:pt idx="39">
                  <c:v>-66.315262000000004</c:v>
                </c:pt>
                <c:pt idx="40">
                  <c:v>-66.151604000000006</c:v>
                </c:pt>
                <c:pt idx="41">
                  <c:v>-66.715698000000003</c:v>
                </c:pt>
                <c:pt idx="42">
                  <c:v>-67.998717999999997</c:v>
                </c:pt>
                <c:pt idx="43">
                  <c:v>-68.327240000000003</c:v>
                </c:pt>
                <c:pt idx="44">
                  <c:v>-68.034317000000001</c:v>
                </c:pt>
                <c:pt idx="45">
                  <c:v>-67.070762999999999</c:v>
                </c:pt>
                <c:pt idx="46">
                  <c:v>-66.933021999999994</c:v>
                </c:pt>
                <c:pt idx="47">
                  <c:v>-66.926208000000003</c:v>
                </c:pt>
                <c:pt idx="48">
                  <c:v>-67.136932000000002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2-4470-AB96-51543D770530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Harm-B'!$T$3:$T$51</c:f>
              <c:numCache>
                <c:formatCode>0.00</c:formatCode>
                <c:ptCount val="49"/>
                <c:pt idx="0">
                  <c:v>25.055</c:v>
                </c:pt>
                <c:pt idx="1">
                  <c:v>25.158000000000001</c:v>
                </c:pt>
                <c:pt idx="2">
                  <c:v>25.260999999999999</c:v>
                </c:pt>
                <c:pt idx="3">
                  <c:v>25.364000000000001</c:v>
                </c:pt>
                <c:pt idx="4">
                  <c:v>25.466999999999999</c:v>
                </c:pt>
                <c:pt idx="5">
                  <c:v>25.57</c:v>
                </c:pt>
                <c:pt idx="6">
                  <c:v>25.672999999999998</c:v>
                </c:pt>
                <c:pt idx="7">
                  <c:v>25.776</c:v>
                </c:pt>
                <c:pt idx="8">
                  <c:v>25.879000000000001</c:v>
                </c:pt>
                <c:pt idx="9">
                  <c:v>25.981999999999999</c:v>
                </c:pt>
                <c:pt idx="10">
                  <c:v>26.085000000000001</c:v>
                </c:pt>
                <c:pt idx="11">
                  <c:v>26.187999999999999</c:v>
                </c:pt>
                <c:pt idx="12">
                  <c:v>26.291</c:v>
                </c:pt>
                <c:pt idx="13">
                  <c:v>26.393999999999998</c:v>
                </c:pt>
                <c:pt idx="14">
                  <c:v>26.497</c:v>
                </c:pt>
                <c:pt idx="15">
                  <c:v>26.6</c:v>
                </c:pt>
                <c:pt idx="16">
                  <c:v>26.702999999999999</c:v>
                </c:pt>
                <c:pt idx="17">
                  <c:v>26.806000000000001</c:v>
                </c:pt>
                <c:pt idx="18">
                  <c:v>26.908999999999999</c:v>
                </c:pt>
                <c:pt idx="19">
                  <c:v>27.012</c:v>
                </c:pt>
                <c:pt idx="20">
                  <c:v>27.114999999999998</c:v>
                </c:pt>
                <c:pt idx="21">
                  <c:v>27.218</c:v>
                </c:pt>
                <c:pt idx="22">
                  <c:v>27.321000000000002</c:v>
                </c:pt>
                <c:pt idx="23">
                  <c:v>27.423999999999999</c:v>
                </c:pt>
                <c:pt idx="24">
                  <c:v>27.527000000000001</c:v>
                </c:pt>
                <c:pt idx="25">
                  <c:v>27.63</c:v>
                </c:pt>
                <c:pt idx="26">
                  <c:v>27.733000000000001</c:v>
                </c:pt>
                <c:pt idx="27">
                  <c:v>27.835999999999999</c:v>
                </c:pt>
                <c:pt idx="28">
                  <c:v>27.939</c:v>
                </c:pt>
                <c:pt idx="29">
                  <c:v>28.042000000000002</c:v>
                </c:pt>
                <c:pt idx="30">
                  <c:v>28.145</c:v>
                </c:pt>
                <c:pt idx="31">
                  <c:v>28.248000000000001</c:v>
                </c:pt>
                <c:pt idx="32">
                  <c:v>28.350999999999999</c:v>
                </c:pt>
                <c:pt idx="33">
                  <c:v>28.454000000000001</c:v>
                </c:pt>
                <c:pt idx="34">
                  <c:v>28.556999999999999</c:v>
                </c:pt>
                <c:pt idx="35">
                  <c:v>28.66</c:v>
                </c:pt>
                <c:pt idx="36">
                  <c:v>28.763000000000002</c:v>
                </c:pt>
                <c:pt idx="37">
                  <c:v>28.866</c:v>
                </c:pt>
                <c:pt idx="38">
                  <c:v>28.969000000000001</c:v>
                </c:pt>
                <c:pt idx="39">
                  <c:v>29.071999999999999</c:v>
                </c:pt>
                <c:pt idx="40">
                  <c:v>29.175000000000001</c:v>
                </c:pt>
                <c:pt idx="41">
                  <c:v>29.277999999999999</c:v>
                </c:pt>
                <c:pt idx="42">
                  <c:v>29.381</c:v>
                </c:pt>
                <c:pt idx="43">
                  <c:v>29.484000000000002</c:v>
                </c:pt>
                <c:pt idx="44">
                  <c:v>29.587</c:v>
                </c:pt>
                <c:pt idx="45">
                  <c:v>29.69</c:v>
                </c:pt>
                <c:pt idx="46">
                  <c:v>29.792999999999999</c:v>
                </c:pt>
                <c:pt idx="47">
                  <c:v>29.896000000000001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Harm-B'!$U$3:$U$51</c:f>
              <c:numCache>
                <c:formatCode>0.00</c:formatCode>
                <c:ptCount val="49"/>
                <c:pt idx="0">
                  <c:v>-55.153590999999999</c:v>
                </c:pt>
                <c:pt idx="1">
                  <c:v>-54.974029999999999</c:v>
                </c:pt>
                <c:pt idx="2">
                  <c:v>-54.571902999999999</c:v>
                </c:pt>
                <c:pt idx="3">
                  <c:v>-54.103821000000003</c:v>
                </c:pt>
                <c:pt idx="4">
                  <c:v>-53.737304999999999</c:v>
                </c:pt>
                <c:pt idx="5">
                  <c:v>-53.468277</c:v>
                </c:pt>
                <c:pt idx="6">
                  <c:v>-53.522984000000001</c:v>
                </c:pt>
                <c:pt idx="7">
                  <c:v>-53.566688999999997</c:v>
                </c:pt>
                <c:pt idx="8">
                  <c:v>-53.617825000000003</c:v>
                </c:pt>
                <c:pt idx="9">
                  <c:v>-53.322566999999999</c:v>
                </c:pt>
                <c:pt idx="10">
                  <c:v>-53.035449999999997</c:v>
                </c:pt>
                <c:pt idx="11">
                  <c:v>-52.770657</c:v>
                </c:pt>
                <c:pt idx="12">
                  <c:v>-52.656013000000002</c:v>
                </c:pt>
                <c:pt idx="13">
                  <c:v>-52.464668000000003</c:v>
                </c:pt>
                <c:pt idx="14">
                  <c:v>-52.189498999999998</c:v>
                </c:pt>
                <c:pt idx="15">
                  <c:v>-52.073169999999998</c:v>
                </c:pt>
                <c:pt idx="16">
                  <c:v>-51.892871999999997</c:v>
                </c:pt>
                <c:pt idx="17">
                  <c:v>-52.080100999999999</c:v>
                </c:pt>
                <c:pt idx="18">
                  <c:v>-51.837615999999997</c:v>
                </c:pt>
                <c:pt idx="19">
                  <c:v>-51.797558000000002</c:v>
                </c:pt>
                <c:pt idx="20">
                  <c:v>-51.608910000000002</c:v>
                </c:pt>
                <c:pt idx="21">
                  <c:v>-51.364463999999998</c:v>
                </c:pt>
                <c:pt idx="22">
                  <c:v>-51.655498999999999</c:v>
                </c:pt>
                <c:pt idx="23">
                  <c:v>-51.773364999999998</c:v>
                </c:pt>
                <c:pt idx="24">
                  <c:v>-52.105831000000002</c:v>
                </c:pt>
                <c:pt idx="25">
                  <c:v>-52.338787000000004</c:v>
                </c:pt>
                <c:pt idx="26">
                  <c:v>-52.470154000000001</c:v>
                </c:pt>
                <c:pt idx="27">
                  <c:v>-53.029845999999999</c:v>
                </c:pt>
                <c:pt idx="28">
                  <c:v>-52.945816000000001</c:v>
                </c:pt>
                <c:pt idx="29">
                  <c:v>-53.140095000000002</c:v>
                </c:pt>
                <c:pt idx="30">
                  <c:v>-53.073154000000002</c:v>
                </c:pt>
                <c:pt idx="31">
                  <c:v>-53.178275999999997</c:v>
                </c:pt>
                <c:pt idx="32">
                  <c:v>-53.250270999999998</c:v>
                </c:pt>
                <c:pt idx="33">
                  <c:v>-53.508575</c:v>
                </c:pt>
                <c:pt idx="34">
                  <c:v>-53.487507000000001</c:v>
                </c:pt>
                <c:pt idx="35">
                  <c:v>-53.226188999999998</c:v>
                </c:pt>
                <c:pt idx="36">
                  <c:v>-52.748165</c:v>
                </c:pt>
                <c:pt idx="37">
                  <c:v>-52.885551</c:v>
                </c:pt>
                <c:pt idx="38">
                  <c:v>-53.180241000000002</c:v>
                </c:pt>
                <c:pt idx="39">
                  <c:v>-52.970596</c:v>
                </c:pt>
                <c:pt idx="40">
                  <c:v>-52.486438999999997</c:v>
                </c:pt>
                <c:pt idx="41">
                  <c:v>-52.249428000000002</c:v>
                </c:pt>
                <c:pt idx="42">
                  <c:v>-52.746552000000001</c:v>
                </c:pt>
                <c:pt idx="43">
                  <c:v>-53.010928999999997</c:v>
                </c:pt>
                <c:pt idx="44">
                  <c:v>-52.943435999999998</c:v>
                </c:pt>
                <c:pt idx="45">
                  <c:v>-52.645538000000002</c:v>
                </c:pt>
                <c:pt idx="46">
                  <c:v>-52.459899999999998</c:v>
                </c:pt>
                <c:pt idx="47">
                  <c:v>-52.600814999999997</c:v>
                </c:pt>
                <c:pt idx="48">
                  <c:v>-52.713954999999999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22-4470-AB96-51543D770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66272"/>
        <c:axId val="118168192"/>
      </c:scatterChart>
      <c:valAx>
        <c:axId val="11816627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168192"/>
        <c:crosses val="autoZero"/>
        <c:crossBetween val="midCat"/>
        <c:majorUnit val="2"/>
      </c:valAx>
      <c:valAx>
        <c:axId val="1181681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1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559919140184785"/>
          <c:y val="0.12467701953922425"/>
          <c:w val="0.72280255559112294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31037729951250048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2xLO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Harm-A'!$J$3:$J$51</c:f>
              <c:numCache>
                <c:formatCode>0.00</c:formatCode>
                <c:ptCount val="49"/>
                <c:pt idx="0">
                  <c:v>-46.989159000000001</c:v>
                </c:pt>
                <c:pt idx="1">
                  <c:v>-46.765934000000001</c:v>
                </c:pt>
                <c:pt idx="2">
                  <c:v>-46.705078</c:v>
                </c:pt>
                <c:pt idx="3">
                  <c:v>-47.196841999999997</c:v>
                </c:pt>
                <c:pt idx="4">
                  <c:v>-47.656421999999999</c:v>
                </c:pt>
                <c:pt idx="5">
                  <c:v>-47.958880999999998</c:v>
                </c:pt>
                <c:pt idx="6">
                  <c:v>-48.276108000000001</c:v>
                </c:pt>
                <c:pt idx="7">
                  <c:v>-48.999119</c:v>
                </c:pt>
                <c:pt idx="8">
                  <c:v>-50.444629999999997</c:v>
                </c:pt>
                <c:pt idx="9">
                  <c:v>-51.498009000000003</c:v>
                </c:pt>
                <c:pt idx="10">
                  <c:v>-51.673859</c:v>
                </c:pt>
                <c:pt idx="11">
                  <c:v>-51.172522999999998</c:v>
                </c:pt>
                <c:pt idx="12">
                  <c:v>-51.156379999999999</c:v>
                </c:pt>
                <c:pt idx="13">
                  <c:v>-52.885525000000001</c:v>
                </c:pt>
                <c:pt idx="14">
                  <c:v>-55.285598999999998</c:v>
                </c:pt>
                <c:pt idx="15">
                  <c:v>-57.290508000000003</c:v>
                </c:pt>
                <c:pt idx="16">
                  <c:v>-57.670261000000004</c:v>
                </c:pt>
                <c:pt idx="17">
                  <c:v>-56.769917</c:v>
                </c:pt>
                <c:pt idx="18">
                  <c:v>-55.211604999999999</c:v>
                </c:pt>
                <c:pt idx="19">
                  <c:v>-54.166069</c:v>
                </c:pt>
                <c:pt idx="20">
                  <c:v>-53.435326000000003</c:v>
                </c:pt>
                <c:pt idx="21">
                  <c:v>-50.944434999999999</c:v>
                </c:pt>
                <c:pt idx="22">
                  <c:v>-46.900249000000002</c:v>
                </c:pt>
                <c:pt idx="23">
                  <c:v>-44.924689999999998</c:v>
                </c:pt>
                <c:pt idx="24">
                  <c:v>-47.226044000000002</c:v>
                </c:pt>
                <c:pt idx="25">
                  <c:v>-51.252918000000001</c:v>
                </c:pt>
                <c:pt idx="26">
                  <c:v>-55.630363000000003</c:v>
                </c:pt>
                <c:pt idx="27">
                  <c:v>-62.752949000000001</c:v>
                </c:pt>
                <c:pt idx="28">
                  <c:v>-63.556182999999997</c:v>
                </c:pt>
                <c:pt idx="29">
                  <c:v>-59.528373999999999</c:v>
                </c:pt>
                <c:pt idx="30">
                  <c:v>-49.964111000000003</c:v>
                </c:pt>
                <c:pt idx="31">
                  <c:v>-45.444290000000002</c:v>
                </c:pt>
                <c:pt idx="32">
                  <c:v>-42.809382999999997</c:v>
                </c:pt>
                <c:pt idx="33">
                  <c:v>-40.874732999999999</c:v>
                </c:pt>
                <c:pt idx="34">
                  <c:v>-39.869456999999997</c:v>
                </c:pt>
                <c:pt idx="35">
                  <c:v>-40.276031000000003</c:v>
                </c:pt>
                <c:pt idx="36">
                  <c:v>-41.878723000000001</c:v>
                </c:pt>
                <c:pt idx="37">
                  <c:v>-44.002780999999999</c:v>
                </c:pt>
                <c:pt idx="38">
                  <c:v>-45.234062000000002</c:v>
                </c:pt>
                <c:pt idx="39">
                  <c:v>-46.301223999999998</c:v>
                </c:pt>
                <c:pt idx="40">
                  <c:v>-46.138083999999999</c:v>
                </c:pt>
                <c:pt idx="41">
                  <c:v>-45.869712999999997</c:v>
                </c:pt>
                <c:pt idx="42">
                  <c:v>-44.395690999999999</c:v>
                </c:pt>
                <c:pt idx="43">
                  <c:v>-44.486992000000001</c:v>
                </c:pt>
                <c:pt idx="44">
                  <c:v>-45.169907000000002</c:v>
                </c:pt>
                <c:pt idx="45">
                  <c:v>-45.765160000000002</c:v>
                </c:pt>
                <c:pt idx="46">
                  <c:v>-45.983868000000001</c:v>
                </c:pt>
                <c:pt idx="47">
                  <c:v>-46.922482000000002</c:v>
                </c:pt>
                <c:pt idx="48">
                  <c:v>-48.434550999999999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7F-48EA-B59D-020C9A3AD408}"/>
            </c:ext>
          </c:extLst>
        </c:ser>
        <c:ser>
          <c:idx val="1"/>
          <c:order val="1"/>
          <c:tx>
            <c:v>2xLO Configuration B</c:v>
          </c:tx>
          <c:spPr>
            <a:ln cap="sq">
              <a:solidFill>
                <a:prstClr val="black"/>
              </a:solidFill>
              <a:prstDash val="sysDash"/>
              <a:round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Harm-B'!$J$3:$J$51</c:f>
              <c:numCache>
                <c:formatCode>0.00</c:formatCode>
                <c:ptCount val="49"/>
                <c:pt idx="0">
                  <c:v>-46.298622000000002</c:v>
                </c:pt>
                <c:pt idx="1">
                  <c:v>-46.203567999999997</c:v>
                </c:pt>
                <c:pt idx="2">
                  <c:v>-46.133713</c:v>
                </c:pt>
                <c:pt idx="3">
                  <c:v>-46.423462000000001</c:v>
                </c:pt>
                <c:pt idx="4">
                  <c:v>-46.808543999999998</c:v>
                </c:pt>
                <c:pt idx="5">
                  <c:v>-47.214832000000001</c:v>
                </c:pt>
                <c:pt idx="6">
                  <c:v>-47.588776000000003</c:v>
                </c:pt>
                <c:pt idx="7">
                  <c:v>-47.859969999999997</c:v>
                </c:pt>
                <c:pt idx="8">
                  <c:v>-48.710365000000003</c:v>
                </c:pt>
                <c:pt idx="9">
                  <c:v>-49.401943000000003</c:v>
                </c:pt>
                <c:pt idx="10">
                  <c:v>-49.850140000000003</c:v>
                </c:pt>
                <c:pt idx="11">
                  <c:v>-49.599960000000003</c:v>
                </c:pt>
                <c:pt idx="12">
                  <c:v>-49.070995000000003</c:v>
                </c:pt>
                <c:pt idx="13">
                  <c:v>-49.236023000000003</c:v>
                </c:pt>
                <c:pt idx="14">
                  <c:v>-49.761799000000003</c:v>
                </c:pt>
                <c:pt idx="15">
                  <c:v>-50.809849</c:v>
                </c:pt>
                <c:pt idx="16">
                  <c:v>-51.274292000000003</c:v>
                </c:pt>
                <c:pt idx="17">
                  <c:v>-51.363052000000003</c:v>
                </c:pt>
                <c:pt idx="18">
                  <c:v>-51.222866000000003</c:v>
                </c:pt>
                <c:pt idx="19">
                  <c:v>-51.290073</c:v>
                </c:pt>
                <c:pt idx="20">
                  <c:v>-51.415458999999998</c:v>
                </c:pt>
                <c:pt idx="21">
                  <c:v>-49.710861000000001</c:v>
                </c:pt>
                <c:pt idx="22">
                  <c:v>-44.590789999999998</c:v>
                </c:pt>
                <c:pt idx="23">
                  <c:v>-43.755820999999997</c:v>
                </c:pt>
                <c:pt idx="24">
                  <c:v>-45.847099</c:v>
                </c:pt>
                <c:pt idx="25">
                  <c:v>-50.878554999999999</c:v>
                </c:pt>
                <c:pt idx="26">
                  <c:v>-52.181556999999998</c:v>
                </c:pt>
                <c:pt idx="27">
                  <c:v>-52.810223000000001</c:v>
                </c:pt>
                <c:pt idx="28">
                  <c:v>-53.482391</c:v>
                </c:pt>
                <c:pt idx="29">
                  <c:v>-53.733288000000002</c:v>
                </c:pt>
                <c:pt idx="30">
                  <c:v>-54.396357999999999</c:v>
                </c:pt>
                <c:pt idx="31">
                  <c:v>-53.950316999999998</c:v>
                </c:pt>
                <c:pt idx="32">
                  <c:v>-51.737704999999998</c:v>
                </c:pt>
                <c:pt idx="33">
                  <c:v>-48.208171999999998</c:v>
                </c:pt>
                <c:pt idx="34">
                  <c:v>-46.166263999999998</c:v>
                </c:pt>
                <c:pt idx="35">
                  <c:v>-45.777740000000001</c:v>
                </c:pt>
                <c:pt idx="36">
                  <c:v>-45.666266999999998</c:v>
                </c:pt>
                <c:pt idx="37">
                  <c:v>-45.468693000000002</c:v>
                </c:pt>
                <c:pt idx="38">
                  <c:v>-45.510306999999997</c:v>
                </c:pt>
                <c:pt idx="39">
                  <c:v>-47.272865000000003</c:v>
                </c:pt>
                <c:pt idx="40">
                  <c:v>-49.118079999999999</c:v>
                </c:pt>
                <c:pt idx="41">
                  <c:v>-50.779949000000002</c:v>
                </c:pt>
                <c:pt idx="42">
                  <c:v>-50.262478000000002</c:v>
                </c:pt>
                <c:pt idx="43">
                  <c:v>-50.299872999999998</c:v>
                </c:pt>
                <c:pt idx="44">
                  <c:v>-50.551383999999999</c:v>
                </c:pt>
                <c:pt idx="45">
                  <c:v>-51.242404999999998</c:v>
                </c:pt>
                <c:pt idx="46">
                  <c:v>-52.025818000000001</c:v>
                </c:pt>
                <c:pt idx="47">
                  <c:v>-53.579830000000001</c:v>
                </c:pt>
                <c:pt idx="48">
                  <c:v>-55.371361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7F-48EA-B59D-020C9A3AD408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Harm-A'!$R$3:$R$51</c:f>
              <c:numCache>
                <c:formatCode>0.00</c:formatCode>
                <c:ptCount val="49"/>
                <c:pt idx="0">
                  <c:v>-62.201774999999998</c:v>
                </c:pt>
                <c:pt idx="1">
                  <c:v>-61.225749999999998</c:v>
                </c:pt>
                <c:pt idx="2">
                  <c:v>-60.119155999999997</c:v>
                </c:pt>
                <c:pt idx="3">
                  <c:v>-59.793449000000003</c:v>
                </c:pt>
                <c:pt idx="4">
                  <c:v>-59.570735999999997</c:v>
                </c:pt>
                <c:pt idx="5">
                  <c:v>-59.677073999999998</c:v>
                </c:pt>
                <c:pt idx="6">
                  <c:v>-59.881312999999999</c:v>
                </c:pt>
                <c:pt idx="7">
                  <c:v>-59.996032999999997</c:v>
                </c:pt>
                <c:pt idx="8">
                  <c:v>-60.258513999999998</c:v>
                </c:pt>
                <c:pt idx="9">
                  <c:v>-60.848961000000003</c:v>
                </c:pt>
                <c:pt idx="10">
                  <c:v>-61.640670999999998</c:v>
                </c:pt>
                <c:pt idx="11">
                  <c:v>-62.085521999999997</c:v>
                </c:pt>
                <c:pt idx="12">
                  <c:v>-62.472450000000002</c:v>
                </c:pt>
                <c:pt idx="13">
                  <c:v>-61.978943000000001</c:v>
                </c:pt>
                <c:pt idx="14">
                  <c:v>-61.367229000000002</c:v>
                </c:pt>
                <c:pt idx="15">
                  <c:v>-60.277245000000001</c:v>
                </c:pt>
                <c:pt idx="16">
                  <c:v>-60.216686000000003</c:v>
                </c:pt>
                <c:pt idx="17">
                  <c:v>-60.416964999999998</c:v>
                </c:pt>
                <c:pt idx="18">
                  <c:v>-61.034725000000002</c:v>
                </c:pt>
                <c:pt idx="19">
                  <c:v>-61.315987</c:v>
                </c:pt>
                <c:pt idx="20">
                  <c:v>-61.493912000000002</c:v>
                </c:pt>
                <c:pt idx="21">
                  <c:v>-61.436309999999999</c:v>
                </c:pt>
                <c:pt idx="22">
                  <c:v>-62.033687999999998</c:v>
                </c:pt>
                <c:pt idx="23">
                  <c:v>-62.512630000000001</c:v>
                </c:pt>
                <c:pt idx="24">
                  <c:v>-63.248126999999997</c:v>
                </c:pt>
                <c:pt idx="25">
                  <c:v>-63.717598000000002</c:v>
                </c:pt>
                <c:pt idx="26">
                  <c:v>-64.530204999999995</c:v>
                </c:pt>
                <c:pt idx="27">
                  <c:v>-66.137321</c:v>
                </c:pt>
                <c:pt idx="28">
                  <c:v>-67.441092999999995</c:v>
                </c:pt>
                <c:pt idx="29">
                  <c:v>-68.182381000000007</c:v>
                </c:pt>
                <c:pt idx="30">
                  <c:v>-66.615936000000005</c:v>
                </c:pt>
                <c:pt idx="31">
                  <c:v>-64.078750999999997</c:v>
                </c:pt>
                <c:pt idx="32">
                  <c:v>-60.599215999999998</c:v>
                </c:pt>
                <c:pt idx="33">
                  <c:v>-57.714171999999998</c:v>
                </c:pt>
                <c:pt idx="34">
                  <c:v>-54.818935000000003</c:v>
                </c:pt>
                <c:pt idx="35">
                  <c:v>-52.845694999999999</c:v>
                </c:pt>
                <c:pt idx="36">
                  <c:v>-51.468997999999999</c:v>
                </c:pt>
                <c:pt idx="37">
                  <c:v>-50.916969000000002</c:v>
                </c:pt>
                <c:pt idx="38">
                  <c:v>-50.601948</c:v>
                </c:pt>
                <c:pt idx="39">
                  <c:v>-50.314326999999999</c:v>
                </c:pt>
                <c:pt idx="40">
                  <c:v>-50.247706999999998</c:v>
                </c:pt>
                <c:pt idx="41">
                  <c:v>-50.174644000000001</c:v>
                </c:pt>
                <c:pt idx="42">
                  <c:v>-50.201115000000001</c:v>
                </c:pt>
                <c:pt idx="43">
                  <c:v>-50.021239999999999</c:v>
                </c:pt>
                <c:pt idx="44">
                  <c:v>-50.165539000000003</c:v>
                </c:pt>
                <c:pt idx="45">
                  <c:v>-50.374057999999998</c:v>
                </c:pt>
                <c:pt idx="46">
                  <c:v>-50.724361000000002</c:v>
                </c:pt>
                <c:pt idx="47">
                  <c:v>-51.376514</c:v>
                </c:pt>
                <c:pt idx="48">
                  <c:v>-51.937964999999998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7F-48EA-B59D-020C9A3AD408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-61.785629</c:v>
                </c:pt>
                <c:pt idx="1">
                  <c:v>-60.894733000000002</c:v>
                </c:pt>
                <c:pt idx="2">
                  <c:v>-59.800139999999999</c:v>
                </c:pt>
                <c:pt idx="3">
                  <c:v>-59.374034999999999</c:v>
                </c:pt>
                <c:pt idx="4">
                  <c:v>-58.896656</c:v>
                </c:pt>
                <c:pt idx="5">
                  <c:v>-58.664413000000003</c:v>
                </c:pt>
                <c:pt idx="6">
                  <c:v>-58.122616000000001</c:v>
                </c:pt>
                <c:pt idx="7">
                  <c:v>-57.611530000000002</c:v>
                </c:pt>
                <c:pt idx="8">
                  <c:v>-57.012939000000003</c:v>
                </c:pt>
                <c:pt idx="9">
                  <c:v>-57.010810999999997</c:v>
                </c:pt>
                <c:pt idx="10">
                  <c:v>-57.215237000000002</c:v>
                </c:pt>
                <c:pt idx="11">
                  <c:v>-57.661479999999997</c:v>
                </c:pt>
                <c:pt idx="12">
                  <c:v>-58.168872999999998</c:v>
                </c:pt>
                <c:pt idx="13">
                  <c:v>-58.234661000000003</c:v>
                </c:pt>
                <c:pt idx="14">
                  <c:v>-58.088112000000002</c:v>
                </c:pt>
                <c:pt idx="15">
                  <c:v>-57.456406000000001</c:v>
                </c:pt>
                <c:pt idx="16">
                  <c:v>-57.402763</c:v>
                </c:pt>
                <c:pt idx="17">
                  <c:v>-57.516601999999999</c:v>
                </c:pt>
                <c:pt idx="18">
                  <c:v>-57.760269000000001</c:v>
                </c:pt>
                <c:pt idx="19">
                  <c:v>-57.773395999999998</c:v>
                </c:pt>
                <c:pt idx="20">
                  <c:v>-57.520415999999997</c:v>
                </c:pt>
                <c:pt idx="21">
                  <c:v>-57.376483999999998</c:v>
                </c:pt>
                <c:pt idx="22">
                  <c:v>-57.743319999999997</c:v>
                </c:pt>
                <c:pt idx="23">
                  <c:v>-58.312710000000003</c:v>
                </c:pt>
                <c:pt idx="24">
                  <c:v>-58.763961999999999</c:v>
                </c:pt>
                <c:pt idx="25">
                  <c:v>-58.879593</c:v>
                </c:pt>
                <c:pt idx="26">
                  <c:v>-58.756152999999998</c:v>
                </c:pt>
                <c:pt idx="27">
                  <c:v>-58.791285999999999</c:v>
                </c:pt>
                <c:pt idx="28">
                  <c:v>-58.824553999999999</c:v>
                </c:pt>
                <c:pt idx="29">
                  <c:v>-58.984389999999998</c:v>
                </c:pt>
                <c:pt idx="30">
                  <c:v>-59.259749999999997</c:v>
                </c:pt>
                <c:pt idx="31">
                  <c:v>-59.604053</c:v>
                </c:pt>
                <c:pt idx="32">
                  <c:v>-59.899078000000003</c:v>
                </c:pt>
                <c:pt idx="33">
                  <c:v>-60.569110999999999</c:v>
                </c:pt>
                <c:pt idx="34">
                  <c:v>-61.068686999999997</c:v>
                </c:pt>
                <c:pt idx="35">
                  <c:v>-62.327370000000002</c:v>
                </c:pt>
                <c:pt idx="36">
                  <c:v>-63.687480999999998</c:v>
                </c:pt>
                <c:pt idx="37">
                  <c:v>-65.252121000000002</c:v>
                </c:pt>
                <c:pt idx="38">
                  <c:v>-66.028983999999994</c:v>
                </c:pt>
                <c:pt idx="39">
                  <c:v>-65.870682000000002</c:v>
                </c:pt>
                <c:pt idx="40">
                  <c:v>-65.548964999999995</c:v>
                </c:pt>
                <c:pt idx="41">
                  <c:v>-65.021690000000007</c:v>
                </c:pt>
                <c:pt idx="42">
                  <c:v>-64.576713999999996</c:v>
                </c:pt>
                <c:pt idx="43">
                  <c:v>-63.919437000000002</c:v>
                </c:pt>
                <c:pt idx="44">
                  <c:v>-63.834918999999999</c:v>
                </c:pt>
                <c:pt idx="45">
                  <c:v>-63.843730999999998</c:v>
                </c:pt>
                <c:pt idx="46">
                  <c:v>-63.928111999999999</c:v>
                </c:pt>
                <c:pt idx="47">
                  <c:v>-63.824703</c:v>
                </c:pt>
                <c:pt idx="48">
                  <c:v>-63.742153000000002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7F-48EA-B59D-020C9A3AD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44480"/>
        <c:axId val="118246400"/>
      </c:scatterChart>
      <c:valAx>
        <c:axId val="118244480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3323970683694748"/>
              <c:y val="0.91106241058792869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246400"/>
        <c:crosses val="autoZero"/>
        <c:crossBetween val="midCat"/>
        <c:majorUnit val="2"/>
      </c:valAx>
      <c:valAx>
        <c:axId val="11824640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24448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39478946875981"/>
          <c:y val="0.12470217264508597"/>
          <c:w val="0.7487473997897991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Harm-A'!$I$3:$I$51</c:f>
              <c:numCache>
                <c:formatCode>0.00</c:formatCode>
                <c:ptCount val="49"/>
                <c:pt idx="0">
                  <c:v>-51.378768999999998</c:v>
                </c:pt>
                <c:pt idx="1">
                  <c:v>-50.804980999999998</c:v>
                </c:pt>
                <c:pt idx="2">
                  <c:v>-50.058883999999999</c:v>
                </c:pt>
                <c:pt idx="3">
                  <c:v>-49.266365</c:v>
                </c:pt>
                <c:pt idx="4">
                  <c:v>-49.213313999999997</c:v>
                </c:pt>
                <c:pt idx="5">
                  <c:v>-49.428519999999999</c:v>
                </c:pt>
                <c:pt idx="6">
                  <c:v>-50.210014000000001</c:v>
                </c:pt>
                <c:pt idx="7">
                  <c:v>-50.406619999999997</c:v>
                </c:pt>
                <c:pt idx="8">
                  <c:v>-50.826656</c:v>
                </c:pt>
                <c:pt idx="9">
                  <c:v>-50.733584999999998</c:v>
                </c:pt>
                <c:pt idx="10">
                  <c:v>-50.377937000000003</c:v>
                </c:pt>
                <c:pt idx="11">
                  <c:v>-49.589249000000002</c:v>
                </c:pt>
                <c:pt idx="12">
                  <c:v>-48.765362000000003</c:v>
                </c:pt>
                <c:pt idx="13">
                  <c:v>-48.041499999999999</c:v>
                </c:pt>
                <c:pt idx="14">
                  <c:v>-47.189036999999999</c:v>
                </c:pt>
                <c:pt idx="15">
                  <c:v>-46.733863999999997</c:v>
                </c:pt>
                <c:pt idx="16">
                  <c:v>-46.564174999999999</c:v>
                </c:pt>
                <c:pt idx="17">
                  <c:v>-46.452334999999998</c:v>
                </c:pt>
                <c:pt idx="18">
                  <c:v>-46.432113999999999</c:v>
                </c:pt>
                <c:pt idx="19">
                  <c:v>-46.340274999999998</c:v>
                </c:pt>
                <c:pt idx="20">
                  <c:v>-46.473202000000001</c:v>
                </c:pt>
                <c:pt idx="21">
                  <c:v>-43.946643999999999</c:v>
                </c:pt>
                <c:pt idx="22">
                  <c:v>-39.825797999999999</c:v>
                </c:pt>
                <c:pt idx="23">
                  <c:v>-37.014118000000003</c:v>
                </c:pt>
                <c:pt idx="24">
                  <c:v>-38.75705</c:v>
                </c:pt>
                <c:pt idx="25">
                  <c:v>-42.215065000000003</c:v>
                </c:pt>
                <c:pt idx="26">
                  <c:v>-45.103912000000001</c:v>
                </c:pt>
                <c:pt idx="27">
                  <c:v>-46.737819999999999</c:v>
                </c:pt>
                <c:pt idx="28">
                  <c:v>-47.749015999999997</c:v>
                </c:pt>
                <c:pt idx="29">
                  <c:v>-47.554912999999999</c:v>
                </c:pt>
                <c:pt idx="30">
                  <c:v>-47.467728000000001</c:v>
                </c:pt>
                <c:pt idx="31">
                  <c:v>-47.181629000000001</c:v>
                </c:pt>
                <c:pt idx="32">
                  <c:v>-47.141941000000003</c:v>
                </c:pt>
                <c:pt idx="33">
                  <c:v>-47.128833999999998</c:v>
                </c:pt>
                <c:pt idx="34">
                  <c:v>-49.623325000000001</c:v>
                </c:pt>
                <c:pt idx="35">
                  <c:v>-54.476742000000002</c:v>
                </c:pt>
                <c:pt idx="36">
                  <c:v>-59.784447</c:v>
                </c:pt>
                <c:pt idx="37">
                  <c:v>-62.456508999999997</c:v>
                </c:pt>
                <c:pt idx="38">
                  <c:v>-62.737965000000003</c:v>
                </c:pt>
                <c:pt idx="39">
                  <c:v>-62.501865000000002</c:v>
                </c:pt>
                <c:pt idx="40">
                  <c:v>-63.886364</c:v>
                </c:pt>
                <c:pt idx="41">
                  <c:v>-63.771678999999999</c:v>
                </c:pt>
                <c:pt idx="42">
                  <c:v>-61.231471999999997</c:v>
                </c:pt>
                <c:pt idx="43">
                  <c:v>-57.494419000000001</c:v>
                </c:pt>
                <c:pt idx="44">
                  <c:v>-56.057400000000001</c:v>
                </c:pt>
                <c:pt idx="45">
                  <c:v>-55.312976999999997</c:v>
                </c:pt>
                <c:pt idx="46">
                  <c:v>-54.602879000000001</c:v>
                </c:pt>
                <c:pt idx="47">
                  <c:v>-53.892189000000002</c:v>
                </c:pt>
                <c:pt idx="48">
                  <c:v>-54.238273999999997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5F-4E3D-8DFC-4F8A42BC49A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Harm-B'!$H$3:$H$51</c:f>
              <c:numCache>
                <c:formatCode>0.00</c:formatCode>
                <c:ptCount val="49"/>
                <c:pt idx="0">
                  <c:v>10.022</c:v>
                </c:pt>
                <c:pt idx="1">
                  <c:v>10.4381875</c:v>
                </c:pt>
                <c:pt idx="2">
                  <c:v>10.854374999999999</c:v>
                </c:pt>
                <c:pt idx="3">
                  <c:v>11.2705625</c:v>
                </c:pt>
                <c:pt idx="4">
                  <c:v>11.68675</c:v>
                </c:pt>
                <c:pt idx="5">
                  <c:v>12.102937499999999</c:v>
                </c:pt>
                <c:pt idx="6">
                  <c:v>12.519125000000001</c:v>
                </c:pt>
                <c:pt idx="7">
                  <c:v>12.9353125</c:v>
                </c:pt>
                <c:pt idx="8">
                  <c:v>13.3515</c:v>
                </c:pt>
                <c:pt idx="9">
                  <c:v>13.767687499999999</c:v>
                </c:pt>
                <c:pt idx="10">
                  <c:v>14.183875</c:v>
                </c:pt>
                <c:pt idx="11">
                  <c:v>14.6000625</c:v>
                </c:pt>
                <c:pt idx="12">
                  <c:v>15.016249999999999</c:v>
                </c:pt>
                <c:pt idx="13">
                  <c:v>15.432437500000001</c:v>
                </c:pt>
                <c:pt idx="14">
                  <c:v>15.848625</c:v>
                </c:pt>
                <c:pt idx="15">
                  <c:v>16.264812500000001</c:v>
                </c:pt>
                <c:pt idx="16">
                  <c:v>16.681000000000001</c:v>
                </c:pt>
                <c:pt idx="17">
                  <c:v>17.0971875</c:v>
                </c:pt>
                <c:pt idx="18">
                  <c:v>17.513375</c:v>
                </c:pt>
                <c:pt idx="19">
                  <c:v>17.929562499999999</c:v>
                </c:pt>
                <c:pt idx="20">
                  <c:v>18.345749999999999</c:v>
                </c:pt>
                <c:pt idx="21">
                  <c:v>18.761937499999998</c:v>
                </c:pt>
                <c:pt idx="22">
                  <c:v>19.178125000000001</c:v>
                </c:pt>
                <c:pt idx="23">
                  <c:v>19.594312500000001</c:v>
                </c:pt>
                <c:pt idx="24">
                  <c:v>20.0105</c:v>
                </c:pt>
                <c:pt idx="25">
                  <c:v>20.4266875</c:v>
                </c:pt>
                <c:pt idx="26">
                  <c:v>20.842874999999999</c:v>
                </c:pt>
                <c:pt idx="27">
                  <c:v>21.259062499999999</c:v>
                </c:pt>
                <c:pt idx="28">
                  <c:v>21.675249999999998</c:v>
                </c:pt>
                <c:pt idx="29">
                  <c:v>22.091437500000001</c:v>
                </c:pt>
                <c:pt idx="30">
                  <c:v>22.507625000000001</c:v>
                </c:pt>
                <c:pt idx="31">
                  <c:v>22.9238125</c:v>
                </c:pt>
                <c:pt idx="32">
                  <c:v>23.34</c:v>
                </c:pt>
                <c:pt idx="33">
                  <c:v>23.756187499999999</c:v>
                </c:pt>
                <c:pt idx="34">
                  <c:v>24.172374999999999</c:v>
                </c:pt>
                <c:pt idx="35">
                  <c:v>24.588562499999998</c:v>
                </c:pt>
                <c:pt idx="36">
                  <c:v>25.004750000000001</c:v>
                </c:pt>
                <c:pt idx="37">
                  <c:v>25.420937500000001</c:v>
                </c:pt>
                <c:pt idx="38">
                  <c:v>25.837125</c:v>
                </c:pt>
                <c:pt idx="39">
                  <c:v>26.2533125</c:v>
                </c:pt>
                <c:pt idx="40">
                  <c:v>26.669499999999999</c:v>
                </c:pt>
                <c:pt idx="41">
                  <c:v>27.085687499999999</c:v>
                </c:pt>
                <c:pt idx="42">
                  <c:v>27.501874999999998</c:v>
                </c:pt>
                <c:pt idx="43">
                  <c:v>27.918062500000001</c:v>
                </c:pt>
                <c:pt idx="44">
                  <c:v>28.334250000000001</c:v>
                </c:pt>
                <c:pt idx="45">
                  <c:v>28.7504375</c:v>
                </c:pt>
                <c:pt idx="46">
                  <c:v>29.166625</c:v>
                </c:pt>
                <c:pt idx="47">
                  <c:v>29.582812499999999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Harm-B'!$I$3:$I$51</c:f>
              <c:numCache>
                <c:formatCode>0.00</c:formatCode>
                <c:ptCount val="49"/>
                <c:pt idx="0">
                  <c:v>-44.716557000000002</c:v>
                </c:pt>
                <c:pt idx="1">
                  <c:v>-44.904667000000003</c:v>
                </c:pt>
                <c:pt idx="2">
                  <c:v>-45.206592999999998</c:v>
                </c:pt>
                <c:pt idx="3">
                  <c:v>-45.599342</c:v>
                </c:pt>
                <c:pt idx="4">
                  <c:v>-45.907336999999998</c:v>
                </c:pt>
                <c:pt idx="5">
                  <c:v>-46.274101000000002</c:v>
                </c:pt>
                <c:pt idx="6">
                  <c:v>-46.753635000000003</c:v>
                </c:pt>
                <c:pt idx="7">
                  <c:v>-47.318390000000001</c:v>
                </c:pt>
                <c:pt idx="8">
                  <c:v>-48.460391999999999</c:v>
                </c:pt>
                <c:pt idx="9">
                  <c:v>-49.627952999999998</c:v>
                </c:pt>
                <c:pt idx="10">
                  <c:v>-50.607300000000002</c:v>
                </c:pt>
                <c:pt idx="11">
                  <c:v>-50.764541999999999</c:v>
                </c:pt>
                <c:pt idx="12">
                  <c:v>-50.309994000000003</c:v>
                </c:pt>
                <c:pt idx="13">
                  <c:v>-50.420924999999997</c:v>
                </c:pt>
                <c:pt idx="14">
                  <c:v>-51.114787999999997</c:v>
                </c:pt>
                <c:pt idx="15">
                  <c:v>-52.646675000000002</c:v>
                </c:pt>
                <c:pt idx="16">
                  <c:v>-53.734054999999998</c:v>
                </c:pt>
                <c:pt idx="17">
                  <c:v>-54.376961000000001</c:v>
                </c:pt>
                <c:pt idx="18">
                  <c:v>-54.694446999999997</c:v>
                </c:pt>
                <c:pt idx="19">
                  <c:v>-54.786850000000001</c:v>
                </c:pt>
                <c:pt idx="20">
                  <c:v>-54.158535000000001</c:v>
                </c:pt>
                <c:pt idx="21">
                  <c:v>-53.030109000000003</c:v>
                </c:pt>
                <c:pt idx="22">
                  <c:v>-52.995536999999999</c:v>
                </c:pt>
                <c:pt idx="23">
                  <c:v>-55.048209999999997</c:v>
                </c:pt>
                <c:pt idx="24">
                  <c:v>-57.163238999999997</c:v>
                </c:pt>
                <c:pt idx="25">
                  <c:v>-57.825778999999997</c:v>
                </c:pt>
                <c:pt idx="26">
                  <c:v>-57.222873999999997</c:v>
                </c:pt>
                <c:pt idx="27">
                  <c:v>-56.753807000000002</c:v>
                </c:pt>
                <c:pt idx="28">
                  <c:v>-55.862231999999999</c:v>
                </c:pt>
                <c:pt idx="29">
                  <c:v>-54.668610000000001</c:v>
                </c:pt>
                <c:pt idx="30">
                  <c:v>-54.114272999999997</c:v>
                </c:pt>
                <c:pt idx="31">
                  <c:v>-54.624671999999997</c:v>
                </c:pt>
                <c:pt idx="32">
                  <c:v>-54.496155000000002</c:v>
                </c:pt>
                <c:pt idx="33">
                  <c:v>-53.768645999999997</c:v>
                </c:pt>
                <c:pt idx="34">
                  <c:v>-52.732418000000003</c:v>
                </c:pt>
                <c:pt idx="35">
                  <c:v>-51.532786999999999</c:v>
                </c:pt>
                <c:pt idx="36">
                  <c:v>-48.696593999999997</c:v>
                </c:pt>
                <c:pt idx="37">
                  <c:v>-44.465797000000002</c:v>
                </c:pt>
                <c:pt idx="38">
                  <c:v>-41.620547999999999</c:v>
                </c:pt>
                <c:pt idx="39">
                  <c:v>-42.626289</c:v>
                </c:pt>
                <c:pt idx="40">
                  <c:v>-46.459750999999997</c:v>
                </c:pt>
                <c:pt idx="41">
                  <c:v>-51.215038</c:v>
                </c:pt>
                <c:pt idx="42">
                  <c:v>-53.820591</c:v>
                </c:pt>
                <c:pt idx="43">
                  <c:v>-55.783669000000003</c:v>
                </c:pt>
                <c:pt idx="44">
                  <c:v>-55.621158999999999</c:v>
                </c:pt>
                <c:pt idx="45">
                  <c:v>-54.575927999999998</c:v>
                </c:pt>
                <c:pt idx="46">
                  <c:v>-53.446185999999997</c:v>
                </c:pt>
                <c:pt idx="47">
                  <c:v>-53.613556000000003</c:v>
                </c:pt>
                <c:pt idx="48">
                  <c:v>-54.705826000000002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5F-4E3D-8DFC-4F8A42BC49A4}"/>
            </c:ext>
          </c:extLst>
        </c:ser>
        <c:ser>
          <c:idx val="2"/>
          <c:order val="2"/>
          <c:tx>
            <c:v>4xLO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 Harm-A'!$P$3:$P$51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Harm-A'!$Q$3:$Q$51</c:f>
              <c:numCache>
                <c:formatCode>0.00</c:formatCode>
                <c:ptCount val="49"/>
                <c:pt idx="0">
                  <c:v>-67.255836000000002</c:v>
                </c:pt>
                <c:pt idx="1">
                  <c:v>-67.037505999999993</c:v>
                </c:pt>
                <c:pt idx="2">
                  <c:v>-66.754936000000001</c:v>
                </c:pt>
                <c:pt idx="3">
                  <c:v>-66.429016000000004</c:v>
                </c:pt>
                <c:pt idx="4">
                  <c:v>-66.310631000000001</c:v>
                </c:pt>
                <c:pt idx="5">
                  <c:v>-66.576224999999994</c:v>
                </c:pt>
                <c:pt idx="6">
                  <c:v>-68.270026999999999</c:v>
                </c:pt>
                <c:pt idx="7">
                  <c:v>-70.243995999999996</c:v>
                </c:pt>
                <c:pt idx="8">
                  <c:v>-71.825218000000007</c:v>
                </c:pt>
                <c:pt idx="9">
                  <c:v>-72.005981000000006</c:v>
                </c:pt>
                <c:pt idx="10">
                  <c:v>-70.523308</c:v>
                </c:pt>
                <c:pt idx="11">
                  <c:v>-67.856171000000003</c:v>
                </c:pt>
                <c:pt idx="12">
                  <c:v>-65.021941999999996</c:v>
                </c:pt>
                <c:pt idx="13">
                  <c:v>-62.877861000000003</c:v>
                </c:pt>
                <c:pt idx="14">
                  <c:v>-61.965946000000002</c:v>
                </c:pt>
                <c:pt idx="15">
                  <c:v>-60.715218</c:v>
                </c:pt>
                <c:pt idx="16">
                  <c:v>-60.819575999999998</c:v>
                </c:pt>
                <c:pt idx="17">
                  <c:v>-60.606856999999998</c:v>
                </c:pt>
                <c:pt idx="18">
                  <c:v>-61.321300999999998</c:v>
                </c:pt>
                <c:pt idx="19">
                  <c:v>-61.189872999999999</c:v>
                </c:pt>
                <c:pt idx="20">
                  <c:v>-61.406021000000003</c:v>
                </c:pt>
                <c:pt idx="21">
                  <c:v>-61.139042000000003</c:v>
                </c:pt>
                <c:pt idx="22">
                  <c:v>-61.229064999999999</c:v>
                </c:pt>
                <c:pt idx="23">
                  <c:v>-61.065486999999997</c:v>
                </c:pt>
                <c:pt idx="24">
                  <c:v>-60.991557999999998</c:v>
                </c:pt>
                <c:pt idx="25">
                  <c:v>-60.605533999999999</c:v>
                </c:pt>
                <c:pt idx="26">
                  <c:v>-60.689548000000002</c:v>
                </c:pt>
                <c:pt idx="27">
                  <c:v>-60.775149999999996</c:v>
                </c:pt>
                <c:pt idx="28">
                  <c:v>-60.808731000000002</c:v>
                </c:pt>
                <c:pt idx="29">
                  <c:v>-60.826141</c:v>
                </c:pt>
                <c:pt idx="30">
                  <c:v>-60.676955999999997</c:v>
                </c:pt>
                <c:pt idx="31">
                  <c:v>-60.711868000000003</c:v>
                </c:pt>
                <c:pt idx="32">
                  <c:v>-60.319775</c:v>
                </c:pt>
                <c:pt idx="33">
                  <c:v>-60.703876000000001</c:v>
                </c:pt>
                <c:pt idx="34">
                  <c:v>-60.527847000000001</c:v>
                </c:pt>
                <c:pt idx="35">
                  <c:v>-61.138618000000001</c:v>
                </c:pt>
                <c:pt idx="36">
                  <c:v>-61.482559000000002</c:v>
                </c:pt>
                <c:pt idx="37">
                  <c:v>-62.082737000000002</c:v>
                </c:pt>
                <c:pt idx="38">
                  <c:v>-61.684154999999997</c:v>
                </c:pt>
                <c:pt idx="39">
                  <c:v>-61.018272000000003</c:v>
                </c:pt>
                <c:pt idx="40">
                  <c:v>-59.991973999999999</c:v>
                </c:pt>
                <c:pt idx="41">
                  <c:v>-59.181075999999997</c:v>
                </c:pt>
                <c:pt idx="42">
                  <c:v>-58.047043000000002</c:v>
                </c:pt>
                <c:pt idx="43">
                  <c:v>-57.247852000000002</c:v>
                </c:pt>
                <c:pt idx="44">
                  <c:v>-56.655482999999997</c:v>
                </c:pt>
                <c:pt idx="45">
                  <c:v>-56.371158999999999</c:v>
                </c:pt>
                <c:pt idx="46">
                  <c:v>-56.260173999999999</c:v>
                </c:pt>
                <c:pt idx="47">
                  <c:v>-56.183739000000003</c:v>
                </c:pt>
                <c:pt idx="48">
                  <c:v>-56.201411999999998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5F-4E3D-8DFC-4F8A42BC49A4}"/>
            </c:ext>
          </c:extLst>
        </c:ser>
        <c:ser>
          <c:idx val="3"/>
          <c:order val="3"/>
          <c:tx>
            <c:v>4xLO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Harm-B'!$P$3:$P$51</c:f>
              <c:numCache>
                <c:formatCode>0.00</c:formatCode>
                <c:ptCount val="49"/>
                <c:pt idx="0">
                  <c:v>20.044</c:v>
                </c:pt>
                <c:pt idx="1">
                  <c:v>20.251395833333</c:v>
                </c:pt>
                <c:pt idx="2">
                  <c:v>20.458791666667</c:v>
                </c:pt>
                <c:pt idx="3">
                  <c:v>20.666187499999999</c:v>
                </c:pt>
                <c:pt idx="4">
                  <c:v>20.873583333332999</c:v>
                </c:pt>
                <c:pt idx="5">
                  <c:v>21.080979166666999</c:v>
                </c:pt>
                <c:pt idx="6">
                  <c:v>21.288374999999998</c:v>
                </c:pt>
                <c:pt idx="7">
                  <c:v>21.495770833333001</c:v>
                </c:pt>
                <c:pt idx="8">
                  <c:v>21.703166666666998</c:v>
                </c:pt>
                <c:pt idx="9">
                  <c:v>21.910562500000001</c:v>
                </c:pt>
                <c:pt idx="10">
                  <c:v>22.117958333333</c:v>
                </c:pt>
                <c:pt idx="11">
                  <c:v>22.325354166667001</c:v>
                </c:pt>
                <c:pt idx="12">
                  <c:v>22.53275</c:v>
                </c:pt>
                <c:pt idx="13">
                  <c:v>22.740145833332999</c:v>
                </c:pt>
                <c:pt idx="14">
                  <c:v>22.947541666667</c:v>
                </c:pt>
                <c:pt idx="15">
                  <c:v>23.154937499999999</c:v>
                </c:pt>
                <c:pt idx="16">
                  <c:v>23.362333333333002</c:v>
                </c:pt>
                <c:pt idx="17">
                  <c:v>23.569729166666999</c:v>
                </c:pt>
                <c:pt idx="18">
                  <c:v>23.777125000000002</c:v>
                </c:pt>
                <c:pt idx="19">
                  <c:v>23.984520833333001</c:v>
                </c:pt>
                <c:pt idx="20">
                  <c:v>24.191916666667002</c:v>
                </c:pt>
                <c:pt idx="21">
                  <c:v>24.399312500000001</c:v>
                </c:pt>
                <c:pt idx="22">
                  <c:v>24.606708333333</c:v>
                </c:pt>
                <c:pt idx="23">
                  <c:v>24.814104166667001</c:v>
                </c:pt>
                <c:pt idx="24">
                  <c:v>25.0215</c:v>
                </c:pt>
                <c:pt idx="25">
                  <c:v>25.228895833332999</c:v>
                </c:pt>
                <c:pt idx="26">
                  <c:v>25.436291666667</c:v>
                </c:pt>
                <c:pt idx="27">
                  <c:v>25.643687499999999</c:v>
                </c:pt>
                <c:pt idx="28">
                  <c:v>25.851083333333001</c:v>
                </c:pt>
                <c:pt idx="29">
                  <c:v>26.058479166666999</c:v>
                </c:pt>
                <c:pt idx="30">
                  <c:v>26.265875000000001</c:v>
                </c:pt>
                <c:pt idx="31">
                  <c:v>26.473270833333</c:v>
                </c:pt>
                <c:pt idx="32">
                  <c:v>26.680666666667001</c:v>
                </c:pt>
                <c:pt idx="33">
                  <c:v>26.8880625</c:v>
                </c:pt>
                <c:pt idx="34">
                  <c:v>27.095458333332999</c:v>
                </c:pt>
                <c:pt idx="35">
                  <c:v>27.302854166667</c:v>
                </c:pt>
                <c:pt idx="36">
                  <c:v>27.510249999999999</c:v>
                </c:pt>
                <c:pt idx="37">
                  <c:v>27.717645833333002</c:v>
                </c:pt>
                <c:pt idx="38">
                  <c:v>27.925041666666999</c:v>
                </c:pt>
                <c:pt idx="39">
                  <c:v>28.132437500000002</c:v>
                </c:pt>
                <c:pt idx="40">
                  <c:v>28.339833333333001</c:v>
                </c:pt>
                <c:pt idx="41">
                  <c:v>28.547229166666998</c:v>
                </c:pt>
                <c:pt idx="42">
                  <c:v>28.754625000000001</c:v>
                </c:pt>
                <c:pt idx="43">
                  <c:v>28.962020833333</c:v>
                </c:pt>
                <c:pt idx="44">
                  <c:v>29.169416666667001</c:v>
                </c:pt>
                <c:pt idx="45">
                  <c:v>29.3768125</c:v>
                </c:pt>
                <c:pt idx="46">
                  <c:v>29.584208333332999</c:v>
                </c:pt>
                <c:pt idx="47">
                  <c:v>29.791604166667</c:v>
                </c:pt>
                <c:pt idx="48">
                  <c:v>29.998999999999999</c:v>
                </c:pt>
              </c:numCache>
            </c:numRef>
          </c:xVal>
          <c:yVal>
            <c:numRef>
              <c:f>'LO Harm-B'!$R$3:$R$51</c:f>
              <c:numCache>
                <c:formatCode>0.00</c:formatCode>
                <c:ptCount val="49"/>
                <c:pt idx="0">
                  <c:v>-61.785629</c:v>
                </c:pt>
                <c:pt idx="1">
                  <c:v>-60.894733000000002</c:v>
                </c:pt>
                <c:pt idx="2">
                  <c:v>-59.800139999999999</c:v>
                </c:pt>
                <c:pt idx="3">
                  <c:v>-59.374034999999999</c:v>
                </c:pt>
                <c:pt idx="4">
                  <c:v>-58.896656</c:v>
                </c:pt>
                <c:pt idx="5">
                  <c:v>-58.664413000000003</c:v>
                </c:pt>
                <c:pt idx="6">
                  <c:v>-58.122616000000001</c:v>
                </c:pt>
                <c:pt idx="7">
                  <c:v>-57.611530000000002</c:v>
                </c:pt>
                <c:pt idx="8">
                  <c:v>-57.012939000000003</c:v>
                </c:pt>
                <c:pt idx="9">
                  <c:v>-57.010810999999997</c:v>
                </c:pt>
                <c:pt idx="10">
                  <c:v>-57.215237000000002</c:v>
                </c:pt>
                <c:pt idx="11">
                  <c:v>-57.661479999999997</c:v>
                </c:pt>
                <c:pt idx="12">
                  <c:v>-58.168872999999998</c:v>
                </c:pt>
                <c:pt idx="13">
                  <c:v>-58.234661000000003</c:v>
                </c:pt>
                <c:pt idx="14">
                  <c:v>-58.088112000000002</c:v>
                </c:pt>
                <c:pt idx="15">
                  <c:v>-57.456406000000001</c:v>
                </c:pt>
                <c:pt idx="16">
                  <c:v>-57.402763</c:v>
                </c:pt>
                <c:pt idx="17">
                  <c:v>-57.516601999999999</c:v>
                </c:pt>
                <c:pt idx="18">
                  <c:v>-57.760269000000001</c:v>
                </c:pt>
                <c:pt idx="19">
                  <c:v>-57.773395999999998</c:v>
                </c:pt>
                <c:pt idx="20">
                  <c:v>-57.520415999999997</c:v>
                </c:pt>
                <c:pt idx="21">
                  <c:v>-57.376483999999998</c:v>
                </c:pt>
                <c:pt idx="22">
                  <c:v>-57.743319999999997</c:v>
                </c:pt>
                <c:pt idx="23">
                  <c:v>-58.312710000000003</c:v>
                </c:pt>
                <c:pt idx="24">
                  <c:v>-58.763961999999999</c:v>
                </c:pt>
                <c:pt idx="25">
                  <c:v>-58.879593</c:v>
                </c:pt>
                <c:pt idx="26">
                  <c:v>-58.756152999999998</c:v>
                </c:pt>
                <c:pt idx="27">
                  <c:v>-58.791285999999999</c:v>
                </c:pt>
                <c:pt idx="28">
                  <c:v>-58.824553999999999</c:v>
                </c:pt>
                <c:pt idx="29">
                  <c:v>-58.984389999999998</c:v>
                </c:pt>
                <c:pt idx="30">
                  <c:v>-59.259749999999997</c:v>
                </c:pt>
                <c:pt idx="31">
                  <c:v>-59.604053</c:v>
                </c:pt>
                <c:pt idx="32">
                  <c:v>-59.899078000000003</c:v>
                </c:pt>
                <c:pt idx="33">
                  <c:v>-60.569110999999999</c:v>
                </c:pt>
                <c:pt idx="34">
                  <c:v>-61.068686999999997</c:v>
                </c:pt>
                <c:pt idx="35">
                  <c:v>-62.327370000000002</c:v>
                </c:pt>
                <c:pt idx="36">
                  <c:v>-63.687480999999998</c:v>
                </c:pt>
                <c:pt idx="37">
                  <c:v>-65.252121000000002</c:v>
                </c:pt>
                <c:pt idx="38">
                  <c:v>-66.028983999999994</c:v>
                </c:pt>
                <c:pt idx="39">
                  <c:v>-65.870682000000002</c:v>
                </c:pt>
                <c:pt idx="40">
                  <c:v>-65.548964999999995</c:v>
                </c:pt>
                <c:pt idx="41">
                  <c:v>-65.021690000000007</c:v>
                </c:pt>
                <c:pt idx="42">
                  <c:v>-64.576713999999996</c:v>
                </c:pt>
                <c:pt idx="43">
                  <c:v>-63.919437000000002</c:v>
                </c:pt>
                <c:pt idx="44">
                  <c:v>-63.834918999999999</c:v>
                </c:pt>
                <c:pt idx="45">
                  <c:v>-63.843730999999998</c:v>
                </c:pt>
                <c:pt idx="46">
                  <c:v>-63.928111999999999</c:v>
                </c:pt>
                <c:pt idx="47">
                  <c:v>-63.824703</c:v>
                </c:pt>
                <c:pt idx="48">
                  <c:v>-63.742153000000002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5F-4E3D-8DFC-4F8A42BC4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66752"/>
        <c:axId val="118668672"/>
      </c:scatterChart>
      <c:valAx>
        <c:axId val="11866675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8668672"/>
        <c:crosses val="autoZero"/>
        <c:crossBetween val="midCat"/>
        <c:majorUnit val="2"/>
      </c:valAx>
      <c:valAx>
        <c:axId val="11866867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86667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46912724896842"/>
          <c:y val="0.13396143190434523"/>
          <c:w val="0.75049804455203106"/>
          <c:h val="0.1380949396295559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Input IP3 vs LO Power: 3 GHz IF, Sine Wave LSLO (dBm)</a:t>
            </a:r>
          </a:p>
        </c:rich>
      </c:tx>
      <c:layout>
        <c:manualLayout>
          <c:xMode val="edge"/>
          <c:yMode val="edge"/>
          <c:x val="0.15095637736035095"/>
          <c:y val="4.760910509760262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2890043744531934"/>
          <c:w val="0.76542713682528862"/>
          <c:h val="0.680347156605424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15.437109</c:v>
                </c:pt>
                <c:pt idx="1">
                  <c:v>18.410105000000001</c:v>
                </c:pt>
                <c:pt idx="2">
                  <c:v>19.856293000000001</c:v>
                </c:pt>
                <c:pt idx="3">
                  <c:v>19.287013999999999</c:v>
                </c:pt>
                <c:pt idx="4">
                  <c:v>17.011393000000002</c:v>
                </c:pt>
                <c:pt idx="5">
                  <c:v>16.218350999999998</c:v>
                </c:pt>
                <c:pt idx="6">
                  <c:v>16.188010999999999</c:v>
                </c:pt>
                <c:pt idx="7">
                  <c:v>15.857771</c:v>
                </c:pt>
                <c:pt idx="8">
                  <c:v>15.346202</c:v>
                </c:pt>
                <c:pt idx="9">
                  <c:v>14.478903000000001</c:v>
                </c:pt>
                <c:pt idx="10">
                  <c:v>14.083026</c:v>
                </c:pt>
                <c:pt idx="11">
                  <c:v>13.833743</c:v>
                </c:pt>
                <c:pt idx="12">
                  <c:v>13.964314999999999</c:v>
                </c:pt>
                <c:pt idx="13">
                  <c:v>13.866718000000001</c:v>
                </c:pt>
                <c:pt idx="14">
                  <c:v>14.146941</c:v>
                </c:pt>
                <c:pt idx="15">
                  <c:v>14.531689</c:v>
                </c:pt>
                <c:pt idx="16">
                  <c:v>15.197552999999999</c:v>
                </c:pt>
                <c:pt idx="17">
                  <c:v>15.608319</c:v>
                </c:pt>
                <c:pt idx="18">
                  <c:v>15.791086</c:v>
                </c:pt>
                <c:pt idx="19">
                  <c:v>15.777065</c:v>
                </c:pt>
                <c:pt idx="20">
                  <c:v>15.755204000000001</c:v>
                </c:pt>
                <c:pt idx="21">
                  <c:v>15.818522</c:v>
                </c:pt>
                <c:pt idx="22">
                  <c:v>15.544090000000001</c:v>
                </c:pt>
                <c:pt idx="23">
                  <c:v>14.901032000000001</c:v>
                </c:pt>
                <c:pt idx="24">
                  <c:v>14.245877</c:v>
                </c:pt>
                <c:pt idx="25">
                  <c:v>13.863961</c:v>
                </c:pt>
                <c:pt idx="26">
                  <c:v>13.877848999999999</c:v>
                </c:pt>
                <c:pt idx="27">
                  <c:v>14.208667</c:v>
                </c:pt>
                <c:pt idx="28">
                  <c:v>14.479774000000001</c:v>
                </c:pt>
                <c:pt idx="29">
                  <c:v>14.62027</c:v>
                </c:pt>
                <c:pt idx="30">
                  <c:v>14.573036999999999</c:v>
                </c:pt>
                <c:pt idx="31">
                  <c:v>14.564025000000001</c:v>
                </c:pt>
                <c:pt idx="32">
                  <c:v>14.497142999999999</c:v>
                </c:pt>
                <c:pt idx="33">
                  <c:v>14.202188</c:v>
                </c:pt>
                <c:pt idx="34">
                  <c:v>13.686420999999999</c:v>
                </c:pt>
                <c:pt idx="35">
                  <c:v>13.183816999999999</c:v>
                </c:pt>
                <c:pt idx="36">
                  <c:v>12.814162</c:v>
                </c:pt>
                <c:pt idx="37">
                  <c:v>12.575540999999999</c:v>
                </c:pt>
                <c:pt idx="38">
                  <c:v>12.412768</c:v>
                </c:pt>
                <c:pt idx="39">
                  <c:v>12.454331</c:v>
                </c:pt>
                <c:pt idx="40">
                  <c:v>12.600762</c:v>
                </c:pt>
                <c:pt idx="41">
                  <c:v>12.880250999999999</c:v>
                </c:pt>
                <c:pt idx="42">
                  <c:v>13.048007999999999</c:v>
                </c:pt>
                <c:pt idx="43">
                  <c:v>13.244475</c:v>
                </c:pt>
                <c:pt idx="44">
                  <c:v>13.414164</c:v>
                </c:pt>
                <c:pt idx="45">
                  <c:v>13.613887</c:v>
                </c:pt>
                <c:pt idx="46">
                  <c:v>13.943039000000001</c:v>
                </c:pt>
                <c:pt idx="47">
                  <c:v>14.320691999999999</c:v>
                </c:pt>
                <c:pt idx="48">
                  <c:v>14.919373</c:v>
                </c:pt>
                <c:pt idx="49">
                  <c:v>15.699763000000001</c:v>
                </c:pt>
                <c:pt idx="50">
                  <c:v>16.359874999999999</c:v>
                </c:pt>
                <c:pt idx="51">
                  <c:v>16.686278999999999</c:v>
                </c:pt>
                <c:pt idx="52">
                  <c:v>16.208652000000001</c:v>
                </c:pt>
                <c:pt idx="53">
                  <c:v>15.741137999999999</c:v>
                </c:pt>
                <c:pt idx="54">
                  <c:v>15.341448</c:v>
                </c:pt>
                <c:pt idx="55">
                  <c:v>15.521146999999999</c:v>
                </c:pt>
                <c:pt idx="56">
                  <c:v>15.97748</c:v>
                </c:pt>
                <c:pt idx="57">
                  <c:v>16.667041999999999</c:v>
                </c:pt>
                <c:pt idx="58">
                  <c:v>17.564619</c:v>
                </c:pt>
                <c:pt idx="59">
                  <c:v>18.217903</c:v>
                </c:pt>
                <c:pt idx="60">
                  <c:v>18.367432000000001</c:v>
                </c:pt>
                <c:pt idx="61">
                  <c:v>17.840250000000001</c:v>
                </c:pt>
                <c:pt idx="62">
                  <c:v>17.179562000000001</c:v>
                </c:pt>
                <c:pt idx="63">
                  <c:v>16.324985999999999</c:v>
                </c:pt>
                <c:pt idx="64">
                  <c:v>15.730674</c:v>
                </c:pt>
                <c:pt idx="65">
                  <c:v>15.185624000000001</c:v>
                </c:pt>
                <c:pt idx="66">
                  <c:v>15.166554</c:v>
                </c:pt>
                <c:pt idx="67">
                  <c:v>15.18698</c:v>
                </c:pt>
                <c:pt idx="68">
                  <c:v>15.253468</c:v>
                </c:pt>
                <c:pt idx="69">
                  <c:v>15.209247</c:v>
                </c:pt>
                <c:pt idx="70">
                  <c:v>15.310523</c:v>
                </c:pt>
                <c:pt idx="71">
                  <c:v>15.499858</c:v>
                </c:pt>
                <c:pt idx="72">
                  <c:v>15.665521</c:v>
                </c:pt>
                <c:pt idx="73">
                  <c:v>15.591708000000001</c:v>
                </c:pt>
                <c:pt idx="74">
                  <c:v>15.274777</c:v>
                </c:pt>
                <c:pt idx="75">
                  <c:v>15.223618999999999</c:v>
                </c:pt>
                <c:pt idx="76">
                  <c:v>15.127999000000001</c:v>
                </c:pt>
                <c:pt idx="77">
                  <c:v>15.392830999999999</c:v>
                </c:pt>
                <c:pt idx="78">
                  <c:v>15.510795</c:v>
                </c:pt>
                <c:pt idx="79">
                  <c:v>15.782125000000001</c:v>
                </c:pt>
                <c:pt idx="80">
                  <c:v>16.005306000000001</c:v>
                </c:pt>
                <c:pt idx="81">
                  <c:v>16.143463000000001</c:v>
                </c:pt>
                <c:pt idx="82">
                  <c:v>16.256347999999999</c:v>
                </c:pt>
                <c:pt idx="83">
                  <c:v>16.236941999999999</c:v>
                </c:pt>
                <c:pt idx="84">
                  <c:v>15.882619</c:v>
                </c:pt>
                <c:pt idx="85">
                  <c:v>15.417123</c:v>
                </c:pt>
                <c:pt idx="86">
                  <c:v>15.071393</c:v>
                </c:pt>
                <c:pt idx="87">
                  <c:v>15.354449000000001</c:v>
                </c:pt>
                <c:pt idx="88">
                  <c:v>16.271629000000001</c:v>
                </c:pt>
                <c:pt idx="89">
                  <c:v>17.511869000000001</c:v>
                </c:pt>
                <c:pt idx="90">
                  <c:v>19.400358000000001</c:v>
                </c:pt>
                <c:pt idx="91">
                  <c:v>20.696843999999999</c:v>
                </c:pt>
                <c:pt idx="92">
                  <c:v>21.796907000000001</c:v>
                </c:pt>
                <c:pt idx="93">
                  <c:v>21.403313000000001</c:v>
                </c:pt>
                <c:pt idx="94">
                  <c:v>21.279978</c:v>
                </c:pt>
                <c:pt idx="95">
                  <c:v>20.984251</c:v>
                </c:pt>
                <c:pt idx="96">
                  <c:v>20.899698000000001</c:v>
                </c:pt>
                <c:pt idx="97">
                  <c:v>20.785070000000001</c:v>
                </c:pt>
                <c:pt idx="98">
                  <c:v>20.561007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DA-48F5-BFF9-8B5962EAC0B3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'IP3'!$M$5:$M$103</c:f>
              <c:numCache>
                <c:formatCode>General</c:formatCode>
                <c:ptCount val="99"/>
                <c:pt idx="0">
                  <c:v>12.88133</c:v>
                </c:pt>
                <c:pt idx="1">
                  <c:v>14.515829999999999</c:v>
                </c:pt>
                <c:pt idx="2">
                  <c:v>16.910608</c:v>
                </c:pt>
                <c:pt idx="3">
                  <c:v>17.847069000000001</c:v>
                </c:pt>
                <c:pt idx="4">
                  <c:v>17.480326000000002</c:v>
                </c:pt>
                <c:pt idx="5">
                  <c:v>16.380801999999999</c:v>
                </c:pt>
                <c:pt idx="6">
                  <c:v>16.100496</c:v>
                </c:pt>
                <c:pt idx="7">
                  <c:v>15.559229999999999</c:v>
                </c:pt>
                <c:pt idx="8">
                  <c:v>14.738177</c:v>
                </c:pt>
                <c:pt idx="9">
                  <c:v>13.737465</c:v>
                </c:pt>
                <c:pt idx="10">
                  <c:v>13.324795</c:v>
                </c:pt>
                <c:pt idx="11">
                  <c:v>13.147627999999999</c:v>
                </c:pt>
                <c:pt idx="12">
                  <c:v>13.259658</c:v>
                </c:pt>
                <c:pt idx="13">
                  <c:v>13.207967</c:v>
                </c:pt>
                <c:pt idx="14">
                  <c:v>13.459562</c:v>
                </c:pt>
                <c:pt idx="15">
                  <c:v>13.913653999999999</c:v>
                </c:pt>
                <c:pt idx="16">
                  <c:v>14.561289</c:v>
                </c:pt>
                <c:pt idx="17">
                  <c:v>15.003864</c:v>
                </c:pt>
                <c:pt idx="18">
                  <c:v>15.109508999999999</c:v>
                </c:pt>
                <c:pt idx="19">
                  <c:v>15.194345999999999</c:v>
                </c:pt>
                <c:pt idx="20">
                  <c:v>15.25461</c:v>
                </c:pt>
                <c:pt idx="21">
                  <c:v>15.442129</c:v>
                </c:pt>
                <c:pt idx="22">
                  <c:v>15.161829000000001</c:v>
                </c:pt>
                <c:pt idx="23">
                  <c:v>14.513472</c:v>
                </c:pt>
                <c:pt idx="24">
                  <c:v>13.763394</c:v>
                </c:pt>
                <c:pt idx="25">
                  <c:v>13.345996</c:v>
                </c:pt>
                <c:pt idx="26">
                  <c:v>13.294708</c:v>
                </c:pt>
                <c:pt idx="27">
                  <c:v>13.709251</c:v>
                </c:pt>
                <c:pt idx="28">
                  <c:v>14.105717</c:v>
                </c:pt>
                <c:pt idx="29">
                  <c:v>14.328738</c:v>
                </c:pt>
                <c:pt idx="30">
                  <c:v>14.275492</c:v>
                </c:pt>
                <c:pt idx="31">
                  <c:v>14.221985999999999</c:v>
                </c:pt>
                <c:pt idx="32">
                  <c:v>14.167229000000001</c:v>
                </c:pt>
                <c:pt idx="33">
                  <c:v>13.836425999999999</c:v>
                </c:pt>
                <c:pt idx="34">
                  <c:v>13.328405</c:v>
                </c:pt>
                <c:pt idx="35">
                  <c:v>12.886672000000001</c:v>
                </c:pt>
                <c:pt idx="36">
                  <c:v>12.569029</c:v>
                </c:pt>
                <c:pt idx="37">
                  <c:v>12.370384</c:v>
                </c:pt>
                <c:pt idx="38">
                  <c:v>12.230943</c:v>
                </c:pt>
                <c:pt idx="39">
                  <c:v>12.282059</c:v>
                </c:pt>
                <c:pt idx="40">
                  <c:v>12.444144</c:v>
                </c:pt>
                <c:pt idx="41">
                  <c:v>12.731641</c:v>
                </c:pt>
                <c:pt idx="42">
                  <c:v>13.031783000000001</c:v>
                </c:pt>
                <c:pt idx="43">
                  <c:v>13.338823</c:v>
                </c:pt>
                <c:pt idx="44">
                  <c:v>13.633875</c:v>
                </c:pt>
                <c:pt idx="45">
                  <c:v>13.777673999999999</c:v>
                </c:pt>
                <c:pt idx="46">
                  <c:v>13.958188</c:v>
                </c:pt>
                <c:pt idx="47">
                  <c:v>14.062937</c:v>
                </c:pt>
                <c:pt idx="48">
                  <c:v>14.519323999999999</c:v>
                </c:pt>
                <c:pt idx="49">
                  <c:v>15.308721999999999</c:v>
                </c:pt>
                <c:pt idx="50">
                  <c:v>16.194762999999998</c:v>
                </c:pt>
                <c:pt idx="51">
                  <c:v>16.812342000000001</c:v>
                </c:pt>
                <c:pt idx="52">
                  <c:v>16.750957</c:v>
                </c:pt>
                <c:pt idx="53">
                  <c:v>16.481936000000001</c:v>
                </c:pt>
                <c:pt idx="54">
                  <c:v>16.066821999999998</c:v>
                </c:pt>
                <c:pt idx="55">
                  <c:v>16.000284000000001</c:v>
                </c:pt>
                <c:pt idx="56">
                  <c:v>16.190923999999999</c:v>
                </c:pt>
                <c:pt idx="57">
                  <c:v>16.724879999999999</c:v>
                </c:pt>
                <c:pt idx="58">
                  <c:v>17.271432999999998</c:v>
                </c:pt>
                <c:pt idx="59">
                  <c:v>17.705065000000001</c:v>
                </c:pt>
                <c:pt idx="60">
                  <c:v>17.827209</c:v>
                </c:pt>
                <c:pt idx="61">
                  <c:v>17.519085</c:v>
                </c:pt>
                <c:pt idx="62">
                  <c:v>17.069315</c:v>
                </c:pt>
                <c:pt idx="63">
                  <c:v>16.283971999999999</c:v>
                </c:pt>
                <c:pt idx="64">
                  <c:v>15.747108000000001</c:v>
                </c:pt>
                <c:pt idx="65">
                  <c:v>15.333849000000001</c:v>
                </c:pt>
                <c:pt idx="66">
                  <c:v>15.407738</c:v>
                </c:pt>
                <c:pt idx="67">
                  <c:v>15.527129</c:v>
                </c:pt>
                <c:pt idx="68">
                  <c:v>15.779004</c:v>
                </c:pt>
                <c:pt idx="69">
                  <c:v>15.892910000000001</c:v>
                </c:pt>
                <c:pt idx="70">
                  <c:v>16.148935000000002</c:v>
                </c:pt>
                <c:pt idx="71">
                  <c:v>16.315569</c:v>
                </c:pt>
                <c:pt idx="72">
                  <c:v>16.469266999999999</c:v>
                </c:pt>
                <c:pt idx="73">
                  <c:v>16.369192000000002</c:v>
                </c:pt>
                <c:pt idx="74">
                  <c:v>15.947066</c:v>
                </c:pt>
                <c:pt idx="75">
                  <c:v>15.778288999999999</c:v>
                </c:pt>
                <c:pt idx="76">
                  <c:v>15.460969</c:v>
                </c:pt>
                <c:pt idx="77">
                  <c:v>15.487895</c:v>
                </c:pt>
                <c:pt idx="78">
                  <c:v>15.275331</c:v>
                </c:pt>
                <c:pt idx="79">
                  <c:v>15.176467000000001</c:v>
                </c:pt>
                <c:pt idx="80">
                  <c:v>15.084146</c:v>
                </c:pt>
                <c:pt idx="81">
                  <c:v>15.109527999999999</c:v>
                </c:pt>
                <c:pt idx="82">
                  <c:v>15.294980000000001</c:v>
                </c:pt>
                <c:pt idx="83">
                  <c:v>15.456548</c:v>
                </c:pt>
                <c:pt idx="84">
                  <c:v>15.398906999999999</c:v>
                </c:pt>
                <c:pt idx="85">
                  <c:v>15.192266</c:v>
                </c:pt>
                <c:pt idx="86">
                  <c:v>15.025651</c:v>
                </c:pt>
                <c:pt idx="87">
                  <c:v>15.070296000000001</c:v>
                </c:pt>
                <c:pt idx="88">
                  <c:v>15.676933</c:v>
                </c:pt>
                <c:pt idx="89">
                  <c:v>16.554081</c:v>
                </c:pt>
                <c:pt idx="90">
                  <c:v>18.172837999999999</c:v>
                </c:pt>
                <c:pt idx="91">
                  <c:v>19.163868000000001</c:v>
                </c:pt>
                <c:pt idx="92">
                  <c:v>19.843767</c:v>
                </c:pt>
                <c:pt idx="93">
                  <c:v>19.652159000000001</c:v>
                </c:pt>
                <c:pt idx="94">
                  <c:v>20.269349999999999</c:v>
                </c:pt>
                <c:pt idx="95">
                  <c:v>20.854869999999998</c:v>
                </c:pt>
                <c:pt idx="96">
                  <c:v>21.213588999999999</c:v>
                </c:pt>
                <c:pt idx="97">
                  <c:v>21.297201000000001</c:v>
                </c:pt>
                <c:pt idx="98">
                  <c:v>21.306546999999998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9DA-48F5-BFF9-8B5962EAC0B3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'IP3'!$P$5:$P$103</c:f>
              <c:numCache>
                <c:formatCode>General</c:formatCode>
                <c:ptCount val="99"/>
                <c:pt idx="0">
                  <c:v>7.3939570999999997</c:v>
                </c:pt>
                <c:pt idx="1">
                  <c:v>8.9461641000000007</c:v>
                </c:pt>
                <c:pt idx="2">
                  <c:v>11.061465999999999</c:v>
                </c:pt>
                <c:pt idx="3">
                  <c:v>13.445048</c:v>
                </c:pt>
                <c:pt idx="4">
                  <c:v>15.063511999999999</c:v>
                </c:pt>
                <c:pt idx="5">
                  <c:v>16.281393000000001</c:v>
                </c:pt>
                <c:pt idx="6">
                  <c:v>16.297516000000002</c:v>
                </c:pt>
                <c:pt idx="7">
                  <c:v>15.621956000000001</c:v>
                </c:pt>
                <c:pt idx="8">
                  <c:v>14.511751</c:v>
                </c:pt>
                <c:pt idx="9">
                  <c:v>13.285425</c:v>
                </c:pt>
                <c:pt idx="10">
                  <c:v>12.825191</c:v>
                </c:pt>
                <c:pt idx="11">
                  <c:v>12.603057</c:v>
                </c:pt>
                <c:pt idx="12">
                  <c:v>12.668035</c:v>
                </c:pt>
                <c:pt idx="13">
                  <c:v>12.650935</c:v>
                </c:pt>
                <c:pt idx="14">
                  <c:v>12.979252000000001</c:v>
                </c:pt>
                <c:pt idx="15">
                  <c:v>13.3698</c:v>
                </c:pt>
                <c:pt idx="16">
                  <c:v>13.910975000000001</c:v>
                </c:pt>
                <c:pt idx="17">
                  <c:v>14.263337999999999</c:v>
                </c:pt>
                <c:pt idx="18">
                  <c:v>14.453344</c:v>
                </c:pt>
                <c:pt idx="19">
                  <c:v>14.643682</c:v>
                </c:pt>
                <c:pt idx="20">
                  <c:v>14.861677</c:v>
                </c:pt>
                <c:pt idx="21">
                  <c:v>15.082972</c:v>
                </c:pt>
                <c:pt idx="22">
                  <c:v>14.778556999999999</c:v>
                </c:pt>
                <c:pt idx="23">
                  <c:v>13.958826</c:v>
                </c:pt>
                <c:pt idx="24">
                  <c:v>13.095469</c:v>
                </c:pt>
                <c:pt idx="25">
                  <c:v>12.536775</c:v>
                </c:pt>
                <c:pt idx="26">
                  <c:v>12.392905000000001</c:v>
                </c:pt>
                <c:pt idx="27">
                  <c:v>12.783426</c:v>
                </c:pt>
                <c:pt idx="28">
                  <c:v>13.326594999999999</c:v>
                </c:pt>
                <c:pt idx="29">
                  <c:v>13.710936</c:v>
                </c:pt>
                <c:pt idx="30">
                  <c:v>13.748215999999999</c:v>
                </c:pt>
                <c:pt idx="31">
                  <c:v>13.651714</c:v>
                </c:pt>
                <c:pt idx="32">
                  <c:v>13.516937</c:v>
                </c:pt>
                <c:pt idx="33">
                  <c:v>13.159893</c:v>
                </c:pt>
                <c:pt idx="34">
                  <c:v>12.687601000000001</c:v>
                </c:pt>
                <c:pt idx="35">
                  <c:v>12.330594</c:v>
                </c:pt>
                <c:pt idx="36">
                  <c:v>12.09559</c:v>
                </c:pt>
                <c:pt idx="37">
                  <c:v>11.976933000000001</c:v>
                </c:pt>
                <c:pt idx="38">
                  <c:v>11.869351</c:v>
                </c:pt>
                <c:pt idx="39">
                  <c:v>11.884209999999999</c:v>
                </c:pt>
                <c:pt idx="40">
                  <c:v>11.994076</c:v>
                </c:pt>
                <c:pt idx="41">
                  <c:v>12.27046</c:v>
                </c:pt>
                <c:pt idx="42">
                  <c:v>12.602971999999999</c:v>
                </c:pt>
                <c:pt idx="43">
                  <c:v>13.045925</c:v>
                </c:pt>
                <c:pt idx="44">
                  <c:v>13.440322</c:v>
                </c:pt>
                <c:pt idx="45">
                  <c:v>13.627774</c:v>
                </c:pt>
                <c:pt idx="46">
                  <c:v>13.773274000000001</c:v>
                </c:pt>
                <c:pt idx="47">
                  <c:v>13.828222</c:v>
                </c:pt>
                <c:pt idx="48">
                  <c:v>14.163589999999999</c:v>
                </c:pt>
                <c:pt idx="49">
                  <c:v>14.936977000000001</c:v>
                </c:pt>
                <c:pt idx="50">
                  <c:v>15.785257</c:v>
                </c:pt>
                <c:pt idx="51">
                  <c:v>16.606756000000001</c:v>
                </c:pt>
                <c:pt idx="52">
                  <c:v>16.695426999999999</c:v>
                </c:pt>
                <c:pt idx="53">
                  <c:v>16.714217999999999</c:v>
                </c:pt>
                <c:pt idx="54">
                  <c:v>16.319391</c:v>
                </c:pt>
                <c:pt idx="55">
                  <c:v>16.153179000000002</c:v>
                </c:pt>
                <c:pt idx="56">
                  <c:v>16.179825000000001</c:v>
                </c:pt>
                <c:pt idx="57">
                  <c:v>16.635383999999998</c:v>
                </c:pt>
                <c:pt idx="58">
                  <c:v>17.026935999999999</c:v>
                </c:pt>
                <c:pt idx="59">
                  <c:v>17.353684999999999</c:v>
                </c:pt>
                <c:pt idx="60">
                  <c:v>17.303667000000001</c:v>
                </c:pt>
                <c:pt idx="61">
                  <c:v>17.048120000000001</c:v>
                </c:pt>
                <c:pt idx="62">
                  <c:v>16.617167999999999</c:v>
                </c:pt>
                <c:pt idx="63">
                  <c:v>16.000530000000001</c:v>
                </c:pt>
                <c:pt idx="64">
                  <c:v>15.590655</c:v>
                </c:pt>
                <c:pt idx="65">
                  <c:v>15.284331999999999</c:v>
                </c:pt>
                <c:pt idx="66">
                  <c:v>15.451816000000001</c:v>
                </c:pt>
                <c:pt idx="67">
                  <c:v>15.642412</c:v>
                </c:pt>
                <c:pt idx="68">
                  <c:v>15.950312</c:v>
                </c:pt>
                <c:pt idx="69">
                  <c:v>16.094276000000001</c:v>
                </c:pt>
                <c:pt idx="70">
                  <c:v>16.402355</c:v>
                </c:pt>
                <c:pt idx="71">
                  <c:v>16.562456000000001</c:v>
                </c:pt>
                <c:pt idx="72">
                  <c:v>16.731335000000001</c:v>
                </c:pt>
                <c:pt idx="73">
                  <c:v>16.614079</c:v>
                </c:pt>
                <c:pt idx="74">
                  <c:v>16.333931</c:v>
                </c:pt>
                <c:pt idx="75">
                  <c:v>16.321686</c:v>
                </c:pt>
                <c:pt idx="76">
                  <c:v>16.028694000000002</c:v>
                </c:pt>
                <c:pt idx="77">
                  <c:v>15.922929999999999</c:v>
                </c:pt>
                <c:pt idx="78">
                  <c:v>15.513555999999999</c:v>
                </c:pt>
                <c:pt idx="79">
                  <c:v>15.236297</c:v>
                </c:pt>
                <c:pt idx="80">
                  <c:v>14.827685000000001</c:v>
                </c:pt>
                <c:pt idx="81">
                  <c:v>14.483180000000001</c:v>
                </c:pt>
                <c:pt idx="82">
                  <c:v>14.463016</c:v>
                </c:pt>
                <c:pt idx="83">
                  <c:v>14.646813</c:v>
                </c:pt>
                <c:pt idx="84">
                  <c:v>14.796953999999999</c:v>
                </c:pt>
                <c:pt idx="85">
                  <c:v>14.768704</c:v>
                </c:pt>
                <c:pt idx="86">
                  <c:v>14.793120999999999</c:v>
                </c:pt>
                <c:pt idx="87">
                  <c:v>14.829584000000001</c:v>
                </c:pt>
                <c:pt idx="88">
                  <c:v>15.53665</c:v>
                </c:pt>
                <c:pt idx="89">
                  <c:v>16.293092999999999</c:v>
                </c:pt>
                <c:pt idx="90">
                  <c:v>17.609186000000001</c:v>
                </c:pt>
                <c:pt idx="91">
                  <c:v>18.365234000000001</c:v>
                </c:pt>
                <c:pt idx="92">
                  <c:v>19.038260000000001</c:v>
                </c:pt>
                <c:pt idx="93">
                  <c:v>19.194707999999999</c:v>
                </c:pt>
                <c:pt idx="94">
                  <c:v>19.813932000000001</c:v>
                </c:pt>
                <c:pt idx="95">
                  <c:v>20.065778999999999</c:v>
                </c:pt>
                <c:pt idx="96">
                  <c:v>20.535105000000001</c:v>
                </c:pt>
                <c:pt idx="97">
                  <c:v>20.936240999999999</c:v>
                </c:pt>
                <c:pt idx="98">
                  <c:v>21.551846000000001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9DA-48F5-BFF9-8B5962EAC0B3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'IP3'!$S$5:$S$103</c:f>
              <c:numCache>
                <c:formatCode>General</c:formatCode>
                <c:ptCount val="99"/>
                <c:pt idx="0">
                  <c:v>3.6628883000000001</c:v>
                </c:pt>
                <c:pt idx="1">
                  <c:v>4.4208316999999999</c:v>
                </c:pt>
                <c:pt idx="2">
                  <c:v>5.8006468</c:v>
                </c:pt>
                <c:pt idx="3">
                  <c:v>7.4935936999999999</c:v>
                </c:pt>
                <c:pt idx="4">
                  <c:v>9.4677305</c:v>
                </c:pt>
                <c:pt idx="5">
                  <c:v>11.225027000000001</c:v>
                </c:pt>
                <c:pt idx="6">
                  <c:v>13.411731</c:v>
                </c:pt>
                <c:pt idx="7">
                  <c:v>14.441216000000001</c:v>
                </c:pt>
                <c:pt idx="8">
                  <c:v>14.592375000000001</c:v>
                </c:pt>
                <c:pt idx="9">
                  <c:v>13.371111000000001</c:v>
                </c:pt>
                <c:pt idx="10">
                  <c:v>12.569516</c:v>
                </c:pt>
                <c:pt idx="11">
                  <c:v>12.225407000000001</c:v>
                </c:pt>
                <c:pt idx="12">
                  <c:v>12.237664000000001</c:v>
                </c:pt>
                <c:pt idx="13">
                  <c:v>12.335711</c:v>
                </c:pt>
                <c:pt idx="14">
                  <c:v>12.680706000000001</c:v>
                </c:pt>
                <c:pt idx="15">
                  <c:v>13.103467</c:v>
                </c:pt>
                <c:pt idx="16">
                  <c:v>13.508051</c:v>
                </c:pt>
                <c:pt idx="17">
                  <c:v>13.776553</c:v>
                </c:pt>
                <c:pt idx="18">
                  <c:v>13.919243</c:v>
                </c:pt>
                <c:pt idx="19">
                  <c:v>14.170691</c:v>
                </c:pt>
                <c:pt idx="20">
                  <c:v>14.496988999999999</c:v>
                </c:pt>
                <c:pt idx="21">
                  <c:v>14.665978000000001</c:v>
                </c:pt>
                <c:pt idx="22">
                  <c:v>14.220466</c:v>
                </c:pt>
                <c:pt idx="23">
                  <c:v>13.236064000000001</c:v>
                </c:pt>
                <c:pt idx="24">
                  <c:v>12.314446</c:v>
                </c:pt>
                <c:pt idx="25">
                  <c:v>11.720905</c:v>
                </c:pt>
                <c:pt idx="26">
                  <c:v>11.453156</c:v>
                </c:pt>
                <c:pt idx="27">
                  <c:v>11.699467</c:v>
                </c:pt>
                <c:pt idx="28">
                  <c:v>12.236312</c:v>
                </c:pt>
                <c:pt idx="29">
                  <c:v>12.754697</c:v>
                </c:pt>
                <c:pt idx="30">
                  <c:v>12.907477</c:v>
                </c:pt>
                <c:pt idx="31">
                  <c:v>12.834666</c:v>
                </c:pt>
                <c:pt idx="32">
                  <c:v>12.659756</c:v>
                </c:pt>
                <c:pt idx="33">
                  <c:v>12.336468</c:v>
                </c:pt>
                <c:pt idx="34">
                  <c:v>11.927393</c:v>
                </c:pt>
                <c:pt idx="35">
                  <c:v>11.653378</c:v>
                </c:pt>
                <c:pt idx="36">
                  <c:v>11.440673</c:v>
                </c:pt>
                <c:pt idx="37">
                  <c:v>11.347685</c:v>
                </c:pt>
                <c:pt idx="38">
                  <c:v>11.271084</c:v>
                </c:pt>
                <c:pt idx="39">
                  <c:v>11.319576</c:v>
                </c:pt>
                <c:pt idx="40">
                  <c:v>11.381130000000001</c:v>
                </c:pt>
                <c:pt idx="41">
                  <c:v>11.610624</c:v>
                </c:pt>
                <c:pt idx="42">
                  <c:v>11.916290999999999</c:v>
                </c:pt>
                <c:pt idx="43">
                  <c:v>12.473026000000001</c:v>
                </c:pt>
                <c:pt idx="44">
                  <c:v>12.901411</c:v>
                </c:pt>
                <c:pt idx="45">
                  <c:v>13.126006</c:v>
                </c:pt>
                <c:pt idx="46">
                  <c:v>13.191267</c:v>
                </c:pt>
                <c:pt idx="47">
                  <c:v>13.231541</c:v>
                </c:pt>
                <c:pt idx="48">
                  <c:v>13.512051</c:v>
                </c:pt>
                <c:pt idx="49">
                  <c:v>14.252966000000001</c:v>
                </c:pt>
                <c:pt idx="50">
                  <c:v>15.089204000000001</c:v>
                </c:pt>
                <c:pt idx="51">
                  <c:v>16.012156999999998</c:v>
                </c:pt>
                <c:pt idx="52">
                  <c:v>16.230526000000001</c:v>
                </c:pt>
                <c:pt idx="53">
                  <c:v>16.507439000000002</c:v>
                </c:pt>
                <c:pt idx="54">
                  <c:v>16.239494000000001</c:v>
                </c:pt>
                <c:pt idx="55">
                  <c:v>16.148831999999999</c:v>
                </c:pt>
                <c:pt idx="56">
                  <c:v>16.020562999999999</c:v>
                </c:pt>
                <c:pt idx="57">
                  <c:v>16.431625</c:v>
                </c:pt>
                <c:pt idx="58">
                  <c:v>16.669412999999999</c:v>
                </c:pt>
                <c:pt idx="59">
                  <c:v>16.840767</c:v>
                </c:pt>
                <c:pt idx="60">
                  <c:v>16.602461000000002</c:v>
                </c:pt>
                <c:pt idx="61">
                  <c:v>16.241907000000001</c:v>
                </c:pt>
                <c:pt idx="62">
                  <c:v>15.800457</c:v>
                </c:pt>
                <c:pt idx="63">
                  <c:v>15.248913999999999</c:v>
                </c:pt>
                <c:pt idx="64">
                  <c:v>14.917085999999999</c:v>
                </c:pt>
                <c:pt idx="65">
                  <c:v>14.661989999999999</c:v>
                </c:pt>
                <c:pt idx="66">
                  <c:v>14.813141</c:v>
                </c:pt>
                <c:pt idx="67">
                  <c:v>15.026975</c:v>
                </c:pt>
                <c:pt idx="68">
                  <c:v>15.443012</c:v>
                </c:pt>
                <c:pt idx="69">
                  <c:v>15.634003999999999</c:v>
                </c:pt>
                <c:pt idx="70">
                  <c:v>16.045007999999999</c:v>
                </c:pt>
                <c:pt idx="71">
                  <c:v>16.122778</c:v>
                </c:pt>
                <c:pt idx="72">
                  <c:v>16.287313000000001</c:v>
                </c:pt>
                <c:pt idx="73">
                  <c:v>16.053583</c:v>
                </c:pt>
                <c:pt idx="74">
                  <c:v>15.930617</c:v>
                </c:pt>
                <c:pt idx="75">
                  <c:v>16.031569999999999</c:v>
                </c:pt>
                <c:pt idx="76">
                  <c:v>15.972595</c:v>
                </c:pt>
                <c:pt idx="77">
                  <c:v>15.965928999999999</c:v>
                </c:pt>
                <c:pt idx="78">
                  <c:v>15.657442</c:v>
                </c:pt>
                <c:pt idx="79">
                  <c:v>15.368383</c:v>
                </c:pt>
                <c:pt idx="80">
                  <c:v>14.831204</c:v>
                </c:pt>
                <c:pt idx="81">
                  <c:v>14.258566</c:v>
                </c:pt>
                <c:pt idx="82">
                  <c:v>14.048868000000001</c:v>
                </c:pt>
                <c:pt idx="83">
                  <c:v>14.075607</c:v>
                </c:pt>
                <c:pt idx="84">
                  <c:v>14.267628999999999</c:v>
                </c:pt>
                <c:pt idx="85">
                  <c:v>14.254395000000001</c:v>
                </c:pt>
                <c:pt idx="86">
                  <c:v>14.426024</c:v>
                </c:pt>
                <c:pt idx="87">
                  <c:v>14.576767</c:v>
                </c:pt>
                <c:pt idx="88">
                  <c:v>15.377605000000001</c:v>
                </c:pt>
                <c:pt idx="89">
                  <c:v>16.082951000000001</c:v>
                </c:pt>
                <c:pt idx="90">
                  <c:v>17.478141999999998</c:v>
                </c:pt>
                <c:pt idx="91">
                  <c:v>18.193276999999998</c:v>
                </c:pt>
                <c:pt idx="92">
                  <c:v>18.908134</c:v>
                </c:pt>
                <c:pt idx="93">
                  <c:v>18.763403</c:v>
                </c:pt>
                <c:pt idx="94">
                  <c:v>19.404194</c:v>
                </c:pt>
                <c:pt idx="95">
                  <c:v>19.747506999999999</c:v>
                </c:pt>
                <c:pt idx="96">
                  <c:v>20.421146</c:v>
                </c:pt>
                <c:pt idx="97">
                  <c:v>20.521963</c:v>
                </c:pt>
                <c:pt idx="98">
                  <c:v>20.762844000000001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9DA-48F5-BFF9-8B5962EAC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'IP3'!$U$5:$U$103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5.0110000000000001</c:v>
                      </c:pt>
                      <c:pt idx="1">
                        <c:v>5.2659795918367003</c:v>
                      </c:pt>
                      <c:pt idx="2">
                        <c:v>5.5209591836734999</c:v>
                      </c:pt>
                      <c:pt idx="3">
                        <c:v>5.7759387755101992</c:v>
                      </c:pt>
                      <c:pt idx="4">
                        <c:v>6.0309183673469002</c:v>
                      </c:pt>
                      <c:pt idx="5">
                        <c:v>6.2858979591836999</c:v>
                      </c:pt>
                      <c:pt idx="6">
                        <c:v>6.5408775510204</c:v>
                      </c:pt>
                      <c:pt idx="7">
                        <c:v>6.7958571428570993</c:v>
                      </c:pt>
                      <c:pt idx="8">
                        <c:v>7.0508367346938998</c:v>
                      </c:pt>
                      <c:pt idx="9">
                        <c:v>7.3058163265306</c:v>
                      </c:pt>
                      <c:pt idx="10">
                        <c:v>7.5607959183673001</c:v>
                      </c:pt>
                      <c:pt idx="11">
                        <c:v>7.8157755102040998</c:v>
                      </c:pt>
                      <c:pt idx="12">
                        <c:v>8.0707551020408008</c:v>
                      </c:pt>
                      <c:pt idx="13">
                        <c:v>8.3257346938775996</c:v>
                      </c:pt>
                      <c:pt idx="14">
                        <c:v>8.5807142857143006</c:v>
                      </c:pt>
                      <c:pt idx="15">
                        <c:v>8.8356938775509999</c:v>
                      </c:pt>
                      <c:pt idx="16">
                        <c:v>9.0906734693878004</c:v>
                      </c:pt>
                      <c:pt idx="17">
                        <c:v>9.3456530612245015</c:v>
                      </c:pt>
                      <c:pt idx="18">
                        <c:v>9.600632653061199</c:v>
                      </c:pt>
                      <c:pt idx="19">
                        <c:v>9.8556122448980013</c:v>
                      </c:pt>
                      <c:pt idx="20">
                        <c:v>10.110591836735001</c:v>
                      </c:pt>
                      <c:pt idx="21">
                        <c:v>10.365571428570998</c:v>
                      </c:pt>
                      <c:pt idx="22">
                        <c:v>10.620551020408001</c:v>
                      </c:pt>
                      <c:pt idx="23">
                        <c:v>10.875530612245001</c:v>
                      </c:pt>
                      <c:pt idx="24">
                        <c:v>11.130510204082</c:v>
                      </c:pt>
                      <c:pt idx="25">
                        <c:v>11.385489795918</c:v>
                      </c:pt>
                      <c:pt idx="26">
                        <c:v>11.640469387754999</c:v>
                      </c:pt>
                      <c:pt idx="27">
                        <c:v>11.895448979591999</c:v>
                      </c:pt>
                      <c:pt idx="28">
                        <c:v>12.150428571429002</c:v>
                      </c:pt>
                      <c:pt idx="29">
                        <c:v>12.405408163264999</c:v>
                      </c:pt>
                      <c:pt idx="30">
                        <c:v>12.660387755101999</c:v>
                      </c:pt>
                      <c:pt idx="31">
                        <c:v>12.915367346939</c:v>
                      </c:pt>
                      <c:pt idx="32">
                        <c:v>13.170346938775999</c:v>
                      </c:pt>
                      <c:pt idx="33">
                        <c:v>13.425326530611999</c:v>
                      </c:pt>
                      <c:pt idx="34">
                        <c:v>13.680306122449</c:v>
                      </c:pt>
                      <c:pt idx="35">
                        <c:v>13.935285714286</c:v>
                      </c:pt>
                      <c:pt idx="36">
                        <c:v>14.190265306121999</c:v>
                      </c:pt>
                      <c:pt idx="37">
                        <c:v>14.445244897959</c:v>
                      </c:pt>
                      <c:pt idx="38">
                        <c:v>14.700224489796</c:v>
                      </c:pt>
                      <c:pt idx="39">
                        <c:v>14.955204081632999</c:v>
                      </c:pt>
                      <c:pt idx="40">
                        <c:v>15.210183673469</c:v>
                      </c:pt>
                      <c:pt idx="41">
                        <c:v>15.465163265306</c:v>
                      </c:pt>
                      <c:pt idx="42">
                        <c:v>15.720142857142999</c:v>
                      </c:pt>
                      <c:pt idx="43">
                        <c:v>15.975122448979999</c:v>
                      </c:pt>
                      <c:pt idx="44">
                        <c:v>16.230102040816</c:v>
                      </c:pt>
                      <c:pt idx="45">
                        <c:v>16.485081632652999</c:v>
                      </c:pt>
                      <c:pt idx="46">
                        <c:v>16.740061224489999</c:v>
                      </c:pt>
                      <c:pt idx="47">
                        <c:v>16.995040816326998</c:v>
                      </c:pt>
                      <c:pt idx="48">
                        <c:v>17.250020408163</c:v>
                      </c:pt>
                      <c:pt idx="49">
                        <c:v>17.504999999999999</c:v>
                      </c:pt>
                      <c:pt idx="50">
                        <c:v>17.759979591837002</c:v>
                      </c:pt>
                      <c:pt idx="51">
                        <c:v>18.014959183673</c:v>
                      </c:pt>
                      <c:pt idx="52">
                        <c:v>18.269938775509999</c:v>
                      </c:pt>
                      <c:pt idx="53">
                        <c:v>18.524918367346999</c:v>
                      </c:pt>
                      <c:pt idx="54">
                        <c:v>18.779897959183998</c:v>
                      </c:pt>
                      <c:pt idx="55">
                        <c:v>19.034877551019999</c:v>
                      </c:pt>
                      <c:pt idx="56">
                        <c:v>19.289857142856999</c:v>
                      </c:pt>
                      <c:pt idx="57">
                        <c:v>19.544836734694002</c:v>
                      </c:pt>
                      <c:pt idx="58">
                        <c:v>19.799816326530998</c:v>
                      </c:pt>
                      <c:pt idx="59">
                        <c:v>20.054795918366999</c:v>
                      </c:pt>
                      <c:pt idx="60">
                        <c:v>20.309775510203998</c:v>
                      </c:pt>
                      <c:pt idx="61">
                        <c:v>20.564755102041001</c:v>
                      </c:pt>
                      <c:pt idx="62">
                        <c:v>20.819734693877997</c:v>
                      </c:pt>
                      <c:pt idx="63">
                        <c:v>21.074714285714002</c:v>
                      </c:pt>
                      <c:pt idx="64">
                        <c:v>21.329693877550998</c:v>
                      </c:pt>
                      <c:pt idx="65">
                        <c:v>21.584673469388001</c:v>
                      </c:pt>
                      <c:pt idx="66">
                        <c:v>21.839653061223999</c:v>
                      </c:pt>
                      <c:pt idx="67">
                        <c:v>22.094632653061002</c:v>
                      </c:pt>
                      <c:pt idx="68">
                        <c:v>22.349612244897997</c:v>
                      </c:pt>
                      <c:pt idx="69">
                        <c:v>22.604591836735</c:v>
                      </c:pt>
                      <c:pt idx="70">
                        <c:v>22.859571428570998</c:v>
                      </c:pt>
                      <c:pt idx="71">
                        <c:v>23.114551020408001</c:v>
                      </c:pt>
                      <c:pt idx="72">
                        <c:v>23.369530612245001</c:v>
                      </c:pt>
                      <c:pt idx="73">
                        <c:v>23.624510204082</c:v>
                      </c:pt>
                      <c:pt idx="74">
                        <c:v>23.879489795917998</c:v>
                      </c:pt>
                      <c:pt idx="75">
                        <c:v>24.134469387755001</c:v>
                      </c:pt>
                      <c:pt idx="76">
                        <c:v>24.389448979592</c:v>
                      </c:pt>
                      <c:pt idx="77">
                        <c:v>24.644428571429</c:v>
                      </c:pt>
                      <c:pt idx="78">
                        <c:v>24.899408163265001</c:v>
                      </c:pt>
                      <c:pt idx="79">
                        <c:v>25.154387755102</c:v>
                      </c:pt>
                      <c:pt idx="80">
                        <c:v>25.409367346939</c:v>
                      </c:pt>
                      <c:pt idx="81">
                        <c:v>25.664346938775999</c:v>
                      </c:pt>
                      <c:pt idx="82">
                        <c:v>25.919326530612</c:v>
                      </c:pt>
                      <c:pt idx="83">
                        <c:v>26.174306122449</c:v>
                      </c:pt>
                      <c:pt idx="84">
                        <c:v>26.429285714285999</c:v>
                      </c:pt>
                      <c:pt idx="85">
                        <c:v>26.684265306122001</c:v>
                      </c:pt>
                      <c:pt idx="86">
                        <c:v>26.939244897959</c:v>
                      </c:pt>
                      <c:pt idx="87">
                        <c:v>27.194224489796003</c:v>
                      </c:pt>
                      <c:pt idx="88">
                        <c:v>27.449204081632999</c:v>
                      </c:pt>
                      <c:pt idx="89">
                        <c:v>27.704183673469</c:v>
                      </c:pt>
                      <c:pt idx="90">
                        <c:v>27.959163265306</c:v>
                      </c:pt>
                      <c:pt idx="91">
                        <c:v>28.214142857143003</c:v>
                      </c:pt>
                      <c:pt idx="92">
                        <c:v>28.469122448979999</c:v>
                      </c:pt>
                      <c:pt idx="93">
                        <c:v>28.724102040816003</c:v>
                      </c:pt>
                      <c:pt idx="94">
                        <c:v>28.979081632652999</c:v>
                      </c:pt>
                      <c:pt idx="95">
                        <c:v>29.234061224490002</c:v>
                      </c:pt>
                      <c:pt idx="96">
                        <c:v>29.489040816326998</c:v>
                      </c:pt>
                      <c:pt idx="97">
                        <c:v>29.744020408162999</c:v>
                      </c:pt>
                      <c:pt idx="98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'IP3'!$V$5:$V$103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1.8702171999999999</c:v>
                      </c:pt>
                      <c:pt idx="1">
                        <c:v>1.9826360000000001</c:v>
                      </c:pt>
                      <c:pt idx="2">
                        <c:v>2.4196149999999998</c:v>
                      </c:pt>
                      <c:pt idx="3">
                        <c:v>3.2060387000000001</c:v>
                      </c:pt>
                      <c:pt idx="4">
                        <c:v>4.6602654000000001</c:v>
                      </c:pt>
                      <c:pt idx="5">
                        <c:v>6.1473893999999998</c:v>
                      </c:pt>
                      <c:pt idx="6">
                        <c:v>8.2143250000000005</c:v>
                      </c:pt>
                      <c:pt idx="7">
                        <c:v>10.318974000000001</c:v>
                      </c:pt>
                      <c:pt idx="8">
                        <c:v>12.252027999999999</c:v>
                      </c:pt>
                      <c:pt idx="9">
                        <c:v>12.806576</c:v>
                      </c:pt>
                      <c:pt idx="10">
                        <c:v>12.630582</c:v>
                      </c:pt>
                      <c:pt idx="11">
                        <c:v>12.255044</c:v>
                      </c:pt>
                      <c:pt idx="12">
                        <c:v>12.262491000000001</c:v>
                      </c:pt>
                      <c:pt idx="13">
                        <c:v>12.433104999999999</c:v>
                      </c:pt>
                      <c:pt idx="14">
                        <c:v>12.742861</c:v>
                      </c:pt>
                      <c:pt idx="15">
                        <c:v>13.130827</c:v>
                      </c:pt>
                      <c:pt idx="16">
                        <c:v>13.382134000000001</c:v>
                      </c:pt>
                      <c:pt idx="17">
                        <c:v>13.553673</c:v>
                      </c:pt>
                      <c:pt idx="18">
                        <c:v>13.634816000000001</c:v>
                      </c:pt>
                      <c:pt idx="19">
                        <c:v>13.922155</c:v>
                      </c:pt>
                      <c:pt idx="20">
                        <c:v>14.276565</c:v>
                      </c:pt>
                      <c:pt idx="21">
                        <c:v>14.335639</c:v>
                      </c:pt>
                      <c:pt idx="22">
                        <c:v>13.657292999999999</c:v>
                      </c:pt>
                      <c:pt idx="23">
                        <c:v>12.547663</c:v>
                      </c:pt>
                      <c:pt idx="24">
                        <c:v>11.552619999999999</c:v>
                      </c:pt>
                      <c:pt idx="25">
                        <c:v>10.915412999999999</c:v>
                      </c:pt>
                      <c:pt idx="26">
                        <c:v>10.509684</c:v>
                      </c:pt>
                      <c:pt idx="27">
                        <c:v>10.624368</c:v>
                      </c:pt>
                      <c:pt idx="28">
                        <c:v>11.102675</c:v>
                      </c:pt>
                      <c:pt idx="29">
                        <c:v>11.684509</c:v>
                      </c:pt>
                      <c:pt idx="30">
                        <c:v>11.932779</c:v>
                      </c:pt>
                      <c:pt idx="31">
                        <c:v>11.888036</c:v>
                      </c:pt>
                      <c:pt idx="32">
                        <c:v>11.665176000000001</c:v>
                      </c:pt>
                      <c:pt idx="33">
                        <c:v>11.373538</c:v>
                      </c:pt>
                      <c:pt idx="34">
                        <c:v>11.048152999999999</c:v>
                      </c:pt>
                      <c:pt idx="35">
                        <c:v>10.856787000000001</c:v>
                      </c:pt>
                      <c:pt idx="36">
                        <c:v>10.673727</c:v>
                      </c:pt>
                      <c:pt idx="37">
                        <c:v>10.640180000000001</c:v>
                      </c:pt>
                      <c:pt idx="38">
                        <c:v>10.602632</c:v>
                      </c:pt>
                      <c:pt idx="39">
                        <c:v>10.647716000000001</c:v>
                      </c:pt>
                      <c:pt idx="40">
                        <c:v>10.647012999999999</c:v>
                      </c:pt>
                      <c:pt idx="41">
                        <c:v>10.82357</c:v>
                      </c:pt>
                      <c:pt idx="42">
                        <c:v>11.111981</c:v>
                      </c:pt>
                      <c:pt idx="43">
                        <c:v>11.719309000000001</c:v>
                      </c:pt>
                      <c:pt idx="44">
                        <c:v>12.200835</c:v>
                      </c:pt>
                      <c:pt idx="45">
                        <c:v>12.470744</c:v>
                      </c:pt>
                      <c:pt idx="46">
                        <c:v>12.459021999999999</c:v>
                      </c:pt>
                      <c:pt idx="47">
                        <c:v>12.468816</c:v>
                      </c:pt>
                      <c:pt idx="48">
                        <c:v>12.676807</c:v>
                      </c:pt>
                      <c:pt idx="49">
                        <c:v>13.430331000000001</c:v>
                      </c:pt>
                      <c:pt idx="50">
                        <c:v>14.270709</c:v>
                      </c:pt>
                      <c:pt idx="51">
                        <c:v>15.312846</c:v>
                      </c:pt>
                      <c:pt idx="52">
                        <c:v>15.652804</c:v>
                      </c:pt>
                      <c:pt idx="53">
                        <c:v>16.086563000000002</c:v>
                      </c:pt>
                      <c:pt idx="54">
                        <c:v>15.864247000000001</c:v>
                      </c:pt>
                      <c:pt idx="55">
                        <c:v>15.80757</c:v>
                      </c:pt>
                      <c:pt idx="56">
                        <c:v>15.513892</c:v>
                      </c:pt>
                      <c:pt idx="57">
                        <c:v>15.763313</c:v>
                      </c:pt>
                      <c:pt idx="58">
                        <c:v>15.763078999999999</c:v>
                      </c:pt>
                      <c:pt idx="59">
                        <c:v>15.996853</c:v>
                      </c:pt>
                      <c:pt idx="60">
                        <c:v>15.631648999999999</c:v>
                      </c:pt>
                      <c:pt idx="61">
                        <c:v>15.199691</c:v>
                      </c:pt>
                      <c:pt idx="62">
                        <c:v>14.649665000000001</c:v>
                      </c:pt>
                      <c:pt idx="63">
                        <c:v>14.138132000000001</c:v>
                      </c:pt>
                      <c:pt idx="64">
                        <c:v>13.883131000000001</c:v>
                      </c:pt>
                      <c:pt idx="65">
                        <c:v>13.612155</c:v>
                      </c:pt>
                      <c:pt idx="66">
                        <c:v>13.747776999999999</c:v>
                      </c:pt>
                      <c:pt idx="67">
                        <c:v>13.934177</c:v>
                      </c:pt>
                      <c:pt idx="68">
                        <c:v>14.181234999999999</c:v>
                      </c:pt>
                      <c:pt idx="69">
                        <c:v>14.408004</c:v>
                      </c:pt>
                      <c:pt idx="70">
                        <c:v>14.830408</c:v>
                      </c:pt>
                      <c:pt idx="71">
                        <c:v>15.006669</c:v>
                      </c:pt>
                      <c:pt idx="72">
                        <c:v>15.11309</c:v>
                      </c:pt>
                      <c:pt idx="73">
                        <c:v>14.845889</c:v>
                      </c:pt>
                      <c:pt idx="74">
                        <c:v>14.755867</c:v>
                      </c:pt>
                      <c:pt idx="75">
                        <c:v>14.987645000000001</c:v>
                      </c:pt>
                      <c:pt idx="76">
                        <c:v>15.082031000000001</c:v>
                      </c:pt>
                      <c:pt idx="77">
                        <c:v>15.072972</c:v>
                      </c:pt>
                      <c:pt idx="78">
                        <c:v>14.851798</c:v>
                      </c:pt>
                      <c:pt idx="79">
                        <c:v>14.57934</c:v>
                      </c:pt>
                      <c:pt idx="80">
                        <c:v>14.234875000000001</c:v>
                      </c:pt>
                      <c:pt idx="81">
                        <c:v>13.608684</c:v>
                      </c:pt>
                      <c:pt idx="82">
                        <c:v>13.406882</c:v>
                      </c:pt>
                      <c:pt idx="83">
                        <c:v>13.430540000000001</c:v>
                      </c:pt>
                      <c:pt idx="84">
                        <c:v>13.754099</c:v>
                      </c:pt>
                      <c:pt idx="85">
                        <c:v>13.912383999999999</c:v>
                      </c:pt>
                      <c:pt idx="86">
                        <c:v>14.228543999999999</c:v>
                      </c:pt>
                      <c:pt idx="87">
                        <c:v>14.435551999999999</c:v>
                      </c:pt>
                      <c:pt idx="88">
                        <c:v>15.253878</c:v>
                      </c:pt>
                      <c:pt idx="89">
                        <c:v>16.105975999999998</c:v>
                      </c:pt>
                      <c:pt idx="90">
                        <c:v>17.412818999999999</c:v>
                      </c:pt>
                      <c:pt idx="91">
                        <c:v>17.979845000000001</c:v>
                      </c:pt>
                      <c:pt idx="92">
                        <c:v>18.381419999999999</c:v>
                      </c:pt>
                      <c:pt idx="93">
                        <c:v>18.494928000000002</c:v>
                      </c:pt>
                      <c:pt idx="94">
                        <c:v>18.880856000000001</c:v>
                      </c:pt>
                      <c:pt idx="95">
                        <c:v>19.349663</c:v>
                      </c:pt>
                      <c:pt idx="96">
                        <c:v>19.855360000000001</c:v>
                      </c:pt>
                      <c:pt idx="97">
                        <c:v>20.197576999999999</c:v>
                      </c:pt>
                      <c:pt idx="98">
                        <c:v>20.304030999999998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9DA-48F5-BFF9-8B5962EAC0B3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3994692319136972"/>
          <c:y val="0.55675089419803558"/>
          <c:w val="0.19794049417910148"/>
          <c:h val="0.239803195574308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/>
            </a:pPr>
            <a:r>
              <a:rPr lang="en-US" sz="1000" baseline="0"/>
              <a:t>Configuration B Input IP3 vs LO Power: 3 GHz IF, Sine Wave LSLO (dBm)</a:t>
            </a:r>
          </a:p>
        </c:rich>
      </c:tx>
      <c:layout>
        <c:manualLayout>
          <c:xMode val="edge"/>
          <c:yMode val="edge"/>
          <c:x val="0.14293980220551741"/>
          <c:y val="1.388906772422732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63535869091281"/>
          <c:w val="0.76542713682528862"/>
          <c:h val="0.676612035873366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'IP3'!$AG$2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'IP3'!$AF$5:$AF$103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'IP3'!$AG$5:$AG$103</c:f>
              <c:numCache>
                <c:formatCode>General</c:formatCode>
                <c:ptCount val="99"/>
                <c:pt idx="0">
                  <c:v>15.510237</c:v>
                </c:pt>
                <c:pt idx="1">
                  <c:v>21.452252999999999</c:v>
                </c:pt>
                <c:pt idx="2">
                  <c:v>24.666239000000001</c:v>
                </c:pt>
                <c:pt idx="3">
                  <c:v>26.131202999999999</c:v>
                </c:pt>
                <c:pt idx="4">
                  <c:v>22.660195999999999</c:v>
                </c:pt>
                <c:pt idx="5">
                  <c:v>21.781378</c:v>
                </c:pt>
                <c:pt idx="6">
                  <c:v>21.711915999999999</c:v>
                </c:pt>
                <c:pt idx="7">
                  <c:v>21.106379</c:v>
                </c:pt>
                <c:pt idx="8">
                  <c:v>20.271737999999999</c:v>
                </c:pt>
                <c:pt idx="9">
                  <c:v>19.464652999999998</c:v>
                </c:pt>
                <c:pt idx="10">
                  <c:v>18.996784000000002</c:v>
                </c:pt>
                <c:pt idx="11">
                  <c:v>18.963217</c:v>
                </c:pt>
                <c:pt idx="12">
                  <c:v>18.999421999999999</c:v>
                </c:pt>
                <c:pt idx="13">
                  <c:v>18.830839000000001</c:v>
                </c:pt>
                <c:pt idx="14">
                  <c:v>18.978691000000001</c:v>
                </c:pt>
                <c:pt idx="15">
                  <c:v>19.099277000000001</c:v>
                </c:pt>
                <c:pt idx="16">
                  <c:v>19.355848000000002</c:v>
                </c:pt>
                <c:pt idx="17">
                  <c:v>19.297461999999999</c:v>
                </c:pt>
                <c:pt idx="18">
                  <c:v>19.247275999999999</c:v>
                </c:pt>
                <c:pt idx="19">
                  <c:v>19.216766</c:v>
                </c:pt>
                <c:pt idx="20">
                  <c:v>19.152079000000001</c:v>
                </c:pt>
                <c:pt idx="21">
                  <c:v>19.108355</c:v>
                </c:pt>
                <c:pt idx="22">
                  <c:v>19.137632</c:v>
                </c:pt>
                <c:pt idx="23">
                  <c:v>18.956177</c:v>
                </c:pt>
                <c:pt idx="24">
                  <c:v>18.915775</c:v>
                </c:pt>
                <c:pt idx="25">
                  <c:v>18.663681</c:v>
                </c:pt>
                <c:pt idx="26">
                  <c:v>18.456053000000001</c:v>
                </c:pt>
                <c:pt idx="27">
                  <c:v>18.41283</c:v>
                </c:pt>
                <c:pt idx="28">
                  <c:v>18.478199</c:v>
                </c:pt>
                <c:pt idx="29">
                  <c:v>18.66169</c:v>
                </c:pt>
                <c:pt idx="30">
                  <c:v>18.507549000000001</c:v>
                </c:pt>
                <c:pt idx="31">
                  <c:v>18.364530999999999</c:v>
                </c:pt>
                <c:pt idx="32">
                  <c:v>18.005993</c:v>
                </c:pt>
                <c:pt idx="33">
                  <c:v>17.558703999999999</c:v>
                </c:pt>
                <c:pt idx="34">
                  <c:v>17.228168</c:v>
                </c:pt>
                <c:pt idx="35">
                  <c:v>17.066101</c:v>
                </c:pt>
                <c:pt idx="36">
                  <c:v>17.099442</c:v>
                </c:pt>
                <c:pt idx="37">
                  <c:v>16.984870999999998</c:v>
                </c:pt>
                <c:pt idx="38">
                  <c:v>16.832246999999999</c:v>
                </c:pt>
                <c:pt idx="39">
                  <c:v>16.660596999999999</c:v>
                </c:pt>
                <c:pt idx="40">
                  <c:v>16.619965000000001</c:v>
                </c:pt>
                <c:pt idx="41">
                  <c:v>16.754770000000001</c:v>
                </c:pt>
                <c:pt idx="42">
                  <c:v>17.181023</c:v>
                </c:pt>
                <c:pt idx="43">
                  <c:v>17.856425999999999</c:v>
                </c:pt>
                <c:pt idx="44">
                  <c:v>18.545705999999999</c:v>
                </c:pt>
                <c:pt idx="45">
                  <c:v>18.925014000000001</c:v>
                </c:pt>
                <c:pt idx="46">
                  <c:v>19.019341000000001</c:v>
                </c:pt>
                <c:pt idx="47">
                  <c:v>18.805845000000001</c:v>
                </c:pt>
                <c:pt idx="48">
                  <c:v>18.466528</c:v>
                </c:pt>
                <c:pt idx="49">
                  <c:v>18.084002999999999</c:v>
                </c:pt>
                <c:pt idx="50">
                  <c:v>17.916212000000002</c:v>
                </c:pt>
                <c:pt idx="51">
                  <c:v>17.886147999999999</c:v>
                </c:pt>
                <c:pt idx="52">
                  <c:v>17.793050999999998</c:v>
                </c:pt>
                <c:pt idx="53">
                  <c:v>17.7789</c:v>
                </c:pt>
                <c:pt idx="54">
                  <c:v>17.565300000000001</c:v>
                </c:pt>
                <c:pt idx="55">
                  <c:v>17.653638999999998</c:v>
                </c:pt>
                <c:pt idx="56">
                  <c:v>17.883398</c:v>
                </c:pt>
                <c:pt idx="57">
                  <c:v>18.493525999999999</c:v>
                </c:pt>
                <c:pt idx="58">
                  <c:v>18.858851999999999</c:v>
                </c:pt>
                <c:pt idx="59">
                  <c:v>18.953019999999999</c:v>
                </c:pt>
                <c:pt idx="60">
                  <c:v>18.754625000000001</c:v>
                </c:pt>
                <c:pt idx="61">
                  <c:v>18.585356000000001</c:v>
                </c:pt>
                <c:pt idx="62">
                  <c:v>18.497088999999999</c:v>
                </c:pt>
                <c:pt idx="63">
                  <c:v>18.459326000000001</c:v>
                </c:pt>
                <c:pt idx="64">
                  <c:v>18.321424</c:v>
                </c:pt>
                <c:pt idx="65">
                  <c:v>18.241343000000001</c:v>
                </c:pt>
                <c:pt idx="66">
                  <c:v>18.124182000000001</c:v>
                </c:pt>
                <c:pt idx="67">
                  <c:v>18.117929</c:v>
                </c:pt>
                <c:pt idx="68">
                  <c:v>17.968245</c:v>
                </c:pt>
                <c:pt idx="69">
                  <c:v>17.881889000000001</c:v>
                </c:pt>
                <c:pt idx="70">
                  <c:v>18.182753000000002</c:v>
                </c:pt>
                <c:pt idx="71">
                  <c:v>18.590847</c:v>
                </c:pt>
                <c:pt idx="72">
                  <c:v>18.986856</c:v>
                </c:pt>
                <c:pt idx="73">
                  <c:v>19.030148000000001</c:v>
                </c:pt>
                <c:pt idx="74">
                  <c:v>19.178041</c:v>
                </c:pt>
                <c:pt idx="75">
                  <c:v>19.674168000000002</c:v>
                </c:pt>
                <c:pt idx="76">
                  <c:v>19.936018000000001</c:v>
                </c:pt>
                <c:pt idx="77">
                  <c:v>20.480255</c:v>
                </c:pt>
                <c:pt idx="78">
                  <c:v>20.513752</c:v>
                </c:pt>
                <c:pt idx="79">
                  <c:v>20.317813999999998</c:v>
                </c:pt>
                <c:pt idx="80">
                  <c:v>19.367777</c:v>
                </c:pt>
                <c:pt idx="81">
                  <c:v>18.445789000000001</c:v>
                </c:pt>
                <c:pt idx="82">
                  <c:v>17.865973</c:v>
                </c:pt>
                <c:pt idx="83">
                  <c:v>17.346619</c:v>
                </c:pt>
                <c:pt idx="84">
                  <c:v>16.648924000000001</c:v>
                </c:pt>
                <c:pt idx="85">
                  <c:v>15.756543000000001</c:v>
                </c:pt>
                <c:pt idx="86">
                  <c:v>14.980658</c:v>
                </c:pt>
                <c:pt idx="87">
                  <c:v>14.575926000000001</c:v>
                </c:pt>
                <c:pt idx="88">
                  <c:v>14.942976</c:v>
                </c:pt>
                <c:pt idx="89">
                  <c:v>15.692914</c:v>
                </c:pt>
                <c:pt idx="90">
                  <c:v>16.469798999999998</c:v>
                </c:pt>
                <c:pt idx="91">
                  <c:v>16.898094</c:v>
                </c:pt>
                <c:pt idx="92">
                  <c:v>17.101382999999998</c:v>
                </c:pt>
                <c:pt idx="93">
                  <c:v>17.082359</c:v>
                </c:pt>
                <c:pt idx="94">
                  <c:v>17.155239000000002</c:v>
                </c:pt>
                <c:pt idx="95">
                  <c:v>17.112524000000001</c:v>
                </c:pt>
                <c:pt idx="96">
                  <c:v>17.432669000000001</c:v>
                </c:pt>
                <c:pt idx="97">
                  <c:v>17.553179</c:v>
                </c:pt>
                <c:pt idx="98">
                  <c:v>17.770092000000002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44-4FCF-B507-FB2C7832E510}"/>
            </c:ext>
          </c:extLst>
        </c:ser>
        <c:ser>
          <c:idx val="1"/>
          <c:order val="1"/>
          <c:tx>
            <c:strRef>
              <c:f>'IP3'!$AJ$2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'IP3'!$AJ$5:$AJ$103</c:f>
              <c:numCache>
                <c:formatCode>General</c:formatCode>
                <c:ptCount val="99"/>
                <c:pt idx="0">
                  <c:v>13.870317</c:v>
                </c:pt>
                <c:pt idx="1">
                  <c:v>15.084096000000001</c:v>
                </c:pt>
                <c:pt idx="2">
                  <c:v>17.085497</c:v>
                </c:pt>
                <c:pt idx="3">
                  <c:v>20.512132999999999</c:v>
                </c:pt>
                <c:pt idx="4">
                  <c:v>22.368462000000001</c:v>
                </c:pt>
                <c:pt idx="5">
                  <c:v>23.032927000000001</c:v>
                </c:pt>
                <c:pt idx="6">
                  <c:v>21.926220000000001</c:v>
                </c:pt>
                <c:pt idx="7">
                  <c:v>20.886600000000001</c:v>
                </c:pt>
                <c:pt idx="8">
                  <c:v>20.026479999999999</c:v>
                </c:pt>
                <c:pt idx="9">
                  <c:v>19.176931</c:v>
                </c:pt>
                <c:pt idx="10">
                  <c:v>18.589464</c:v>
                </c:pt>
                <c:pt idx="11">
                  <c:v>18.503426000000001</c:v>
                </c:pt>
                <c:pt idx="12">
                  <c:v>18.568187999999999</c:v>
                </c:pt>
                <c:pt idx="13">
                  <c:v>18.629753000000001</c:v>
                </c:pt>
                <c:pt idx="14">
                  <c:v>18.855671000000001</c:v>
                </c:pt>
                <c:pt idx="15">
                  <c:v>19.032207</c:v>
                </c:pt>
                <c:pt idx="16">
                  <c:v>19.165215</c:v>
                </c:pt>
                <c:pt idx="17">
                  <c:v>18.912545999999999</c:v>
                </c:pt>
                <c:pt idx="18">
                  <c:v>18.906497999999999</c:v>
                </c:pt>
                <c:pt idx="19">
                  <c:v>19.033968000000002</c:v>
                </c:pt>
                <c:pt idx="20">
                  <c:v>19.078489000000001</c:v>
                </c:pt>
                <c:pt idx="21">
                  <c:v>19.276385999999999</c:v>
                </c:pt>
                <c:pt idx="22">
                  <c:v>19.308288999999998</c:v>
                </c:pt>
                <c:pt idx="23">
                  <c:v>19.166708</c:v>
                </c:pt>
                <c:pt idx="24">
                  <c:v>18.960305999999999</c:v>
                </c:pt>
                <c:pt idx="25">
                  <c:v>18.773817000000001</c:v>
                </c:pt>
                <c:pt idx="26">
                  <c:v>18.730039999999999</c:v>
                </c:pt>
                <c:pt idx="27">
                  <c:v>18.723972</c:v>
                </c:pt>
                <c:pt idx="28">
                  <c:v>18.652139999999999</c:v>
                </c:pt>
                <c:pt idx="29">
                  <c:v>18.708303000000001</c:v>
                </c:pt>
                <c:pt idx="30">
                  <c:v>18.521749</c:v>
                </c:pt>
                <c:pt idx="31">
                  <c:v>18.334402000000001</c:v>
                </c:pt>
                <c:pt idx="32">
                  <c:v>17.929732999999999</c:v>
                </c:pt>
                <c:pt idx="33">
                  <c:v>17.408894</c:v>
                </c:pt>
                <c:pt idx="34">
                  <c:v>17.150214999999999</c:v>
                </c:pt>
                <c:pt idx="35">
                  <c:v>17.100539999999999</c:v>
                </c:pt>
                <c:pt idx="36">
                  <c:v>17.281773000000001</c:v>
                </c:pt>
                <c:pt idx="37">
                  <c:v>17.235838000000001</c:v>
                </c:pt>
                <c:pt idx="38">
                  <c:v>17.066483999999999</c:v>
                </c:pt>
                <c:pt idx="39">
                  <c:v>16.860379999999999</c:v>
                </c:pt>
                <c:pt idx="40">
                  <c:v>16.915094</c:v>
                </c:pt>
                <c:pt idx="41">
                  <c:v>17.148614999999999</c:v>
                </c:pt>
                <c:pt idx="42">
                  <c:v>17.573305000000001</c:v>
                </c:pt>
                <c:pt idx="43">
                  <c:v>18.402163999999999</c:v>
                </c:pt>
                <c:pt idx="44">
                  <c:v>18.968685000000001</c:v>
                </c:pt>
                <c:pt idx="45">
                  <c:v>19.403934</c:v>
                </c:pt>
                <c:pt idx="46">
                  <c:v>19.466974</c:v>
                </c:pt>
                <c:pt idx="47">
                  <c:v>19.381637999999999</c:v>
                </c:pt>
                <c:pt idx="48">
                  <c:v>19.118948</c:v>
                </c:pt>
                <c:pt idx="49">
                  <c:v>18.622910999999998</c:v>
                </c:pt>
                <c:pt idx="50">
                  <c:v>18.512450999999999</c:v>
                </c:pt>
                <c:pt idx="51">
                  <c:v>18.388335999999999</c:v>
                </c:pt>
                <c:pt idx="52">
                  <c:v>18.264703999999998</c:v>
                </c:pt>
                <c:pt idx="53">
                  <c:v>18.519594000000001</c:v>
                </c:pt>
                <c:pt idx="54">
                  <c:v>18.401413000000002</c:v>
                </c:pt>
                <c:pt idx="55">
                  <c:v>18.280570999999998</c:v>
                </c:pt>
                <c:pt idx="56">
                  <c:v>18.001154</c:v>
                </c:pt>
                <c:pt idx="57">
                  <c:v>18.323421</c:v>
                </c:pt>
                <c:pt idx="58">
                  <c:v>18.592413000000001</c:v>
                </c:pt>
                <c:pt idx="59">
                  <c:v>18.673168</c:v>
                </c:pt>
                <c:pt idx="60">
                  <c:v>18.340903999999998</c:v>
                </c:pt>
                <c:pt idx="61">
                  <c:v>18.193650999999999</c:v>
                </c:pt>
                <c:pt idx="62">
                  <c:v>18.125954</c:v>
                </c:pt>
                <c:pt idx="63">
                  <c:v>18.058132000000001</c:v>
                </c:pt>
                <c:pt idx="64">
                  <c:v>17.927766999999999</c:v>
                </c:pt>
                <c:pt idx="65">
                  <c:v>17.968729</c:v>
                </c:pt>
                <c:pt idx="66">
                  <c:v>18.166267000000001</c:v>
                </c:pt>
                <c:pt idx="67">
                  <c:v>18.453382000000001</c:v>
                </c:pt>
                <c:pt idx="68">
                  <c:v>18.378661999999998</c:v>
                </c:pt>
                <c:pt idx="69">
                  <c:v>18.463456999999998</c:v>
                </c:pt>
                <c:pt idx="70">
                  <c:v>18.626124999999998</c:v>
                </c:pt>
                <c:pt idx="71">
                  <c:v>19.030100000000001</c:v>
                </c:pt>
                <c:pt idx="72">
                  <c:v>19.508534999999998</c:v>
                </c:pt>
                <c:pt idx="73">
                  <c:v>19.990627</c:v>
                </c:pt>
                <c:pt idx="74">
                  <c:v>20.476441999999999</c:v>
                </c:pt>
                <c:pt idx="75">
                  <c:v>21.127851</c:v>
                </c:pt>
                <c:pt idx="76">
                  <c:v>21.514538000000002</c:v>
                </c:pt>
                <c:pt idx="77">
                  <c:v>22.086957999999999</c:v>
                </c:pt>
                <c:pt idx="78">
                  <c:v>22.060358000000001</c:v>
                </c:pt>
                <c:pt idx="79">
                  <c:v>21.657616000000001</c:v>
                </c:pt>
                <c:pt idx="80">
                  <c:v>20.765388000000002</c:v>
                </c:pt>
                <c:pt idx="81">
                  <c:v>19.813901999999999</c:v>
                </c:pt>
                <c:pt idx="82">
                  <c:v>19.2789</c:v>
                </c:pt>
                <c:pt idx="83">
                  <c:v>18.733571999999999</c:v>
                </c:pt>
                <c:pt idx="84">
                  <c:v>18.206849999999999</c:v>
                </c:pt>
                <c:pt idx="85">
                  <c:v>17.328855999999998</c:v>
                </c:pt>
                <c:pt idx="86">
                  <c:v>16.509243000000001</c:v>
                </c:pt>
                <c:pt idx="87">
                  <c:v>15.92361</c:v>
                </c:pt>
                <c:pt idx="88">
                  <c:v>16.168810000000001</c:v>
                </c:pt>
                <c:pt idx="89">
                  <c:v>16.938545000000001</c:v>
                </c:pt>
                <c:pt idx="90">
                  <c:v>17.829143999999999</c:v>
                </c:pt>
                <c:pt idx="91">
                  <c:v>18.365803</c:v>
                </c:pt>
                <c:pt idx="92">
                  <c:v>18.748025999999999</c:v>
                </c:pt>
                <c:pt idx="93">
                  <c:v>18.778744</c:v>
                </c:pt>
                <c:pt idx="94">
                  <c:v>18.687334</c:v>
                </c:pt>
                <c:pt idx="95">
                  <c:v>18.648783000000002</c:v>
                </c:pt>
                <c:pt idx="96">
                  <c:v>18.780957999999998</c:v>
                </c:pt>
                <c:pt idx="97">
                  <c:v>19.161943000000001</c:v>
                </c:pt>
                <c:pt idx="98">
                  <c:v>19.306566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44-4FCF-B507-FB2C7832E510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'IP3'!$AM$5:$AM$103</c:f>
              <c:numCache>
                <c:formatCode>General</c:formatCode>
                <c:ptCount val="99"/>
                <c:pt idx="0">
                  <c:v>8.4783896999999993</c:v>
                </c:pt>
                <c:pt idx="1">
                  <c:v>10.170783</c:v>
                </c:pt>
                <c:pt idx="2">
                  <c:v>12.556751999999999</c:v>
                </c:pt>
                <c:pt idx="3">
                  <c:v>15.394625</c:v>
                </c:pt>
                <c:pt idx="4">
                  <c:v>20.05405</c:v>
                </c:pt>
                <c:pt idx="5">
                  <c:v>24.996037000000001</c:v>
                </c:pt>
                <c:pt idx="6">
                  <c:v>26.249169999999999</c:v>
                </c:pt>
                <c:pt idx="7">
                  <c:v>24.024239999999999</c:v>
                </c:pt>
                <c:pt idx="8">
                  <c:v>20.281362999999999</c:v>
                </c:pt>
                <c:pt idx="9">
                  <c:v>18.851240000000001</c:v>
                </c:pt>
                <c:pt idx="10">
                  <c:v>18.198318</c:v>
                </c:pt>
                <c:pt idx="11">
                  <c:v>18.357496000000001</c:v>
                </c:pt>
                <c:pt idx="12">
                  <c:v>18.560465000000001</c:v>
                </c:pt>
                <c:pt idx="13">
                  <c:v>18.479679000000001</c:v>
                </c:pt>
                <c:pt idx="14">
                  <c:v>18.466106</c:v>
                </c:pt>
                <c:pt idx="15">
                  <c:v>18.529616999999998</c:v>
                </c:pt>
                <c:pt idx="16">
                  <c:v>18.707455</c:v>
                </c:pt>
                <c:pt idx="17">
                  <c:v>18.658161</c:v>
                </c:pt>
                <c:pt idx="18">
                  <c:v>18.720324999999999</c:v>
                </c:pt>
                <c:pt idx="19">
                  <c:v>18.926007999999999</c:v>
                </c:pt>
                <c:pt idx="20">
                  <c:v>19.142962000000001</c:v>
                </c:pt>
                <c:pt idx="21">
                  <c:v>19.302569999999999</c:v>
                </c:pt>
                <c:pt idx="22">
                  <c:v>19.253992</c:v>
                </c:pt>
                <c:pt idx="23">
                  <c:v>18.776743</c:v>
                </c:pt>
                <c:pt idx="24">
                  <c:v>18.481815000000001</c:v>
                </c:pt>
                <c:pt idx="25">
                  <c:v>18.271011000000001</c:v>
                </c:pt>
                <c:pt idx="26">
                  <c:v>18.261856000000002</c:v>
                </c:pt>
                <c:pt idx="27">
                  <c:v>18.376650000000001</c:v>
                </c:pt>
                <c:pt idx="28">
                  <c:v>18.440494999999999</c:v>
                </c:pt>
                <c:pt idx="29">
                  <c:v>18.475548</c:v>
                </c:pt>
                <c:pt idx="30">
                  <c:v>18.146708</c:v>
                </c:pt>
                <c:pt idx="31">
                  <c:v>17.774439000000001</c:v>
                </c:pt>
                <c:pt idx="32">
                  <c:v>17.388629999999999</c:v>
                </c:pt>
                <c:pt idx="33">
                  <c:v>17.029254999999999</c:v>
                </c:pt>
                <c:pt idx="34">
                  <c:v>16.879231999999998</c:v>
                </c:pt>
                <c:pt idx="35">
                  <c:v>16.910097</c:v>
                </c:pt>
                <c:pt idx="36">
                  <c:v>17.076082</c:v>
                </c:pt>
                <c:pt idx="37">
                  <c:v>17.224909</c:v>
                </c:pt>
                <c:pt idx="38">
                  <c:v>17.25572</c:v>
                </c:pt>
                <c:pt idx="39">
                  <c:v>17.211006000000001</c:v>
                </c:pt>
                <c:pt idx="40">
                  <c:v>17.204450999999999</c:v>
                </c:pt>
                <c:pt idx="41">
                  <c:v>17.431647999999999</c:v>
                </c:pt>
                <c:pt idx="42">
                  <c:v>17.895499999999998</c:v>
                </c:pt>
                <c:pt idx="43">
                  <c:v>18.455351</c:v>
                </c:pt>
                <c:pt idx="44">
                  <c:v>18.972152999999999</c:v>
                </c:pt>
                <c:pt idx="45">
                  <c:v>19.274346999999999</c:v>
                </c:pt>
                <c:pt idx="46">
                  <c:v>19.602727999999999</c:v>
                </c:pt>
                <c:pt idx="47">
                  <c:v>19.629197999999999</c:v>
                </c:pt>
                <c:pt idx="48">
                  <c:v>19.296329</c:v>
                </c:pt>
                <c:pt idx="49">
                  <c:v>18.905080999999999</c:v>
                </c:pt>
                <c:pt idx="50">
                  <c:v>18.588802000000001</c:v>
                </c:pt>
                <c:pt idx="51">
                  <c:v>18.717608999999999</c:v>
                </c:pt>
                <c:pt idx="52">
                  <c:v>18.664961000000002</c:v>
                </c:pt>
                <c:pt idx="53">
                  <c:v>18.697578</c:v>
                </c:pt>
                <c:pt idx="54">
                  <c:v>18.263559000000001</c:v>
                </c:pt>
                <c:pt idx="55">
                  <c:v>18.003218</c:v>
                </c:pt>
                <c:pt idx="56">
                  <c:v>17.749967999999999</c:v>
                </c:pt>
                <c:pt idx="57">
                  <c:v>18.011119999999998</c:v>
                </c:pt>
                <c:pt idx="58">
                  <c:v>18.201197000000001</c:v>
                </c:pt>
                <c:pt idx="59">
                  <c:v>18.480478000000002</c:v>
                </c:pt>
                <c:pt idx="60">
                  <c:v>18.257995999999999</c:v>
                </c:pt>
                <c:pt idx="61">
                  <c:v>18.149048000000001</c:v>
                </c:pt>
                <c:pt idx="62">
                  <c:v>18.060383000000002</c:v>
                </c:pt>
                <c:pt idx="63">
                  <c:v>18.233613999999999</c:v>
                </c:pt>
                <c:pt idx="64">
                  <c:v>18.192577</c:v>
                </c:pt>
                <c:pt idx="65">
                  <c:v>18.347287999999999</c:v>
                </c:pt>
                <c:pt idx="66">
                  <c:v>18.537827</c:v>
                </c:pt>
                <c:pt idx="67">
                  <c:v>18.829252</c:v>
                </c:pt>
                <c:pt idx="68">
                  <c:v>18.761472999999999</c:v>
                </c:pt>
                <c:pt idx="69">
                  <c:v>18.825205</c:v>
                </c:pt>
                <c:pt idx="70">
                  <c:v>19.105352</c:v>
                </c:pt>
                <c:pt idx="71">
                  <c:v>19.543745000000001</c:v>
                </c:pt>
                <c:pt idx="72">
                  <c:v>20.003584</c:v>
                </c:pt>
                <c:pt idx="73">
                  <c:v>20.298808999999999</c:v>
                </c:pt>
                <c:pt idx="74">
                  <c:v>20.712561000000001</c:v>
                </c:pt>
                <c:pt idx="75">
                  <c:v>21.303554999999999</c:v>
                </c:pt>
                <c:pt idx="76">
                  <c:v>21.966528</c:v>
                </c:pt>
                <c:pt idx="77">
                  <c:v>22.626892000000002</c:v>
                </c:pt>
                <c:pt idx="78">
                  <c:v>23.038969000000002</c:v>
                </c:pt>
                <c:pt idx="79">
                  <c:v>22.832467999999999</c:v>
                </c:pt>
                <c:pt idx="80">
                  <c:v>22.047540999999999</c:v>
                </c:pt>
                <c:pt idx="81">
                  <c:v>21.146795000000001</c:v>
                </c:pt>
                <c:pt idx="82">
                  <c:v>20.369831000000001</c:v>
                </c:pt>
                <c:pt idx="83">
                  <c:v>19.677050000000001</c:v>
                </c:pt>
                <c:pt idx="84">
                  <c:v>18.984480000000001</c:v>
                </c:pt>
                <c:pt idx="85">
                  <c:v>18.159725000000002</c:v>
                </c:pt>
                <c:pt idx="86">
                  <c:v>17.444443</c:v>
                </c:pt>
                <c:pt idx="87">
                  <c:v>16.707910999999999</c:v>
                </c:pt>
                <c:pt idx="88">
                  <c:v>16.847415999999999</c:v>
                </c:pt>
                <c:pt idx="89">
                  <c:v>17.593530999999999</c:v>
                </c:pt>
                <c:pt idx="90">
                  <c:v>18.652484999999999</c:v>
                </c:pt>
                <c:pt idx="91">
                  <c:v>19.309754999999999</c:v>
                </c:pt>
                <c:pt idx="92">
                  <c:v>19.678259000000001</c:v>
                </c:pt>
                <c:pt idx="93">
                  <c:v>19.560317999999999</c:v>
                </c:pt>
                <c:pt idx="94">
                  <c:v>19.503177999999998</c:v>
                </c:pt>
                <c:pt idx="95">
                  <c:v>19.521097000000001</c:v>
                </c:pt>
                <c:pt idx="96">
                  <c:v>19.734648</c:v>
                </c:pt>
                <c:pt idx="97">
                  <c:v>20.051821</c:v>
                </c:pt>
                <c:pt idx="98">
                  <c:v>20.169374000000001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C44-4FCF-B507-FB2C7832E510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'IP3'!$AP$5:$AP$103</c:f>
              <c:numCache>
                <c:formatCode>General</c:formatCode>
                <c:ptCount val="99"/>
                <c:pt idx="0">
                  <c:v>5.2239642000000002</c:v>
                </c:pt>
                <c:pt idx="1">
                  <c:v>5.8803748999999996</c:v>
                </c:pt>
                <c:pt idx="2">
                  <c:v>7.4231439000000004</c:v>
                </c:pt>
                <c:pt idx="3">
                  <c:v>9.3690653000000008</c:v>
                </c:pt>
                <c:pt idx="4">
                  <c:v>12.004085</c:v>
                </c:pt>
                <c:pt idx="5">
                  <c:v>14.272182000000001</c:v>
                </c:pt>
                <c:pt idx="6">
                  <c:v>17.719090000000001</c:v>
                </c:pt>
                <c:pt idx="7">
                  <c:v>20.666257999999999</c:v>
                </c:pt>
                <c:pt idx="8">
                  <c:v>21.531258000000001</c:v>
                </c:pt>
                <c:pt idx="9">
                  <c:v>20.201260000000001</c:v>
                </c:pt>
                <c:pt idx="10">
                  <c:v>18.254187000000002</c:v>
                </c:pt>
                <c:pt idx="11">
                  <c:v>18.144997</c:v>
                </c:pt>
                <c:pt idx="12">
                  <c:v>18.494503000000002</c:v>
                </c:pt>
                <c:pt idx="13">
                  <c:v>18.622902</c:v>
                </c:pt>
                <c:pt idx="14">
                  <c:v>18.688202</c:v>
                </c:pt>
                <c:pt idx="15">
                  <c:v>18.600351</c:v>
                </c:pt>
                <c:pt idx="16">
                  <c:v>18.720993</c:v>
                </c:pt>
                <c:pt idx="17">
                  <c:v>18.72785</c:v>
                </c:pt>
                <c:pt idx="18">
                  <c:v>18.970618999999999</c:v>
                </c:pt>
                <c:pt idx="19">
                  <c:v>19.174143000000001</c:v>
                </c:pt>
                <c:pt idx="20">
                  <c:v>19.378098999999999</c:v>
                </c:pt>
                <c:pt idx="21">
                  <c:v>19.363758000000001</c:v>
                </c:pt>
                <c:pt idx="22">
                  <c:v>19.142219999999998</c:v>
                </c:pt>
                <c:pt idx="23">
                  <c:v>18.447758</c:v>
                </c:pt>
                <c:pt idx="24">
                  <c:v>18.143837000000001</c:v>
                </c:pt>
                <c:pt idx="25">
                  <c:v>18.116322</c:v>
                </c:pt>
                <c:pt idx="26">
                  <c:v>18.308111</c:v>
                </c:pt>
                <c:pt idx="27">
                  <c:v>18.369161999999999</c:v>
                </c:pt>
                <c:pt idx="28">
                  <c:v>18.197358999999999</c:v>
                </c:pt>
                <c:pt idx="29">
                  <c:v>18.15523</c:v>
                </c:pt>
                <c:pt idx="30">
                  <c:v>17.716118000000002</c:v>
                </c:pt>
                <c:pt idx="31">
                  <c:v>17.478849</c:v>
                </c:pt>
                <c:pt idx="32">
                  <c:v>17.015585000000002</c:v>
                </c:pt>
                <c:pt idx="33">
                  <c:v>16.793780999999999</c:v>
                </c:pt>
                <c:pt idx="34">
                  <c:v>16.745215999999999</c:v>
                </c:pt>
                <c:pt idx="35">
                  <c:v>17.046505</c:v>
                </c:pt>
                <c:pt idx="36">
                  <c:v>17.280017999999998</c:v>
                </c:pt>
                <c:pt idx="37">
                  <c:v>17.398848999999998</c:v>
                </c:pt>
                <c:pt idx="38">
                  <c:v>17.32893</c:v>
                </c:pt>
                <c:pt idx="39">
                  <c:v>17.346067000000001</c:v>
                </c:pt>
                <c:pt idx="40">
                  <c:v>17.476768</c:v>
                </c:pt>
                <c:pt idx="41">
                  <c:v>17.659893</c:v>
                </c:pt>
                <c:pt idx="42">
                  <c:v>17.922149999999998</c:v>
                </c:pt>
                <c:pt idx="43">
                  <c:v>18.372906</c:v>
                </c:pt>
                <c:pt idx="44">
                  <c:v>18.647915000000001</c:v>
                </c:pt>
                <c:pt idx="45">
                  <c:v>19.038443000000001</c:v>
                </c:pt>
                <c:pt idx="46">
                  <c:v>19.381886000000002</c:v>
                </c:pt>
                <c:pt idx="47">
                  <c:v>19.578278999999998</c:v>
                </c:pt>
                <c:pt idx="48">
                  <c:v>19.303723999999999</c:v>
                </c:pt>
                <c:pt idx="49">
                  <c:v>18.747817999999999</c:v>
                </c:pt>
                <c:pt idx="50">
                  <c:v>18.408245000000001</c:v>
                </c:pt>
                <c:pt idx="51">
                  <c:v>18.413005999999999</c:v>
                </c:pt>
                <c:pt idx="52">
                  <c:v>18.258251000000001</c:v>
                </c:pt>
                <c:pt idx="53">
                  <c:v>18.256696999999999</c:v>
                </c:pt>
                <c:pt idx="54">
                  <c:v>17.794036999999999</c:v>
                </c:pt>
                <c:pt idx="55">
                  <c:v>17.534527000000001</c:v>
                </c:pt>
                <c:pt idx="56">
                  <c:v>17.424931999999998</c:v>
                </c:pt>
                <c:pt idx="57">
                  <c:v>17.902992000000001</c:v>
                </c:pt>
                <c:pt idx="58">
                  <c:v>18.453163</c:v>
                </c:pt>
                <c:pt idx="59">
                  <c:v>18.678771999999999</c:v>
                </c:pt>
                <c:pt idx="60">
                  <c:v>18.402079000000001</c:v>
                </c:pt>
                <c:pt idx="61">
                  <c:v>18.232983000000001</c:v>
                </c:pt>
                <c:pt idx="62">
                  <c:v>18.041948000000001</c:v>
                </c:pt>
                <c:pt idx="63">
                  <c:v>18.333845</c:v>
                </c:pt>
                <c:pt idx="64">
                  <c:v>18.252866999999998</c:v>
                </c:pt>
                <c:pt idx="65">
                  <c:v>18.627216000000001</c:v>
                </c:pt>
                <c:pt idx="66">
                  <c:v>18.614819000000001</c:v>
                </c:pt>
                <c:pt idx="67">
                  <c:v>19.097615999999999</c:v>
                </c:pt>
                <c:pt idx="68">
                  <c:v>19.184816000000001</c:v>
                </c:pt>
                <c:pt idx="69">
                  <c:v>19.290039</c:v>
                </c:pt>
                <c:pt idx="70">
                  <c:v>19.438862</c:v>
                </c:pt>
                <c:pt idx="71">
                  <c:v>19.852539</c:v>
                </c:pt>
                <c:pt idx="72">
                  <c:v>20.192557999999998</c:v>
                </c:pt>
                <c:pt idx="73">
                  <c:v>20.248767999999998</c:v>
                </c:pt>
                <c:pt idx="74">
                  <c:v>20.667845</c:v>
                </c:pt>
                <c:pt idx="75">
                  <c:v>21.645498</c:v>
                </c:pt>
                <c:pt idx="76">
                  <c:v>22.303796999999999</c:v>
                </c:pt>
                <c:pt idx="77">
                  <c:v>22.910039999999999</c:v>
                </c:pt>
                <c:pt idx="78">
                  <c:v>23.044892999999998</c:v>
                </c:pt>
                <c:pt idx="79">
                  <c:v>22.852025999999999</c:v>
                </c:pt>
                <c:pt idx="80">
                  <c:v>22.114494000000001</c:v>
                </c:pt>
                <c:pt idx="81">
                  <c:v>21.122492000000001</c:v>
                </c:pt>
                <c:pt idx="82">
                  <c:v>20.503546</c:v>
                </c:pt>
                <c:pt idx="83">
                  <c:v>19.594411999999998</c:v>
                </c:pt>
                <c:pt idx="84">
                  <c:v>19.11478</c:v>
                </c:pt>
                <c:pt idx="85">
                  <c:v>18.278267</c:v>
                </c:pt>
                <c:pt idx="86">
                  <c:v>17.606974000000001</c:v>
                </c:pt>
                <c:pt idx="87">
                  <c:v>16.821204999999999</c:v>
                </c:pt>
                <c:pt idx="88">
                  <c:v>16.845758</c:v>
                </c:pt>
                <c:pt idx="89">
                  <c:v>17.412085999999999</c:v>
                </c:pt>
                <c:pt idx="90">
                  <c:v>18.386385000000001</c:v>
                </c:pt>
                <c:pt idx="91">
                  <c:v>19.158718</c:v>
                </c:pt>
                <c:pt idx="92">
                  <c:v>19.619845999999999</c:v>
                </c:pt>
                <c:pt idx="93">
                  <c:v>19.637561999999999</c:v>
                </c:pt>
                <c:pt idx="94">
                  <c:v>19.698509000000001</c:v>
                </c:pt>
                <c:pt idx="95">
                  <c:v>19.834339</c:v>
                </c:pt>
                <c:pt idx="96">
                  <c:v>19.991955000000001</c:v>
                </c:pt>
                <c:pt idx="97">
                  <c:v>20.146049000000001</c:v>
                </c:pt>
                <c:pt idx="98">
                  <c:v>20.216491999999999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44-4FCF-B507-FB2C7832E510}"/>
            </c:ext>
          </c:extLst>
        </c:ser>
        <c:ser>
          <c:idx val="4"/>
          <c:order val="4"/>
          <c:tx>
            <c:strRef>
              <c:f>'IP3'!$AS$2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'IP3'!$AS$5:$AS$103</c:f>
              <c:numCache>
                <c:formatCode>General</c:formatCode>
                <c:ptCount val="99"/>
                <c:pt idx="0">
                  <c:v>3.5468397</c:v>
                </c:pt>
                <c:pt idx="1">
                  <c:v>3.6449723000000001</c:v>
                </c:pt>
                <c:pt idx="2">
                  <c:v>4.1298140999999999</c:v>
                </c:pt>
                <c:pt idx="3">
                  <c:v>4.9544230000000002</c:v>
                </c:pt>
                <c:pt idx="4">
                  <c:v>6.7111263000000001</c:v>
                </c:pt>
                <c:pt idx="5">
                  <c:v>8.5541953999999993</c:v>
                </c:pt>
                <c:pt idx="6">
                  <c:v>11.071291</c:v>
                </c:pt>
                <c:pt idx="7">
                  <c:v>14.148505</c:v>
                </c:pt>
                <c:pt idx="8">
                  <c:v>18.122520000000002</c:v>
                </c:pt>
                <c:pt idx="9">
                  <c:v>19.798628000000001</c:v>
                </c:pt>
                <c:pt idx="10">
                  <c:v>19.948274999999999</c:v>
                </c:pt>
                <c:pt idx="11">
                  <c:v>19.091816000000001</c:v>
                </c:pt>
                <c:pt idx="12">
                  <c:v>19.148213999999999</c:v>
                </c:pt>
                <c:pt idx="13">
                  <c:v>19.248093000000001</c:v>
                </c:pt>
                <c:pt idx="14">
                  <c:v>18.989388999999999</c:v>
                </c:pt>
                <c:pt idx="15">
                  <c:v>19.172893999999999</c:v>
                </c:pt>
                <c:pt idx="16">
                  <c:v>19.192924000000001</c:v>
                </c:pt>
                <c:pt idx="17">
                  <c:v>19.381927000000001</c:v>
                </c:pt>
                <c:pt idx="18">
                  <c:v>19.400375</c:v>
                </c:pt>
                <c:pt idx="19">
                  <c:v>19.593653</c:v>
                </c:pt>
                <c:pt idx="20">
                  <c:v>19.624725000000002</c:v>
                </c:pt>
                <c:pt idx="21">
                  <c:v>19.651620999999999</c:v>
                </c:pt>
                <c:pt idx="22">
                  <c:v>19.149771000000001</c:v>
                </c:pt>
                <c:pt idx="23">
                  <c:v>18.302161999999999</c:v>
                </c:pt>
                <c:pt idx="24">
                  <c:v>17.578346</c:v>
                </c:pt>
                <c:pt idx="25">
                  <c:v>17.453499000000001</c:v>
                </c:pt>
                <c:pt idx="26">
                  <c:v>17.532909</c:v>
                </c:pt>
                <c:pt idx="27">
                  <c:v>17.849557999999998</c:v>
                </c:pt>
                <c:pt idx="28">
                  <c:v>17.974347999999999</c:v>
                </c:pt>
                <c:pt idx="29">
                  <c:v>18.043641999999998</c:v>
                </c:pt>
                <c:pt idx="30">
                  <c:v>17.599812</c:v>
                </c:pt>
                <c:pt idx="31">
                  <c:v>17.292453999999999</c:v>
                </c:pt>
                <c:pt idx="32">
                  <c:v>16.935452000000002</c:v>
                </c:pt>
                <c:pt idx="33">
                  <c:v>16.907039999999999</c:v>
                </c:pt>
                <c:pt idx="34">
                  <c:v>16.916381999999999</c:v>
                </c:pt>
                <c:pt idx="35">
                  <c:v>17.189198999999999</c:v>
                </c:pt>
                <c:pt idx="36">
                  <c:v>17.344683</c:v>
                </c:pt>
                <c:pt idx="37">
                  <c:v>17.516680000000001</c:v>
                </c:pt>
                <c:pt idx="38">
                  <c:v>17.59543</c:v>
                </c:pt>
                <c:pt idx="39">
                  <c:v>17.617241</c:v>
                </c:pt>
                <c:pt idx="40">
                  <c:v>17.462399999999999</c:v>
                </c:pt>
                <c:pt idx="41">
                  <c:v>17.512535</c:v>
                </c:pt>
                <c:pt idx="42">
                  <c:v>17.524215999999999</c:v>
                </c:pt>
                <c:pt idx="43">
                  <c:v>17.737939999999998</c:v>
                </c:pt>
                <c:pt idx="44">
                  <c:v>17.85107</c:v>
                </c:pt>
                <c:pt idx="45">
                  <c:v>18.297789000000002</c:v>
                </c:pt>
                <c:pt idx="46">
                  <c:v>18.616751000000001</c:v>
                </c:pt>
                <c:pt idx="47">
                  <c:v>18.760427</c:v>
                </c:pt>
                <c:pt idx="48">
                  <c:v>18.412025</c:v>
                </c:pt>
                <c:pt idx="49">
                  <c:v>18.208341999999998</c:v>
                </c:pt>
                <c:pt idx="50">
                  <c:v>17.891922000000001</c:v>
                </c:pt>
                <c:pt idx="51">
                  <c:v>17.754640999999999</c:v>
                </c:pt>
                <c:pt idx="52">
                  <c:v>17.483668999999999</c:v>
                </c:pt>
                <c:pt idx="53">
                  <c:v>17.499742999999999</c:v>
                </c:pt>
                <c:pt idx="54">
                  <c:v>17.280346000000002</c:v>
                </c:pt>
                <c:pt idx="55">
                  <c:v>17.357503999999999</c:v>
                </c:pt>
                <c:pt idx="56">
                  <c:v>17.615621999999998</c:v>
                </c:pt>
                <c:pt idx="57">
                  <c:v>18.252590000000001</c:v>
                </c:pt>
                <c:pt idx="58">
                  <c:v>18.61515</c:v>
                </c:pt>
                <c:pt idx="59">
                  <c:v>18.829630000000002</c:v>
                </c:pt>
                <c:pt idx="60">
                  <c:v>18.628941000000001</c:v>
                </c:pt>
                <c:pt idx="61">
                  <c:v>18.503242</c:v>
                </c:pt>
                <c:pt idx="62">
                  <c:v>18.265550999999999</c:v>
                </c:pt>
                <c:pt idx="63">
                  <c:v>18.495038999999998</c:v>
                </c:pt>
                <c:pt idx="64">
                  <c:v>18.397644</c:v>
                </c:pt>
                <c:pt idx="65">
                  <c:v>18.628215999999998</c:v>
                </c:pt>
                <c:pt idx="66">
                  <c:v>18.542717</c:v>
                </c:pt>
                <c:pt idx="67">
                  <c:v>18.763382</c:v>
                </c:pt>
                <c:pt idx="68">
                  <c:v>18.705148999999999</c:v>
                </c:pt>
                <c:pt idx="69">
                  <c:v>18.746365000000001</c:v>
                </c:pt>
                <c:pt idx="70">
                  <c:v>18.873949</c:v>
                </c:pt>
                <c:pt idx="71">
                  <c:v>19.096374999999998</c:v>
                </c:pt>
                <c:pt idx="72">
                  <c:v>19.572037000000002</c:v>
                </c:pt>
                <c:pt idx="73">
                  <c:v>19.735842000000002</c:v>
                </c:pt>
                <c:pt idx="74">
                  <c:v>20.080669</c:v>
                </c:pt>
                <c:pt idx="75">
                  <c:v>20.391452999999998</c:v>
                </c:pt>
                <c:pt idx="76">
                  <c:v>21.100930999999999</c:v>
                </c:pt>
                <c:pt idx="77">
                  <c:v>21.473831000000001</c:v>
                </c:pt>
                <c:pt idx="78">
                  <c:v>21.852764000000001</c:v>
                </c:pt>
                <c:pt idx="79">
                  <c:v>21.593154999999999</c:v>
                </c:pt>
                <c:pt idx="80">
                  <c:v>21.092881999999999</c:v>
                </c:pt>
                <c:pt idx="81">
                  <c:v>20.156569000000001</c:v>
                </c:pt>
                <c:pt idx="82">
                  <c:v>19.456074000000001</c:v>
                </c:pt>
                <c:pt idx="83">
                  <c:v>18.693384000000002</c:v>
                </c:pt>
                <c:pt idx="84">
                  <c:v>18.162490999999999</c:v>
                </c:pt>
                <c:pt idx="85">
                  <c:v>17.440617</c:v>
                </c:pt>
                <c:pt idx="86">
                  <c:v>16.723981999999999</c:v>
                </c:pt>
                <c:pt idx="87">
                  <c:v>16.001822000000001</c:v>
                </c:pt>
                <c:pt idx="88">
                  <c:v>15.817822</c:v>
                </c:pt>
                <c:pt idx="89">
                  <c:v>16.340872000000001</c:v>
                </c:pt>
                <c:pt idx="90">
                  <c:v>17.230533999999999</c:v>
                </c:pt>
                <c:pt idx="91">
                  <c:v>17.811567</c:v>
                </c:pt>
                <c:pt idx="92">
                  <c:v>18.265184000000001</c:v>
                </c:pt>
                <c:pt idx="93">
                  <c:v>18.469173000000001</c:v>
                </c:pt>
                <c:pt idx="94">
                  <c:v>18.829927000000001</c:v>
                </c:pt>
                <c:pt idx="95">
                  <c:v>19.041567000000001</c:v>
                </c:pt>
                <c:pt idx="96">
                  <c:v>19.275181</c:v>
                </c:pt>
                <c:pt idx="97">
                  <c:v>19.501456999999998</c:v>
                </c:pt>
                <c:pt idx="98">
                  <c:v>19.646636999999998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C44-4FCF-B507-FB2C7832E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40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6535240189232994"/>
          <c:y val="0.5424758965730857"/>
          <c:w val="0.19794049417910148"/>
          <c:h val="0.25401234965313096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Output IP3 vs LO Power: 3 GHz IF, Sine Wave LSLO (dBm)</a:t>
            </a:r>
          </a:p>
        </c:rich>
      </c:tx>
      <c:layout>
        <c:manualLayout>
          <c:xMode val="edge"/>
          <c:yMode val="edge"/>
          <c:x val="0.14262857047930913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732145323939771"/>
          <c:w val="0.76542713682528862"/>
          <c:h val="0.671926025694156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'IP3'!$J$2</c:f>
              <c:strCache>
                <c:ptCount val="1"/>
                <c:pt idx="0">
                  <c:v>+17 dBm</c:v>
                </c:pt>
              </c:strCache>
            </c:strRef>
          </c:tx>
          <c:spPr>
            <a:ln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5.2318802</c:v>
                </c:pt>
                <c:pt idx="1">
                  <c:v>8.9632062999999995</c:v>
                </c:pt>
                <c:pt idx="2">
                  <c:v>11.226583</c:v>
                </c:pt>
                <c:pt idx="3">
                  <c:v>11.495236</c:v>
                </c:pt>
                <c:pt idx="4">
                  <c:v>9.637454</c:v>
                </c:pt>
                <c:pt idx="5">
                  <c:v>9.3441544000000007</c:v>
                </c:pt>
                <c:pt idx="6">
                  <c:v>9.4639006000000006</c:v>
                </c:pt>
                <c:pt idx="7">
                  <c:v>9.4461060000000003</c:v>
                </c:pt>
                <c:pt idx="8">
                  <c:v>9.1675301000000005</c:v>
                </c:pt>
                <c:pt idx="9">
                  <c:v>8.6952353000000002</c:v>
                </c:pt>
                <c:pt idx="10">
                  <c:v>8.4956379000000002</c:v>
                </c:pt>
                <c:pt idx="11">
                  <c:v>8.3123378999999993</c:v>
                </c:pt>
                <c:pt idx="12">
                  <c:v>8.5009288999999999</c:v>
                </c:pt>
                <c:pt idx="13">
                  <c:v>8.4296904000000001</c:v>
                </c:pt>
                <c:pt idx="14">
                  <c:v>8.7198305000000005</c:v>
                </c:pt>
                <c:pt idx="15">
                  <c:v>8.9385756999999995</c:v>
                </c:pt>
                <c:pt idx="16">
                  <c:v>9.3828315999999994</c:v>
                </c:pt>
                <c:pt idx="17">
                  <c:v>9.6402406999999997</c:v>
                </c:pt>
                <c:pt idx="18">
                  <c:v>9.7570180999999998</c:v>
                </c:pt>
                <c:pt idx="19">
                  <c:v>9.7283372999999997</c:v>
                </c:pt>
                <c:pt idx="20">
                  <c:v>9.7101773999999992</c:v>
                </c:pt>
                <c:pt idx="21">
                  <c:v>9.7100039000000002</c:v>
                </c:pt>
                <c:pt idx="22">
                  <c:v>9.4560156000000006</c:v>
                </c:pt>
                <c:pt idx="23">
                  <c:v>8.9425802000000001</c:v>
                </c:pt>
                <c:pt idx="24">
                  <c:v>8.4371977000000005</c:v>
                </c:pt>
                <c:pt idx="25">
                  <c:v>8.2108936000000003</c:v>
                </c:pt>
                <c:pt idx="26">
                  <c:v>8.2783078999999997</c:v>
                </c:pt>
                <c:pt idx="27">
                  <c:v>8.6178541000000006</c:v>
                </c:pt>
                <c:pt idx="28">
                  <c:v>8.9239130000000007</c:v>
                </c:pt>
                <c:pt idx="29">
                  <c:v>9.0460834999999999</c:v>
                </c:pt>
                <c:pt idx="30">
                  <c:v>9.0228929999999998</c:v>
                </c:pt>
                <c:pt idx="31">
                  <c:v>8.9299268999999999</c:v>
                </c:pt>
                <c:pt idx="32">
                  <c:v>8.8226403999999992</c:v>
                </c:pt>
                <c:pt idx="33">
                  <c:v>8.5343628000000002</c:v>
                </c:pt>
                <c:pt idx="34">
                  <c:v>8.0680828000000009</c:v>
                </c:pt>
                <c:pt idx="35">
                  <c:v>7.5834545999999996</c:v>
                </c:pt>
                <c:pt idx="36">
                  <c:v>7.2006091999999997</c:v>
                </c:pt>
                <c:pt idx="37">
                  <c:v>6.9045981999999997</c:v>
                </c:pt>
                <c:pt idx="38">
                  <c:v>6.7712512</c:v>
                </c:pt>
                <c:pt idx="39">
                  <c:v>6.7728223999999999</c:v>
                </c:pt>
                <c:pt idx="40">
                  <c:v>6.8537435999999996</c:v>
                </c:pt>
                <c:pt idx="41">
                  <c:v>6.9037842999999999</c:v>
                </c:pt>
                <c:pt idx="42">
                  <c:v>6.7565708000000004</c:v>
                </c:pt>
                <c:pt idx="43">
                  <c:v>6.6054797000000001</c:v>
                </c:pt>
                <c:pt idx="44">
                  <c:v>6.4131808000000001</c:v>
                </c:pt>
                <c:pt idx="45">
                  <c:v>6.4621066999999996</c:v>
                </c:pt>
                <c:pt idx="46">
                  <c:v>6.5560945999999998</c:v>
                </c:pt>
                <c:pt idx="47">
                  <c:v>6.9415455000000001</c:v>
                </c:pt>
                <c:pt idx="48">
                  <c:v>7.3889684999999998</c:v>
                </c:pt>
                <c:pt idx="49">
                  <c:v>8.0054598000000006</c:v>
                </c:pt>
                <c:pt idx="50">
                  <c:v>8.4962435000000003</c:v>
                </c:pt>
                <c:pt idx="51">
                  <c:v>8.6991195999999995</c:v>
                </c:pt>
                <c:pt idx="52">
                  <c:v>8.2791785999999998</c:v>
                </c:pt>
                <c:pt idx="53">
                  <c:v>7.6459060000000001</c:v>
                </c:pt>
                <c:pt idx="54">
                  <c:v>7.2145580999999996</c:v>
                </c:pt>
                <c:pt idx="55">
                  <c:v>7.4109091999999999</c:v>
                </c:pt>
                <c:pt idx="56">
                  <c:v>7.9490561</c:v>
                </c:pt>
                <c:pt idx="57">
                  <c:v>8.6427525999999997</c:v>
                </c:pt>
                <c:pt idx="58">
                  <c:v>9.4671173</c:v>
                </c:pt>
                <c:pt idx="59">
                  <c:v>10.14324</c:v>
                </c:pt>
                <c:pt idx="60">
                  <c:v>10.350035</c:v>
                </c:pt>
                <c:pt idx="61">
                  <c:v>9.9078894000000002</c:v>
                </c:pt>
                <c:pt idx="62">
                  <c:v>9.1516026999999998</c:v>
                </c:pt>
                <c:pt idx="63">
                  <c:v>8.3620061999999997</c:v>
                </c:pt>
                <c:pt idx="64">
                  <c:v>7.8208041000000001</c:v>
                </c:pt>
                <c:pt idx="65">
                  <c:v>7.3897599999999999</c:v>
                </c:pt>
                <c:pt idx="66">
                  <c:v>7.2093458000000004</c:v>
                </c:pt>
                <c:pt idx="67">
                  <c:v>7.1598157999999996</c:v>
                </c:pt>
                <c:pt idx="68">
                  <c:v>7.1825599999999996</c:v>
                </c:pt>
                <c:pt idx="69">
                  <c:v>7.1613388000000002</c:v>
                </c:pt>
                <c:pt idx="70">
                  <c:v>7.1107259000000003</c:v>
                </c:pt>
                <c:pt idx="71">
                  <c:v>7.0664271999999997</c:v>
                </c:pt>
                <c:pt idx="72">
                  <c:v>7.0519303999999998</c:v>
                </c:pt>
                <c:pt idx="73">
                  <c:v>6.8928637999999998</c:v>
                </c:pt>
                <c:pt idx="74">
                  <c:v>6.7179121999999998</c:v>
                </c:pt>
                <c:pt idx="75">
                  <c:v>6.5766912</c:v>
                </c:pt>
                <c:pt idx="76">
                  <c:v>6.5733079999999999</c:v>
                </c:pt>
                <c:pt idx="77">
                  <c:v>6.7580495000000003</c:v>
                </c:pt>
                <c:pt idx="78">
                  <c:v>6.9360600000000003</c:v>
                </c:pt>
                <c:pt idx="79">
                  <c:v>7.1473613</c:v>
                </c:pt>
                <c:pt idx="80">
                  <c:v>7.4486660999999996</c:v>
                </c:pt>
                <c:pt idx="81">
                  <c:v>7.8035335999999997</c:v>
                </c:pt>
                <c:pt idx="82">
                  <c:v>7.9561133000000002</c:v>
                </c:pt>
                <c:pt idx="83">
                  <c:v>7.6624112000000002</c:v>
                </c:pt>
                <c:pt idx="84">
                  <c:v>6.9578872</c:v>
                </c:pt>
                <c:pt idx="85">
                  <c:v>6.1889877000000002</c:v>
                </c:pt>
                <c:pt idx="86">
                  <c:v>5.6102309000000004</c:v>
                </c:pt>
                <c:pt idx="87">
                  <c:v>5.6648383000000004</c:v>
                </c:pt>
                <c:pt idx="88">
                  <c:v>5.9813247</c:v>
                </c:pt>
                <c:pt idx="89">
                  <c:v>6.6970592</c:v>
                </c:pt>
                <c:pt idx="90">
                  <c:v>7.7515844999999999</c:v>
                </c:pt>
                <c:pt idx="91">
                  <c:v>8.4020615000000003</c:v>
                </c:pt>
                <c:pt idx="92">
                  <c:v>8.9741458999999999</c:v>
                </c:pt>
                <c:pt idx="93">
                  <c:v>8.3137264000000002</c:v>
                </c:pt>
                <c:pt idx="94">
                  <c:v>8.0078505999999994</c:v>
                </c:pt>
                <c:pt idx="95">
                  <c:v>7.5778755999999996</c:v>
                </c:pt>
                <c:pt idx="96">
                  <c:v>7.2476834999999999</c:v>
                </c:pt>
                <c:pt idx="97">
                  <c:v>6.9690719000000003</c:v>
                </c:pt>
                <c:pt idx="98">
                  <c:v>6.5173717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D3-46DB-8728-589B19E1958A}"/>
            </c:ext>
          </c:extLst>
        </c:ser>
        <c:ser>
          <c:idx val="1"/>
          <c:order val="1"/>
          <c:tx>
            <c:strRef>
              <c:f>'IP3'!$M$2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'IP3'!$L$5:$L$103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'IP3'!$N$5:$N$103</c:f>
              <c:numCache>
                <c:formatCode>General</c:formatCode>
                <c:ptCount val="99"/>
                <c:pt idx="0">
                  <c:v>0.80548560999999996</c:v>
                </c:pt>
                <c:pt idx="1">
                  <c:v>3.5626736000000001</c:v>
                </c:pt>
                <c:pt idx="2">
                  <c:v>7.2128462999999998</c:v>
                </c:pt>
                <c:pt idx="3">
                  <c:v>9.3586434999999994</c:v>
                </c:pt>
                <c:pt idx="4">
                  <c:v>9.6171731999999999</c:v>
                </c:pt>
                <c:pt idx="5">
                  <c:v>9.1758164999999998</c:v>
                </c:pt>
                <c:pt idx="6">
                  <c:v>9.1416702000000001</c:v>
                </c:pt>
                <c:pt idx="7">
                  <c:v>8.9925364999999999</c:v>
                </c:pt>
                <c:pt idx="8">
                  <c:v>8.4643868999999992</c:v>
                </c:pt>
                <c:pt idx="9">
                  <c:v>7.8717665999999999</c:v>
                </c:pt>
                <c:pt idx="10">
                  <c:v>7.6675466999999999</c:v>
                </c:pt>
                <c:pt idx="11">
                  <c:v>7.5524268000000001</c:v>
                </c:pt>
                <c:pt idx="12">
                  <c:v>7.7365351000000002</c:v>
                </c:pt>
                <c:pt idx="13">
                  <c:v>7.7171078</c:v>
                </c:pt>
                <c:pt idx="14">
                  <c:v>8.0007763000000001</c:v>
                </c:pt>
                <c:pt idx="15">
                  <c:v>8.3040523999999998</c:v>
                </c:pt>
                <c:pt idx="16">
                  <c:v>8.7370234</c:v>
                </c:pt>
                <c:pt idx="17">
                  <c:v>9.0296421000000002</c:v>
                </c:pt>
                <c:pt idx="18">
                  <c:v>9.0719700000000003</c:v>
                </c:pt>
                <c:pt idx="19">
                  <c:v>9.1471634000000002</c:v>
                </c:pt>
                <c:pt idx="20">
                  <c:v>9.2051964000000002</c:v>
                </c:pt>
                <c:pt idx="21">
                  <c:v>9.3206548999999992</c:v>
                </c:pt>
                <c:pt idx="22">
                  <c:v>9.0546188000000001</c:v>
                </c:pt>
                <c:pt idx="23">
                  <c:v>8.5390978000000004</c:v>
                </c:pt>
                <c:pt idx="24">
                  <c:v>7.9380550000000003</c:v>
                </c:pt>
                <c:pt idx="25">
                  <c:v>7.6664338000000001</c:v>
                </c:pt>
                <c:pt idx="26">
                  <c:v>7.6460546999999996</c:v>
                </c:pt>
                <c:pt idx="27">
                  <c:v>8.0528125999999993</c:v>
                </c:pt>
                <c:pt idx="28">
                  <c:v>8.4758958999999994</c:v>
                </c:pt>
                <c:pt idx="29">
                  <c:v>8.6778765</c:v>
                </c:pt>
                <c:pt idx="30">
                  <c:v>8.6437291999999992</c:v>
                </c:pt>
                <c:pt idx="31">
                  <c:v>8.4929514000000008</c:v>
                </c:pt>
                <c:pt idx="32">
                  <c:v>8.3839359000000009</c:v>
                </c:pt>
                <c:pt idx="33">
                  <c:v>8.0551004000000006</c:v>
                </c:pt>
                <c:pt idx="34">
                  <c:v>7.6012601999999996</c:v>
                </c:pt>
                <c:pt idx="35">
                  <c:v>7.188231</c:v>
                </c:pt>
                <c:pt idx="36">
                  <c:v>6.8747106000000002</c:v>
                </c:pt>
                <c:pt idx="37">
                  <c:v>6.6381021000000002</c:v>
                </c:pt>
                <c:pt idx="38">
                  <c:v>6.5463585999999996</c:v>
                </c:pt>
                <c:pt idx="39">
                  <c:v>6.5636505999999999</c:v>
                </c:pt>
                <c:pt idx="40">
                  <c:v>6.6656031999999996</c:v>
                </c:pt>
                <c:pt idx="41">
                  <c:v>6.7398577</c:v>
                </c:pt>
                <c:pt idx="42">
                  <c:v>6.7551370000000004</c:v>
                </c:pt>
                <c:pt idx="43">
                  <c:v>6.752923</c:v>
                </c:pt>
                <c:pt idx="44">
                  <c:v>6.7192321000000002</c:v>
                </c:pt>
                <c:pt idx="45">
                  <c:v>6.7300110000000002</c:v>
                </c:pt>
                <c:pt idx="46">
                  <c:v>6.6832414</c:v>
                </c:pt>
                <c:pt idx="47">
                  <c:v>6.7854228000000001</c:v>
                </c:pt>
                <c:pt idx="48">
                  <c:v>7.0684695</c:v>
                </c:pt>
                <c:pt idx="49">
                  <c:v>7.6684774999999998</c:v>
                </c:pt>
                <c:pt idx="50">
                  <c:v>8.3629111999999992</c:v>
                </c:pt>
                <c:pt idx="51">
                  <c:v>8.8463945000000006</c:v>
                </c:pt>
                <c:pt idx="52">
                  <c:v>8.8339128000000002</c:v>
                </c:pt>
                <c:pt idx="53">
                  <c:v>8.3894424000000001</c:v>
                </c:pt>
                <c:pt idx="54">
                  <c:v>7.9315123999999999</c:v>
                </c:pt>
                <c:pt idx="55">
                  <c:v>7.8742451999999998</c:v>
                </c:pt>
                <c:pt idx="56">
                  <c:v>8.1410151000000006</c:v>
                </c:pt>
                <c:pt idx="57">
                  <c:v>8.6785431000000006</c:v>
                </c:pt>
                <c:pt idx="58">
                  <c:v>9.1308755999999995</c:v>
                </c:pt>
                <c:pt idx="59">
                  <c:v>9.5590209999999995</c:v>
                </c:pt>
                <c:pt idx="60">
                  <c:v>9.7018509000000002</c:v>
                </c:pt>
                <c:pt idx="61">
                  <c:v>9.4426746000000001</c:v>
                </c:pt>
                <c:pt idx="62">
                  <c:v>8.8844966999999997</c:v>
                </c:pt>
                <c:pt idx="63">
                  <c:v>8.1513127999999995</c:v>
                </c:pt>
                <c:pt idx="64">
                  <c:v>7.6689090999999996</c:v>
                </c:pt>
                <c:pt idx="65">
                  <c:v>7.3618369000000001</c:v>
                </c:pt>
                <c:pt idx="66">
                  <c:v>7.2700681999999999</c:v>
                </c:pt>
                <c:pt idx="67">
                  <c:v>7.3237014</c:v>
                </c:pt>
                <c:pt idx="68">
                  <c:v>7.5375271000000001</c:v>
                </c:pt>
                <c:pt idx="69">
                  <c:v>7.6818514000000002</c:v>
                </c:pt>
                <c:pt idx="70">
                  <c:v>7.7785019999999996</c:v>
                </c:pt>
                <c:pt idx="71">
                  <c:v>7.6984348000000002</c:v>
                </c:pt>
                <c:pt idx="72">
                  <c:v>7.6541671999999998</c:v>
                </c:pt>
                <c:pt idx="73">
                  <c:v>7.4725489999999999</c:v>
                </c:pt>
                <c:pt idx="74">
                  <c:v>7.2113185</c:v>
                </c:pt>
                <c:pt idx="75">
                  <c:v>6.9878591999999999</c:v>
                </c:pt>
                <c:pt idx="76">
                  <c:v>6.7937431000000004</c:v>
                </c:pt>
                <c:pt idx="77">
                  <c:v>6.7680635000000002</c:v>
                </c:pt>
                <c:pt idx="78">
                  <c:v>6.653645</c:v>
                </c:pt>
                <c:pt idx="79">
                  <c:v>6.5193833999999997</c:v>
                </c:pt>
                <c:pt idx="80">
                  <c:v>6.5330167000000001</c:v>
                </c:pt>
                <c:pt idx="81">
                  <c:v>6.7887792999999999</c:v>
                </c:pt>
                <c:pt idx="82">
                  <c:v>7.0309185999999997</c:v>
                </c:pt>
                <c:pt idx="83">
                  <c:v>6.9426421999999999</c:v>
                </c:pt>
                <c:pt idx="84">
                  <c:v>6.5721207000000001</c:v>
                </c:pt>
                <c:pt idx="85">
                  <c:v>6.1279054000000004</c:v>
                </c:pt>
                <c:pt idx="86">
                  <c:v>5.7976264999999998</c:v>
                </c:pt>
                <c:pt idx="87">
                  <c:v>5.6657715</c:v>
                </c:pt>
                <c:pt idx="88">
                  <c:v>5.6794099999999998</c:v>
                </c:pt>
                <c:pt idx="89">
                  <c:v>6.0062503999999999</c:v>
                </c:pt>
                <c:pt idx="90">
                  <c:v>6.7589458999999996</c:v>
                </c:pt>
                <c:pt idx="91">
                  <c:v>7.0757332000000002</c:v>
                </c:pt>
                <c:pt idx="92">
                  <c:v>7.2101932</c:v>
                </c:pt>
                <c:pt idx="93">
                  <c:v>6.7252402</c:v>
                </c:pt>
                <c:pt idx="94">
                  <c:v>7.1537575999999996</c:v>
                </c:pt>
                <c:pt idx="95">
                  <c:v>7.6013250000000001</c:v>
                </c:pt>
                <c:pt idx="96">
                  <c:v>7.7293525000000001</c:v>
                </c:pt>
                <c:pt idx="97">
                  <c:v>7.6489387000000004</c:v>
                </c:pt>
                <c:pt idx="98">
                  <c:v>7.4296316999999998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D3-46DB-8728-589B19E1958A}"/>
            </c:ext>
          </c:extLst>
        </c:ser>
        <c:ser>
          <c:idx val="2"/>
          <c:order val="2"/>
          <c:tx>
            <c:strRef>
              <c:f>'IP3'!$P$2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'IP3'!$O$5:$O$103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'IP3'!$Q$5:$Q$103</c:f>
              <c:numCache>
                <c:formatCode>General</c:formatCode>
                <c:ptCount val="99"/>
                <c:pt idx="0">
                  <c:v>-7.9299854999999999</c:v>
                </c:pt>
                <c:pt idx="1">
                  <c:v>-4.7853136000000003</c:v>
                </c:pt>
                <c:pt idx="2">
                  <c:v>-0.75225151000000001</c:v>
                </c:pt>
                <c:pt idx="3">
                  <c:v>3.4507959000000001</c:v>
                </c:pt>
                <c:pt idx="4">
                  <c:v>6.1301794000000003</c:v>
                </c:pt>
                <c:pt idx="5">
                  <c:v>8.3033503999999994</c:v>
                </c:pt>
                <c:pt idx="6">
                  <c:v>8.7899350999999992</c:v>
                </c:pt>
                <c:pt idx="7">
                  <c:v>8.6685561999999994</c:v>
                </c:pt>
                <c:pt idx="8">
                  <c:v>7.9724478999999997</c:v>
                </c:pt>
                <c:pt idx="9">
                  <c:v>7.1957687999999997</c:v>
                </c:pt>
                <c:pt idx="10">
                  <c:v>6.9777545999999999</c:v>
                </c:pt>
                <c:pt idx="11">
                  <c:v>6.8267517</c:v>
                </c:pt>
                <c:pt idx="12">
                  <c:v>6.9945187999999998</c:v>
                </c:pt>
                <c:pt idx="13">
                  <c:v>7.0242176000000001</c:v>
                </c:pt>
                <c:pt idx="14">
                  <c:v>7.4210333999999998</c:v>
                </c:pt>
                <c:pt idx="15">
                  <c:v>7.6852856000000003</c:v>
                </c:pt>
                <c:pt idx="16">
                  <c:v>8.0277957999999998</c:v>
                </c:pt>
                <c:pt idx="17">
                  <c:v>8.2366799999999998</c:v>
                </c:pt>
                <c:pt idx="18">
                  <c:v>8.3629636999999999</c:v>
                </c:pt>
                <c:pt idx="19">
                  <c:v>8.5438404000000006</c:v>
                </c:pt>
                <c:pt idx="20">
                  <c:v>8.7545909999999996</c:v>
                </c:pt>
                <c:pt idx="21">
                  <c:v>8.8986301000000001</c:v>
                </c:pt>
                <c:pt idx="22">
                  <c:v>8.6024113</c:v>
                </c:pt>
                <c:pt idx="23">
                  <c:v>7.9166546000000002</c:v>
                </c:pt>
                <c:pt idx="24">
                  <c:v>7.1980734000000002</c:v>
                </c:pt>
                <c:pt idx="25">
                  <c:v>6.7740916999999996</c:v>
                </c:pt>
                <c:pt idx="26">
                  <c:v>6.6377024999999996</c:v>
                </c:pt>
                <c:pt idx="27">
                  <c:v>7.0022096999999999</c:v>
                </c:pt>
                <c:pt idx="28">
                  <c:v>7.5615616000000001</c:v>
                </c:pt>
                <c:pt idx="29">
                  <c:v>7.9201283</c:v>
                </c:pt>
                <c:pt idx="30">
                  <c:v>7.9714494</c:v>
                </c:pt>
                <c:pt idx="31">
                  <c:v>7.7634429999999996</c:v>
                </c:pt>
                <c:pt idx="32">
                  <c:v>7.5592575000000002</c:v>
                </c:pt>
                <c:pt idx="33">
                  <c:v>7.1946564000000004</c:v>
                </c:pt>
                <c:pt idx="34">
                  <c:v>6.7797226999999998</c:v>
                </c:pt>
                <c:pt idx="35">
                  <c:v>6.4629668999999996</c:v>
                </c:pt>
                <c:pt idx="36">
                  <c:v>6.2546233999999998</c:v>
                </c:pt>
                <c:pt idx="37">
                  <c:v>6.1155046999999998</c:v>
                </c:pt>
                <c:pt idx="38">
                  <c:v>6.0713944</c:v>
                </c:pt>
                <c:pt idx="39">
                  <c:v>6.0562258</c:v>
                </c:pt>
                <c:pt idx="40">
                  <c:v>6.1164082999999998</c:v>
                </c:pt>
                <c:pt idx="41">
                  <c:v>6.2023910999999998</c:v>
                </c:pt>
                <c:pt idx="42">
                  <c:v>6.2886553000000003</c:v>
                </c:pt>
                <c:pt idx="43">
                  <c:v>6.4657393000000001</c:v>
                </c:pt>
                <c:pt idx="44">
                  <c:v>6.5682267999999997</c:v>
                </c:pt>
                <c:pt idx="45">
                  <c:v>6.6397662000000004</c:v>
                </c:pt>
                <c:pt idx="46">
                  <c:v>6.5606803999999999</c:v>
                </c:pt>
                <c:pt idx="47">
                  <c:v>6.5929193000000001</c:v>
                </c:pt>
                <c:pt idx="48">
                  <c:v>6.7233328999999999</c:v>
                </c:pt>
                <c:pt idx="49">
                  <c:v>7.2766485000000003</c:v>
                </c:pt>
                <c:pt idx="50">
                  <c:v>7.9083977000000001</c:v>
                </c:pt>
                <c:pt idx="51">
                  <c:v>8.5794153000000009</c:v>
                </c:pt>
                <c:pt idx="52">
                  <c:v>8.6992588000000008</c:v>
                </c:pt>
                <c:pt idx="53">
                  <c:v>8.5314884000000006</c:v>
                </c:pt>
                <c:pt idx="54">
                  <c:v>8.0885543999999996</c:v>
                </c:pt>
                <c:pt idx="55">
                  <c:v>7.9336224</c:v>
                </c:pt>
                <c:pt idx="56">
                  <c:v>8.0298595000000006</c:v>
                </c:pt>
                <c:pt idx="57">
                  <c:v>8.4819841</c:v>
                </c:pt>
                <c:pt idx="58">
                  <c:v>8.7531586000000008</c:v>
                </c:pt>
                <c:pt idx="59">
                  <c:v>9.0419035000000001</c:v>
                </c:pt>
                <c:pt idx="60">
                  <c:v>8.9728603000000007</c:v>
                </c:pt>
                <c:pt idx="61">
                  <c:v>8.7253504</c:v>
                </c:pt>
                <c:pt idx="62">
                  <c:v>8.1681986000000002</c:v>
                </c:pt>
                <c:pt idx="63">
                  <c:v>7.5921592999999996</c:v>
                </c:pt>
                <c:pt idx="64">
                  <c:v>7.2419538000000001</c:v>
                </c:pt>
                <c:pt idx="65">
                  <c:v>7.0425009999999997</c:v>
                </c:pt>
                <c:pt idx="66">
                  <c:v>7.0410770999999999</c:v>
                </c:pt>
                <c:pt idx="67">
                  <c:v>7.1651319999999998</c:v>
                </c:pt>
                <c:pt idx="68">
                  <c:v>7.4343481000000002</c:v>
                </c:pt>
                <c:pt idx="69">
                  <c:v>7.6120910999999998</c:v>
                </c:pt>
                <c:pt idx="70">
                  <c:v>7.7521772000000002</c:v>
                </c:pt>
                <c:pt idx="71">
                  <c:v>7.6510549000000001</c:v>
                </c:pt>
                <c:pt idx="72">
                  <c:v>7.5998044</c:v>
                </c:pt>
                <c:pt idx="73">
                  <c:v>7.3993048999999997</c:v>
                </c:pt>
                <c:pt idx="74">
                  <c:v>7.2895918000000002</c:v>
                </c:pt>
                <c:pt idx="75">
                  <c:v>7.2517667000000001</c:v>
                </c:pt>
                <c:pt idx="76">
                  <c:v>7.1095438</c:v>
                </c:pt>
                <c:pt idx="77">
                  <c:v>6.9763751000000003</c:v>
                </c:pt>
                <c:pt idx="78">
                  <c:v>6.6960734999999998</c:v>
                </c:pt>
                <c:pt idx="79">
                  <c:v>6.4006423999999997</c:v>
                </c:pt>
                <c:pt idx="80">
                  <c:v>6.1224194000000001</c:v>
                </c:pt>
                <c:pt idx="81">
                  <c:v>6.0223136000000004</c:v>
                </c:pt>
                <c:pt idx="82">
                  <c:v>6.0735555000000003</c:v>
                </c:pt>
                <c:pt idx="83">
                  <c:v>6.0223278999999996</c:v>
                </c:pt>
                <c:pt idx="84">
                  <c:v>5.8801842000000004</c:v>
                </c:pt>
                <c:pt idx="85">
                  <c:v>5.6511002000000001</c:v>
                </c:pt>
                <c:pt idx="86">
                  <c:v>5.5493902999999998</c:v>
                </c:pt>
                <c:pt idx="87">
                  <c:v>5.4350671999999998</c:v>
                </c:pt>
                <c:pt idx="88">
                  <c:v>5.5438441999999997</c:v>
                </c:pt>
                <c:pt idx="89">
                  <c:v>5.7253736999999996</c:v>
                </c:pt>
                <c:pt idx="90">
                  <c:v>6.1575227000000003</c:v>
                </c:pt>
                <c:pt idx="91">
                  <c:v>6.2316121999999998</c:v>
                </c:pt>
                <c:pt idx="92">
                  <c:v>6.3617239000000003</c:v>
                </c:pt>
                <c:pt idx="93">
                  <c:v>6.2054495999999997</c:v>
                </c:pt>
                <c:pt idx="94">
                  <c:v>6.6328563999999997</c:v>
                </c:pt>
                <c:pt idx="95">
                  <c:v>6.7409929999999996</c:v>
                </c:pt>
                <c:pt idx="96">
                  <c:v>6.9947720000000002</c:v>
                </c:pt>
                <c:pt idx="97">
                  <c:v>7.2299842999999999</c:v>
                </c:pt>
                <c:pt idx="98">
                  <c:v>7.6144853000000001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8D3-46DB-8728-589B19E1958A}"/>
            </c:ext>
          </c:extLst>
        </c:ser>
        <c:ser>
          <c:idx val="3"/>
          <c:order val="3"/>
          <c:tx>
            <c:strRef>
              <c:f>'IP3'!$S$2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'IP3'!$R$5:$R$103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'IP3'!$T$5:$T$103</c:f>
              <c:numCache>
                <c:formatCode>General</c:formatCode>
                <c:ptCount val="99"/>
                <c:pt idx="0">
                  <c:v>-15.801349999999999</c:v>
                </c:pt>
                <c:pt idx="1">
                  <c:v>-13.191357999999999</c:v>
                </c:pt>
                <c:pt idx="2">
                  <c:v>-9.3942107999999998</c:v>
                </c:pt>
                <c:pt idx="3">
                  <c:v>-5.2289003999999997</c:v>
                </c:pt>
                <c:pt idx="4">
                  <c:v>-1.5481039999999999</c:v>
                </c:pt>
                <c:pt idx="5">
                  <c:v>1.6744515</c:v>
                </c:pt>
                <c:pt idx="6">
                  <c:v>4.7417544999999999</c:v>
                </c:pt>
                <c:pt idx="7">
                  <c:v>6.6200910000000004</c:v>
                </c:pt>
                <c:pt idx="8">
                  <c:v>7.4144788000000004</c:v>
                </c:pt>
                <c:pt idx="9">
                  <c:v>6.7602276999999997</c:v>
                </c:pt>
                <c:pt idx="10">
                  <c:v>6.2830458</c:v>
                </c:pt>
                <c:pt idx="11">
                  <c:v>6.0509218999999996</c:v>
                </c:pt>
                <c:pt idx="12">
                  <c:v>6.2274612999999999</c:v>
                </c:pt>
                <c:pt idx="13">
                  <c:v>6.4101027999999998</c:v>
                </c:pt>
                <c:pt idx="14">
                  <c:v>6.8830704999999996</c:v>
                </c:pt>
                <c:pt idx="15">
                  <c:v>7.2201880999999997</c:v>
                </c:pt>
                <c:pt idx="16">
                  <c:v>7.4577222000000001</c:v>
                </c:pt>
                <c:pt idx="17">
                  <c:v>7.5969343</c:v>
                </c:pt>
                <c:pt idx="18">
                  <c:v>7.6735920999999996</c:v>
                </c:pt>
                <c:pt idx="19">
                  <c:v>7.9163116999999996</c:v>
                </c:pt>
                <c:pt idx="20">
                  <c:v>8.2307129000000003</c:v>
                </c:pt>
                <c:pt idx="21">
                  <c:v>8.3220004999999997</c:v>
                </c:pt>
                <c:pt idx="22">
                  <c:v>7.8787168999999997</c:v>
                </c:pt>
                <c:pt idx="23">
                  <c:v>7.0276313000000004</c:v>
                </c:pt>
                <c:pt idx="24">
                  <c:v>6.2478185000000002</c:v>
                </c:pt>
                <c:pt idx="25">
                  <c:v>5.7819022999999996</c:v>
                </c:pt>
                <c:pt idx="26">
                  <c:v>5.5045723999999998</c:v>
                </c:pt>
                <c:pt idx="27">
                  <c:v>5.7072615999999998</c:v>
                </c:pt>
                <c:pt idx="28">
                  <c:v>6.2474670000000003</c:v>
                </c:pt>
                <c:pt idx="29">
                  <c:v>6.7286872999999998</c:v>
                </c:pt>
                <c:pt idx="30">
                  <c:v>6.8889923</c:v>
                </c:pt>
                <c:pt idx="31">
                  <c:v>6.6873526999999999</c:v>
                </c:pt>
                <c:pt idx="32">
                  <c:v>6.4255551999999998</c:v>
                </c:pt>
                <c:pt idx="33">
                  <c:v>6.0826669000000004</c:v>
                </c:pt>
                <c:pt idx="34">
                  <c:v>5.7361212000000004</c:v>
                </c:pt>
                <c:pt idx="35">
                  <c:v>5.5208855000000003</c:v>
                </c:pt>
                <c:pt idx="36">
                  <c:v>5.3611773999999999</c:v>
                </c:pt>
                <c:pt idx="37">
                  <c:v>5.2678113</c:v>
                </c:pt>
                <c:pt idx="38">
                  <c:v>5.2714185999999996</c:v>
                </c:pt>
                <c:pt idx="39">
                  <c:v>5.2995133000000001</c:v>
                </c:pt>
                <c:pt idx="40">
                  <c:v>5.3298120000000004</c:v>
                </c:pt>
                <c:pt idx="41">
                  <c:v>5.4038868000000004</c:v>
                </c:pt>
                <c:pt idx="42">
                  <c:v>5.5091386</c:v>
                </c:pt>
                <c:pt idx="43">
                  <c:v>5.8433622999999999</c:v>
                </c:pt>
                <c:pt idx="44">
                  <c:v>6.0136795000000003</c:v>
                </c:pt>
                <c:pt idx="45">
                  <c:v>6.1319508999999996</c:v>
                </c:pt>
                <c:pt idx="46">
                  <c:v>5.9677033000000002</c:v>
                </c:pt>
                <c:pt idx="47">
                  <c:v>5.9523916000000003</c:v>
                </c:pt>
                <c:pt idx="48">
                  <c:v>5.9861278999999996</c:v>
                </c:pt>
                <c:pt idx="49">
                  <c:v>6.4695720999999997</c:v>
                </c:pt>
                <c:pt idx="50">
                  <c:v>7.0616950999999997</c:v>
                </c:pt>
                <c:pt idx="51">
                  <c:v>7.8227539000000004</c:v>
                </c:pt>
                <c:pt idx="52">
                  <c:v>8.0573815999999994</c:v>
                </c:pt>
                <c:pt idx="53">
                  <c:v>8.1401272000000002</c:v>
                </c:pt>
                <c:pt idx="54">
                  <c:v>7.8204012000000001</c:v>
                </c:pt>
                <c:pt idx="55">
                  <c:v>7.7433882000000001</c:v>
                </c:pt>
                <c:pt idx="56">
                  <c:v>7.6726909000000001</c:v>
                </c:pt>
                <c:pt idx="57">
                  <c:v>8.0652398999999999</c:v>
                </c:pt>
                <c:pt idx="58">
                  <c:v>8.1488990999999995</c:v>
                </c:pt>
                <c:pt idx="59">
                  <c:v>8.2444153</c:v>
                </c:pt>
                <c:pt idx="60">
                  <c:v>7.941052</c:v>
                </c:pt>
                <c:pt idx="61">
                  <c:v>7.5454391999999997</c:v>
                </c:pt>
                <c:pt idx="62">
                  <c:v>6.9639768999999996</c:v>
                </c:pt>
                <c:pt idx="63">
                  <c:v>6.4448948000000001</c:v>
                </c:pt>
                <c:pt idx="64">
                  <c:v>6.1772489999999998</c:v>
                </c:pt>
                <c:pt idx="65">
                  <c:v>6.0214691</c:v>
                </c:pt>
                <c:pt idx="66">
                  <c:v>5.9919270999999998</c:v>
                </c:pt>
                <c:pt idx="67">
                  <c:v>6.1289897</c:v>
                </c:pt>
                <c:pt idx="68">
                  <c:v>6.4982838999999997</c:v>
                </c:pt>
                <c:pt idx="69">
                  <c:v>6.7244735000000002</c:v>
                </c:pt>
                <c:pt idx="70">
                  <c:v>6.9598012000000002</c:v>
                </c:pt>
                <c:pt idx="71">
                  <c:v>6.7577806000000002</c:v>
                </c:pt>
                <c:pt idx="72">
                  <c:v>6.6691960999999997</c:v>
                </c:pt>
                <c:pt idx="73">
                  <c:v>6.3462643999999999</c:v>
                </c:pt>
                <c:pt idx="74">
                  <c:v>6.4055467000000004</c:v>
                </c:pt>
                <c:pt idx="75">
                  <c:v>6.5187593000000001</c:v>
                </c:pt>
                <c:pt idx="76">
                  <c:v>6.6444539999999996</c:v>
                </c:pt>
                <c:pt idx="77">
                  <c:v>6.6344646999999997</c:v>
                </c:pt>
                <c:pt idx="78">
                  <c:v>6.4769392000000003</c:v>
                </c:pt>
                <c:pt idx="79">
                  <c:v>6.1733751000000003</c:v>
                </c:pt>
                <c:pt idx="80">
                  <c:v>5.7849202000000002</c:v>
                </c:pt>
                <c:pt idx="81">
                  <c:v>5.4673480999999997</c:v>
                </c:pt>
                <c:pt idx="82">
                  <c:v>5.3421573999999996</c:v>
                </c:pt>
                <c:pt idx="83">
                  <c:v>5.1414571000000002</c:v>
                </c:pt>
                <c:pt idx="84">
                  <c:v>5.0489898000000002</c:v>
                </c:pt>
                <c:pt idx="85">
                  <c:v>4.8516259000000002</c:v>
                </c:pt>
                <c:pt idx="86">
                  <c:v>4.9115685999999998</c:v>
                </c:pt>
                <c:pt idx="87">
                  <c:v>4.9169444999999996</c:v>
                </c:pt>
                <c:pt idx="88">
                  <c:v>5.0999017000000002</c:v>
                </c:pt>
                <c:pt idx="89">
                  <c:v>5.2013711999999996</c:v>
                </c:pt>
                <c:pt idx="90">
                  <c:v>5.7019725000000001</c:v>
                </c:pt>
                <c:pt idx="91">
                  <c:v>5.7330112</c:v>
                </c:pt>
                <c:pt idx="92">
                  <c:v>5.9209722999999999</c:v>
                </c:pt>
                <c:pt idx="93">
                  <c:v>5.4384046000000001</c:v>
                </c:pt>
                <c:pt idx="94">
                  <c:v>5.8840294000000002</c:v>
                </c:pt>
                <c:pt idx="95">
                  <c:v>6.0695853</c:v>
                </c:pt>
                <c:pt idx="96">
                  <c:v>6.5504788999999999</c:v>
                </c:pt>
                <c:pt idx="97">
                  <c:v>6.4906639999999998</c:v>
                </c:pt>
                <c:pt idx="98">
                  <c:v>6.5037398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8D3-46DB-8728-589B19E19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'IP3'!$V$2</c15:sqref>
                        </c15:formulaRef>
                      </c:ext>
                    </c:extLst>
                    <c:strCache>
                      <c:ptCount val="1"/>
                      <c:pt idx="0">
                        <c:v>+9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'IP3'!$U$5:$U$104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5.0110000000000001</c:v>
                      </c:pt>
                      <c:pt idx="1">
                        <c:v>5.2659795918367003</c:v>
                      </c:pt>
                      <c:pt idx="2">
                        <c:v>5.5209591836734999</c:v>
                      </c:pt>
                      <c:pt idx="3">
                        <c:v>5.7759387755101992</c:v>
                      </c:pt>
                      <c:pt idx="4">
                        <c:v>6.0309183673469002</c:v>
                      </c:pt>
                      <c:pt idx="5">
                        <c:v>6.2858979591836999</c:v>
                      </c:pt>
                      <c:pt idx="6">
                        <c:v>6.5408775510204</c:v>
                      </c:pt>
                      <c:pt idx="7">
                        <c:v>6.7958571428570993</c:v>
                      </c:pt>
                      <c:pt idx="8">
                        <c:v>7.0508367346938998</c:v>
                      </c:pt>
                      <c:pt idx="9">
                        <c:v>7.3058163265306</c:v>
                      </c:pt>
                      <c:pt idx="10">
                        <c:v>7.5607959183673001</c:v>
                      </c:pt>
                      <c:pt idx="11">
                        <c:v>7.8157755102040998</c:v>
                      </c:pt>
                      <c:pt idx="12">
                        <c:v>8.0707551020408008</c:v>
                      </c:pt>
                      <c:pt idx="13">
                        <c:v>8.3257346938775996</c:v>
                      </c:pt>
                      <c:pt idx="14">
                        <c:v>8.5807142857143006</c:v>
                      </c:pt>
                      <c:pt idx="15">
                        <c:v>8.8356938775509999</c:v>
                      </c:pt>
                      <c:pt idx="16">
                        <c:v>9.0906734693878004</c:v>
                      </c:pt>
                      <c:pt idx="17">
                        <c:v>9.3456530612245015</c:v>
                      </c:pt>
                      <c:pt idx="18">
                        <c:v>9.600632653061199</c:v>
                      </c:pt>
                      <c:pt idx="19">
                        <c:v>9.8556122448980013</c:v>
                      </c:pt>
                      <c:pt idx="20">
                        <c:v>10.110591836735001</c:v>
                      </c:pt>
                      <c:pt idx="21">
                        <c:v>10.365571428570998</c:v>
                      </c:pt>
                      <c:pt idx="22">
                        <c:v>10.620551020408001</c:v>
                      </c:pt>
                      <c:pt idx="23">
                        <c:v>10.875530612245001</c:v>
                      </c:pt>
                      <c:pt idx="24">
                        <c:v>11.130510204082</c:v>
                      </c:pt>
                      <c:pt idx="25">
                        <c:v>11.385489795918</c:v>
                      </c:pt>
                      <c:pt idx="26">
                        <c:v>11.640469387754999</c:v>
                      </c:pt>
                      <c:pt idx="27">
                        <c:v>11.895448979591999</c:v>
                      </c:pt>
                      <c:pt idx="28">
                        <c:v>12.150428571429002</c:v>
                      </c:pt>
                      <c:pt idx="29">
                        <c:v>12.405408163264999</c:v>
                      </c:pt>
                      <c:pt idx="30">
                        <c:v>12.660387755101999</c:v>
                      </c:pt>
                      <c:pt idx="31">
                        <c:v>12.915367346939</c:v>
                      </c:pt>
                      <c:pt idx="32">
                        <c:v>13.170346938775999</c:v>
                      </c:pt>
                      <c:pt idx="33">
                        <c:v>13.425326530611999</c:v>
                      </c:pt>
                      <c:pt idx="34">
                        <c:v>13.680306122449</c:v>
                      </c:pt>
                      <c:pt idx="35">
                        <c:v>13.935285714286</c:v>
                      </c:pt>
                      <c:pt idx="36">
                        <c:v>14.190265306121999</c:v>
                      </c:pt>
                      <c:pt idx="37">
                        <c:v>14.445244897959</c:v>
                      </c:pt>
                      <c:pt idx="38">
                        <c:v>14.700224489796</c:v>
                      </c:pt>
                      <c:pt idx="39">
                        <c:v>14.955204081632999</c:v>
                      </c:pt>
                      <c:pt idx="40">
                        <c:v>15.210183673469</c:v>
                      </c:pt>
                      <c:pt idx="41">
                        <c:v>15.465163265306</c:v>
                      </c:pt>
                      <c:pt idx="42">
                        <c:v>15.720142857142999</c:v>
                      </c:pt>
                      <c:pt idx="43">
                        <c:v>15.975122448979999</c:v>
                      </c:pt>
                      <c:pt idx="44">
                        <c:v>16.230102040816</c:v>
                      </c:pt>
                      <c:pt idx="45">
                        <c:v>16.485081632652999</c:v>
                      </c:pt>
                      <c:pt idx="46">
                        <c:v>16.740061224489999</c:v>
                      </c:pt>
                      <c:pt idx="47">
                        <c:v>16.995040816326998</c:v>
                      </c:pt>
                      <c:pt idx="48">
                        <c:v>17.250020408163</c:v>
                      </c:pt>
                      <c:pt idx="49">
                        <c:v>17.504999999999999</c:v>
                      </c:pt>
                      <c:pt idx="50">
                        <c:v>17.759979591837002</c:v>
                      </c:pt>
                      <c:pt idx="51">
                        <c:v>18.014959183673</c:v>
                      </c:pt>
                      <c:pt idx="52">
                        <c:v>18.269938775509999</c:v>
                      </c:pt>
                      <c:pt idx="53">
                        <c:v>18.524918367346999</c:v>
                      </c:pt>
                      <c:pt idx="54">
                        <c:v>18.779897959183998</c:v>
                      </c:pt>
                      <c:pt idx="55">
                        <c:v>19.034877551019999</c:v>
                      </c:pt>
                      <c:pt idx="56">
                        <c:v>19.289857142856999</c:v>
                      </c:pt>
                      <c:pt idx="57">
                        <c:v>19.544836734694002</c:v>
                      </c:pt>
                      <c:pt idx="58">
                        <c:v>19.799816326530998</c:v>
                      </c:pt>
                      <c:pt idx="59">
                        <c:v>20.054795918366999</c:v>
                      </c:pt>
                      <c:pt idx="60">
                        <c:v>20.309775510203998</c:v>
                      </c:pt>
                      <c:pt idx="61">
                        <c:v>20.564755102041001</c:v>
                      </c:pt>
                      <c:pt idx="62">
                        <c:v>20.819734693877997</c:v>
                      </c:pt>
                      <c:pt idx="63">
                        <c:v>21.074714285714002</c:v>
                      </c:pt>
                      <c:pt idx="64">
                        <c:v>21.329693877550998</c:v>
                      </c:pt>
                      <c:pt idx="65">
                        <c:v>21.584673469388001</c:v>
                      </c:pt>
                      <c:pt idx="66">
                        <c:v>21.839653061223999</c:v>
                      </c:pt>
                      <c:pt idx="67">
                        <c:v>22.094632653061002</c:v>
                      </c:pt>
                      <c:pt idx="68">
                        <c:v>22.349612244897997</c:v>
                      </c:pt>
                      <c:pt idx="69">
                        <c:v>22.604591836735</c:v>
                      </c:pt>
                      <c:pt idx="70">
                        <c:v>22.859571428570998</c:v>
                      </c:pt>
                      <c:pt idx="71">
                        <c:v>23.114551020408001</c:v>
                      </c:pt>
                      <c:pt idx="72">
                        <c:v>23.369530612245001</c:v>
                      </c:pt>
                      <c:pt idx="73">
                        <c:v>23.624510204082</c:v>
                      </c:pt>
                      <c:pt idx="74">
                        <c:v>23.879489795917998</c:v>
                      </c:pt>
                      <c:pt idx="75">
                        <c:v>24.134469387755001</c:v>
                      </c:pt>
                      <c:pt idx="76">
                        <c:v>24.389448979592</c:v>
                      </c:pt>
                      <c:pt idx="77">
                        <c:v>24.644428571429</c:v>
                      </c:pt>
                      <c:pt idx="78">
                        <c:v>24.899408163265001</c:v>
                      </c:pt>
                      <c:pt idx="79">
                        <c:v>25.154387755102</c:v>
                      </c:pt>
                      <c:pt idx="80">
                        <c:v>25.409367346939</c:v>
                      </c:pt>
                      <c:pt idx="81">
                        <c:v>25.664346938775999</c:v>
                      </c:pt>
                      <c:pt idx="82">
                        <c:v>25.919326530612</c:v>
                      </c:pt>
                      <c:pt idx="83">
                        <c:v>26.174306122449</c:v>
                      </c:pt>
                      <c:pt idx="84">
                        <c:v>26.429285714285999</c:v>
                      </c:pt>
                      <c:pt idx="85">
                        <c:v>26.684265306122001</c:v>
                      </c:pt>
                      <c:pt idx="86">
                        <c:v>26.939244897959</c:v>
                      </c:pt>
                      <c:pt idx="87">
                        <c:v>27.194224489796003</c:v>
                      </c:pt>
                      <c:pt idx="88">
                        <c:v>27.449204081632999</c:v>
                      </c:pt>
                      <c:pt idx="89">
                        <c:v>27.704183673469</c:v>
                      </c:pt>
                      <c:pt idx="90">
                        <c:v>27.959163265306</c:v>
                      </c:pt>
                      <c:pt idx="91">
                        <c:v>28.214142857143003</c:v>
                      </c:pt>
                      <c:pt idx="92">
                        <c:v>28.469122448979999</c:v>
                      </c:pt>
                      <c:pt idx="93">
                        <c:v>28.724102040816003</c:v>
                      </c:pt>
                      <c:pt idx="94">
                        <c:v>28.979081632652999</c:v>
                      </c:pt>
                      <c:pt idx="95">
                        <c:v>29.234061224490002</c:v>
                      </c:pt>
                      <c:pt idx="96">
                        <c:v>29.489040816326998</c:v>
                      </c:pt>
                      <c:pt idx="97">
                        <c:v>29.744020408162999</c:v>
                      </c:pt>
                      <c:pt idx="98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'IP3'!$W$5:$W$103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-21.737393999999998</c:v>
                      </c:pt>
                      <c:pt idx="1">
                        <c:v>-19.818131999999999</c:v>
                      </c:pt>
                      <c:pt idx="2">
                        <c:v>-16.906863999999999</c:v>
                      </c:pt>
                      <c:pt idx="3">
                        <c:v>-13.28196</c:v>
                      </c:pt>
                      <c:pt idx="4">
                        <c:v>-9.5687323000000006</c:v>
                      </c:pt>
                      <c:pt idx="5">
                        <c:v>-6.0250434999999998</c:v>
                      </c:pt>
                      <c:pt idx="6">
                        <c:v>-2.5625949000000001</c:v>
                      </c:pt>
                      <c:pt idx="7">
                        <c:v>0.81932938</c:v>
                      </c:pt>
                      <c:pt idx="8">
                        <c:v>3.7618326999999998</c:v>
                      </c:pt>
                      <c:pt idx="9">
                        <c:v>5.1263880999999998</c:v>
                      </c:pt>
                      <c:pt idx="10">
                        <c:v>5.4416985999999996</c:v>
                      </c:pt>
                      <c:pt idx="11">
                        <c:v>5.2945384999999998</c:v>
                      </c:pt>
                      <c:pt idx="12">
                        <c:v>5.5768136999999998</c:v>
                      </c:pt>
                      <c:pt idx="13">
                        <c:v>5.9222536000000003</c:v>
                      </c:pt>
                      <c:pt idx="14">
                        <c:v>6.4503693999999996</c:v>
                      </c:pt>
                      <c:pt idx="15">
                        <c:v>6.8197679999999998</c:v>
                      </c:pt>
                      <c:pt idx="16">
                        <c:v>6.9617705000000001</c:v>
                      </c:pt>
                      <c:pt idx="17">
                        <c:v>7.0389729000000001</c:v>
                      </c:pt>
                      <c:pt idx="18">
                        <c:v>7.0650104999999996</c:v>
                      </c:pt>
                      <c:pt idx="19">
                        <c:v>7.3570270999999998</c:v>
                      </c:pt>
                      <c:pt idx="20">
                        <c:v>7.7065649000000001</c:v>
                      </c:pt>
                      <c:pt idx="21">
                        <c:v>7.6950455</c:v>
                      </c:pt>
                      <c:pt idx="22">
                        <c:v>7.0116091000000003</c:v>
                      </c:pt>
                      <c:pt idx="23">
                        <c:v>6.0297102999999996</c:v>
                      </c:pt>
                      <c:pt idx="24">
                        <c:v>5.1785563999999997</c:v>
                      </c:pt>
                      <c:pt idx="25">
                        <c:v>4.6723127</c:v>
                      </c:pt>
                      <c:pt idx="26">
                        <c:v>4.2550610999999998</c:v>
                      </c:pt>
                      <c:pt idx="27">
                        <c:v>4.3130430999999998</c:v>
                      </c:pt>
                      <c:pt idx="28">
                        <c:v>4.7755879999999999</c:v>
                      </c:pt>
                      <c:pt idx="29">
                        <c:v>5.2963146999999999</c:v>
                      </c:pt>
                      <c:pt idx="30">
                        <c:v>5.5378447</c:v>
                      </c:pt>
                      <c:pt idx="31">
                        <c:v>5.3439126000000003</c:v>
                      </c:pt>
                      <c:pt idx="32">
                        <c:v>5.0141391999999998</c:v>
                      </c:pt>
                      <c:pt idx="33">
                        <c:v>4.6906432999999996</c:v>
                      </c:pt>
                      <c:pt idx="34">
                        <c:v>4.4384303000000003</c:v>
                      </c:pt>
                      <c:pt idx="35">
                        <c:v>4.3326868999999997</c:v>
                      </c:pt>
                      <c:pt idx="36">
                        <c:v>4.2340898999999999</c:v>
                      </c:pt>
                      <c:pt idx="37">
                        <c:v>4.2233042999999997</c:v>
                      </c:pt>
                      <c:pt idx="38">
                        <c:v>4.2871775999999997</c:v>
                      </c:pt>
                      <c:pt idx="39">
                        <c:v>4.3305391999999996</c:v>
                      </c:pt>
                      <c:pt idx="40">
                        <c:v>4.3245816000000001</c:v>
                      </c:pt>
                      <c:pt idx="41">
                        <c:v>4.3857211999999999</c:v>
                      </c:pt>
                      <c:pt idx="42">
                        <c:v>4.5180163000000002</c:v>
                      </c:pt>
                      <c:pt idx="43">
                        <c:v>4.9398245999999997</c:v>
                      </c:pt>
                      <c:pt idx="44">
                        <c:v>5.1884303000000003</c:v>
                      </c:pt>
                      <c:pt idx="45">
                        <c:v>5.3493705</c:v>
                      </c:pt>
                      <c:pt idx="46">
                        <c:v>5.0909060999999998</c:v>
                      </c:pt>
                      <c:pt idx="47">
                        <c:v>4.9983940000000002</c:v>
                      </c:pt>
                      <c:pt idx="48">
                        <c:v>4.9108676999999998</c:v>
                      </c:pt>
                      <c:pt idx="49">
                        <c:v>5.3688549999999999</c:v>
                      </c:pt>
                      <c:pt idx="50">
                        <c:v>5.9400953999999997</c:v>
                      </c:pt>
                      <c:pt idx="51">
                        <c:v>6.8073968999999996</c:v>
                      </c:pt>
                      <c:pt idx="52">
                        <c:v>7.1486378000000004</c:v>
                      </c:pt>
                      <c:pt idx="53">
                        <c:v>7.3872333000000001</c:v>
                      </c:pt>
                      <c:pt idx="54">
                        <c:v>7.1158161</c:v>
                      </c:pt>
                      <c:pt idx="55">
                        <c:v>7.0741787</c:v>
                      </c:pt>
                      <c:pt idx="56">
                        <c:v>6.8171362999999996</c:v>
                      </c:pt>
                      <c:pt idx="57">
                        <c:v>7.0268091999999998</c:v>
                      </c:pt>
                      <c:pt idx="58">
                        <c:v>6.8290819999999997</c:v>
                      </c:pt>
                      <c:pt idx="59">
                        <c:v>6.9389105000000004</c:v>
                      </c:pt>
                      <c:pt idx="60">
                        <c:v>6.4562898000000004</c:v>
                      </c:pt>
                      <c:pt idx="61">
                        <c:v>5.9462256</c:v>
                      </c:pt>
                      <c:pt idx="62">
                        <c:v>5.2402825000000002</c:v>
                      </c:pt>
                      <c:pt idx="63">
                        <c:v>4.7417879000000003</c:v>
                      </c:pt>
                      <c:pt idx="64">
                        <c:v>4.5427084000000004</c:v>
                      </c:pt>
                      <c:pt idx="65">
                        <c:v>4.3472505000000004</c:v>
                      </c:pt>
                      <c:pt idx="66">
                        <c:v>4.2760195999999997</c:v>
                      </c:pt>
                      <c:pt idx="67">
                        <c:v>4.3598461000000004</c:v>
                      </c:pt>
                      <c:pt idx="68">
                        <c:v>4.5479088000000001</c:v>
                      </c:pt>
                      <c:pt idx="69">
                        <c:v>4.8169798999999998</c:v>
                      </c:pt>
                      <c:pt idx="70">
                        <c:v>5.0642066000000003</c:v>
                      </c:pt>
                      <c:pt idx="71">
                        <c:v>4.9420652</c:v>
                      </c:pt>
                      <c:pt idx="72">
                        <c:v>4.7480539999999998</c:v>
                      </c:pt>
                      <c:pt idx="73">
                        <c:v>4.3809766999999997</c:v>
                      </c:pt>
                      <c:pt idx="74">
                        <c:v>4.4942140999999998</c:v>
                      </c:pt>
                      <c:pt idx="75">
                        <c:v>4.7996340000000002</c:v>
                      </c:pt>
                      <c:pt idx="76">
                        <c:v>5.1211004000000004</c:v>
                      </c:pt>
                      <c:pt idx="77">
                        <c:v>5.1215954000000004</c:v>
                      </c:pt>
                      <c:pt idx="78">
                        <c:v>5.0558037999999996</c:v>
                      </c:pt>
                      <c:pt idx="79">
                        <c:v>4.7607831999999997</c:v>
                      </c:pt>
                      <c:pt idx="80">
                        <c:v>4.5895866999999999</c:v>
                      </c:pt>
                      <c:pt idx="81">
                        <c:v>4.2300810999999996</c:v>
                      </c:pt>
                      <c:pt idx="82">
                        <c:v>4.1189498999999996</c:v>
                      </c:pt>
                      <c:pt idx="83">
                        <c:v>3.8958287</c:v>
                      </c:pt>
                      <c:pt idx="84">
                        <c:v>3.9056253000000001</c:v>
                      </c:pt>
                      <c:pt idx="85">
                        <c:v>3.8598925999999998</c:v>
                      </c:pt>
                      <c:pt idx="86">
                        <c:v>4.0405806999999996</c:v>
                      </c:pt>
                      <c:pt idx="87">
                        <c:v>4.0850391000000004</c:v>
                      </c:pt>
                      <c:pt idx="88">
                        <c:v>4.2276268000000004</c:v>
                      </c:pt>
                      <c:pt idx="89">
                        <c:v>4.4303451000000003</c:v>
                      </c:pt>
                      <c:pt idx="90">
                        <c:v>4.8305043999999997</c:v>
                      </c:pt>
                      <c:pt idx="91">
                        <c:v>4.7327313000000002</c:v>
                      </c:pt>
                      <c:pt idx="92">
                        <c:v>4.6509261000000004</c:v>
                      </c:pt>
                      <c:pt idx="93">
                        <c:v>4.3822193</c:v>
                      </c:pt>
                      <c:pt idx="94">
                        <c:v>4.5664996999999996</c:v>
                      </c:pt>
                      <c:pt idx="95">
                        <c:v>4.8571156999999996</c:v>
                      </c:pt>
                      <c:pt idx="96">
                        <c:v>5.2276382000000003</c:v>
                      </c:pt>
                      <c:pt idx="97">
                        <c:v>5.4430933000000001</c:v>
                      </c:pt>
                      <c:pt idx="98">
                        <c:v>5.3433251000000004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8D3-46DB-8728-589B19E1958A}"/>
                  </c:ext>
                </c:extLst>
              </c15:ser>
            </c15:filteredScatterSeries>
          </c:ext>
        </c:extLst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25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3934110455048458"/>
          <c:y val="0.55626502279320345"/>
          <c:w val="0.19522211882901763"/>
          <c:h val="0.2443655891697748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3 GHz IF, Sine Wave LSLO (dBm)</a:t>
            </a:r>
            <a:r>
              <a:rPr lang="en-US" sz="1000" baseline="30000"/>
              <a:t>4</a:t>
            </a:r>
            <a:endParaRPr lang="en-US" sz="1000" baseline="0"/>
          </a:p>
        </c:rich>
      </c:tx>
      <c:layout>
        <c:manualLayout>
          <c:xMode val="edge"/>
          <c:yMode val="edge"/>
          <c:x val="0.29105373044883137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15.437109</c:v>
                </c:pt>
                <c:pt idx="1">
                  <c:v>18.410105000000001</c:v>
                </c:pt>
                <c:pt idx="2">
                  <c:v>19.856293000000001</c:v>
                </c:pt>
                <c:pt idx="3">
                  <c:v>19.287013999999999</c:v>
                </c:pt>
                <c:pt idx="4">
                  <c:v>17.011393000000002</c:v>
                </c:pt>
                <c:pt idx="5">
                  <c:v>16.218350999999998</c:v>
                </c:pt>
                <c:pt idx="6">
                  <c:v>16.188010999999999</c:v>
                </c:pt>
                <c:pt idx="7">
                  <c:v>15.857771</c:v>
                </c:pt>
                <c:pt idx="8">
                  <c:v>15.346202</c:v>
                </c:pt>
                <c:pt idx="9">
                  <c:v>14.478903000000001</c:v>
                </c:pt>
                <c:pt idx="10">
                  <c:v>14.083026</c:v>
                </c:pt>
                <c:pt idx="11">
                  <c:v>13.833743</c:v>
                </c:pt>
                <c:pt idx="12">
                  <c:v>13.964314999999999</c:v>
                </c:pt>
                <c:pt idx="13">
                  <c:v>13.866718000000001</c:v>
                </c:pt>
                <c:pt idx="14">
                  <c:v>14.146941</c:v>
                </c:pt>
                <c:pt idx="15">
                  <c:v>14.531689</c:v>
                </c:pt>
                <c:pt idx="16">
                  <c:v>15.197552999999999</c:v>
                </c:pt>
                <c:pt idx="17">
                  <c:v>15.608319</c:v>
                </c:pt>
                <c:pt idx="18">
                  <c:v>15.791086</c:v>
                </c:pt>
                <c:pt idx="19">
                  <c:v>15.777065</c:v>
                </c:pt>
                <c:pt idx="20">
                  <c:v>15.755204000000001</c:v>
                </c:pt>
                <c:pt idx="21">
                  <c:v>15.818522</c:v>
                </c:pt>
                <c:pt idx="22">
                  <c:v>15.544090000000001</c:v>
                </c:pt>
                <c:pt idx="23">
                  <c:v>14.901032000000001</c:v>
                </c:pt>
                <c:pt idx="24">
                  <c:v>14.245877</c:v>
                </c:pt>
                <c:pt idx="25">
                  <c:v>13.863961</c:v>
                </c:pt>
                <c:pt idx="26">
                  <c:v>13.877848999999999</c:v>
                </c:pt>
                <c:pt idx="27">
                  <c:v>14.208667</c:v>
                </c:pt>
                <c:pt idx="28">
                  <c:v>14.479774000000001</c:v>
                </c:pt>
                <c:pt idx="29">
                  <c:v>14.62027</c:v>
                </c:pt>
                <c:pt idx="30">
                  <c:v>14.573036999999999</c:v>
                </c:pt>
                <c:pt idx="31">
                  <c:v>14.564025000000001</c:v>
                </c:pt>
                <c:pt idx="32">
                  <c:v>14.497142999999999</c:v>
                </c:pt>
                <c:pt idx="33">
                  <c:v>14.202188</c:v>
                </c:pt>
                <c:pt idx="34">
                  <c:v>13.686420999999999</c:v>
                </c:pt>
                <c:pt idx="35">
                  <c:v>13.183816999999999</c:v>
                </c:pt>
                <c:pt idx="36">
                  <c:v>12.814162</c:v>
                </c:pt>
                <c:pt idx="37">
                  <c:v>12.575540999999999</c:v>
                </c:pt>
                <c:pt idx="38">
                  <c:v>12.412768</c:v>
                </c:pt>
                <c:pt idx="39">
                  <c:v>12.454331</c:v>
                </c:pt>
                <c:pt idx="40">
                  <c:v>12.600762</c:v>
                </c:pt>
                <c:pt idx="41">
                  <c:v>12.880250999999999</c:v>
                </c:pt>
                <c:pt idx="42">
                  <c:v>13.048007999999999</c:v>
                </c:pt>
                <c:pt idx="43">
                  <c:v>13.244475</c:v>
                </c:pt>
                <c:pt idx="44">
                  <c:v>13.414164</c:v>
                </c:pt>
                <c:pt idx="45">
                  <c:v>13.613887</c:v>
                </c:pt>
                <c:pt idx="46">
                  <c:v>13.943039000000001</c:v>
                </c:pt>
                <c:pt idx="47">
                  <c:v>14.320691999999999</c:v>
                </c:pt>
                <c:pt idx="48">
                  <c:v>14.919373</c:v>
                </c:pt>
                <c:pt idx="49">
                  <c:v>15.699763000000001</c:v>
                </c:pt>
                <c:pt idx="50">
                  <c:v>16.359874999999999</c:v>
                </c:pt>
                <c:pt idx="51">
                  <c:v>16.686278999999999</c:v>
                </c:pt>
                <c:pt idx="52">
                  <c:v>16.208652000000001</c:v>
                </c:pt>
                <c:pt idx="53">
                  <c:v>15.741137999999999</c:v>
                </c:pt>
                <c:pt idx="54">
                  <c:v>15.341448</c:v>
                </c:pt>
                <c:pt idx="55">
                  <c:v>15.521146999999999</c:v>
                </c:pt>
                <c:pt idx="56">
                  <c:v>15.97748</c:v>
                </c:pt>
                <c:pt idx="57">
                  <c:v>16.667041999999999</c:v>
                </c:pt>
                <c:pt idx="58">
                  <c:v>17.564619</c:v>
                </c:pt>
                <c:pt idx="59">
                  <c:v>18.217903</c:v>
                </c:pt>
                <c:pt idx="60">
                  <c:v>18.367432000000001</c:v>
                </c:pt>
                <c:pt idx="61">
                  <c:v>17.840250000000001</c:v>
                </c:pt>
                <c:pt idx="62">
                  <c:v>17.179562000000001</c:v>
                </c:pt>
                <c:pt idx="63">
                  <c:v>16.324985999999999</c:v>
                </c:pt>
                <c:pt idx="64">
                  <c:v>15.730674</c:v>
                </c:pt>
                <c:pt idx="65">
                  <c:v>15.185624000000001</c:v>
                </c:pt>
                <c:pt idx="66">
                  <c:v>15.166554</c:v>
                </c:pt>
                <c:pt idx="67">
                  <c:v>15.18698</c:v>
                </c:pt>
                <c:pt idx="68">
                  <c:v>15.253468</c:v>
                </c:pt>
                <c:pt idx="69">
                  <c:v>15.209247</c:v>
                </c:pt>
                <c:pt idx="70">
                  <c:v>15.310523</c:v>
                </c:pt>
                <c:pt idx="71">
                  <c:v>15.499858</c:v>
                </c:pt>
                <c:pt idx="72">
                  <c:v>15.665521</c:v>
                </c:pt>
                <c:pt idx="73">
                  <c:v>15.591708000000001</c:v>
                </c:pt>
                <c:pt idx="74">
                  <c:v>15.274777</c:v>
                </c:pt>
                <c:pt idx="75">
                  <c:v>15.223618999999999</c:v>
                </c:pt>
                <c:pt idx="76">
                  <c:v>15.127999000000001</c:v>
                </c:pt>
                <c:pt idx="77">
                  <c:v>15.392830999999999</c:v>
                </c:pt>
                <c:pt idx="78">
                  <c:v>15.510795</c:v>
                </c:pt>
                <c:pt idx="79">
                  <c:v>15.782125000000001</c:v>
                </c:pt>
                <c:pt idx="80">
                  <c:v>16.005306000000001</c:v>
                </c:pt>
                <c:pt idx="81">
                  <c:v>16.143463000000001</c:v>
                </c:pt>
                <c:pt idx="82">
                  <c:v>16.256347999999999</c:v>
                </c:pt>
                <c:pt idx="83">
                  <c:v>16.236941999999999</c:v>
                </c:pt>
                <c:pt idx="84">
                  <c:v>15.882619</c:v>
                </c:pt>
                <c:pt idx="85">
                  <c:v>15.417123</c:v>
                </c:pt>
                <c:pt idx="86">
                  <c:v>15.071393</c:v>
                </c:pt>
                <c:pt idx="87">
                  <c:v>15.354449000000001</c:v>
                </c:pt>
                <c:pt idx="88">
                  <c:v>16.271629000000001</c:v>
                </c:pt>
                <c:pt idx="89">
                  <c:v>17.511869000000001</c:v>
                </c:pt>
                <c:pt idx="90">
                  <c:v>19.400358000000001</c:v>
                </c:pt>
                <c:pt idx="91">
                  <c:v>20.696843999999999</c:v>
                </c:pt>
                <c:pt idx="92">
                  <c:v>21.796907000000001</c:v>
                </c:pt>
                <c:pt idx="93">
                  <c:v>21.403313000000001</c:v>
                </c:pt>
                <c:pt idx="94">
                  <c:v>21.279978</c:v>
                </c:pt>
                <c:pt idx="95">
                  <c:v>20.984251</c:v>
                </c:pt>
                <c:pt idx="96">
                  <c:v>20.899698000000001</c:v>
                </c:pt>
                <c:pt idx="97">
                  <c:v>20.785070000000001</c:v>
                </c:pt>
                <c:pt idx="98">
                  <c:v>20.561007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3-4A95-BD2A-148DDE6E0B6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'IP3'!$AG$5:$AG$103</c:f>
              <c:numCache>
                <c:formatCode>General</c:formatCode>
                <c:ptCount val="99"/>
                <c:pt idx="0">
                  <c:v>15.510237</c:v>
                </c:pt>
                <c:pt idx="1">
                  <c:v>21.452252999999999</c:v>
                </c:pt>
                <c:pt idx="2">
                  <c:v>24.666239000000001</c:v>
                </c:pt>
                <c:pt idx="3">
                  <c:v>26.131202999999999</c:v>
                </c:pt>
                <c:pt idx="4">
                  <c:v>22.660195999999999</c:v>
                </c:pt>
                <c:pt idx="5">
                  <c:v>21.781378</c:v>
                </c:pt>
                <c:pt idx="6">
                  <c:v>21.711915999999999</c:v>
                </c:pt>
                <c:pt idx="7">
                  <c:v>21.106379</c:v>
                </c:pt>
                <c:pt idx="8">
                  <c:v>20.271737999999999</c:v>
                </c:pt>
                <c:pt idx="9">
                  <c:v>19.464652999999998</c:v>
                </c:pt>
                <c:pt idx="10">
                  <c:v>18.996784000000002</c:v>
                </c:pt>
                <c:pt idx="11">
                  <c:v>18.963217</c:v>
                </c:pt>
                <c:pt idx="12">
                  <c:v>18.999421999999999</c:v>
                </c:pt>
                <c:pt idx="13">
                  <c:v>18.830839000000001</c:v>
                </c:pt>
                <c:pt idx="14">
                  <c:v>18.978691000000001</c:v>
                </c:pt>
                <c:pt idx="15">
                  <c:v>19.099277000000001</c:v>
                </c:pt>
                <c:pt idx="16">
                  <c:v>19.355848000000002</c:v>
                </c:pt>
                <c:pt idx="17">
                  <c:v>19.297461999999999</c:v>
                </c:pt>
                <c:pt idx="18">
                  <c:v>19.247275999999999</c:v>
                </c:pt>
                <c:pt idx="19">
                  <c:v>19.216766</c:v>
                </c:pt>
                <c:pt idx="20">
                  <c:v>19.152079000000001</c:v>
                </c:pt>
                <c:pt idx="21">
                  <c:v>19.108355</c:v>
                </c:pt>
                <c:pt idx="22">
                  <c:v>19.137632</c:v>
                </c:pt>
                <c:pt idx="23">
                  <c:v>18.956177</c:v>
                </c:pt>
                <c:pt idx="24">
                  <c:v>18.915775</c:v>
                </c:pt>
                <c:pt idx="25">
                  <c:v>18.663681</c:v>
                </c:pt>
                <c:pt idx="26">
                  <c:v>18.456053000000001</c:v>
                </c:pt>
                <c:pt idx="27">
                  <c:v>18.41283</c:v>
                </c:pt>
                <c:pt idx="28">
                  <c:v>18.478199</c:v>
                </c:pt>
                <c:pt idx="29">
                  <c:v>18.66169</c:v>
                </c:pt>
                <c:pt idx="30">
                  <c:v>18.507549000000001</c:v>
                </c:pt>
                <c:pt idx="31">
                  <c:v>18.364530999999999</c:v>
                </c:pt>
                <c:pt idx="32">
                  <c:v>18.005993</c:v>
                </c:pt>
                <c:pt idx="33">
                  <c:v>17.558703999999999</c:v>
                </c:pt>
                <c:pt idx="34">
                  <c:v>17.228168</c:v>
                </c:pt>
                <c:pt idx="35">
                  <c:v>17.066101</c:v>
                </c:pt>
                <c:pt idx="36">
                  <c:v>17.099442</c:v>
                </c:pt>
                <c:pt idx="37">
                  <c:v>16.984870999999998</c:v>
                </c:pt>
                <c:pt idx="38">
                  <c:v>16.832246999999999</c:v>
                </c:pt>
                <c:pt idx="39">
                  <c:v>16.660596999999999</c:v>
                </c:pt>
                <c:pt idx="40">
                  <c:v>16.619965000000001</c:v>
                </c:pt>
                <c:pt idx="41">
                  <c:v>16.754770000000001</c:v>
                </c:pt>
                <c:pt idx="42">
                  <c:v>17.181023</c:v>
                </c:pt>
                <c:pt idx="43">
                  <c:v>17.856425999999999</c:v>
                </c:pt>
                <c:pt idx="44">
                  <c:v>18.545705999999999</c:v>
                </c:pt>
                <c:pt idx="45">
                  <c:v>18.925014000000001</c:v>
                </c:pt>
                <c:pt idx="46">
                  <c:v>19.019341000000001</c:v>
                </c:pt>
                <c:pt idx="47">
                  <c:v>18.805845000000001</c:v>
                </c:pt>
                <c:pt idx="48">
                  <c:v>18.466528</c:v>
                </c:pt>
                <c:pt idx="49">
                  <c:v>18.084002999999999</c:v>
                </c:pt>
                <c:pt idx="50">
                  <c:v>17.916212000000002</c:v>
                </c:pt>
                <c:pt idx="51">
                  <c:v>17.886147999999999</c:v>
                </c:pt>
                <c:pt idx="52">
                  <c:v>17.793050999999998</c:v>
                </c:pt>
                <c:pt idx="53">
                  <c:v>17.7789</c:v>
                </c:pt>
                <c:pt idx="54">
                  <c:v>17.565300000000001</c:v>
                </c:pt>
                <c:pt idx="55">
                  <c:v>17.653638999999998</c:v>
                </c:pt>
                <c:pt idx="56">
                  <c:v>17.883398</c:v>
                </c:pt>
                <c:pt idx="57">
                  <c:v>18.493525999999999</c:v>
                </c:pt>
                <c:pt idx="58">
                  <c:v>18.858851999999999</c:v>
                </c:pt>
                <c:pt idx="59">
                  <c:v>18.953019999999999</c:v>
                </c:pt>
                <c:pt idx="60">
                  <c:v>18.754625000000001</c:v>
                </c:pt>
                <c:pt idx="61">
                  <c:v>18.585356000000001</c:v>
                </c:pt>
                <c:pt idx="62">
                  <c:v>18.497088999999999</c:v>
                </c:pt>
                <c:pt idx="63">
                  <c:v>18.459326000000001</c:v>
                </c:pt>
                <c:pt idx="64">
                  <c:v>18.321424</c:v>
                </c:pt>
                <c:pt idx="65">
                  <c:v>18.241343000000001</c:v>
                </c:pt>
                <c:pt idx="66">
                  <c:v>18.124182000000001</c:v>
                </c:pt>
                <c:pt idx="67">
                  <c:v>18.117929</c:v>
                </c:pt>
                <c:pt idx="68">
                  <c:v>17.968245</c:v>
                </c:pt>
                <c:pt idx="69">
                  <c:v>17.881889000000001</c:v>
                </c:pt>
                <c:pt idx="70">
                  <c:v>18.182753000000002</c:v>
                </c:pt>
                <c:pt idx="71">
                  <c:v>18.590847</c:v>
                </c:pt>
                <c:pt idx="72">
                  <c:v>18.986856</c:v>
                </c:pt>
                <c:pt idx="73">
                  <c:v>19.030148000000001</c:v>
                </c:pt>
                <c:pt idx="74">
                  <c:v>19.178041</c:v>
                </c:pt>
                <c:pt idx="75">
                  <c:v>19.674168000000002</c:v>
                </c:pt>
                <c:pt idx="76">
                  <c:v>19.936018000000001</c:v>
                </c:pt>
                <c:pt idx="77">
                  <c:v>20.480255</c:v>
                </c:pt>
                <c:pt idx="78">
                  <c:v>20.513752</c:v>
                </c:pt>
                <c:pt idx="79">
                  <c:v>20.317813999999998</c:v>
                </c:pt>
                <c:pt idx="80">
                  <c:v>19.367777</c:v>
                </c:pt>
                <c:pt idx="81">
                  <c:v>18.445789000000001</c:v>
                </c:pt>
                <c:pt idx="82">
                  <c:v>17.865973</c:v>
                </c:pt>
                <c:pt idx="83">
                  <c:v>17.346619</c:v>
                </c:pt>
                <c:pt idx="84">
                  <c:v>16.648924000000001</c:v>
                </c:pt>
                <c:pt idx="85">
                  <c:v>15.756543000000001</c:v>
                </c:pt>
                <c:pt idx="86">
                  <c:v>14.980658</c:v>
                </c:pt>
                <c:pt idx="87">
                  <c:v>14.575926000000001</c:v>
                </c:pt>
                <c:pt idx="88">
                  <c:v>14.942976</c:v>
                </c:pt>
                <c:pt idx="89">
                  <c:v>15.692914</c:v>
                </c:pt>
                <c:pt idx="90">
                  <c:v>16.469798999999998</c:v>
                </c:pt>
                <c:pt idx="91">
                  <c:v>16.898094</c:v>
                </c:pt>
                <c:pt idx="92">
                  <c:v>17.101382999999998</c:v>
                </c:pt>
                <c:pt idx="93">
                  <c:v>17.082359</c:v>
                </c:pt>
                <c:pt idx="94">
                  <c:v>17.155239000000002</c:v>
                </c:pt>
                <c:pt idx="95">
                  <c:v>17.112524000000001</c:v>
                </c:pt>
                <c:pt idx="96">
                  <c:v>17.432669000000001</c:v>
                </c:pt>
                <c:pt idx="97">
                  <c:v>17.553179</c:v>
                </c:pt>
                <c:pt idx="98">
                  <c:v>17.770092000000002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3-4A95-BD2A-148DDE6E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Output IP3 vs LO Power: 3 GHz IF, Sine Wave LSLO (dBm)</a:t>
            </a:r>
          </a:p>
        </c:rich>
      </c:tx>
      <c:layout>
        <c:manualLayout>
          <c:xMode val="edge"/>
          <c:yMode val="edge"/>
          <c:x val="0.14540453829207162"/>
          <c:y val="1.38890456282541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2786166637108803"/>
          <c:w val="0.76542713682528862"/>
          <c:h val="0.6813858940453032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'IP3'!$AG$2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'IP3'!$AF$5:$AF$103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'IP3'!$AH$5:$AH$103</c:f>
              <c:numCache>
                <c:formatCode>General</c:formatCode>
                <c:ptCount val="99"/>
                <c:pt idx="0">
                  <c:v>4.0830149999999996</c:v>
                </c:pt>
                <c:pt idx="1">
                  <c:v>10.784439000000001</c:v>
                </c:pt>
                <c:pt idx="2">
                  <c:v>14.798843</c:v>
                </c:pt>
                <c:pt idx="3">
                  <c:v>17.053018999999999</c:v>
                </c:pt>
                <c:pt idx="4">
                  <c:v>13.917622</c:v>
                </c:pt>
                <c:pt idx="5">
                  <c:v>13.441962</c:v>
                </c:pt>
                <c:pt idx="6">
                  <c:v>13.454628</c:v>
                </c:pt>
                <c:pt idx="7">
                  <c:v>13.079527000000001</c:v>
                </c:pt>
                <c:pt idx="8">
                  <c:v>12.400157999999999</c:v>
                </c:pt>
                <c:pt idx="9">
                  <c:v>11.901206999999999</c:v>
                </c:pt>
                <c:pt idx="10">
                  <c:v>11.551102</c:v>
                </c:pt>
                <c:pt idx="11">
                  <c:v>11.553805000000001</c:v>
                </c:pt>
                <c:pt idx="12">
                  <c:v>11.633198999999999</c:v>
                </c:pt>
                <c:pt idx="13">
                  <c:v>11.536581999999999</c:v>
                </c:pt>
                <c:pt idx="14">
                  <c:v>11.741685</c:v>
                </c:pt>
                <c:pt idx="15">
                  <c:v>11.78163</c:v>
                </c:pt>
                <c:pt idx="16">
                  <c:v>11.895212000000001</c:v>
                </c:pt>
                <c:pt idx="17">
                  <c:v>11.734738</c:v>
                </c:pt>
                <c:pt idx="18">
                  <c:v>11.618285999999999</c:v>
                </c:pt>
                <c:pt idx="19">
                  <c:v>11.550079999999999</c:v>
                </c:pt>
                <c:pt idx="20">
                  <c:v>11.448156000000001</c:v>
                </c:pt>
                <c:pt idx="21">
                  <c:v>11.306182</c:v>
                </c:pt>
                <c:pt idx="22">
                  <c:v>11.294112999999999</c:v>
                </c:pt>
                <c:pt idx="23">
                  <c:v>11.150950999999999</c:v>
                </c:pt>
                <c:pt idx="24">
                  <c:v>11.173633000000001</c:v>
                </c:pt>
                <c:pt idx="25">
                  <c:v>11.015921000000001</c:v>
                </c:pt>
                <c:pt idx="26">
                  <c:v>10.880554</c:v>
                </c:pt>
                <c:pt idx="27">
                  <c:v>10.870990000000001</c:v>
                </c:pt>
                <c:pt idx="28">
                  <c:v>10.988462</c:v>
                </c:pt>
                <c:pt idx="29">
                  <c:v>11.147019</c:v>
                </c:pt>
                <c:pt idx="30">
                  <c:v>11.016579</c:v>
                </c:pt>
                <c:pt idx="31">
                  <c:v>10.778684999999999</c:v>
                </c:pt>
                <c:pt idx="32">
                  <c:v>10.342033000000001</c:v>
                </c:pt>
                <c:pt idx="33">
                  <c:v>9.8611708</c:v>
                </c:pt>
                <c:pt idx="34">
                  <c:v>9.5561132000000004</c:v>
                </c:pt>
                <c:pt idx="35">
                  <c:v>9.4071292999999994</c:v>
                </c:pt>
                <c:pt idx="36">
                  <c:v>9.4467114999999993</c:v>
                </c:pt>
                <c:pt idx="37">
                  <c:v>9.3081254999999992</c:v>
                </c:pt>
                <c:pt idx="38">
                  <c:v>9.2280989000000009</c:v>
                </c:pt>
                <c:pt idx="39">
                  <c:v>9.0715389000000002</c:v>
                </c:pt>
                <c:pt idx="40">
                  <c:v>9.0223321999999992</c:v>
                </c:pt>
                <c:pt idx="41">
                  <c:v>9.0455666000000008</c:v>
                </c:pt>
                <c:pt idx="42">
                  <c:v>9.2805976999999995</c:v>
                </c:pt>
                <c:pt idx="43">
                  <c:v>9.7224120999999997</c:v>
                </c:pt>
                <c:pt idx="44">
                  <c:v>10.091646000000001</c:v>
                </c:pt>
                <c:pt idx="45">
                  <c:v>10.248938000000001</c:v>
                </c:pt>
                <c:pt idx="46">
                  <c:v>9.9919347999999992</c:v>
                </c:pt>
                <c:pt idx="47">
                  <c:v>9.6667585000000003</c:v>
                </c:pt>
                <c:pt idx="48">
                  <c:v>9.1830310999999991</c:v>
                </c:pt>
                <c:pt idx="49">
                  <c:v>8.7786597999999998</c:v>
                </c:pt>
                <c:pt idx="50">
                  <c:v>8.6123542999999998</c:v>
                </c:pt>
                <c:pt idx="51">
                  <c:v>8.5851144999999995</c:v>
                </c:pt>
                <c:pt idx="52">
                  <c:v>8.5569859000000008</c:v>
                </c:pt>
                <c:pt idx="53">
                  <c:v>8.3356171000000003</c:v>
                </c:pt>
                <c:pt idx="54">
                  <c:v>8.0725460000000009</c:v>
                </c:pt>
                <c:pt idx="55">
                  <c:v>8.1653050999999994</c:v>
                </c:pt>
                <c:pt idx="56">
                  <c:v>8.4247493999999996</c:v>
                </c:pt>
                <c:pt idx="57">
                  <c:v>8.9906416</c:v>
                </c:pt>
                <c:pt idx="58">
                  <c:v>9.2423219999999997</c:v>
                </c:pt>
                <c:pt idx="59">
                  <c:v>9.3829908</c:v>
                </c:pt>
                <c:pt idx="60">
                  <c:v>9.2482281000000004</c:v>
                </c:pt>
                <c:pt idx="61">
                  <c:v>9.1624497999999992</c:v>
                </c:pt>
                <c:pt idx="62">
                  <c:v>9.0298385999999997</c:v>
                </c:pt>
                <c:pt idx="63">
                  <c:v>9.0838108000000002</c:v>
                </c:pt>
                <c:pt idx="64">
                  <c:v>9.0833548999999998</c:v>
                </c:pt>
                <c:pt idx="65">
                  <c:v>9.1192645999999993</c:v>
                </c:pt>
                <c:pt idx="66">
                  <c:v>8.8675165000000007</c:v>
                </c:pt>
                <c:pt idx="67">
                  <c:v>8.7603358999999994</c:v>
                </c:pt>
                <c:pt idx="68">
                  <c:v>8.5400200000000002</c:v>
                </c:pt>
                <c:pt idx="69">
                  <c:v>8.3858452000000003</c:v>
                </c:pt>
                <c:pt idx="70">
                  <c:v>8.4244280000000007</c:v>
                </c:pt>
                <c:pt idx="71">
                  <c:v>8.5024128000000001</c:v>
                </c:pt>
                <c:pt idx="72">
                  <c:v>8.6038703999999999</c:v>
                </c:pt>
                <c:pt idx="73">
                  <c:v>8.4996328000000005</c:v>
                </c:pt>
                <c:pt idx="74">
                  <c:v>8.6599406999999999</c:v>
                </c:pt>
                <c:pt idx="75">
                  <c:v>9.0048752000000007</c:v>
                </c:pt>
                <c:pt idx="76">
                  <c:v>9.3194923000000003</c:v>
                </c:pt>
                <c:pt idx="77">
                  <c:v>9.8135060999999997</c:v>
                </c:pt>
                <c:pt idx="78">
                  <c:v>9.9541062999999994</c:v>
                </c:pt>
                <c:pt idx="79">
                  <c:v>9.6214314000000005</c:v>
                </c:pt>
                <c:pt idx="80">
                  <c:v>8.7087231000000003</c:v>
                </c:pt>
                <c:pt idx="81">
                  <c:v>8.0057173000000006</c:v>
                </c:pt>
                <c:pt idx="82">
                  <c:v>7.6259192999999996</c:v>
                </c:pt>
                <c:pt idx="83">
                  <c:v>7.1414989999999996</c:v>
                </c:pt>
                <c:pt idx="84">
                  <c:v>6.4376921999999999</c:v>
                </c:pt>
                <c:pt idx="85">
                  <c:v>5.6985168000000002</c:v>
                </c:pt>
                <c:pt idx="86">
                  <c:v>5.2657160999999997</c:v>
                </c:pt>
                <c:pt idx="87">
                  <c:v>5.1333460999999998</c:v>
                </c:pt>
                <c:pt idx="88">
                  <c:v>5.3769378999999997</c:v>
                </c:pt>
                <c:pt idx="89">
                  <c:v>5.7623506000000004</c:v>
                </c:pt>
                <c:pt idx="90">
                  <c:v>5.9146422999999997</c:v>
                </c:pt>
                <c:pt idx="91">
                  <c:v>5.7337946999999998</c:v>
                </c:pt>
                <c:pt idx="92">
                  <c:v>5.4597745</c:v>
                </c:pt>
                <c:pt idx="93">
                  <c:v>5.0667295000000001</c:v>
                </c:pt>
                <c:pt idx="94">
                  <c:v>4.8507594999999997</c:v>
                </c:pt>
                <c:pt idx="95">
                  <c:v>4.5972638000000003</c:v>
                </c:pt>
                <c:pt idx="96">
                  <c:v>4.6468147999999996</c:v>
                </c:pt>
                <c:pt idx="97">
                  <c:v>4.6371627000000002</c:v>
                </c:pt>
                <c:pt idx="98">
                  <c:v>4.6393260999999999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6-4067-8F4A-57082C0A6423}"/>
            </c:ext>
          </c:extLst>
        </c:ser>
        <c:ser>
          <c:idx val="1"/>
          <c:order val="1"/>
          <c:tx>
            <c:strRef>
              <c:f>'IP3'!$AJ$2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'IP3'!$AI$5:$AI$103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'IP3'!$AK$5:$AK$103</c:f>
              <c:numCache>
                <c:formatCode>General</c:formatCode>
                <c:ptCount val="99"/>
                <c:pt idx="0">
                  <c:v>0.25490015999999999</c:v>
                </c:pt>
                <c:pt idx="1">
                  <c:v>2.6988558999999999</c:v>
                </c:pt>
                <c:pt idx="2">
                  <c:v>6.0572151999999999</c:v>
                </c:pt>
                <c:pt idx="3">
                  <c:v>10.718443000000001</c:v>
                </c:pt>
                <c:pt idx="4">
                  <c:v>13.140314999999999</c:v>
                </c:pt>
                <c:pt idx="5">
                  <c:v>14.377249000000001</c:v>
                </c:pt>
                <c:pt idx="6">
                  <c:v>13.44204</c:v>
                </c:pt>
                <c:pt idx="7">
                  <c:v>12.699825000000001</c:v>
                </c:pt>
                <c:pt idx="8">
                  <c:v>12.043145000000001</c:v>
                </c:pt>
                <c:pt idx="9">
                  <c:v>11.517011999999999</c:v>
                </c:pt>
                <c:pt idx="10">
                  <c:v>11.059518000000001</c:v>
                </c:pt>
                <c:pt idx="11">
                  <c:v>11.013113000000001</c:v>
                </c:pt>
                <c:pt idx="12">
                  <c:v>11.135441</c:v>
                </c:pt>
                <c:pt idx="13">
                  <c:v>11.27867</c:v>
                </c:pt>
                <c:pt idx="14">
                  <c:v>11.577655999999999</c:v>
                </c:pt>
                <c:pt idx="15">
                  <c:v>11.680634</c:v>
                </c:pt>
                <c:pt idx="16">
                  <c:v>11.669200999999999</c:v>
                </c:pt>
                <c:pt idx="17">
                  <c:v>11.308263</c:v>
                </c:pt>
                <c:pt idx="18">
                  <c:v>11.227917</c:v>
                </c:pt>
                <c:pt idx="19">
                  <c:v>11.316311000000001</c:v>
                </c:pt>
                <c:pt idx="20">
                  <c:v>11.31982</c:v>
                </c:pt>
                <c:pt idx="21">
                  <c:v>11.409538</c:v>
                </c:pt>
                <c:pt idx="22">
                  <c:v>11.390525</c:v>
                </c:pt>
                <c:pt idx="23">
                  <c:v>11.283868</c:v>
                </c:pt>
                <c:pt idx="24">
                  <c:v>11.148142</c:v>
                </c:pt>
                <c:pt idx="25">
                  <c:v>11.062552</c:v>
                </c:pt>
                <c:pt idx="26">
                  <c:v>11.091729000000001</c:v>
                </c:pt>
                <c:pt idx="27">
                  <c:v>11.113975999999999</c:v>
                </c:pt>
                <c:pt idx="28">
                  <c:v>11.085699999999999</c:v>
                </c:pt>
                <c:pt idx="29">
                  <c:v>11.108202</c:v>
                </c:pt>
                <c:pt idx="30">
                  <c:v>10.939327</c:v>
                </c:pt>
                <c:pt idx="31">
                  <c:v>10.646881</c:v>
                </c:pt>
                <c:pt idx="32">
                  <c:v>10.153921</c:v>
                </c:pt>
                <c:pt idx="33">
                  <c:v>9.5844649999999998</c:v>
                </c:pt>
                <c:pt idx="34">
                  <c:v>9.3465176000000003</c:v>
                </c:pt>
                <c:pt idx="35">
                  <c:v>9.3099661000000005</c:v>
                </c:pt>
                <c:pt idx="36">
                  <c:v>9.5124320999999998</c:v>
                </c:pt>
                <c:pt idx="37">
                  <c:v>9.4586830000000006</c:v>
                </c:pt>
                <c:pt idx="38">
                  <c:v>9.3819283999999996</c:v>
                </c:pt>
                <c:pt idx="39">
                  <c:v>9.2054080999999996</c:v>
                </c:pt>
                <c:pt idx="40">
                  <c:v>9.2654715000000003</c:v>
                </c:pt>
                <c:pt idx="41">
                  <c:v>9.4024009999999993</c:v>
                </c:pt>
                <c:pt idx="42">
                  <c:v>9.6509724000000006</c:v>
                </c:pt>
                <c:pt idx="43">
                  <c:v>10.263189000000001</c:v>
                </c:pt>
                <c:pt idx="44">
                  <c:v>10.523178</c:v>
                </c:pt>
                <c:pt idx="45">
                  <c:v>10.752732999999999</c:v>
                </c:pt>
                <c:pt idx="46">
                  <c:v>10.478600999999999</c:v>
                </c:pt>
                <c:pt idx="47">
                  <c:v>10.290787</c:v>
                </c:pt>
                <c:pt idx="48">
                  <c:v>9.8809032000000006</c:v>
                </c:pt>
                <c:pt idx="49">
                  <c:v>9.3524256000000001</c:v>
                </c:pt>
                <c:pt idx="50">
                  <c:v>9.2298565000000004</c:v>
                </c:pt>
                <c:pt idx="51">
                  <c:v>9.0983868000000001</c:v>
                </c:pt>
                <c:pt idx="52">
                  <c:v>9.0242614999999997</c:v>
                </c:pt>
                <c:pt idx="53">
                  <c:v>9.0673218000000002</c:v>
                </c:pt>
                <c:pt idx="54">
                  <c:v>8.8982600999999999</c:v>
                </c:pt>
                <c:pt idx="55">
                  <c:v>8.7761344999999995</c:v>
                </c:pt>
                <c:pt idx="56">
                  <c:v>8.5200519999999997</c:v>
                </c:pt>
                <c:pt idx="57">
                  <c:v>8.7869387000000003</c:v>
                </c:pt>
                <c:pt idx="58">
                  <c:v>8.9252319</c:v>
                </c:pt>
                <c:pt idx="59">
                  <c:v>9.0357512999999994</c:v>
                </c:pt>
                <c:pt idx="60">
                  <c:v>8.7522812000000005</c:v>
                </c:pt>
                <c:pt idx="61">
                  <c:v>8.6765784999999997</c:v>
                </c:pt>
                <c:pt idx="62">
                  <c:v>8.5589685000000006</c:v>
                </c:pt>
                <c:pt idx="63">
                  <c:v>8.5723094999999994</c:v>
                </c:pt>
                <c:pt idx="64">
                  <c:v>8.5725727000000003</c:v>
                </c:pt>
                <c:pt idx="65">
                  <c:v>8.7172756000000007</c:v>
                </c:pt>
                <c:pt idx="66">
                  <c:v>8.7785788</c:v>
                </c:pt>
                <c:pt idx="67">
                  <c:v>8.9765692000000001</c:v>
                </c:pt>
                <c:pt idx="68">
                  <c:v>8.8442602000000008</c:v>
                </c:pt>
                <c:pt idx="69">
                  <c:v>8.8741169000000006</c:v>
                </c:pt>
                <c:pt idx="70">
                  <c:v>8.7782926999999997</c:v>
                </c:pt>
                <c:pt idx="71">
                  <c:v>8.8580150999999994</c:v>
                </c:pt>
                <c:pt idx="72">
                  <c:v>9.0413827999999992</c:v>
                </c:pt>
                <c:pt idx="73">
                  <c:v>9.3780975000000009</c:v>
                </c:pt>
                <c:pt idx="74">
                  <c:v>9.8790855000000004</c:v>
                </c:pt>
                <c:pt idx="75">
                  <c:v>10.384141</c:v>
                </c:pt>
                <c:pt idx="76">
                  <c:v>10.821686</c:v>
                </c:pt>
                <c:pt idx="77">
                  <c:v>11.338066</c:v>
                </c:pt>
                <c:pt idx="78">
                  <c:v>11.414261</c:v>
                </c:pt>
                <c:pt idx="79">
                  <c:v>10.870388</c:v>
                </c:pt>
                <c:pt idx="80">
                  <c:v>10.018983</c:v>
                </c:pt>
                <c:pt idx="81">
                  <c:v>9.2816725000000009</c:v>
                </c:pt>
                <c:pt idx="82">
                  <c:v>8.9372749000000002</c:v>
                </c:pt>
                <c:pt idx="83">
                  <c:v>8.4128703999999992</c:v>
                </c:pt>
                <c:pt idx="84">
                  <c:v>7.8769846000000001</c:v>
                </c:pt>
                <c:pt idx="85">
                  <c:v>7.1741542999999997</c:v>
                </c:pt>
                <c:pt idx="86">
                  <c:v>6.7290039000000004</c:v>
                </c:pt>
                <c:pt idx="87">
                  <c:v>6.4597850000000001</c:v>
                </c:pt>
                <c:pt idx="88">
                  <c:v>6.6109676000000004</c:v>
                </c:pt>
                <c:pt idx="89">
                  <c:v>7.0419625999999997</c:v>
                </c:pt>
                <c:pt idx="90">
                  <c:v>7.3372501999999997</c:v>
                </c:pt>
                <c:pt idx="91">
                  <c:v>7.2957649</c:v>
                </c:pt>
                <c:pt idx="92">
                  <c:v>7.2337322000000004</c:v>
                </c:pt>
                <c:pt idx="93">
                  <c:v>6.9172053</c:v>
                </c:pt>
                <c:pt idx="94">
                  <c:v>6.5825161999999997</c:v>
                </c:pt>
                <c:pt idx="95">
                  <c:v>6.3525166999999998</c:v>
                </c:pt>
                <c:pt idx="96">
                  <c:v>6.2146654000000003</c:v>
                </c:pt>
                <c:pt idx="97">
                  <c:v>6.4181423000000004</c:v>
                </c:pt>
                <c:pt idx="98">
                  <c:v>6.3184309000000001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6-4067-8F4A-57082C0A6423}"/>
            </c:ext>
          </c:extLst>
        </c:ser>
        <c:ser>
          <c:idx val="2"/>
          <c:order val="2"/>
          <c:tx>
            <c:strRef>
              <c:f>'IP3'!$AM$2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'IP3'!$AL$5:$AL$103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'IP3'!$AN$5:$AN$103</c:f>
              <c:numCache>
                <c:formatCode>General</c:formatCode>
                <c:ptCount val="99"/>
                <c:pt idx="0">
                  <c:v>-8.7004746999999991</c:v>
                </c:pt>
                <c:pt idx="1">
                  <c:v>-5.2652935999999997</c:v>
                </c:pt>
                <c:pt idx="2">
                  <c:v>-0.77040350000000002</c:v>
                </c:pt>
                <c:pt idx="3">
                  <c:v>3.9949694</c:v>
                </c:pt>
                <c:pt idx="4">
                  <c:v>9.7205981999999995</c:v>
                </c:pt>
                <c:pt idx="5">
                  <c:v>15.56241</c:v>
                </c:pt>
                <c:pt idx="6">
                  <c:v>17.229956000000001</c:v>
                </c:pt>
                <c:pt idx="7">
                  <c:v>15.473371999999999</c:v>
                </c:pt>
                <c:pt idx="8">
                  <c:v>12.05185</c:v>
                </c:pt>
                <c:pt idx="9">
                  <c:v>10.986518</c:v>
                </c:pt>
                <c:pt idx="10">
                  <c:v>10.492406000000001</c:v>
                </c:pt>
                <c:pt idx="11">
                  <c:v>10.704929</c:v>
                </c:pt>
                <c:pt idx="12">
                  <c:v>10.993603</c:v>
                </c:pt>
                <c:pt idx="13">
                  <c:v>11.009893999999999</c:v>
                </c:pt>
                <c:pt idx="14">
                  <c:v>11.092098</c:v>
                </c:pt>
                <c:pt idx="15">
                  <c:v>11.092546</c:v>
                </c:pt>
                <c:pt idx="16">
                  <c:v>11.126291999999999</c:v>
                </c:pt>
                <c:pt idx="17">
                  <c:v>10.963699999999999</c:v>
                </c:pt>
                <c:pt idx="18">
                  <c:v>10.943327</c:v>
                </c:pt>
                <c:pt idx="19">
                  <c:v>11.109484999999999</c:v>
                </c:pt>
                <c:pt idx="20">
                  <c:v>11.282514000000001</c:v>
                </c:pt>
                <c:pt idx="21">
                  <c:v>11.325642999999999</c:v>
                </c:pt>
                <c:pt idx="22">
                  <c:v>11.218126</c:v>
                </c:pt>
                <c:pt idx="23">
                  <c:v>10.771421999999999</c:v>
                </c:pt>
                <c:pt idx="24">
                  <c:v>10.555071999999999</c:v>
                </c:pt>
                <c:pt idx="25">
                  <c:v>10.450388</c:v>
                </c:pt>
                <c:pt idx="26">
                  <c:v>10.515278</c:v>
                </c:pt>
                <c:pt idx="27">
                  <c:v>10.650675</c:v>
                </c:pt>
                <c:pt idx="28">
                  <c:v>10.749611</c:v>
                </c:pt>
                <c:pt idx="29">
                  <c:v>10.740091</c:v>
                </c:pt>
                <c:pt idx="30">
                  <c:v>10.421389</c:v>
                </c:pt>
                <c:pt idx="31">
                  <c:v>9.9291964000000004</c:v>
                </c:pt>
                <c:pt idx="32">
                  <c:v>9.4420585999999993</c:v>
                </c:pt>
                <c:pt idx="33">
                  <c:v>9.0187263000000009</c:v>
                </c:pt>
                <c:pt idx="34">
                  <c:v>8.8860369000000006</c:v>
                </c:pt>
                <c:pt idx="35">
                  <c:v>8.9341469</c:v>
                </c:pt>
                <c:pt idx="36">
                  <c:v>9.1387690999999993</c:v>
                </c:pt>
                <c:pt idx="37">
                  <c:v>9.2986698000000008</c:v>
                </c:pt>
                <c:pt idx="38">
                  <c:v>9.4406766999999991</c:v>
                </c:pt>
                <c:pt idx="39">
                  <c:v>9.4372624999999992</c:v>
                </c:pt>
                <c:pt idx="40">
                  <c:v>9.4469376</c:v>
                </c:pt>
                <c:pt idx="41">
                  <c:v>9.5917025000000002</c:v>
                </c:pt>
                <c:pt idx="42">
                  <c:v>9.8966837000000005</c:v>
                </c:pt>
                <c:pt idx="43">
                  <c:v>10.259327000000001</c:v>
                </c:pt>
                <c:pt idx="44">
                  <c:v>10.486649999999999</c:v>
                </c:pt>
                <c:pt idx="45">
                  <c:v>10.602497</c:v>
                </c:pt>
                <c:pt idx="46">
                  <c:v>10.611314999999999</c:v>
                </c:pt>
                <c:pt idx="47">
                  <c:v>10.545795999999999</c:v>
                </c:pt>
                <c:pt idx="48">
                  <c:v>10.060665999999999</c:v>
                </c:pt>
                <c:pt idx="49">
                  <c:v>9.6202869</c:v>
                </c:pt>
                <c:pt idx="50">
                  <c:v>9.2718410000000002</c:v>
                </c:pt>
                <c:pt idx="51">
                  <c:v>9.3773298</c:v>
                </c:pt>
                <c:pt idx="52">
                  <c:v>9.3713540999999996</c:v>
                </c:pt>
                <c:pt idx="53">
                  <c:v>9.1816739999999992</c:v>
                </c:pt>
                <c:pt idx="54">
                  <c:v>8.6861581999999995</c:v>
                </c:pt>
                <c:pt idx="55">
                  <c:v>8.4120054</c:v>
                </c:pt>
                <c:pt idx="56">
                  <c:v>8.1723660999999996</c:v>
                </c:pt>
                <c:pt idx="57">
                  <c:v>8.3699007000000005</c:v>
                </c:pt>
                <c:pt idx="58">
                  <c:v>8.4200850000000003</c:v>
                </c:pt>
                <c:pt idx="59">
                  <c:v>8.7185535000000005</c:v>
                </c:pt>
                <c:pt idx="60">
                  <c:v>8.5308074999999999</c:v>
                </c:pt>
                <c:pt idx="61">
                  <c:v>8.4769649999999999</c:v>
                </c:pt>
                <c:pt idx="62">
                  <c:v>8.3292561000000003</c:v>
                </c:pt>
                <c:pt idx="63">
                  <c:v>8.5742501999999998</c:v>
                </c:pt>
                <c:pt idx="64">
                  <c:v>8.6605433999999999</c:v>
                </c:pt>
                <c:pt idx="65">
                  <c:v>8.9110125999999994</c:v>
                </c:pt>
                <c:pt idx="66">
                  <c:v>8.9659958</c:v>
                </c:pt>
                <c:pt idx="67">
                  <c:v>9.1775292999999998</c:v>
                </c:pt>
                <c:pt idx="68">
                  <c:v>9.0605822000000007</c:v>
                </c:pt>
                <c:pt idx="69">
                  <c:v>9.0768556999999994</c:v>
                </c:pt>
                <c:pt idx="70">
                  <c:v>9.0975952000000007</c:v>
                </c:pt>
                <c:pt idx="71">
                  <c:v>9.2119245999999997</c:v>
                </c:pt>
                <c:pt idx="72">
                  <c:v>9.3692551000000002</c:v>
                </c:pt>
                <c:pt idx="73">
                  <c:v>9.5173854999999996</c:v>
                </c:pt>
                <c:pt idx="74">
                  <c:v>9.9444847000000003</c:v>
                </c:pt>
                <c:pt idx="75">
                  <c:v>10.393732</c:v>
                </c:pt>
                <c:pt idx="76">
                  <c:v>11.105805999999999</c:v>
                </c:pt>
                <c:pt idx="77">
                  <c:v>11.703685</c:v>
                </c:pt>
                <c:pt idx="78">
                  <c:v>12.210664</c:v>
                </c:pt>
                <c:pt idx="79">
                  <c:v>11.8521</c:v>
                </c:pt>
                <c:pt idx="80">
                  <c:v>11.108760999999999</c:v>
                </c:pt>
                <c:pt idx="81">
                  <c:v>10.414357000000001</c:v>
                </c:pt>
                <c:pt idx="82">
                  <c:v>9.8193245000000005</c:v>
                </c:pt>
                <c:pt idx="83">
                  <c:v>9.1331682000000001</c:v>
                </c:pt>
                <c:pt idx="84">
                  <c:v>8.4299964999999997</c:v>
                </c:pt>
                <c:pt idx="85">
                  <c:v>7.7999701000000004</c:v>
                </c:pt>
                <c:pt idx="86">
                  <c:v>7.4870625000000004</c:v>
                </c:pt>
                <c:pt idx="87">
                  <c:v>7.1031632</c:v>
                </c:pt>
                <c:pt idx="88">
                  <c:v>7.1782750999999996</c:v>
                </c:pt>
                <c:pt idx="89">
                  <c:v>7.6124010000000002</c:v>
                </c:pt>
                <c:pt idx="90">
                  <c:v>8.1056767000000001</c:v>
                </c:pt>
                <c:pt idx="91">
                  <c:v>8.2102269999999997</c:v>
                </c:pt>
                <c:pt idx="92">
                  <c:v>8.1584252999999993</c:v>
                </c:pt>
                <c:pt idx="93">
                  <c:v>7.7048635000000001</c:v>
                </c:pt>
                <c:pt idx="94">
                  <c:v>7.4197024999999996</c:v>
                </c:pt>
                <c:pt idx="95">
                  <c:v>7.2420973999999996</c:v>
                </c:pt>
                <c:pt idx="96">
                  <c:v>7.1705880000000004</c:v>
                </c:pt>
                <c:pt idx="97">
                  <c:v>7.2684578999999996</c:v>
                </c:pt>
                <c:pt idx="98">
                  <c:v>7.1143098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D86-4067-8F4A-57082C0A6423}"/>
            </c:ext>
          </c:extLst>
        </c:ser>
        <c:ser>
          <c:idx val="3"/>
          <c:order val="3"/>
          <c:tx>
            <c:strRef>
              <c:f>'IP3'!$AP$2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'IP3'!$AO$5:$AO$103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'IP3'!$AQ$5:$AQ$103</c:f>
              <c:numCache>
                <c:formatCode>General</c:formatCode>
                <c:ptCount val="99"/>
                <c:pt idx="0">
                  <c:v>-16.281555000000001</c:v>
                </c:pt>
                <c:pt idx="1">
                  <c:v>-13.659447</c:v>
                </c:pt>
                <c:pt idx="2">
                  <c:v>-9.4997749000000002</c:v>
                </c:pt>
                <c:pt idx="3">
                  <c:v>-4.9444461000000004</c:v>
                </c:pt>
                <c:pt idx="4">
                  <c:v>-0.52528726999999997</c:v>
                </c:pt>
                <c:pt idx="5">
                  <c:v>3.1987258999999999</c:v>
                </c:pt>
                <c:pt idx="6">
                  <c:v>7.5426897999999998</c:v>
                </c:pt>
                <c:pt idx="7">
                  <c:v>11.308856</c:v>
                </c:pt>
                <c:pt idx="8">
                  <c:v>12.757833</c:v>
                </c:pt>
                <c:pt idx="9">
                  <c:v>11.90823</c:v>
                </c:pt>
                <c:pt idx="10">
                  <c:v>10.195516</c:v>
                </c:pt>
                <c:pt idx="11">
                  <c:v>10.183005</c:v>
                </c:pt>
                <c:pt idx="12">
                  <c:v>10.677118</c:v>
                </c:pt>
                <c:pt idx="13">
                  <c:v>10.933743</c:v>
                </c:pt>
                <c:pt idx="14">
                  <c:v>11.134779</c:v>
                </c:pt>
                <c:pt idx="15">
                  <c:v>11.002079</c:v>
                </c:pt>
                <c:pt idx="16">
                  <c:v>10.986259</c:v>
                </c:pt>
                <c:pt idx="17">
                  <c:v>10.877577</c:v>
                </c:pt>
                <c:pt idx="18">
                  <c:v>11.031271</c:v>
                </c:pt>
                <c:pt idx="19">
                  <c:v>11.197694</c:v>
                </c:pt>
                <c:pt idx="20">
                  <c:v>11.356261999999999</c:v>
                </c:pt>
                <c:pt idx="21">
                  <c:v>11.219576</c:v>
                </c:pt>
                <c:pt idx="22">
                  <c:v>10.932539</c:v>
                </c:pt>
                <c:pt idx="23">
                  <c:v>10.264433</c:v>
                </c:pt>
                <c:pt idx="24">
                  <c:v>10.048557000000001</c:v>
                </c:pt>
                <c:pt idx="25">
                  <c:v>10.131701</c:v>
                </c:pt>
                <c:pt idx="26">
                  <c:v>10.397556</c:v>
                </c:pt>
                <c:pt idx="27">
                  <c:v>10.469333000000001</c:v>
                </c:pt>
                <c:pt idx="28">
                  <c:v>10.323612000000001</c:v>
                </c:pt>
                <c:pt idx="29">
                  <c:v>10.224245</c:v>
                </c:pt>
                <c:pt idx="30">
                  <c:v>9.7846498000000004</c:v>
                </c:pt>
                <c:pt idx="31">
                  <c:v>9.4085912999999994</c:v>
                </c:pt>
                <c:pt idx="32">
                  <c:v>8.8269768000000006</c:v>
                </c:pt>
                <c:pt idx="33">
                  <c:v>8.5257597000000001</c:v>
                </c:pt>
                <c:pt idx="34">
                  <c:v>8.4949293000000008</c:v>
                </c:pt>
                <c:pt idx="35">
                  <c:v>8.8240280000000002</c:v>
                </c:pt>
                <c:pt idx="36">
                  <c:v>9.1183671999999998</c:v>
                </c:pt>
                <c:pt idx="37">
                  <c:v>9.2689505000000008</c:v>
                </c:pt>
                <c:pt idx="38">
                  <c:v>9.3293113999999999</c:v>
                </c:pt>
                <c:pt idx="39">
                  <c:v>9.3995972000000005</c:v>
                </c:pt>
                <c:pt idx="40">
                  <c:v>9.5578222000000004</c:v>
                </c:pt>
                <c:pt idx="41">
                  <c:v>9.6752882000000007</c:v>
                </c:pt>
                <c:pt idx="42">
                  <c:v>9.7972669999999997</c:v>
                </c:pt>
                <c:pt idx="43">
                  <c:v>10.072659</c:v>
                </c:pt>
                <c:pt idx="44">
                  <c:v>10.078624</c:v>
                </c:pt>
                <c:pt idx="45">
                  <c:v>10.306443</c:v>
                </c:pt>
                <c:pt idx="46">
                  <c:v>10.350116999999999</c:v>
                </c:pt>
                <c:pt idx="47">
                  <c:v>10.461608</c:v>
                </c:pt>
                <c:pt idx="48">
                  <c:v>10.023263999999999</c:v>
                </c:pt>
                <c:pt idx="49">
                  <c:v>9.3951844999999992</c:v>
                </c:pt>
                <c:pt idx="50">
                  <c:v>8.9997586999999992</c:v>
                </c:pt>
                <c:pt idx="51">
                  <c:v>8.9613008000000001</c:v>
                </c:pt>
                <c:pt idx="52">
                  <c:v>8.8361607000000006</c:v>
                </c:pt>
                <c:pt idx="53">
                  <c:v>8.5958909999999999</c:v>
                </c:pt>
                <c:pt idx="54">
                  <c:v>8.0565537999999997</c:v>
                </c:pt>
                <c:pt idx="55">
                  <c:v>7.7675790999999998</c:v>
                </c:pt>
                <c:pt idx="56">
                  <c:v>7.6626773000000004</c:v>
                </c:pt>
                <c:pt idx="57">
                  <c:v>8.0766764000000002</c:v>
                </c:pt>
                <c:pt idx="58">
                  <c:v>8.4842090999999993</c:v>
                </c:pt>
                <c:pt idx="59">
                  <c:v>8.7207831999999996</c:v>
                </c:pt>
                <c:pt idx="60">
                  <c:v>8.4598560000000003</c:v>
                </c:pt>
                <c:pt idx="61">
                  <c:v>8.3250647000000004</c:v>
                </c:pt>
                <c:pt idx="62">
                  <c:v>8.0655689000000006</c:v>
                </c:pt>
                <c:pt idx="63">
                  <c:v>8.4210291000000002</c:v>
                </c:pt>
                <c:pt idx="64">
                  <c:v>8.4667586999999997</c:v>
                </c:pt>
                <c:pt idx="65">
                  <c:v>8.9277371999999993</c:v>
                </c:pt>
                <c:pt idx="66">
                  <c:v>8.7792329999999996</c:v>
                </c:pt>
                <c:pt idx="67">
                  <c:v>9.1888007999999992</c:v>
                </c:pt>
                <c:pt idx="68">
                  <c:v>9.2332982999999995</c:v>
                </c:pt>
                <c:pt idx="69">
                  <c:v>9.2964058000000005</c:v>
                </c:pt>
                <c:pt idx="70">
                  <c:v>9.1819105000000008</c:v>
                </c:pt>
                <c:pt idx="71">
                  <c:v>9.2635278999999997</c:v>
                </c:pt>
                <c:pt idx="72">
                  <c:v>9.2846869999999999</c:v>
                </c:pt>
                <c:pt idx="73">
                  <c:v>9.1858977999999993</c:v>
                </c:pt>
                <c:pt idx="74">
                  <c:v>9.6160545000000006</c:v>
                </c:pt>
                <c:pt idx="75">
                  <c:v>10.460813999999999</c:v>
                </c:pt>
                <c:pt idx="76">
                  <c:v>11.167849</c:v>
                </c:pt>
                <c:pt idx="77">
                  <c:v>11.702453</c:v>
                </c:pt>
                <c:pt idx="78">
                  <c:v>11.920869</c:v>
                </c:pt>
                <c:pt idx="79">
                  <c:v>11.559422</c:v>
                </c:pt>
                <c:pt idx="80">
                  <c:v>10.864207</c:v>
                </c:pt>
                <c:pt idx="81">
                  <c:v>10.069324</c:v>
                </c:pt>
                <c:pt idx="82">
                  <c:v>9.6256541999999996</c:v>
                </c:pt>
                <c:pt idx="83">
                  <c:v>8.7091246000000009</c:v>
                </c:pt>
                <c:pt idx="84">
                  <c:v>8.2149105000000002</c:v>
                </c:pt>
                <c:pt idx="85">
                  <c:v>7.5896014999999997</c:v>
                </c:pt>
                <c:pt idx="86">
                  <c:v>7.342587</c:v>
                </c:pt>
                <c:pt idx="87">
                  <c:v>6.9425774000000002</c:v>
                </c:pt>
                <c:pt idx="88">
                  <c:v>6.9308848000000003</c:v>
                </c:pt>
                <c:pt idx="89">
                  <c:v>7.2163205000000001</c:v>
                </c:pt>
                <c:pt idx="90">
                  <c:v>7.6585283000000004</c:v>
                </c:pt>
                <c:pt idx="91">
                  <c:v>7.9076098999999997</c:v>
                </c:pt>
                <c:pt idx="92">
                  <c:v>7.9696331000000002</c:v>
                </c:pt>
                <c:pt idx="93">
                  <c:v>7.6530355999999999</c:v>
                </c:pt>
                <c:pt idx="94">
                  <c:v>7.4834838000000001</c:v>
                </c:pt>
                <c:pt idx="95">
                  <c:v>7.4076719000000004</c:v>
                </c:pt>
                <c:pt idx="96">
                  <c:v>7.2568421000000001</c:v>
                </c:pt>
                <c:pt idx="97">
                  <c:v>7.1463776000000001</c:v>
                </c:pt>
                <c:pt idx="98">
                  <c:v>6.9127903000000002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D86-4067-8F4A-57082C0A6423}"/>
            </c:ext>
          </c:extLst>
        </c:ser>
        <c:ser>
          <c:idx val="4"/>
          <c:order val="4"/>
          <c:tx>
            <c:strRef>
              <c:f>'IP3'!$AS$2</c:f>
              <c:strCache>
                <c:ptCount val="1"/>
                <c:pt idx="0">
                  <c:v>+9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'IP3'!$AR$5:$AR$103</c:f>
              <c:numCache>
                <c:formatCode>General</c:formatCode>
                <c:ptCount val="99"/>
                <c:pt idx="0">
                  <c:v>5.0110000000000001</c:v>
                </c:pt>
                <c:pt idx="1">
                  <c:v>5.2659795918367003</c:v>
                </c:pt>
                <c:pt idx="2">
                  <c:v>5.5209591836734999</c:v>
                </c:pt>
                <c:pt idx="3">
                  <c:v>5.7759387755101992</c:v>
                </c:pt>
                <c:pt idx="4">
                  <c:v>6.0309183673469002</c:v>
                </c:pt>
                <c:pt idx="5">
                  <c:v>6.2858979591836999</c:v>
                </c:pt>
                <c:pt idx="6">
                  <c:v>6.5408775510204</c:v>
                </c:pt>
                <c:pt idx="7">
                  <c:v>6.7958571428570993</c:v>
                </c:pt>
                <c:pt idx="8">
                  <c:v>7.0508367346938998</c:v>
                </c:pt>
                <c:pt idx="9">
                  <c:v>7.3058163265306</c:v>
                </c:pt>
                <c:pt idx="10">
                  <c:v>7.5607959183673001</c:v>
                </c:pt>
                <c:pt idx="11">
                  <c:v>7.8157755102040998</c:v>
                </c:pt>
                <c:pt idx="12">
                  <c:v>8.0707551020408008</c:v>
                </c:pt>
                <c:pt idx="13">
                  <c:v>8.3257346938775996</c:v>
                </c:pt>
                <c:pt idx="14">
                  <c:v>8.5807142857143006</c:v>
                </c:pt>
                <c:pt idx="15">
                  <c:v>8.8356938775509999</c:v>
                </c:pt>
                <c:pt idx="16">
                  <c:v>9.0906734693878004</c:v>
                </c:pt>
                <c:pt idx="17">
                  <c:v>9.3456530612245015</c:v>
                </c:pt>
                <c:pt idx="18">
                  <c:v>9.600632653061199</c:v>
                </c:pt>
                <c:pt idx="19">
                  <c:v>9.8556122448980013</c:v>
                </c:pt>
                <c:pt idx="20">
                  <c:v>10.110591836735001</c:v>
                </c:pt>
                <c:pt idx="21">
                  <c:v>10.365571428570998</c:v>
                </c:pt>
                <c:pt idx="22">
                  <c:v>10.620551020408001</c:v>
                </c:pt>
                <c:pt idx="23">
                  <c:v>10.875530612245001</c:v>
                </c:pt>
                <c:pt idx="24">
                  <c:v>11.130510204082</c:v>
                </c:pt>
                <c:pt idx="25">
                  <c:v>11.385489795918</c:v>
                </c:pt>
                <c:pt idx="26">
                  <c:v>11.640469387754999</c:v>
                </c:pt>
                <c:pt idx="27">
                  <c:v>11.895448979591999</c:v>
                </c:pt>
                <c:pt idx="28">
                  <c:v>12.150428571429002</c:v>
                </c:pt>
                <c:pt idx="29">
                  <c:v>12.405408163264999</c:v>
                </c:pt>
                <c:pt idx="30">
                  <c:v>12.660387755101999</c:v>
                </c:pt>
                <c:pt idx="31">
                  <c:v>12.915367346939</c:v>
                </c:pt>
                <c:pt idx="32">
                  <c:v>13.170346938775999</c:v>
                </c:pt>
                <c:pt idx="33">
                  <c:v>13.425326530611999</c:v>
                </c:pt>
                <c:pt idx="34">
                  <c:v>13.680306122449</c:v>
                </c:pt>
                <c:pt idx="35">
                  <c:v>13.935285714286</c:v>
                </c:pt>
                <c:pt idx="36">
                  <c:v>14.190265306121999</c:v>
                </c:pt>
                <c:pt idx="37">
                  <c:v>14.445244897959</c:v>
                </c:pt>
                <c:pt idx="38">
                  <c:v>14.700224489796</c:v>
                </c:pt>
                <c:pt idx="39">
                  <c:v>14.955204081632999</c:v>
                </c:pt>
                <c:pt idx="40">
                  <c:v>15.210183673469</c:v>
                </c:pt>
                <c:pt idx="41">
                  <c:v>15.465163265306</c:v>
                </c:pt>
                <c:pt idx="42">
                  <c:v>15.720142857142999</c:v>
                </c:pt>
                <c:pt idx="43">
                  <c:v>15.975122448979999</c:v>
                </c:pt>
                <c:pt idx="44">
                  <c:v>16.230102040816</c:v>
                </c:pt>
                <c:pt idx="45">
                  <c:v>16.485081632652999</c:v>
                </c:pt>
                <c:pt idx="46">
                  <c:v>16.740061224489999</c:v>
                </c:pt>
                <c:pt idx="47">
                  <c:v>16.995040816326998</c:v>
                </c:pt>
                <c:pt idx="48">
                  <c:v>17.250020408163</c:v>
                </c:pt>
                <c:pt idx="49">
                  <c:v>17.504999999999999</c:v>
                </c:pt>
                <c:pt idx="50">
                  <c:v>17.759979591837002</c:v>
                </c:pt>
                <c:pt idx="51">
                  <c:v>18.014959183673</c:v>
                </c:pt>
                <c:pt idx="52">
                  <c:v>18.269938775509999</c:v>
                </c:pt>
                <c:pt idx="53">
                  <c:v>18.524918367346999</c:v>
                </c:pt>
                <c:pt idx="54">
                  <c:v>18.779897959183998</c:v>
                </c:pt>
                <c:pt idx="55">
                  <c:v>19.034877551019999</c:v>
                </c:pt>
                <c:pt idx="56">
                  <c:v>19.289857142856999</c:v>
                </c:pt>
                <c:pt idx="57">
                  <c:v>19.544836734694002</c:v>
                </c:pt>
                <c:pt idx="58">
                  <c:v>19.799816326530998</c:v>
                </c:pt>
                <c:pt idx="59">
                  <c:v>20.054795918366999</c:v>
                </c:pt>
                <c:pt idx="60">
                  <c:v>20.309775510203998</c:v>
                </c:pt>
                <c:pt idx="61">
                  <c:v>20.564755102041001</c:v>
                </c:pt>
                <c:pt idx="62">
                  <c:v>20.819734693877997</c:v>
                </c:pt>
                <c:pt idx="63">
                  <c:v>21.074714285714002</c:v>
                </c:pt>
                <c:pt idx="64">
                  <c:v>21.329693877550998</c:v>
                </c:pt>
                <c:pt idx="65">
                  <c:v>21.584673469388001</c:v>
                </c:pt>
                <c:pt idx="66">
                  <c:v>21.839653061223999</c:v>
                </c:pt>
                <c:pt idx="67">
                  <c:v>22.094632653061002</c:v>
                </c:pt>
                <c:pt idx="68">
                  <c:v>22.349612244897997</c:v>
                </c:pt>
                <c:pt idx="69">
                  <c:v>22.604591836735</c:v>
                </c:pt>
                <c:pt idx="70">
                  <c:v>22.859571428570998</c:v>
                </c:pt>
                <c:pt idx="71">
                  <c:v>23.114551020408001</c:v>
                </c:pt>
                <c:pt idx="72">
                  <c:v>23.369530612245001</c:v>
                </c:pt>
                <c:pt idx="73">
                  <c:v>23.624510204082</c:v>
                </c:pt>
                <c:pt idx="74">
                  <c:v>23.879489795917998</c:v>
                </c:pt>
                <c:pt idx="75">
                  <c:v>24.134469387755001</c:v>
                </c:pt>
                <c:pt idx="76">
                  <c:v>24.389448979592</c:v>
                </c:pt>
                <c:pt idx="77">
                  <c:v>24.644428571429</c:v>
                </c:pt>
                <c:pt idx="78">
                  <c:v>24.899408163265001</c:v>
                </c:pt>
                <c:pt idx="79">
                  <c:v>25.154387755102</c:v>
                </c:pt>
                <c:pt idx="80">
                  <c:v>25.409367346939</c:v>
                </c:pt>
                <c:pt idx="81">
                  <c:v>25.664346938775999</c:v>
                </c:pt>
                <c:pt idx="82">
                  <c:v>25.919326530612</c:v>
                </c:pt>
                <c:pt idx="83">
                  <c:v>26.174306122449</c:v>
                </c:pt>
                <c:pt idx="84">
                  <c:v>26.429285714285999</c:v>
                </c:pt>
                <c:pt idx="85">
                  <c:v>26.684265306122001</c:v>
                </c:pt>
                <c:pt idx="86">
                  <c:v>26.939244897959</c:v>
                </c:pt>
                <c:pt idx="87">
                  <c:v>27.194224489796003</c:v>
                </c:pt>
                <c:pt idx="88">
                  <c:v>27.449204081632999</c:v>
                </c:pt>
                <c:pt idx="89">
                  <c:v>27.704183673469</c:v>
                </c:pt>
                <c:pt idx="90">
                  <c:v>27.959163265306</c:v>
                </c:pt>
                <c:pt idx="91">
                  <c:v>28.214142857143003</c:v>
                </c:pt>
                <c:pt idx="92">
                  <c:v>28.469122448979999</c:v>
                </c:pt>
                <c:pt idx="93">
                  <c:v>28.724102040816003</c:v>
                </c:pt>
                <c:pt idx="94">
                  <c:v>28.979081632652999</c:v>
                </c:pt>
                <c:pt idx="95">
                  <c:v>29.234061224490002</c:v>
                </c:pt>
                <c:pt idx="96">
                  <c:v>29.489040816326998</c:v>
                </c:pt>
                <c:pt idx="97">
                  <c:v>29.744020408162999</c:v>
                </c:pt>
                <c:pt idx="98">
                  <c:v>29.998999999999999</c:v>
                </c:pt>
              </c:numCache>
            </c:numRef>
          </c:xVal>
          <c:yVal>
            <c:numRef>
              <c:f>'IP3'!$AT$5:$AT$103</c:f>
              <c:numCache>
                <c:formatCode>General</c:formatCode>
                <c:ptCount val="99"/>
                <c:pt idx="0">
                  <c:v>-22.215052</c:v>
                </c:pt>
                <c:pt idx="1">
                  <c:v>-20.232195000000001</c:v>
                </c:pt>
                <c:pt idx="2">
                  <c:v>-17.111494</c:v>
                </c:pt>
                <c:pt idx="3">
                  <c:v>-13.348392</c:v>
                </c:pt>
                <c:pt idx="4">
                  <c:v>-9.2507476999999998</c:v>
                </c:pt>
                <c:pt idx="5">
                  <c:v>-5.3204855999999996</c:v>
                </c:pt>
                <c:pt idx="6">
                  <c:v>-1.2879754000000001</c:v>
                </c:pt>
                <c:pt idx="7">
                  <c:v>3.1467252000000001</c:v>
                </c:pt>
                <c:pt idx="8">
                  <c:v>8.1578959999999991</c:v>
                </c:pt>
                <c:pt idx="9">
                  <c:v>10.583446</c:v>
                </c:pt>
                <c:pt idx="10">
                  <c:v>11.151346999999999</c:v>
                </c:pt>
                <c:pt idx="11">
                  <c:v>10.502518</c:v>
                </c:pt>
                <c:pt idx="12">
                  <c:v>10.823480999999999</c:v>
                </c:pt>
                <c:pt idx="13">
                  <c:v>11.12579</c:v>
                </c:pt>
                <c:pt idx="14">
                  <c:v>11.082255</c:v>
                </c:pt>
                <c:pt idx="15">
                  <c:v>11.258630999999999</c:v>
                </c:pt>
                <c:pt idx="16">
                  <c:v>11.169052000000001</c:v>
                </c:pt>
                <c:pt idx="17">
                  <c:v>11.254697999999999</c:v>
                </c:pt>
                <c:pt idx="18">
                  <c:v>11.187044999999999</c:v>
                </c:pt>
                <c:pt idx="19">
                  <c:v>11.351279999999999</c:v>
                </c:pt>
                <c:pt idx="20">
                  <c:v>11.340674999999999</c:v>
                </c:pt>
                <c:pt idx="21">
                  <c:v>11.244218999999999</c:v>
                </c:pt>
                <c:pt idx="22">
                  <c:v>10.673169</c:v>
                </c:pt>
                <c:pt idx="23">
                  <c:v>9.8452997</c:v>
                </c:pt>
                <c:pt idx="24">
                  <c:v>9.2221288999999995</c:v>
                </c:pt>
                <c:pt idx="25">
                  <c:v>9.2123364999999993</c:v>
                </c:pt>
                <c:pt idx="26">
                  <c:v>9.3675841999999996</c:v>
                </c:pt>
                <c:pt idx="27">
                  <c:v>9.6823606000000009</c:v>
                </c:pt>
                <c:pt idx="28">
                  <c:v>9.8237752999999994</c:v>
                </c:pt>
                <c:pt idx="29">
                  <c:v>9.8201102999999996</c:v>
                </c:pt>
                <c:pt idx="30">
                  <c:v>9.3619641999999992</c:v>
                </c:pt>
                <c:pt idx="31">
                  <c:v>8.8957242999999995</c:v>
                </c:pt>
                <c:pt idx="32">
                  <c:v>8.4025563999999999</c:v>
                </c:pt>
                <c:pt idx="33">
                  <c:v>8.2863445000000002</c:v>
                </c:pt>
                <c:pt idx="34">
                  <c:v>8.3182144000000005</c:v>
                </c:pt>
                <c:pt idx="35">
                  <c:v>8.6372309000000005</c:v>
                </c:pt>
                <c:pt idx="36">
                  <c:v>8.8765134999999997</c:v>
                </c:pt>
                <c:pt idx="37">
                  <c:v>9.1037970000000001</c:v>
                </c:pt>
                <c:pt idx="38">
                  <c:v>9.3309382999999997</c:v>
                </c:pt>
                <c:pt idx="39">
                  <c:v>9.4200181999999995</c:v>
                </c:pt>
                <c:pt idx="40">
                  <c:v>9.3046789000000008</c:v>
                </c:pt>
                <c:pt idx="41">
                  <c:v>9.3083057</c:v>
                </c:pt>
                <c:pt idx="42">
                  <c:v>9.2002238999999992</c:v>
                </c:pt>
                <c:pt idx="43">
                  <c:v>9.2628983999999992</c:v>
                </c:pt>
                <c:pt idx="44">
                  <c:v>9.1310719999999996</c:v>
                </c:pt>
                <c:pt idx="45">
                  <c:v>9.4381733000000008</c:v>
                </c:pt>
                <c:pt idx="46">
                  <c:v>9.4773502000000001</c:v>
                </c:pt>
                <c:pt idx="47">
                  <c:v>9.5398683999999996</c:v>
                </c:pt>
                <c:pt idx="48">
                  <c:v>9.013833</c:v>
                </c:pt>
                <c:pt idx="49">
                  <c:v>8.7098960999999999</c:v>
                </c:pt>
                <c:pt idx="50">
                  <c:v>8.3093547999999995</c:v>
                </c:pt>
                <c:pt idx="51">
                  <c:v>8.1035471000000001</c:v>
                </c:pt>
                <c:pt idx="52">
                  <c:v>7.8394151000000001</c:v>
                </c:pt>
                <c:pt idx="53">
                  <c:v>7.5971960999999997</c:v>
                </c:pt>
                <c:pt idx="54">
                  <c:v>7.2849503000000002</c:v>
                </c:pt>
                <c:pt idx="55">
                  <c:v>7.3206897</c:v>
                </c:pt>
                <c:pt idx="56">
                  <c:v>7.5791917</c:v>
                </c:pt>
                <c:pt idx="57">
                  <c:v>8.1586370000000006</c:v>
                </c:pt>
                <c:pt idx="58">
                  <c:v>8.3770561000000008</c:v>
                </c:pt>
                <c:pt idx="59">
                  <c:v>8.5922604000000007</c:v>
                </c:pt>
                <c:pt idx="60">
                  <c:v>8.3802719000000003</c:v>
                </c:pt>
                <c:pt idx="61">
                  <c:v>8.2626343000000002</c:v>
                </c:pt>
                <c:pt idx="62">
                  <c:v>7.9439354</c:v>
                </c:pt>
                <c:pt idx="63">
                  <c:v>8.2261047000000005</c:v>
                </c:pt>
                <c:pt idx="64">
                  <c:v>8.2503299999999999</c:v>
                </c:pt>
                <c:pt idx="65">
                  <c:v>8.5519142000000006</c:v>
                </c:pt>
                <c:pt idx="66">
                  <c:v>8.3256197000000007</c:v>
                </c:pt>
                <c:pt idx="67">
                  <c:v>8.4762964000000007</c:v>
                </c:pt>
                <c:pt idx="68">
                  <c:v>8.3791665999999996</c:v>
                </c:pt>
                <c:pt idx="69">
                  <c:v>8.3817739000000007</c:v>
                </c:pt>
                <c:pt idx="70">
                  <c:v>8.2357472999999999</c:v>
                </c:pt>
                <c:pt idx="71">
                  <c:v>8.1091947999999991</c:v>
                </c:pt>
                <c:pt idx="72">
                  <c:v>8.2345094999999997</c:v>
                </c:pt>
                <c:pt idx="73">
                  <c:v>8.2286824999999997</c:v>
                </c:pt>
                <c:pt idx="74">
                  <c:v>8.5823020999999997</c:v>
                </c:pt>
                <c:pt idx="75">
                  <c:v>8.7773333000000004</c:v>
                </c:pt>
                <c:pt idx="76">
                  <c:v>9.5343304</c:v>
                </c:pt>
                <c:pt idx="77">
                  <c:v>9.8168925999999992</c:v>
                </c:pt>
                <c:pt idx="78">
                  <c:v>10.259294000000001</c:v>
                </c:pt>
                <c:pt idx="79">
                  <c:v>9.8119326000000004</c:v>
                </c:pt>
                <c:pt idx="80">
                  <c:v>9.3639869999999998</c:v>
                </c:pt>
                <c:pt idx="81">
                  <c:v>8.6180228999999997</c:v>
                </c:pt>
                <c:pt idx="82">
                  <c:v>8.0830736000000005</c:v>
                </c:pt>
                <c:pt idx="83">
                  <c:v>7.2848001</c:v>
                </c:pt>
                <c:pt idx="84">
                  <c:v>6.7209839999999996</c:v>
                </c:pt>
                <c:pt idx="85">
                  <c:v>6.220396</c:v>
                </c:pt>
                <c:pt idx="86">
                  <c:v>5.9451517999999997</c:v>
                </c:pt>
                <c:pt idx="87">
                  <c:v>5.6405139000000002</c:v>
                </c:pt>
                <c:pt idx="88">
                  <c:v>5.4435228999999996</c:v>
                </c:pt>
                <c:pt idx="89">
                  <c:v>5.7193499000000001</c:v>
                </c:pt>
                <c:pt idx="90">
                  <c:v>6.1224132000000004</c:v>
                </c:pt>
                <c:pt idx="91">
                  <c:v>6.2205013999999998</c:v>
                </c:pt>
                <c:pt idx="92">
                  <c:v>6.3041872999999997</c:v>
                </c:pt>
                <c:pt idx="93">
                  <c:v>6.1677375000000003</c:v>
                </c:pt>
                <c:pt idx="94">
                  <c:v>6.2917166</c:v>
                </c:pt>
                <c:pt idx="95">
                  <c:v>6.2694678000000001</c:v>
                </c:pt>
                <c:pt idx="96">
                  <c:v>6.1668873</c:v>
                </c:pt>
                <c:pt idx="97">
                  <c:v>6.0688032999999999</c:v>
                </c:pt>
                <c:pt idx="98">
                  <c:v>5.8634995999999999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D86-4067-8F4A-57082C0A6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496"/>
        <c:axId val="111657344"/>
      </c:scatterChart>
      <c:valAx>
        <c:axId val="111626496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111657344"/>
        <c:crosses val="autoZero"/>
        <c:crossBetween val="midCat"/>
        <c:majorUnit val="2"/>
      </c:valAx>
      <c:valAx>
        <c:axId val="111657344"/>
        <c:scaling>
          <c:orientation val="minMax"/>
          <c:max val="3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62649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66281421910575411"/>
          <c:y val="0.16414031307975757"/>
          <c:w val="0.19794049417910148"/>
          <c:h val="0.2889563283756196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15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7068870670035117"/>
          <c:y val="2.77777777777777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15GHz'!$F$5:$F$205</c:f>
              <c:numCache>
                <c:formatCode>General</c:formatCode>
                <c:ptCount val="201"/>
                <c:pt idx="0">
                  <c:v>-11.667078</c:v>
                </c:pt>
                <c:pt idx="1">
                  <c:v>-11.629892</c:v>
                </c:pt>
                <c:pt idx="2">
                  <c:v>-11.466951</c:v>
                </c:pt>
                <c:pt idx="3">
                  <c:v>-11.389328000000001</c:v>
                </c:pt>
                <c:pt idx="4">
                  <c:v>-11.361616</c:v>
                </c:pt>
                <c:pt idx="5">
                  <c:v>-11.316649</c:v>
                </c:pt>
                <c:pt idx="6">
                  <c:v>-11.14151</c:v>
                </c:pt>
                <c:pt idx="7">
                  <c:v>-11.126575000000001</c:v>
                </c:pt>
                <c:pt idx="8">
                  <c:v>-10.961738</c:v>
                </c:pt>
                <c:pt idx="9">
                  <c:v>-10.897436000000001</c:v>
                </c:pt>
                <c:pt idx="10">
                  <c:v>-10.796303</c:v>
                </c:pt>
                <c:pt idx="11">
                  <c:v>-10.805118999999999</c:v>
                </c:pt>
                <c:pt idx="12">
                  <c:v>-10.764372</c:v>
                </c:pt>
                <c:pt idx="13">
                  <c:v>-10.757785999999999</c:v>
                </c:pt>
                <c:pt idx="14">
                  <c:v>-10.671288000000001</c:v>
                </c:pt>
                <c:pt idx="15">
                  <c:v>-10.610125999999999</c:v>
                </c:pt>
                <c:pt idx="16">
                  <c:v>-10.518015</c:v>
                </c:pt>
                <c:pt idx="17">
                  <c:v>-10.426455000000001</c:v>
                </c:pt>
                <c:pt idx="18">
                  <c:v>-10.345382000000001</c:v>
                </c:pt>
                <c:pt idx="19">
                  <c:v>-10.320523</c:v>
                </c:pt>
                <c:pt idx="20">
                  <c:v>-10.302113</c:v>
                </c:pt>
                <c:pt idx="21">
                  <c:v>-10.171314000000001</c:v>
                </c:pt>
                <c:pt idx="22">
                  <c:v>-10.170321</c:v>
                </c:pt>
                <c:pt idx="23">
                  <c:v>-10.134307</c:v>
                </c:pt>
                <c:pt idx="24">
                  <c:v>-10.137953</c:v>
                </c:pt>
                <c:pt idx="25">
                  <c:v>-10.086655</c:v>
                </c:pt>
                <c:pt idx="26">
                  <c:v>-10.103103000000001</c:v>
                </c:pt>
                <c:pt idx="27">
                  <c:v>-10.038434000000001</c:v>
                </c:pt>
                <c:pt idx="28">
                  <c:v>-9.9942703000000002</c:v>
                </c:pt>
                <c:pt idx="29">
                  <c:v>-9.9018783999999993</c:v>
                </c:pt>
                <c:pt idx="30">
                  <c:v>-9.9105158000000007</c:v>
                </c:pt>
                <c:pt idx="31">
                  <c:v>-9.9099874000000003</c:v>
                </c:pt>
                <c:pt idx="32">
                  <c:v>-9.8377570999999993</c:v>
                </c:pt>
                <c:pt idx="33">
                  <c:v>-9.8693007999999995</c:v>
                </c:pt>
                <c:pt idx="34">
                  <c:v>-9.8939036999999992</c:v>
                </c:pt>
                <c:pt idx="35">
                  <c:v>-9.9054756000000008</c:v>
                </c:pt>
                <c:pt idx="36">
                  <c:v>-9.8760127999999998</c:v>
                </c:pt>
                <c:pt idx="37">
                  <c:v>-9.8820905999999997</c:v>
                </c:pt>
                <c:pt idx="38">
                  <c:v>-9.7730045000000008</c:v>
                </c:pt>
                <c:pt idx="39">
                  <c:v>-9.6953639999999996</c:v>
                </c:pt>
                <c:pt idx="40">
                  <c:v>-9.6112994999999994</c:v>
                </c:pt>
                <c:pt idx="41">
                  <c:v>-9.6183043000000001</c:v>
                </c:pt>
                <c:pt idx="42">
                  <c:v>-9.6427697999999999</c:v>
                </c:pt>
                <c:pt idx="43">
                  <c:v>-9.6979960999999992</c:v>
                </c:pt>
                <c:pt idx="44">
                  <c:v>-9.6703644000000004</c:v>
                </c:pt>
                <c:pt idx="45">
                  <c:v>-9.6140804000000006</c:v>
                </c:pt>
                <c:pt idx="46">
                  <c:v>-9.5613594000000006</c:v>
                </c:pt>
                <c:pt idx="47">
                  <c:v>-9.4168939999999992</c:v>
                </c:pt>
                <c:pt idx="48">
                  <c:v>-9.3841333000000002</c:v>
                </c:pt>
                <c:pt idx="49">
                  <c:v>-9.2759704999999997</c:v>
                </c:pt>
                <c:pt idx="50">
                  <c:v>-9.2594899999999996</c:v>
                </c:pt>
                <c:pt idx="51">
                  <c:v>-9.1975832000000004</c:v>
                </c:pt>
                <c:pt idx="52">
                  <c:v>-9.2208576000000004</c:v>
                </c:pt>
                <c:pt idx="53">
                  <c:v>-9.1246214000000005</c:v>
                </c:pt>
                <c:pt idx="54">
                  <c:v>-9.2088785000000009</c:v>
                </c:pt>
                <c:pt idx="55">
                  <c:v>-9.1859970000000004</c:v>
                </c:pt>
                <c:pt idx="56">
                  <c:v>-9.1602659000000006</c:v>
                </c:pt>
                <c:pt idx="57">
                  <c:v>-9.1163463999999994</c:v>
                </c:pt>
                <c:pt idx="58">
                  <c:v>-9.1033296999999997</c:v>
                </c:pt>
                <c:pt idx="59">
                  <c:v>-9.1134996000000008</c:v>
                </c:pt>
                <c:pt idx="60">
                  <c:v>-9.0935059000000003</c:v>
                </c:pt>
                <c:pt idx="61">
                  <c:v>-9.0989017000000008</c:v>
                </c:pt>
                <c:pt idx="62">
                  <c:v>-9.0579157000000006</c:v>
                </c:pt>
                <c:pt idx="63">
                  <c:v>-9.0255775000000007</c:v>
                </c:pt>
                <c:pt idx="64">
                  <c:v>-8.9065819000000008</c:v>
                </c:pt>
                <c:pt idx="65">
                  <c:v>-8.8831510999999992</c:v>
                </c:pt>
                <c:pt idx="66">
                  <c:v>-8.8382749999999994</c:v>
                </c:pt>
                <c:pt idx="67">
                  <c:v>-8.8475760999999995</c:v>
                </c:pt>
                <c:pt idx="68">
                  <c:v>-8.8149080000000009</c:v>
                </c:pt>
                <c:pt idx="69">
                  <c:v>-8.8391190000000002</c:v>
                </c:pt>
                <c:pt idx="70">
                  <c:v>-8.8053904000000003</c:v>
                </c:pt>
                <c:pt idx="71">
                  <c:v>-8.8185053</c:v>
                </c:pt>
                <c:pt idx="72">
                  <c:v>-8.8116608000000003</c:v>
                </c:pt>
                <c:pt idx="73">
                  <c:v>-8.8558731000000002</c:v>
                </c:pt>
                <c:pt idx="74">
                  <c:v>-8.8525238000000002</c:v>
                </c:pt>
                <c:pt idx="75">
                  <c:v>-8.8850488999999993</c:v>
                </c:pt>
                <c:pt idx="76">
                  <c:v>-8.8995236999999996</c:v>
                </c:pt>
                <c:pt idx="77">
                  <c:v>-8.9475421999999991</c:v>
                </c:pt>
                <c:pt idx="78">
                  <c:v>-8.9429187999999993</c:v>
                </c:pt>
                <c:pt idx="79">
                  <c:v>-8.9646921000000006</c:v>
                </c:pt>
                <c:pt idx="80">
                  <c:v>-8.9712256999999997</c:v>
                </c:pt>
                <c:pt idx="81">
                  <c:v>-8.9603967999999998</c:v>
                </c:pt>
                <c:pt idx="82">
                  <c:v>-8.9409132000000007</c:v>
                </c:pt>
                <c:pt idx="83">
                  <c:v>-8.9274825999999994</c:v>
                </c:pt>
                <c:pt idx="84">
                  <c:v>-8.9249066999999993</c:v>
                </c:pt>
                <c:pt idx="85">
                  <c:v>-8.9399251999999994</c:v>
                </c:pt>
                <c:pt idx="86">
                  <c:v>-8.8992261999999993</c:v>
                </c:pt>
                <c:pt idx="87">
                  <c:v>-8.8586434999999994</c:v>
                </c:pt>
                <c:pt idx="88">
                  <c:v>-8.8594150999999997</c:v>
                </c:pt>
                <c:pt idx="89">
                  <c:v>-8.8049850000000003</c:v>
                </c:pt>
                <c:pt idx="90">
                  <c:v>-8.8070497999999997</c:v>
                </c:pt>
                <c:pt idx="91">
                  <c:v>-8.8186607000000006</c:v>
                </c:pt>
                <c:pt idx="92">
                  <c:v>-8.8175334999999997</c:v>
                </c:pt>
                <c:pt idx="93">
                  <c:v>-8.7868376000000001</c:v>
                </c:pt>
                <c:pt idx="94">
                  <c:v>-8.7734050999999997</c:v>
                </c:pt>
                <c:pt idx="95">
                  <c:v>-8.7408961999999999</c:v>
                </c:pt>
                <c:pt idx="96">
                  <c:v>-8.7213229999999999</c:v>
                </c:pt>
                <c:pt idx="97">
                  <c:v>-8.7503328000000007</c:v>
                </c:pt>
                <c:pt idx="98">
                  <c:v>-8.7242555999999993</c:v>
                </c:pt>
                <c:pt idx="99">
                  <c:v>-8.7690210000000004</c:v>
                </c:pt>
                <c:pt idx="100">
                  <c:v>-8.7140198000000009</c:v>
                </c:pt>
                <c:pt idx="101">
                  <c:v>-8.762537</c:v>
                </c:pt>
                <c:pt idx="102">
                  <c:v>-8.7015524000000006</c:v>
                </c:pt>
                <c:pt idx="103">
                  <c:v>-8.721838</c:v>
                </c:pt>
                <c:pt idx="104">
                  <c:v>-8.6677417999999999</c:v>
                </c:pt>
                <c:pt idx="105">
                  <c:v>-8.6765957</c:v>
                </c:pt>
                <c:pt idx="106">
                  <c:v>-8.6440219999999997</c:v>
                </c:pt>
                <c:pt idx="107">
                  <c:v>-8.6502494999999993</c:v>
                </c:pt>
                <c:pt idx="108">
                  <c:v>-8.6715201999999998</c:v>
                </c:pt>
                <c:pt idx="109">
                  <c:v>-8.6911182</c:v>
                </c:pt>
                <c:pt idx="110">
                  <c:v>-8.7228736999999992</c:v>
                </c:pt>
                <c:pt idx="111">
                  <c:v>-8.6837710999999995</c:v>
                </c:pt>
                <c:pt idx="112">
                  <c:v>-8.7457560999999995</c:v>
                </c:pt>
                <c:pt idx="113">
                  <c:v>-8.7084799000000004</c:v>
                </c:pt>
                <c:pt idx="114">
                  <c:v>-8.7804575000000007</c:v>
                </c:pt>
                <c:pt idx="115">
                  <c:v>-8.7341089000000007</c:v>
                </c:pt>
                <c:pt idx="116">
                  <c:v>-8.8552370000000007</c:v>
                </c:pt>
                <c:pt idx="117">
                  <c:v>-8.8129787000000004</c:v>
                </c:pt>
                <c:pt idx="118">
                  <c:v>-8.8527813000000002</c:v>
                </c:pt>
                <c:pt idx="119">
                  <c:v>-8.8202409999999993</c:v>
                </c:pt>
                <c:pt idx="120">
                  <c:v>-8.8279057000000005</c:v>
                </c:pt>
                <c:pt idx="121">
                  <c:v>-8.7419051999999997</c:v>
                </c:pt>
                <c:pt idx="122">
                  <c:v>-8.7418785000000003</c:v>
                </c:pt>
                <c:pt idx="123">
                  <c:v>-8.7430219999999998</c:v>
                </c:pt>
                <c:pt idx="124">
                  <c:v>-8.7515181999999996</c:v>
                </c:pt>
                <c:pt idx="125">
                  <c:v>-8.8359632000000001</c:v>
                </c:pt>
                <c:pt idx="126">
                  <c:v>-8.8604584000000006</c:v>
                </c:pt>
                <c:pt idx="127">
                  <c:v>-8.9582595999999999</c:v>
                </c:pt>
                <c:pt idx="128">
                  <c:v>-8.9781884999999999</c:v>
                </c:pt>
                <c:pt idx="129">
                  <c:v>-9.0002565000000008</c:v>
                </c:pt>
                <c:pt idx="130">
                  <c:v>-9.0111828000000003</c:v>
                </c:pt>
                <c:pt idx="131">
                  <c:v>-8.9997472999999992</c:v>
                </c:pt>
                <c:pt idx="132">
                  <c:v>-8.9363870999999993</c:v>
                </c:pt>
                <c:pt idx="133">
                  <c:v>-8.9341229999999996</c:v>
                </c:pt>
                <c:pt idx="134">
                  <c:v>-8.9285107000000004</c:v>
                </c:pt>
                <c:pt idx="135">
                  <c:v>-8.8848257000000004</c:v>
                </c:pt>
                <c:pt idx="136">
                  <c:v>-8.9155560000000005</c:v>
                </c:pt>
                <c:pt idx="137">
                  <c:v>-8.8967772000000007</c:v>
                </c:pt>
                <c:pt idx="138">
                  <c:v>-8.9863795999999994</c:v>
                </c:pt>
                <c:pt idx="139">
                  <c:v>-8.9464293000000001</c:v>
                </c:pt>
                <c:pt idx="140">
                  <c:v>-9.0631503999999996</c:v>
                </c:pt>
                <c:pt idx="141">
                  <c:v>-9.0546179000000002</c:v>
                </c:pt>
                <c:pt idx="142">
                  <c:v>-9.1583796</c:v>
                </c:pt>
                <c:pt idx="143">
                  <c:v>-9.0435809999999996</c:v>
                </c:pt>
                <c:pt idx="144">
                  <c:v>-9.0724678000000001</c:v>
                </c:pt>
                <c:pt idx="145">
                  <c:v>-8.9440737000000006</c:v>
                </c:pt>
                <c:pt idx="146">
                  <c:v>-8.9366378999999991</c:v>
                </c:pt>
                <c:pt idx="147">
                  <c:v>-8.8600081999999993</c:v>
                </c:pt>
                <c:pt idx="148">
                  <c:v>-8.8639364</c:v>
                </c:pt>
                <c:pt idx="149">
                  <c:v>-8.8730382999999993</c:v>
                </c:pt>
                <c:pt idx="150">
                  <c:v>-8.8795452000000008</c:v>
                </c:pt>
                <c:pt idx="151">
                  <c:v>-8.9067162999999994</c:v>
                </c:pt>
                <c:pt idx="152">
                  <c:v>-8.9256724999999992</c:v>
                </c:pt>
                <c:pt idx="153">
                  <c:v>-8.9848251000000001</c:v>
                </c:pt>
                <c:pt idx="154">
                  <c:v>-8.9348115999999997</c:v>
                </c:pt>
                <c:pt idx="155">
                  <c:v>-8.9761352999999993</c:v>
                </c:pt>
                <c:pt idx="156">
                  <c:v>-8.9633702999999993</c:v>
                </c:pt>
                <c:pt idx="157">
                  <c:v>-8.9836769000000007</c:v>
                </c:pt>
                <c:pt idx="158">
                  <c:v>-8.9275827000000003</c:v>
                </c:pt>
                <c:pt idx="159">
                  <c:v>-8.9583987999999994</c:v>
                </c:pt>
                <c:pt idx="160">
                  <c:v>-8.9437704</c:v>
                </c:pt>
                <c:pt idx="161">
                  <c:v>-8.9670830000000006</c:v>
                </c:pt>
                <c:pt idx="162">
                  <c:v>-8.9662027000000002</c:v>
                </c:pt>
                <c:pt idx="163">
                  <c:v>-9.0272608000000005</c:v>
                </c:pt>
                <c:pt idx="164">
                  <c:v>-9.0223560000000003</c:v>
                </c:pt>
                <c:pt idx="165">
                  <c:v>-9.0531149000000006</c:v>
                </c:pt>
                <c:pt idx="166">
                  <c:v>-9.0482302000000008</c:v>
                </c:pt>
                <c:pt idx="167">
                  <c:v>-9.0767498</c:v>
                </c:pt>
                <c:pt idx="168">
                  <c:v>-9.0997467000000007</c:v>
                </c:pt>
                <c:pt idx="169">
                  <c:v>-9.1686621000000006</c:v>
                </c:pt>
                <c:pt idx="170">
                  <c:v>-9.1898680000000006</c:v>
                </c:pt>
                <c:pt idx="171">
                  <c:v>-9.2345962999999998</c:v>
                </c:pt>
                <c:pt idx="172">
                  <c:v>-9.3261137000000005</c:v>
                </c:pt>
                <c:pt idx="173">
                  <c:v>-9.3676280999999992</c:v>
                </c:pt>
                <c:pt idx="174">
                  <c:v>-9.4339999999999993</c:v>
                </c:pt>
                <c:pt idx="175">
                  <c:v>-9.4812154999999994</c:v>
                </c:pt>
                <c:pt idx="176">
                  <c:v>-9.5306195999999996</c:v>
                </c:pt>
                <c:pt idx="177">
                  <c:v>-9.5302094999999998</c:v>
                </c:pt>
                <c:pt idx="178">
                  <c:v>-9.5836983</c:v>
                </c:pt>
                <c:pt idx="179">
                  <c:v>-9.6349459</c:v>
                </c:pt>
                <c:pt idx="180">
                  <c:v>-9.7118062999999992</c:v>
                </c:pt>
                <c:pt idx="181">
                  <c:v>-9.8300905000000007</c:v>
                </c:pt>
                <c:pt idx="182">
                  <c:v>-9.9118986000000007</c:v>
                </c:pt>
                <c:pt idx="183">
                  <c:v>-10.040388999999999</c:v>
                </c:pt>
                <c:pt idx="184">
                  <c:v>-10.136051</c:v>
                </c:pt>
                <c:pt idx="185">
                  <c:v>-10.23447</c:v>
                </c:pt>
                <c:pt idx="186">
                  <c:v>-10.268039999999999</c:v>
                </c:pt>
                <c:pt idx="187">
                  <c:v>-10.368677</c:v>
                </c:pt>
                <c:pt idx="188">
                  <c:v>-10.312849999999999</c:v>
                </c:pt>
                <c:pt idx="189">
                  <c:v>-10.309136000000001</c:v>
                </c:pt>
                <c:pt idx="190">
                  <c:v>-10.29426</c:v>
                </c:pt>
                <c:pt idx="191">
                  <c:v>-10.335566</c:v>
                </c:pt>
                <c:pt idx="192">
                  <c:v>-10.303716</c:v>
                </c:pt>
                <c:pt idx="193">
                  <c:v>-10.462688999999999</c:v>
                </c:pt>
                <c:pt idx="194">
                  <c:v>-10.523025000000001</c:v>
                </c:pt>
                <c:pt idx="195">
                  <c:v>-10.600031</c:v>
                </c:pt>
                <c:pt idx="196">
                  <c:v>-10.667085</c:v>
                </c:pt>
                <c:pt idx="197">
                  <c:v>-10.68609</c:v>
                </c:pt>
                <c:pt idx="198">
                  <c:v>-10.73052</c:v>
                </c:pt>
                <c:pt idx="199">
                  <c:v>-10.823225000000001</c:v>
                </c:pt>
                <c:pt idx="200">
                  <c:v>-10.904209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F9-4334-8488-CDE074A24C35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15GHz'!$Q$5:$Q$205</c:f>
              <c:numCache>
                <c:formatCode>General</c:formatCode>
                <c:ptCount val="201"/>
                <c:pt idx="0">
                  <c:v>-12.544973000000001</c:v>
                </c:pt>
                <c:pt idx="1">
                  <c:v>-12.513665</c:v>
                </c:pt>
                <c:pt idx="2">
                  <c:v>-12.387486000000001</c:v>
                </c:pt>
                <c:pt idx="3">
                  <c:v>-12.325772000000001</c:v>
                </c:pt>
                <c:pt idx="4">
                  <c:v>-12.316891999999999</c:v>
                </c:pt>
                <c:pt idx="5">
                  <c:v>-12.265698</c:v>
                </c:pt>
                <c:pt idx="6">
                  <c:v>-12.124079</c:v>
                </c:pt>
                <c:pt idx="7">
                  <c:v>-12.088634000000001</c:v>
                </c:pt>
                <c:pt idx="8">
                  <c:v>-11.940208999999999</c:v>
                </c:pt>
                <c:pt idx="9">
                  <c:v>-11.861497999999999</c:v>
                </c:pt>
                <c:pt idx="10">
                  <c:v>-11.785994000000001</c:v>
                </c:pt>
                <c:pt idx="11">
                  <c:v>-11.765790000000001</c:v>
                </c:pt>
                <c:pt idx="12">
                  <c:v>-11.750921999999999</c:v>
                </c:pt>
                <c:pt idx="13">
                  <c:v>-11.71631</c:v>
                </c:pt>
                <c:pt idx="14">
                  <c:v>-11.64991</c:v>
                </c:pt>
                <c:pt idx="15">
                  <c:v>-11.554365000000001</c:v>
                </c:pt>
                <c:pt idx="16">
                  <c:v>-11.473674000000001</c:v>
                </c:pt>
                <c:pt idx="17">
                  <c:v>-11.353929000000001</c:v>
                </c:pt>
                <c:pt idx="18">
                  <c:v>-11.291878000000001</c:v>
                </c:pt>
                <c:pt idx="19">
                  <c:v>-11.242644</c:v>
                </c:pt>
                <c:pt idx="20">
                  <c:v>-11.225895</c:v>
                </c:pt>
                <c:pt idx="21">
                  <c:v>-11.099171999999999</c:v>
                </c:pt>
                <c:pt idx="22">
                  <c:v>-11.081046000000001</c:v>
                </c:pt>
                <c:pt idx="23">
                  <c:v>-11.041313000000001</c:v>
                </c:pt>
                <c:pt idx="24">
                  <c:v>-11.014181000000001</c:v>
                </c:pt>
                <c:pt idx="25">
                  <c:v>-10.967122</c:v>
                </c:pt>
                <c:pt idx="26">
                  <c:v>-10.944580999999999</c:v>
                </c:pt>
                <c:pt idx="27">
                  <c:v>-10.888387</c:v>
                </c:pt>
                <c:pt idx="28">
                  <c:v>-10.814219</c:v>
                </c:pt>
                <c:pt idx="29">
                  <c:v>-10.734119</c:v>
                </c:pt>
                <c:pt idx="30">
                  <c:v>-10.740148</c:v>
                </c:pt>
                <c:pt idx="31">
                  <c:v>-10.744524</c:v>
                </c:pt>
                <c:pt idx="32">
                  <c:v>-10.677961</c:v>
                </c:pt>
                <c:pt idx="33">
                  <c:v>-10.716319</c:v>
                </c:pt>
                <c:pt idx="34">
                  <c:v>-10.746784999999999</c:v>
                </c:pt>
                <c:pt idx="35">
                  <c:v>-10.744770000000001</c:v>
                </c:pt>
                <c:pt idx="36">
                  <c:v>-10.717344000000001</c:v>
                </c:pt>
                <c:pt idx="37">
                  <c:v>-10.701385</c:v>
                </c:pt>
                <c:pt idx="38">
                  <c:v>-10.582357</c:v>
                </c:pt>
                <c:pt idx="39">
                  <c:v>-10.480216</c:v>
                </c:pt>
                <c:pt idx="40">
                  <c:v>-10.37491</c:v>
                </c:pt>
                <c:pt idx="41">
                  <c:v>-10.361300999999999</c:v>
                </c:pt>
                <c:pt idx="42">
                  <c:v>-10.371861000000001</c:v>
                </c:pt>
                <c:pt idx="43">
                  <c:v>-10.401802</c:v>
                </c:pt>
                <c:pt idx="44">
                  <c:v>-10.366073</c:v>
                </c:pt>
                <c:pt idx="45">
                  <c:v>-10.312220999999999</c:v>
                </c:pt>
                <c:pt idx="46">
                  <c:v>-10.243831</c:v>
                </c:pt>
                <c:pt idx="47">
                  <c:v>-10.103182</c:v>
                </c:pt>
                <c:pt idx="48">
                  <c:v>-10.078407</c:v>
                </c:pt>
                <c:pt idx="49">
                  <c:v>-9.9668311999999997</c:v>
                </c:pt>
                <c:pt idx="50">
                  <c:v>-9.9566584000000002</c:v>
                </c:pt>
                <c:pt idx="51">
                  <c:v>-9.9136781999999997</c:v>
                </c:pt>
                <c:pt idx="52">
                  <c:v>-9.9352608</c:v>
                </c:pt>
                <c:pt idx="53">
                  <c:v>-9.8646250000000002</c:v>
                </c:pt>
                <c:pt idx="54">
                  <c:v>-9.9618339999999996</c:v>
                </c:pt>
                <c:pt idx="55">
                  <c:v>-9.9629469000000004</c:v>
                </c:pt>
                <c:pt idx="56">
                  <c:v>-9.9582891</c:v>
                </c:pt>
                <c:pt idx="57">
                  <c:v>-9.9414748999999993</c:v>
                </c:pt>
                <c:pt idx="58">
                  <c:v>-9.9477347999999992</c:v>
                </c:pt>
                <c:pt idx="59">
                  <c:v>-9.9859399999999994</c:v>
                </c:pt>
                <c:pt idx="60">
                  <c:v>-9.9965401000000007</c:v>
                </c:pt>
                <c:pt idx="61">
                  <c:v>-10.006762999999999</c:v>
                </c:pt>
                <c:pt idx="62">
                  <c:v>-9.9977274000000005</c:v>
                </c:pt>
                <c:pt idx="63">
                  <c:v>-9.9865265000000001</c:v>
                </c:pt>
                <c:pt idx="64">
                  <c:v>-9.8984833000000005</c:v>
                </c:pt>
                <c:pt idx="65">
                  <c:v>-9.8779421000000003</c:v>
                </c:pt>
                <c:pt idx="66">
                  <c:v>-9.8742514000000003</c:v>
                </c:pt>
                <c:pt idx="67">
                  <c:v>-9.8993807</c:v>
                </c:pt>
                <c:pt idx="68">
                  <c:v>-9.8839053999999997</c:v>
                </c:pt>
                <c:pt idx="69">
                  <c:v>-9.9046192000000008</c:v>
                </c:pt>
                <c:pt idx="70">
                  <c:v>-9.8919934999999999</c:v>
                </c:pt>
                <c:pt idx="71">
                  <c:v>-9.9078131000000003</c:v>
                </c:pt>
                <c:pt idx="72">
                  <c:v>-9.9149159999999998</c:v>
                </c:pt>
                <c:pt idx="73">
                  <c:v>-9.9633912999999996</c:v>
                </c:pt>
                <c:pt idx="74">
                  <c:v>-9.9982547999999998</c:v>
                </c:pt>
                <c:pt idx="75">
                  <c:v>-10.043839</c:v>
                </c:pt>
                <c:pt idx="76">
                  <c:v>-10.084916</c:v>
                </c:pt>
                <c:pt idx="77">
                  <c:v>-10.132386</c:v>
                </c:pt>
                <c:pt idx="78">
                  <c:v>-10.14687</c:v>
                </c:pt>
                <c:pt idx="79">
                  <c:v>-10.172874</c:v>
                </c:pt>
                <c:pt idx="80">
                  <c:v>-10.180192999999999</c:v>
                </c:pt>
                <c:pt idx="81">
                  <c:v>-10.1759</c:v>
                </c:pt>
                <c:pt idx="82">
                  <c:v>-10.172829</c:v>
                </c:pt>
                <c:pt idx="83">
                  <c:v>-10.17999</c:v>
                </c:pt>
                <c:pt idx="84">
                  <c:v>-10.192728000000001</c:v>
                </c:pt>
                <c:pt idx="85">
                  <c:v>-10.227411999999999</c:v>
                </c:pt>
                <c:pt idx="86">
                  <c:v>-10.214459</c:v>
                </c:pt>
                <c:pt idx="87">
                  <c:v>-10.197974</c:v>
                </c:pt>
                <c:pt idx="88">
                  <c:v>-10.201833000000001</c:v>
                </c:pt>
                <c:pt idx="89">
                  <c:v>-10.170942999999999</c:v>
                </c:pt>
                <c:pt idx="90">
                  <c:v>-10.189669</c:v>
                </c:pt>
                <c:pt idx="91">
                  <c:v>-10.219073</c:v>
                </c:pt>
                <c:pt idx="92">
                  <c:v>-10.224084</c:v>
                </c:pt>
                <c:pt idx="93">
                  <c:v>-10.216199</c:v>
                </c:pt>
                <c:pt idx="94">
                  <c:v>-10.218767</c:v>
                </c:pt>
                <c:pt idx="95">
                  <c:v>-10.194845000000001</c:v>
                </c:pt>
                <c:pt idx="96">
                  <c:v>-10.178414999999999</c:v>
                </c:pt>
                <c:pt idx="97">
                  <c:v>-10.209433000000001</c:v>
                </c:pt>
                <c:pt idx="98">
                  <c:v>-10.202399</c:v>
                </c:pt>
                <c:pt idx="99">
                  <c:v>-10.230596999999999</c:v>
                </c:pt>
                <c:pt idx="100">
                  <c:v>-10.194677</c:v>
                </c:pt>
                <c:pt idx="101">
                  <c:v>-10.235386999999999</c:v>
                </c:pt>
                <c:pt idx="102">
                  <c:v>-10.20539</c:v>
                </c:pt>
                <c:pt idx="103">
                  <c:v>-10.210737</c:v>
                </c:pt>
                <c:pt idx="104">
                  <c:v>-10.176126999999999</c:v>
                </c:pt>
                <c:pt idx="105">
                  <c:v>-10.180275999999999</c:v>
                </c:pt>
                <c:pt idx="106">
                  <c:v>-10.162951</c:v>
                </c:pt>
                <c:pt idx="107">
                  <c:v>-10.159903999999999</c:v>
                </c:pt>
                <c:pt idx="108">
                  <c:v>-10.187481</c:v>
                </c:pt>
                <c:pt idx="109">
                  <c:v>-10.207499</c:v>
                </c:pt>
                <c:pt idx="110">
                  <c:v>-10.246945</c:v>
                </c:pt>
                <c:pt idx="111">
                  <c:v>-10.216988000000001</c:v>
                </c:pt>
                <c:pt idx="112">
                  <c:v>-10.266069999999999</c:v>
                </c:pt>
                <c:pt idx="113">
                  <c:v>-10.247655</c:v>
                </c:pt>
                <c:pt idx="114">
                  <c:v>-10.316144</c:v>
                </c:pt>
                <c:pt idx="115">
                  <c:v>-10.291804000000001</c:v>
                </c:pt>
                <c:pt idx="116">
                  <c:v>-10.399174</c:v>
                </c:pt>
                <c:pt idx="117">
                  <c:v>-10.381005999999999</c:v>
                </c:pt>
                <c:pt idx="118">
                  <c:v>-10.414618000000001</c:v>
                </c:pt>
                <c:pt idx="119">
                  <c:v>-10.390513</c:v>
                </c:pt>
                <c:pt idx="120">
                  <c:v>-10.379066</c:v>
                </c:pt>
                <c:pt idx="121">
                  <c:v>-10.306247000000001</c:v>
                </c:pt>
                <c:pt idx="122">
                  <c:v>-10.298588000000001</c:v>
                </c:pt>
                <c:pt idx="123">
                  <c:v>-10.310174</c:v>
                </c:pt>
                <c:pt idx="124">
                  <c:v>-10.312549000000001</c:v>
                </c:pt>
                <c:pt idx="125">
                  <c:v>-10.406902000000001</c:v>
                </c:pt>
                <c:pt idx="126">
                  <c:v>-10.430097</c:v>
                </c:pt>
                <c:pt idx="127">
                  <c:v>-10.518877</c:v>
                </c:pt>
                <c:pt idx="128">
                  <c:v>-10.525923000000001</c:v>
                </c:pt>
                <c:pt idx="129">
                  <c:v>-10.549281000000001</c:v>
                </c:pt>
                <c:pt idx="130">
                  <c:v>-10.546578999999999</c:v>
                </c:pt>
                <c:pt idx="131">
                  <c:v>-10.522881</c:v>
                </c:pt>
                <c:pt idx="132">
                  <c:v>-10.459089000000001</c:v>
                </c:pt>
                <c:pt idx="133">
                  <c:v>-10.444072</c:v>
                </c:pt>
                <c:pt idx="134">
                  <c:v>-10.432485</c:v>
                </c:pt>
                <c:pt idx="135">
                  <c:v>-10.378826</c:v>
                </c:pt>
                <c:pt idx="136">
                  <c:v>-10.398141000000001</c:v>
                </c:pt>
                <c:pt idx="137">
                  <c:v>-10.370338</c:v>
                </c:pt>
                <c:pt idx="138">
                  <c:v>-10.439347</c:v>
                </c:pt>
                <c:pt idx="139">
                  <c:v>-10.402723999999999</c:v>
                </c:pt>
                <c:pt idx="140">
                  <c:v>-10.491818</c:v>
                </c:pt>
                <c:pt idx="141">
                  <c:v>-10.495490999999999</c:v>
                </c:pt>
                <c:pt idx="142">
                  <c:v>-10.5749</c:v>
                </c:pt>
                <c:pt idx="143">
                  <c:v>-10.477411999999999</c:v>
                </c:pt>
                <c:pt idx="144">
                  <c:v>-10.478471000000001</c:v>
                </c:pt>
                <c:pt idx="145">
                  <c:v>-10.362344</c:v>
                </c:pt>
                <c:pt idx="146">
                  <c:v>-10.321066999999999</c:v>
                </c:pt>
                <c:pt idx="147">
                  <c:v>-10.257379</c:v>
                </c:pt>
                <c:pt idx="148">
                  <c:v>-10.24799</c:v>
                </c:pt>
                <c:pt idx="149">
                  <c:v>-10.264238000000001</c:v>
                </c:pt>
                <c:pt idx="150">
                  <c:v>-10.263930999999999</c:v>
                </c:pt>
                <c:pt idx="151">
                  <c:v>-10.312272999999999</c:v>
                </c:pt>
                <c:pt idx="152">
                  <c:v>-10.338829</c:v>
                </c:pt>
                <c:pt idx="153">
                  <c:v>-10.390947000000001</c:v>
                </c:pt>
                <c:pt idx="154">
                  <c:v>-10.342801</c:v>
                </c:pt>
                <c:pt idx="155">
                  <c:v>-10.380279</c:v>
                </c:pt>
                <c:pt idx="156">
                  <c:v>-10.372736</c:v>
                </c:pt>
                <c:pt idx="157">
                  <c:v>-10.372432999999999</c:v>
                </c:pt>
                <c:pt idx="158">
                  <c:v>-10.333034</c:v>
                </c:pt>
                <c:pt idx="159">
                  <c:v>-10.347251</c:v>
                </c:pt>
                <c:pt idx="160">
                  <c:v>-10.343933</c:v>
                </c:pt>
                <c:pt idx="161">
                  <c:v>-10.342274</c:v>
                </c:pt>
                <c:pt idx="162">
                  <c:v>-10.353673000000001</c:v>
                </c:pt>
                <c:pt idx="163">
                  <c:v>-10.383986</c:v>
                </c:pt>
                <c:pt idx="164">
                  <c:v>-10.395039000000001</c:v>
                </c:pt>
                <c:pt idx="165">
                  <c:v>-10.393617000000001</c:v>
                </c:pt>
                <c:pt idx="166">
                  <c:v>-10.401685000000001</c:v>
                </c:pt>
                <c:pt idx="167">
                  <c:v>-10.409727999999999</c:v>
                </c:pt>
                <c:pt idx="168">
                  <c:v>-10.432433</c:v>
                </c:pt>
                <c:pt idx="169">
                  <c:v>-10.461724</c:v>
                </c:pt>
                <c:pt idx="170">
                  <c:v>-10.471880000000001</c:v>
                </c:pt>
                <c:pt idx="171">
                  <c:v>-10.482392000000001</c:v>
                </c:pt>
                <c:pt idx="172">
                  <c:v>-10.515981999999999</c:v>
                </c:pt>
                <c:pt idx="173">
                  <c:v>-10.523526</c:v>
                </c:pt>
                <c:pt idx="174">
                  <c:v>-10.540364</c:v>
                </c:pt>
                <c:pt idx="175">
                  <c:v>-10.553677</c:v>
                </c:pt>
                <c:pt idx="176">
                  <c:v>-10.544506</c:v>
                </c:pt>
                <c:pt idx="177">
                  <c:v>-10.513683</c:v>
                </c:pt>
                <c:pt idx="178">
                  <c:v>-10.509219999999999</c:v>
                </c:pt>
                <c:pt idx="179">
                  <c:v>-10.525099000000001</c:v>
                </c:pt>
                <c:pt idx="180">
                  <c:v>-10.547371</c:v>
                </c:pt>
                <c:pt idx="181">
                  <c:v>-10.613588</c:v>
                </c:pt>
                <c:pt idx="182">
                  <c:v>-10.662736000000001</c:v>
                </c:pt>
                <c:pt idx="183">
                  <c:v>-10.741358</c:v>
                </c:pt>
                <c:pt idx="184">
                  <c:v>-10.799628999999999</c:v>
                </c:pt>
                <c:pt idx="185">
                  <c:v>-10.858316</c:v>
                </c:pt>
                <c:pt idx="186">
                  <c:v>-10.889317</c:v>
                </c:pt>
                <c:pt idx="187">
                  <c:v>-10.941533</c:v>
                </c:pt>
                <c:pt idx="188">
                  <c:v>-10.87401</c:v>
                </c:pt>
                <c:pt idx="189">
                  <c:v>-10.83409</c:v>
                </c:pt>
                <c:pt idx="190">
                  <c:v>-10.800443</c:v>
                </c:pt>
                <c:pt idx="191">
                  <c:v>-10.798484999999999</c:v>
                </c:pt>
                <c:pt idx="192">
                  <c:v>-10.779463</c:v>
                </c:pt>
                <c:pt idx="193">
                  <c:v>-10.919703</c:v>
                </c:pt>
                <c:pt idx="194">
                  <c:v>-11.009058</c:v>
                </c:pt>
                <c:pt idx="195">
                  <c:v>-11.095502</c:v>
                </c:pt>
                <c:pt idx="196">
                  <c:v>-11.156032</c:v>
                </c:pt>
                <c:pt idx="197">
                  <c:v>-11.191253</c:v>
                </c:pt>
                <c:pt idx="198">
                  <c:v>-11.211978</c:v>
                </c:pt>
                <c:pt idx="199">
                  <c:v>-11.256069</c:v>
                </c:pt>
                <c:pt idx="200">
                  <c:v>-11.297503000000001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3F9-4334-8488-CDE074A2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240"/>
        <c:axId val="111356160"/>
      </c:scatterChart>
      <c:valAx>
        <c:axId val="111354240"/>
        <c:scaling>
          <c:orientation val="minMax"/>
          <c:max val="15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356160"/>
        <c:crosses val="autoZero"/>
        <c:crossBetween val="midCat"/>
        <c:majorUnit val="1"/>
      </c:valAx>
      <c:valAx>
        <c:axId val="111356160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35424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Power: 15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3006025076638572"/>
          <c:y val="2.31700873456391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415780732326492"/>
          <c:w val="0.76542713682528862"/>
          <c:h val="0.6676693773933994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15GHz'!$F$2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15GHz'!$F$5:$F$205</c:f>
              <c:numCache>
                <c:formatCode>General</c:formatCode>
                <c:ptCount val="201"/>
                <c:pt idx="0">
                  <c:v>-11.667078</c:v>
                </c:pt>
                <c:pt idx="1">
                  <c:v>-11.629892</c:v>
                </c:pt>
                <c:pt idx="2">
                  <c:v>-11.466951</c:v>
                </c:pt>
                <c:pt idx="3">
                  <c:v>-11.389328000000001</c:v>
                </c:pt>
                <c:pt idx="4">
                  <c:v>-11.361616</c:v>
                </c:pt>
                <c:pt idx="5">
                  <c:v>-11.316649</c:v>
                </c:pt>
                <c:pt idx="6">
                  <c:v>-11.14151</c:v>
                </c:pt>
                <c:pt idx="7">
                  <c:v>-11.126575000000001</c:v>
                </c:pt>
                <c:pt idx="8">
                  <c:v>-10.961738</c:v>
                </c:pt>
                <c:pt idx="9">
                  <c:v>-10.897436000000001</c:v>
                </c:pt>
                <c:pt idx="10">
                  <c:v>-10.796303</c:v>
                </c:pt>
                <c:pt idx="11">
                  <c:v>-10.805118999999999</c:v>
                </c:pt>
                <c:pt idx="12">
                  <c:v>-10.764372</c:v>
                </c:pt>
                <c:pt idx="13">
                  <c:v>-10.757785999999999</c:v>
                </c:pt>
                <c:pt idx="14">
                  <c:v>-10.671288000000001</c:v>
                </c:pt>
                <c:pt idx="15">
                  <c:v>-10.610125999999999</c:v>
                </c:pt>
                <c:pt idx="16">
                  <c:v>-10.518015</c:v>
                </c:pt>
                <c:pt idx="17">
                  <c:v>-10.426455000000001</c:v>
                </c:pt>
                <c:pt idx="18">
                  <c:v>-10.345382000000001</c:v>
                </c:pt>
                <c:pt idx="19">
                  <c:v>-10.320523</c:v>
                </c:pt>
                <c:pt idx="20">
                  <c:v>-10.302113</c:v>
                </c:pt>
                <c:pt idx="21">
                  <c:v>-10.171314000000001</c:v>
                </c:pt>
                <c:pt idx="22">
                  <c:v>-10.170321</c:v>
                </c:pt>
                <c:pt idx="23">
                  <c:v>-10.134307</c:v>
                </c:pt>
                <c:pt idx="24">
                  <c:v>-10.137953</c:v>
                </c:pt>
                <c:pt idx="25">
                  <c:v>-10.086655</c:v>
                </c:pt>
                <c:pt idx="26">
                  <c:v>-10.103103000000001</c:v>
                </c:pt>
                <c:pt idx="27">
                  <c:v>-10.038434000000001</c:v>
                </c:pt>
                <c:pt idx="28">
                  <c:v>-9.9942703000000002</c:v>
                </c:pt>
                <c:pt idx="29">
                  <c:v>-9.9018783999999993</c:v>
                </c:pt>
                <c:pt idx="30">
                  <c:v>-9.9105158000000007</c:v>
                </c:pt>
                <c:pt idx="31">
                  <c:v>-9.9099874000000003</c:v>
                </c:pt>
                <c:pt idx="32">
                  <c:v>-9.8377570999999993</c:v>
                </c:pt>
                <c:pt idx="33">
                  <c:v>-9.8693007999999995</c:v>
                </c:pt>
                <c:pt idx="34">
                  <c:v>-9.8939036999999992</c:v>
                </c:pt>
                <c:pt idx="35">
                  <c:v>-9.9054756000000008</c:v>
                </c:pt>
                <c:pt idx="36">
                  <c:v>-9.8760127999999998</c:v>
                </c:pt>
                <c:pt idx="37">
                  <c:v>-9.8820905999999997</c:v>
                </c:pt>
                <c:pt idx="38">
                  <c:v>-9.7730045000000008</c:v>
                </c:pt>
                <c:pt idx="39">
                  <c:v>-9.6953639999999996</c:v>
                </c:pt>
                <c:pt idx="40">
                  <c:v>-9.6112994999999994</c:v>
                </c:pt>
                <c:pt idx="41">
                  <c:v>-9.6183043000000001</c:v>
                </c:pt>
                <c:pt idx="42">
                  <c:v>-9.6427697999999999</c:v>
                </c:pt>
                <c:pt idx="43">
                  <c:v>-9.6979960999999992</c:v>
                </c:pt>
                <c:pt idx="44">
                  <c:v>-9.6703644000000004</c:v>
                </c:pt>
                <c:pt idx="45">
                  <c:v>-9.6140804000000006</c:v>
                </c:pt>
                <c:pt idx="46">
                  <c:v>-9.5613594000000006</c:v>
                </c:pt>
                <c:pt idx="47">
                  <c:v>-9.4168939999999992</c:v>
                </c:pt>
                <c:pt idx="48">
                  <c:v>-9.3841333000000002</c:v>
                </c:pt>
                <c:pt idx="49">
                  <c:v>-9.2759704999999997</c:v>
                </c:pt>
                <c:pt idx="50">
                  <c:v>-9.2594899999999996</c:v>
                </c:pt>
                <c:pt idx="51">
                  <c:v>-9.1975832000000004</c:v>
                </c:pt>
                <c:pt idx="52">
                  <c:v>-9.2208576000000004</c:v>
                </c:pt>
                <c:pt idx="53">
                  <c:v>-9.1246214000000005</c:v>
                </c:pt>
                <c:pt idx="54">
                  <c:v>-9.2088785000000009</c:v>
                </c:pt>
                <c:pt idx="55">
                  <c:v>-9.1859970000000004</c:v>
                </c:pt>
                <c:pt idx="56">
                  <c:v>-9.1602659000000006</c:v>
                </c:pt>
                <c:pt idx="57">
                  <c:v>-9.1163463999999994</c:v>
                </c:pt>
                <c:pt idx="58">
                  <c:v>-9.1033296999999997</c:v>
                </c:pt>
                <c:pt idx="59">
                  <c:v>-9.1134996000000008</c:v>
                </c:pt>
                <c:pt idx="60">
                  <c:v>-9.0935059000000003</c:v>
                </c:pt>
                <c:pt idx="61">
                  <c:v>-9.0989017000000008</c:v>
                </c:pt>
                <c:pt idx="62">
                  <c:v>-9.0579157000000006</c:v>
                </c:pt>
                <c:pt idx="63">
                  <c:v>-9.0255775000000007</c:v>
                </c:pt>
                <c:pt idx="64">
                  <c:v>-8.9065819000000008</c:v>
                </c:pt>
                <c:pt idx="65">
                  <c:v>-8.8831510999999992</c:v>
                </c:pt>
                <c:pt idx="66">
                  <c:v>-8.8382749999999994</c:v>
                </c:pt>
                <c:pt idx="67">
                  <c:v>-8.8475760999999995</c:v>
                </c:pt>
                <c:pt idx="68">
                  <c:v>-8.8149080000000009</c:v>
                </c:pt>
                <c:pt idx="69">
                  <c:v>-8.8391190000000002</c:v>
                </c:pt>
                <c:pt idx="70">
                  <c:v>-8.8053904000000003</c:v>
                </c:pt>
                <c:pt idx="71">
                  <c:v>-8.8185053</c:v>
                </c:pt>
                <c:pt idx="72">
                  <c:v>-8.8116608000000003</c:v>
                </c:pt>
                <c:pt idx="73">
                  <c:v>-8.8558731000000002</c:v>
                </c:pt>
                <c:pt idx="74">
                  <c:v>-8.8525238000000002</c:v>
                </c:pt>
                <c:pt idx="75">
                  <c:v>-8.8850488999999993</c:v>
                </c:pt>
                <c:pt idx="76">
                  <c:v>-8.8995236999999996</c:v>
                </c:pt>
                <c:pt idx="77">
                  <c:v>-8.9475421999999991</c:v>
                </c:pt>
                <c:pt idx="78">
                  <c:v>-8.9429187999999993</c:v>
                </c:pt>
                <c:pt idx="79">
                  <c:v>-8.9646921000000006</c:v>
                </c:pt>
                <c:pt idx="80">
                  <c:v>-8.9712256999999997</c:v>
                </c:pt>
                <c:pt idx="81">
                  <c:v>-8.9603967999999998</c:v>
                </c:pt>
                <c:pt idx="82">
                  <c:v>-8.9409132000000007</c:v>
                </c:pt>
                <c:pt idx="83">
                  <c:v>-8.9274825999999994</c:v>
                </c:pt>
                <c:pt idx="84">
                  <c:v>-8.9249066999999993</c:v>
                </c:pt>
                <c:pt idx="85">
                  <c:v>-8.9399251999999994</c:v>
                </c:pt>
                <c:pt idx="86">
                  <c:v>-8.8992261999999993</c:v>
                </c:pt>
                <c:pt idx="87">
                  <c:v>-8.8586434999999994</c:v>
                </c:pt>
                <c:pt idx="88">
                  <c:v>-8.8594150999999997</c:v>
                </c:pt>
                <c:pt idx="89">
                  <c:v>-8.8049850000000003</c:v>
                </c:pt>
                <c:pt idx="90">
                  <c:v>-8.8070497999999997</c:v>
                </c:pt>
                <c:pt idx="91">
                  <c:v>-8.8186607000000006</c:v>
                </c:pt>
                <c:pt idx="92">
                  <c:v>-8.8175334999999997</c:v>
                </c:pt>
                <c:pt idx="93">
                  <c:v>-8.7868376000000001</c:v>
                </c:pt>
                <c:pt idx="94">
                  <c:v>-8.7734050999999997</c:v>
                </c:pt>
                <c:pt idx="95">
                  <c:v>-8.7408961999999999</c:v>
                </c:pt>
                <c:pt idx="96">
                  <c:v>-8.7213229999999999</c:v>
                </c:pt>
                <c:pt idx="97">
                  <c:v>-8.7503328000000007</c:v>
                </c:pt>
                <c:pt idx="98">
                  <c:v>-8.7242555999999993</c:v>
                </c:pt>
                <c:pt idx="99">
                  <c:v>-8.7690210000000004</c:v>
                </c:pt>
                <c:pt idx="100">
                  <c:v>-8.7140198000000009</c:v>
                </c:pt>
                <c:pt idx="101">
                  <c:v>-8.762537</c:v>
                </c:pt>
                <c:pt idx="102">
                  <c:v>-8.7015524000000006</c:v>
                </c:pt>
                <c:pt idx="103">
                  <c:v>-8.721838</c:v>
                </c:pt>
                <c:pt idx="104">
                  <c:v>-8.6677417999999999</c:v>
                </c:pt>
                <c:pt idx="105">
                  <c:v>-8.6765957</c:v>
                </c:pt>
                <c:pt idx="106">
                  <c:v>-8.6440219999999997</c:v>
                </c:pt>
                <c:pt idx="107">
                  <c:v>-8.6502494999999993</c:v>
                </c:pt>
                <c:pt idx="108">
                  <c:v>-8.6715201999999998</c:v>
                </c:pt>
                <c:pt idx="109">
                  <c:v>-8.6911182</c:v>
                </c:pt>
                <c:pt idx="110">
                  <c:v>-8.7228736999999992</c:v>
                </c:pt>
                <c:pt idx="111">
                  <c:v>-8.6837710999999995</c:v>
                </c:pt>
                <c:pt idx="112">
                  <c:v>-8.7457560999999995</c:v>
                </c:pt>
                <c:pt idx="113">
                  <c:v>-8.7084799000000004</c:v>
                </c:pt>
                <c:pt idx="114">
                  <c:v>-8.7804575000000007</c:v>
                </c:pt>
                <c:pt idx="115">
                  <c:v>-8.7341089000000007</c:v>
                </c:pt>
                <c:pt idx="116">
                  <c:v>-8.8552370000000007</c:v>
                </c:pt>
                <c:pt idx="117">
                  <c:v>-8.8129787000000004</c:v>
                </c:pt>
                <c:pt idx="118">
                  <c:v>-8.8527813000000002</c:v>
                </c:pt>
                <c:pt idx="119">
                  <c:v>-8.8202409999999993</c:v>
                </c:pt>
                <c:pt idx="120">
                  <c:v>-8.8279057000000005</c:v>
                </c:pt>
                <c:pt idx="121">
                  <c:v>-8.7419051999999997</c:v>
                </c:pt>
                <c:pt idx="122">
                  <c:v>-8.7418785000000003</c:v>
                </c:pt>
                <c:pt idx="123">
                  <c:v>-8.7430219999999998</c:v>
                </c:pt>
                <c:pt idx="124">
                  <c:v>-8.7515181999999996</c:v>
                </c:pt>
                <c:pt idx="125">
                  <c:v>-8.8359632000000001</c:v>
                </c:pt>
                <c:pt idx="126">
                  <c:v>-8.8604584000000006</c:v>
                </c:pt>
                <c:pt idx="127">
                  <c:v>-8.9582595999999999</c:v>
                </c:pt>
                <c:pt idx="128">
                  <c:v>-8.9781884999999999</c:v>
                </c:pt>
                <c:pt idx="129">
                  <c:v>-9.0002565000000008</c:v>
                </c:pt>
                <c:pt idx="130">
                  <c:v>-9.0111828000000003</c:v>
                </c:pt>
                <c:pt idx="131">
                  <c:v>-8.9997472999999992</c:v>
                </c:pt>
                <c:pt idx="132">
                  <c:v>-8.9363870999999993</c:v>
                </c:pt>
                <c:pt idx="133">
                  <c:v>-8.9341229999999996</c:v>
                </c:pt>
                <c:pt idx="134">
                  <c:v>-8.9285107000000004</c:v>
                </c:pt>
                <c:pt idx="135">
                  <c:v>-8.8848257000000004</c:v>
                </c:pt>
                <c:pt idx="136">
                  <c:v>-8.9155560000000005</c:v>
                </c:pt>
                <c:pt idx="137">
                  <c:v>-8.8967772000000007</c:v>
                </c:pt>
                <c:pt idx="138">
                  <c:v>-8.9863795999999994</c:v>
                </c:pt>
                <c:pt idx="139">
                  <c:v>-8.9464293000000001</c:v>
                </c:pt>
                <c:pt idx="140">
                  <c:v>-9.0631503999999996</c:v>
                </c:pt>
                <c:pt idx="141">
                  <c:v>-9.0546179000000002</c:v>
                </c:pt>
                <c:pt idx="142">
                  <c:v>-9.1583796</c:v>
                </c:pt>
                <c:pt idx="143">
                  <c:v>-9.0435809999999996</c:v>
                </c:pt>
                <c:pt idx="144">
                  <c:v>-9.0724678000000001</c:v>
                </c:pt>
                <c:pt idx="145">
                  <c:v>-8.9440737000000006</c:v>
                </c:pt>
                <c:pt idx="146">
                  <c:v>-8.9366378999999991</c:v>
                </c:pt>
                <c:pt idx="147">
                  <c:v>-8.8600081999999993</c:v>
                </c:pt>
                <c:pt idx="148">
                  <c:v>-8.8639364</c:v>
                </c:pt>
                <c:pt idx="149">
                  <c:v>-8.8730382999999993</c:v>
                </c:pt>
                <c:pt idx="150">
                  <c:v>-8.8795452000000008</c:v>
                </c:pt>
                <c:pt idx="151">
                  <c:v>-8.9067162999999994</c:v>
                </c:pt>
                <c:pt idx="152">
                  <c:v>-8.9256724999999992</c:v>
                </c:pt>
                <c:pt idx="153">
                  <c:v>-8.9848251000000001</c:v>
                </c:pt>
                <c:pt idx="154">
                  <c:v>-8.9348115999999997</c:v>
                </c:pt>
                <c:pt idx="155">
                  <c:v>-8.9761352999999993</c:v>
                </c:pt>
                <c:pt idx="156">
                  <c:v>-8.9633702999999993</c:v>
                </c:pt>
                <c:pt idx="157">
                  <c:v>-8.9836769000000007</c:v>
                </c:pt>
                <c:pt idx="158">
                  <c:v>-8.9275827000000003</c:v>
                </c:pt>
                <c:pt idx="159">
                  <c:v>-8.9583987999999994</c:v>
                </c:pt>
                <c:pt idx="160">
                  <c:v>-8.9437704</c:v>
                </c:pt>
                <c:pt idx="161">
                  <c:v>-8.9670830000000006</c:v>
                </c:pt>
                <c:pt idx="162">
                  <c:v>-8.9662027000000002</c:v>
                </c:pt>
                <c:pt idx="163">
                  <c:v>-9.0272608000000005</c:v>
                </c:pt>
                <c:pt idx="164">
                  <c:v>-9.0223560000000003</c:v>
                </c:pt>
                <c:pt idx="165">
                  <c:v>-9.0531149000000006</c:v>
                </c:pt>
                <c:pt idx="166">
                  <c:v>-9.0482302000000008</c:v>
                </c:pt>
                <c:pt idx="167">
                  <c:v>-9.0767498</c:v>
                </c:pt>
                <c:pt idx="168">
                  <c:v>-9.0997467000000007</c:v>
                </c:pt>
                <c:pt idx="169">
                  <c:v>-9.1686621000000006</c:v>
                </c:pt>
                <c:pt idx="170">
                  <c:v>-9.1898680000000006</c:v>
                </c:pt>
                <c:pt idx="171">
                  <c:v>-9.2345962999999998</c:v>
                </c:pt>
                <c:pt idx="172">
                  <c:v>-9.3261137000000005</c:v>
                </c:pt>
                <c:pt idx="173">
                  <c:v>-9.3676280999999992</c:v>
                </c:pt>
                <c:pt idx="174">
                  <c:v>-9.4339999999999993</c:v>
                </c:pt>
                <c:pt idx="175">
                  <c:v>-9.4812154999999994</c:v>
                </c:pt>
                <c:pt idx="176">
                  <c:v>-9.5306195999999996</c:v>
                </c:pt>
                <c:pt idx="177">
                  <c:v>-9.5302094999999998</c:v>
                </c:pt>
                <c:pt idx="178">
                  <c:v>-9.5836983</c:v>
                </c:pt>
                <c:pt idx="179">
                  <c:v>-9.6349459</c:v>
                </c:pt>
                <c:pt idx="180">
                  <c:v>-9.7118062999999992</c:v>
                </c:pt>
                <c:pt idx="181">
                  <c:v>-9.8300905000000007</c:v>
                </c:pt>
                <c:pt idx="182">
                  <c:v>-9.9118986000000007</c:v>
                </c:pt>
                <c:pt idx="183">
                  <c:v>-10.040388999999999</c:v>
                </c:pt>
                <c:pt idx="184">
                  <c:v>-10.136051</c:v>
                </c:pt>
                <c:pt idx="185">
                  <c:v>-10.23447</c:v>
                </c:pt>
                <c:pt idx="186">
                  <c:v>-10.268039999999999</c:v>
                </c:pt>
                <c:pt idx="187">
                  <c:v>-10.368677</c:v>
                </c:pt>
                <c:pt idx="188">
                  <c:v>-10.312849999999999</c:v>
                </c:pt>
                <c:pt idx="189">
                  <c:v>-10.309136000000001</c:v>
                </c:pt>
                <c:pt idx="190">
                  <c:v>-10.29426</c:v>
                </c:pt>
                <c:pt idx="191">
                  <c:v>-10.335566</c:v>
                </c:pt>
                <c:pt idx="192">
                  <c:v>-10.303716</c:v>
                </c:pt>
                <c:pt idx="193">
                  <c:v>-10.462688999999999</c:v>
                </c:pt>
                <c:pt idx="194">
                  <c:v>-10.523025000000001</c:v>
                </c:pt>
                <c:pt idx="195">
                  <c:v>-10.600031</c:v>
                </c:pt>
                <c:pt idx="196">
                  <c:v>-10.667085</c:v>
                </c:pt>
                <c:pt idx="197">
                  <c:v>-10.68609</c:v>
                </c:pt>
                <c:pt idx="198">
                  <c:v>-10.73052</c:v>
                </c:pt>
                <c:pt idx="199">
                  <c:v>-10.823225000000001</c:v>
                </c:pt>
                <c:pt idx="200">
                  <c:v>-10.904209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C9-4614-B8F3-0692EE2BE439}"/>
            </c:ext>
          </c:extLst>
        </c:ser>
        <c:ser>
          <c:idx val="2"/>
          <c:order val="1"/>
          <c:tx>
            <c:strRef>
              <c:f>'CL 15GHz'!$G$2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15GHz'!$G$5:$G$205</c:f>
              <c:numCache>
                <c:formatCode>General</c:formatCode>
                <c:ptCount val="201"/>
                <c:pt idx="0">
                  <c:v>-11.769855</c:v>
                </c:pt>
                <c:pt idx="1">
                  <c:v>-11.733085000000001</c:v>
                </c:pt>
                <c:pt idx="2">
                  <c:v>-11.561864999999999</c:v>
                </c:pt>
                <c:pt idx="3">
                  <c:v>-11.480226999999999</c:v>
                </c:pt>
                <c:pt idx="4">
                  <c:v>-11.446040999999999</c:v>
                </c:pt>
                <c:pt idx="5">
                  <c:v>-11.402094</c:v>
                </c:pt>
                <c:pt idx="6">
                  <c:v>-11.215007999999999</c:v>
                </c:pt>
                <c:pt idx="7">
                  <c:v>-11.199783</c:v>
                </c:pt>
                <c:pt idx="8">
                  <c:v>-11.02439</c:v>
                </c:pt>
                <c:pt idx="9">
                  <c:v>-10.960981</c:v>
                </c:pt>
                <c:pt idx="10">
                  <c:v>-10.848166000000001</c:v>
                </c:pt>
                <c:pt idx="11">
                  <c:v>-10.857338</c:v>
                </c:pt>
                <c:pt idx="12">
                  <c:v>-10.797869</c:v>
                </c:pt>
                <c:pt idx="13">
                  <c:v>-10.790684000000001</c:v>
                </c:pt>
                <c:pt idx="14">
                  <c:v>-10.686942999999999</c:v>
                </c:pt>
                <c:pt idx="15">
                  <c:v>-10.624701</c:v>
                </c:pt>
                <c:pt idx="16">
                  <c:v>-10.517004999999999</c:v>
                </c:pt>
                <c:pt idx="17">
                  <c:v>-10.427866</c:v>
                </c:pt>
                <c:pt idx="18">
                  <c:v>-10.330489999999999</c:v>
                </c:pt>
                <c:pt idx="19">
                  <c:v>-10.304233</c:v>
                </c:pt>
                <c:pt idx="20">
                  <c:v>-10.274172</c:v>
                </c:pt>
                <c:pt idx="21">
                  <c:v>-10.133570000000001</c:v>
                </c:pt>
                <c:pt idx="22">
                  <c:v>-10.128263</c:v>
                </c:pt>
                <c:pt idx="23">
                  <c:v>-10.082535</c:v>
                </c:pt>
                <c:pt idx="24">
                  <c:v>-10.08248</c:v>
                </c:pt>
                <c:pt idx="25">
                  <c:v>-10.015936999999999</c:v>
                </c:pt>
                <c:pt idx="26">
                  <c:v>-10.032653</c:v>
                </c:pt>
                <c:pt idx="27">
                  <c:v>-9.9511260999999998</c:v>
                </c:pt>
                <c:pt idx="28">
                  <c:v>-9.9080619999999993</c:v>
                </c:pt>
                <c:pt idx="29">
                  <c:v>-9.8043937999999997</c:v>
                </c:pt>
                <c:pt idx="30">
                  <c:v>-9.8121308999999997</c:v>
                </c:pt>
                <c:pt idx="31">
                  <c:v>-9.8098822000000006</c:v>
                </c:pt>
                <c:pt idx="32">
                  <c:v>-9.7374600999999998</c:v>
                </c:pt>
                <c:pt idx="33">
                  <c:v>-9.7642412000000007</c:v>
                </c:pt>
                <c:pt idx="34">
                  <c:v>-9.7916326999999992</c:v>
                </c:pt>
                <c:pt idx="35">
                  <c:v>-9.8090867999999993</c:v>
                </c:pt>
                <c:pt idx="36">
                  <c:v>-9.7782458999999999</c:v>
                </c:pt>
                <c:pt idx="37">
                  <c:v>-9.7884253999999995</c:v>
                </c:pt>
                <c:pt idx="38">
                  <c:v>-9.6801300000000001</c:v>
                </c:pt>
                <c:pt idx="39">
                  <c:v>-9.6026849999999992</c:v>
                </c:pt>
                <c:pt idx="40">
                  <c:v>-9.5188846999999992</c:v>
                </c:pt>
                <c:pt idx="41">
                  <c:v>-9.5201110999999994</c:v>
                </c:pt>
                <c:pt idx="42">
                  <c:v>-9.5424060999999991</c:v>
                </c:pt>
                <c:pt idx="43">
                  <c:v>-9.6029157999999999</c:v>
                </c:pt>
                <c:pt idx="44">
                  <c:v>-9.5747318000000003</c:v>
                </c:pt>
                <c:pt idx="45">
                  <c:v>-9.5175304000000001</c:v>
                </c:pt>
                <c:pt idx="46">
                  <c:v>-9.4680289999999996</c:v>
                </c:pt>
                <c:pt idx="47">
                  <c:v>-9.3351412000000007</c:v>
                </c:pt>
                <c:pt idx="48">
                  <c:v>-9.2964982999999997</c:v>
                </c:pt>
                <c:pt idx="49">
                  <c:v>-9.2006321</c:v>
                </c:pt>
                <c:pt idx="50">
                  <c:v>-9.1831779000000004</c:v>
                </c:pt>
                <c:pt idx="51">
                  <c:v>-9.1299620000000008</c:v>
                </c:pt>
                <c:pt idx="52">
                  <c:v>-9.1527138000000008</c:v>
                </c:pt>
                <c:pt idx="53">
                  <c:v>-9.0719452</c:v>
                </c:pt>
                <c:pt idx="54">
                  <c:v>-9.1542530000000006</c:v>
                </c:pt>
                <c:pt idx="55">
                  <c:v>-9.1454705999999995</c:v>
                </c:pt>
                <c:pt idx="56">
                  <c:v>-9.1218404999999994</c:v>
                </c:pt>
                <c:pt idx="57">
                  <c:v>-9.0798044000000004</c:v>
                </c:pt>
                <c:pt idx="58">
                  <c:v>-9.0751925</c:v>
                </c:pt>
                <c:pt idx="59">
                  <c:v>-9.0891037000000008</c:v>
                </c:pt>
                <c:pt idx="60">
                  <c:v>-9.0660191000000001</c:v>
                </c:pt>
                <c:pt idx="61">
                  <c:v>-9.0787858999999997</c:v>
                </c:pt>
                <c:pt idx="62">
                  <c:v>-9.0490732000000005</c:v>
                </c:pt>
                <c:pt idx="63">
                  <c:v>-9.0161780999999994</c:v>
                </c:pt>
                <c:pt idx="64">
                  <c:v>-8.9026165000000006</c:v>
                </c:pt>
                <c:pt idx="65">
                  <c:v>-8.8833550999999993</c:v>
                </c:pt>
                <c:pt idx="66">
                  <c:v>-8.8470116000000001</c:v>
                </c:pt>
                <c:pt idx="67">
                  <c:v>-8.8600101000000002</c:v>
                </c:pt>
                <c:pt idx="68">
                  <c:v>-8.8311376999999993</c:v>
                </c:pt>
                <c:pt idx="69">
                  <c:v>-8.8640632999999998</c:v>
                </c:pt>
                <c:pt idx="70">
                  <c:v>-8.8306407999999994</c:v>
                </c:pt>
                <c:pt idx="71">
                  <c:v>-8.8548182999999998</c:v>
                </c:pt>
                <c:pt idx="72">
                  <c:v>-8.8419513999999992</c:v>
                </c:pt>
                <c:pt idx="73">
                  <c:v>-8.8956508999999997</c:v>
                </c:pt>
                <c:pt idx="74">
                  <c:v>-8.8905668000000002</c:v>
                </c:pt>
                <c:pt idx="75">
                  <c:v>-8.9418325000000003</c:v>
                </c:pt>
                <c:pt idx="76">
                  <c:v>-8.9494343000000001</c:v>
                </c:pt>
                <c:pt idx="77">
                  <c:v>-9.0121775</c:v>
                </c:pt>
                <c:pt idx="78">
                  <c:v>-9.0068531000000007</c:v>
                </c:pt>
                <c:pt idx="79">
                  <c:v>-9.0431080000000001</c:v>
                </c:pt>
                <c:pt idx="80">
                  <c:v>-9.0399370000000001</c:v>
                </c:pt>
                <c:pt idx="81">
                  <c:v>-9.0341082000000004</c:v>
                </c:pt>
                <c:pt idx="82">
                  <c:v>-9.0128497999999997</c:v>
                </c:pt>
                <c:pt idx="83">
                  <c:v>-9.0009288999999999</c:v>
                </c:pt>
                <c:pt idx="84">
                  <c:v>-8.9951439000000004</c:v>
                </c:pt>
                <c:pt idx="85">
                  <c:v>-9.0163373999999994</c:v>
                </c:pt>
                <c:pt idx="86">
                  <c:v>-8.9800939999999994</c:v>
                </c:pt>
                <c:pt idx="87">
                  <c:v>-8.9408636000000001</c:v>
                </c:pt>
                <c:pt idx="88">
                  <c:v>-8.9467944999999993</c:v>
                </c:pt>
                <c:pt idx="89">
                  <c:v>-8.8877106000000001</c:v>
                </c:pt>
                <c:pt idx="90">
                  <c:v>-8.8967638000000004</c:v>
                </c:pt>
                <c:pt idx="91">
                  <c:v>-8.8928890000000003</c:v>
                </c:pt>
                <c:pt idx="92">
                  <c:v>-8.8969754999999999</c:v>
                </c:pt>
                <c:pt idx="93">
                  <c:v>-8.8543081000000008</c:v>
                </c:pt>
                <c:pt idx="94">
                  <c:v>-8.8370037000000004</c:v>
                </c:pt>
                <c:pt idx="95">
                  <c:v>-8.7889824000000001</c:v>
                </c:pt>
                <c:pt idx="96">
                  <c:v>-8.7708739999999992</c:v>
                </c:pt>
                <c:pt idx="97">
                  <c:v>-8.7873707000000003</c:v>
                </c:pt>
                <c:pt idx="98">
                  <c:v>-8.7570028000000004</c:v>
                </c:pt>
                <c:pt idx="99">
                  <c:v>-8.7870302000000002</c:v>
                </c:pt>
                <c:pt idx="100">
                  <c:v>-8.7301473999999999</c:v>
                </c:pt>
                <c:pt idx="101">
                  <c:v>-8.7682857999999992</c:v>
                </c:pt>
                <c:pt idx="102">
                  <c:v>-8.6968355000000006</c:v>
                </c:pt>
                <c:pt idx="103">
                  <c:v>-8.7103623999999993</c:v>
                </c:pt>
                <c:pt idx="104">
                  <c:v>-8.6497869000000005</c:v>
                </c:pt>
                <c:pt idx="105">
                  <c:v>-8.6583013999999991</c:v>
                </c:pt>
                <c:pt idx="106">
                  <c:v>-8.6229543999999994</c:v>
                </c:pt>
                <c:pt idx="107">
                  <c:v>-8.6236429000000001</c:v>
                </c:pt>
                <c:pt idx="108">
                  <c:v>-8.6330565999999997</c:v>
                </c:pt>
                <c:pt idx="109">
                  <c:v>-8.6576833999999998</c:v>
                </c:pt>
                <c:pt idx="110">
                  <c:v>-8.6760864000000009</c:v>
                </c:pt>
                <c:pt idx="111">
                  <c:v>-8.6333780000000004</c:v>
                </c:pt>
                <c:pt idx="112">
                  <c:v>-8.6846046000000001</c:v>
                </c:pt>
                <c:pt idx="113">
                  <c:v>-8.6502581000000003</c:v>
                </c:pt>
                <c:pt idx="114">
                  <c:v>-8.7107934999999994</c:v>
                </c:pt>
                <c:pt idx="115">
                  <c:v>-8.667923</c:v>
                </c:pt>
                <c:pt idx="116">
                  <c:v>-8.7877530999999998</c:v>
                </c:pt>
                <c:pt idx="117">
                  <c:v>-8.7474545999999993</c:v>
                </c:pt>
                <c:pt idx="118">
                  <c:v>-8.7825583999999992</c:v>
                </c:pt>
                <c:pt idx="119">
                  <c:v>-8.7464876</c:v>
                </c:pt>
                <c:pt idx="120">
                  <c:v>-8.7456083000000007</c:v>
                </c:pt>
                <c:pt idx="121">
                  <c:v>-8.6468620000000005</c:v>
                </c:pt>
                <c:pt idx="122">
                  <c:v>-8.6421804000000009</c:v>
                </c:pt>
                <c:pt idx="123">
                  <c:v>-8.6318778999999992</c:v>
                </c:pt>
                <c:pt idx="124">
                  <c:v>-8.6430483000000002</c:v>
                </c:pt>
                <c:pt idx="125">
                  <c:v>-8.7145767000000003</c:v>
                </c:pt>
                <c:pt idx="126">
                  <c:v>-8.7397556000000005</c:v>
                </c:pt>
                <c:pt idx="127">
                  <c:v>-8.8290243000000004</c:v>
                </c:pt>
                <c:pt idx="128">
                  <c:v>-8.8467245000000005</c:v>
                </c:pt>
                <c:pt idx="129">
                  <c:v>-8.8559035999999995</c:v>
                </c:pt>
                <c:pt idx="130">
                  <c:v>-8.8596734999999995</c:v>
                </c:pt>
                <c:pt idx="131">
                  <c:v>-8.8381928999999992</c:v>
                </c:pt>
                <c:pt idx="132">
                  <c:v>-8.7714175999999995</c:v>
                </c:pt>
                <c:pt idx="133">
                  <c:v>-8.7638911999999998</c:v>
                </c:pt>
                <c:pt idx="134">
                  <c:v>-8.7489071000000003</c:v>
                </c:pt>
                <c:pt idx="135">
                  <c:v>-8.7048272999999998</c:v>
                </c:pt>
                <c:pt idx="136">
                  <c:v>-8.7237053000000007</c:v>
                </c:pt>
                <c:pt idx="137">
                  <c:v>-8.7077826999999992</c:v>
                </c:pt>
                <c:pt idx="138">
                  <c:v>-8.7888926999999999</c:v>
                </c:pt>
                <c:pt idx="139">
                  <c:v>-8.7576189000000007</c:v>
                </c:pt>
                <c:pt idx="140">
                  <c:v>-8.8628444999999996</c:v>
                </c:pt>
                <c:pt idx="141">
                  <c:v>-8.8663367999999991</c:v>
                </c:pt>
                <c:pt idx="142">
                  <c:v>-8.9567107999999998</c:v>
                </c:pt>
                <c:pt idx="143">
                  <c:v>-8.8541659999999993</c:v>
                </c:pt>
                <c:pt idx="144">
                  <c:v>-8.8722934999999996</c:v>
                </c:pt>
                <c:pt idx="145">
                  <c:v>-8.7594727999999993</c:v>
                </c:pt>
                <c:pt idx="146">
                  <c:v>-8.7518615999999998</c:v>
                </c:pt>
                <c:pt idx="147">
                  <c:v>-8.6902770999999994</c:v>
                </c:pt>
                <c:pt idx="148">
                  <c:v>-8.7004298999999996</c:v>
                </c:pt>
                <c:pt idx="149">
                  <c:v>-8.7107115000000004</c:v>
                </c:pt>
                <c:pt idx="150">
                  <c:v>-8.7217778999999993</c:v>
                </c:pt>
                <c:pt idx="151">
                  <c:v>-8.7469100999999991</c:v>
                </c:pt>
                <c:pt idx="152">
                  <c:v>-8.7695855999999992</c:v>
                </c:pt>
                <c:pt idx="153">
                  <c:v>-8.8188867999999996</c:v>
                </c:pt>
                <c:pt idx="154">
                  <c:v>-8.7815522999999995</c:v>
                </c:pt>
                <c:pt idx="155">
                  <c:v>-8.8245468000000002</c:v>
                </c:pt>
                <c:pt idx="156">
                  <c:v>-8.8235025</c:v>
                </c:pt>
                <c:pt idx="157">
                  <c:v>-8.8320541000000006</c:v>
                </c:pt>
                <c:pt idx="158">
                  <c:v>-8.7848520000000008</c:v>
                </c:pt>
                <c:pt idx="159">
                  <c:v>-8.8114966999999993</c:v>
                </c:pt>
                <c:pt idx="160">
                  <c:v>-8.7973613999999998</c:v>
                </c:pt>
                <c:pt idx="161">
                  <c:v>-8.8083285999999994</c:v>
                </c:pt>
                <c:pt idx="162">
                  <c:v>-8.8062325000000001</c:v>
                </c:pt>
                <c:pt idx="163">
                  <c:v>-8.8627929999999999</c:v>
                </c:pt>
                <c:pt idx="164">
                  <c:v>-8.8698139000000005</c:v>
                </c:pt>
                <c:pt idx="165">
                  <c:v>-8.9039725999999995</c:v>
                </c:pt>
                <c:pt idx="166">
                  <c:v>-8.9089708000000005</c:v>
                </c:pt>
                <c:pt idx="167">
                  <c:v>-8.9364261999999997</c:v>
                </c:pt>
                <c:pt idx="168">
                  <c:v>-8.9460324999999994</c:v>
                </c:pt>
                <c:pt idx="169">
                  <c:v>-8.9989357000000005</c:v>
                </c:pt>
                <c:pt idx="170">
                  <c:v>-9.0032692000000001</c:v>
                </c:pt>
                <c:pt idx="171">
                  <c:v>-9.0365094999999993</c:v>
                </c:pt>
                <c:pt idx="172">
                  <c:v>-9.1135693</c:v>
                </c:pt>
                <c:pt idx="173">
                  <c:v>-9.1590890999999992</c:v>
                </c:pt>
                <c:pt idx="174">
                  <c:v>-9.2177620000000005</c:v>
                </c:pt>
                <c:pt idx="175">
                  <c:v>-9.2621964999999999</c:v>
                </c:pt>
                <c:pt idx="176">
                  <c:v>-9.2964392</c:v>
                </c:pt>
                <c:pt idx="177">
                  <c:v>-9.2867279000000007</c:v>
                </c:pt>
                <c:pt idx="178">
                  <c:v>-9.3199749000000001</c:v>
                </c:pt>
                <c:pt idx="179">
                  <c:v>-9.3588877000000004</c:v>
                </c:pt>
                <c:pt idx="180">
                  <c:v>-9.4215526999999994</c:v>
                </c:pt>
                <c:pt idx="181">
                  <c:v>-9.5255031999999993</c:v>
                </c:pt>
                <c:pt idx="182">
                  <c:v>-9.6053742999999994</c:v>
                </c:pt>
                <c:pt idx="183">
                  <c:v>-9.7236109000000006</c:v>
                </c:pt>
                <c:pt idx="184">
                  <c:v>-9.8254985999999995</c:v>
                </c:pt>
                <c:pt idx="185">
                  <c:v>-9.9302626000000007</c:v>
                </c:pt>
                <c:pt idx="186">
                  <c:v>-9.9753351000000006</c:v>
                </c:pt>
                <c:pt idx="187">
                  <c:v>-10.056089</c:v>
                </c:pt>
                <c:pt idx="188">
                  <c:v>-10.00487</c:v>
                </c:pt>
                <c:pt idx="189">
                  <c:v>-9.9930409999999998</c:v>
                </c:pt>
                <c:pt idx="190">
                  <c:v>-9.9899292000000006</c:v>
                </c:pt>
                <c:pt idx="191">
                  <c:v>-10.041903</c:v>
                </c:pt>
                <c:pt idx="192">
                  <c:v>-10.045623000000001</c:v>
                </c:pt>
                <c:pt idx="193">
                  <c:v>-10.209073</c:v>
                </c:pt>
                <c:pt idx="194">
                  <c:v>-10.283842</c:v>
                </c:pt>
                <c:pt idx="195">
                  <c:v>-10.351379</c:v>
                </c:pt>
                <c:pt idx="196">
                  <c:v>-10.411668000000001</c:v>
                </c:pt>
                <c:pt idx="197">
                  <c:v>-10.454427000000001</c:v>
                </c:pt>
                <c:pt idx="198">
                  <c:v>-10.519182000000001</c:v>
                </c:pt>
                <c:pt idx="199">
                  <c:v>-10.615386000000001</c:v>
                </c:pt>
                <c:pt idx="200">
                  <c:v>-10.70356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C9-4614-B8F3-0692EE2BE439}"/>
            </c:ext>
          </c:extLst>
        </c:ser>
        <c:ser>
          <c:idx val="0"/>
          <c:order val="2"/>
          <c:tx>
            <c:strRef>
              <c:f>'CL 15GHz'!$H$2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15GHz'!$H$5:$H$205</c:f>
              <c:numCache>
                <c:formatCode>General</c:formatCode>
                <c:ptCount val="201"/>
                <c:pt idx="0">
                  <c:v>-11.979228000000001</c:v>
                </c:pt>
                <c:pt idx="1">
                  <c:v>-11.94309</c:v>
                </c:pt>
                <c:pt idx="2">
                  <c:v>-11.765366999999999</c:v>
                </c:pt>
                <c:pt idx="3">
                  <c:v>-11.680908000000001</c:v>
                </c:pt>
                <c:pt idx="4">
                  <c:v>-11.641933</c:v>
                </c:pt>
                <c:pt idx="5">
                  <c:v>-11.600822000000001</c:v>
                </c:pt>
                <c:pt idx="6">
                  <c:v>-11.403918000000001</c:v>
                </c:pt>
                <c:pt idx="7">
                  <c:v>-11.388703</c:v>
                </c:pt>
                <c:pt idx="8">
                  <c:v>-11.202907</c:v>
                </c:pt>
                <c:pt idx="9">
                  <c:v>-11.141418</c:v>
                </c:pt>
                <c:pt idx="10">
                  <c:v>-11.018019000000001</c:v>
                </c:pt>
                <c:pt idx="11">
                  <c:v>-11.027858999999999</c:v>
                </c:pt>
                <c:pt idx="12">
                  <c:v>-10.950234999999999</c:v>
                </c:pt>
                <c:pt idx="13">
                  <c:v>-10.94262</c:v>
                </c:pt>
                <c:pt idx="14">
                  <c:v>-10.822044</c:v>
                </c:pt>
                <c:pt idx="15">
                  <c:v>-10.758145000000001</c:v>
                </c:pt>
                <c:pt idx="16">
                  <c:v>-10.634929</c:v>
                </c:pt>
                <c:pt idx="17">
                  <c:v>-10.548978</c:v>
                </c:pt>
                <c:pt idx="18">
                  <c:v>-10.437412999999999</c:v>
                </c:pt>
                <c:pt idx="19">
                  <c:v>-10.409796</c:v>
                </c:pt>
                <c:pt idx="20">
                  <c:v>-10.370018999999999</c:v>
                </c:pt>
                <c:pt idx="21">
                  <c:v>-10.220466</c:v>
                </c:pt>
                <c:pt idx="22">
                  <c:v>-10.209861</c:v>
                </c:pt>
                <c:pt idx="23">
                  <c:v>-10.154451</c:v>
                </c:pt>
                <c:pt idx="24">
                  <c:v>-10.150092000000001</c:v>
                </c:pt>
                <c:pt idx="25">
                  <c:v>-10.067201000000001</c:v>
                </c:pt>
                <c:pt idx="26">
                  <c:v>-10.082943</c:v>
                </c:pt>
                <c:pt idx="27">
                  <c:v>-9.9862155999999995</c:v>
                </c:pt>
                <c:pt idx="28">
                  <c:v>-9.9427804999999996</c:v>
                </c:pt>
                <c:pt idx="29">
                  <c:v>-9.8283863</c:v>
                </c:pt>
                <c:pt idx="30">
                  <c:v>-9.8345918999999995</c:v>
                </c:pt>
                <c:pt idx="31">
                  <c:v>-9.8304442999999999</c:v>
                </c:pt>
                <c:pt idx="32">
                  <c:v>-9.7560739999999999</c:v>
                </c:pt>
                <c:pt idx="33">
                  <c:v>-9.7760581999999996</c:v>
                </c:pt>
                <c:pt idx="34">
                  <c:v>-9.8039226999999993</c:v>
                </c:pt>
                <c:pt idx="35">
                  <c:v>-9.8262453000000001</c:v>
                </c:pt>
                <c:pt idx="36">
                  <c:v>-9.7926044000000001</c:v>
                </c:pt>
                <c:pt idx="37">
                  <c:v>-9.8044395000000009</c:v>
                </c:pt>
                <c:pt idx="38">
                  <c:v>-9.696002</c:v>
                </c:pt>
                <c:pt idx="39">
                  <c:v>-9.6183004000000007</c:v>
                </c:pt>
                <c:pt idx="40">
                  <c:v>-9.5345096999999992</c:v>
                </c:pt>
                <c:pt idx="41">
                  <c:v>-9.5296029999999998</c:v>
                </c:pt>
                <c:pt idx="42">
                  <c:v>-9.5482139999999998</c:v>
                </c:pt>
                <c:pt idx="43">
                  <c:v>-9.6116896000000001</c:v>
                </c:pt>
                <c:pt idx="44">
                  <c:v>-9.5825271999999995</c:v>
                </c:pt>
                <c:pt idx="45">
                  <c:v>-9.5228920000000006</c:v>
                </c:pt>
                <c:pt idx="46">
                  <c:v>-9.4750213999999993</c:v>
                </c:pt>
                <c:pt idx="47">
                  <c:v>-9.3516873999999994</c:v>
                </c:pt>
                <c:pt idx="48">
                  <c:v>-9.3095225999999993</c:v>
                </c:pt>
                <c:pt idx="49">
                  <c:v>-9.2244729999999997</c:v>
                </c:pt>
                <c:pt idx="50">
                  <c:v>-9.2028979999999994</c:v>
                </c:pt>
                <c:pt idx="51">
                  <c:v>-9.1541709999999998</c:v>
                </c:pt>
                <c:pt idx="52">
                  <c:v>-9.1760368000000003</c:v>
                </c:pt>
                <c:pt idx="53">
                  <c:v>-9.1092242999999993</c:v>
                </c:pt>
                <c:pt idx="54">
                  <c:v>-9.1903477000000002</c:v>
                </c:pt>
                <c:pt idx="55">
                  <c:v>-9.1962565999999999</c:v>
                </c:pt>
                <c:pt idx="56">
                  <c:v>-9.1770324999999993</c:v>
                </c:pt>
                <c:pt idx="57">
                  <c:v>-9.1375417999999993</c:v>
                </c:pt>
                <c:pt idx="58">
                  <c:v>-9.1402091999999993</c:v>
                </c:pt>
                <c:pt idx="59">
                  <c:v>-9.1576853000000007</c:v>
                </c:pt>
                <c:pt idx="60">
                  <c:v>-9.1327943999999999</c:v>
                </c:pt>
                <c:pt idx="61">
                  <c:v>-9.1523599999999998</c:v>
                </c:pt>
                <c:pt idx="62">
                  <c:v>-9.1355494999999998</c:v>
                </c:pt>
                <c:pt idx="63">
                  <c:v>-9.1042356000000009</c:v>
                </c:pt>
                <c:pt idx="64">
                  <c:v>-8.9961404999999992</c:v>
                </c:pt>
                <c:pt idx="65">
                  <c:v>-8.9795484999999999</c:v>
                </c:pt>
                <c:pt idx="66">
                  <c:v>-8.9512253000000008</c:v>
                </c:pt>
                <c:pt idx="67">
                  <c:v>-8.9663266999999998</c:v>
                </c:pt>
                <c:pt idx="68">
                  <c:v>-8.9408435999999991</c:v>
                </c:pt>
                <c:pt idx="69">
                  <c:v>-8.9813670999999999</c:v>
                </c:pt>
                <c:pt idx="70">
                  <c:v>-8.9482268999999999</c:v>
                </c:pt>
                <c:pt idx="71">
                  <c:v>-8.9842253000000003</c:v>
                </c:pt>
                <c:pt idx="72">
                  <c:v>-8.9653244000000001</c:v>
                </c:pt>
                <c:pt idx="73">
                  <c:v>-9.0283270000000009</c:v>
                </c:pt>
                <c:pt idx="74">
                  <c:v>-9.0206099000000002</c:v>
                </c:pt>
                <c:pt idx="75">
                  <c:v>-9.0901203000000006</c:v>
                </c:pt>
                <c:pt idx="76">
                  <c:v>-9.0900078000000004</c:v>
                </c:pt>
                <c:pt idx="77">
                  <c:v>-9.1660556999999994</c:v>
                </c:pt>
                <c:pt idx="78">
                  <c:v>-9.1583862000000007</c:v>
                </c:pt>
                <c:pt idx="79">
                  <c:v>-9.2091560000000001</c:v>
                </c:pt>
                <c:pt idx="80">
                  <c:v>-9.1958122000000007</c:v>
                </c:pt>
                <c:pt idx="81">
                  <c:v>-9.1938171000000004</c:v>
                </c:pt>
                <c:pt idx="82">
                  <c:v>-9.1721067000000005</c:v>
                </c:pt>
                <c:pt idx="83">
                  <c:v>-9.1618767000000005</c:v>
                </c:pt>
                <c:pt idx="84">
                  <c:v>-9.1512689999999992</c:v>
                </c:pt>
                <c:pt idx="85">
                  <c:v>-9.1777992000000008</c:v>
                </c:pt>
                <c:pt idx="86">
                  <c:v>-9.1461667999999996</c:v>
                </c:pt>
                <c:pt idx="87">
                  <c:v>-9.1068888000000001</c:v>
                </c:pt>
                <c:pt idx="88">
                  <c:v>-9.1177110999999993</c:v>
                </c:pt>
                <c:pt idx="89">
                  <c:v>-9.0560788999999993</c:v>
                </c:pt>
                <c:pt idx="90">
                  <c:v>-9.0736609000000001</c:v>
                </c:pt>
                <c:pt idx="91">
                  <c:v>-9.0556392999999993</c:v>
                </c:pt>
                <c:pt idx="92">
                  <c:v>-9.0679531000000004</c:v>
                </c:pt>
                <c:pt idx="93">
                  <c:v>-9.0158014000000009</c:v>
                </c:pt>
                <c:pt idx="94">
                  <c:v>-8.9989995999999994</c:v>
                </c:pt>
                <c:pt idx="95">
                  <c:v>-8.9395951999999994</c:v>
                </c:pt>
                <c:pt idx="96">
                  <c:v>-8.9291619999999998</c:v>
                </c:pt>
                <c:pt idx="97">
                  <c:v>-8.9377917999999994</c:v>
                </c:pt>
                <c:pt idx="98">
                  <c:v>-8.9079484999999998</c:v>
                </c:pt>
                <c:pt idx="99">
                  <c:v>-8.9256525</c:v>
                </c:pt>
                <c:pt idx="100">
                  <c:v>-8.8701323999999993</c:v>
                </c:pt>
                <c:pt idx="101">
                  <c:v>-8.9003077000000008</c:v>
                </c:pt>
                <c:pt idx="102">
                  <c:v>-8.8206290999999997</c:v>
                </c:pt>
                <c:pt idx="103">
                  <c:v>-8.8297814999999993</c:v>
                </c:pt>
                <c:pt idx="104">
                  <c:v>-8.7642746000000002</c:v>
                </c:pt>
                <c:pt idx="105">
                  <c:v>-8.7751102000000003</c:v>
                </c:pt>
                <c:pt idx="106">
                  <c:v>-8.7398623999999998</c:v>
                </c:pt>
                <c:pt idx="107">
                  <c:v>-8.7360696999999998</c:v>
                </c:pt>
                <c:pt idx="108">
                  <c:v>-8.7341908999999998</c:v>
                </c:pt>
                <c:pt idx="109">
                  <c:v>-8.7666711999999993</c:v>
                </c:pt>
                <c:pt idx="110">
                  <c:v>-8.7731847999999992</c:v>
                </c:pt>
                <c:pt idx="111">
                  <c:v>-8.7276162999999993</c:v>
                </c:pt>
                <c:pt idx="112">
                  <c:v>-8.7692232000000008</c:v>
                </c:pt>
                <c:pt idx="113">
                  <c:v>-8.7380457000000007</c:v>
                </c:pt>
                <c:pt idx="114">
                  <c:v>-8.7867774999999995</c:v>
                </c:pt>
                <c:pt idx="115">
                  <c:v>-8.7501105999999993</c:v>
                </c:pt>
                <c:pt idx="116">
                  <c:v>-8.8715410000000006</c:v>
                </c:pt>
                <c:pt idx="117">
                  <c:v>-8.8360795999999997</c:v>
                </c:pt>
                <c:pt idx="118">
                  <c:v>-8.8694544000000004</c:v>
                </c:pt>
                <c:pt idx="119">
                  <c:v>-8.8322734999999994</c:v>
                </c:pt>
                <c:pt idx="120">
                  <c:v>-8.8238420000000009</c:v>
                </c:pt>
                <c:pt idx="121">
                  <c:v>-8.7118939999999991</c:v>
                </c:pt>
                <c:pt idx="122">
                  <c:v>-8.7030325000000008</c:v>
                </c:pt>
                <c:pt idx="123">
                  <c:v>-8.6834077999999995</c:v>
                </c:pt>
                <c:pt idx="124">
                  <c:v>-8.7008667000000006</c:v>
                </c:pt>
                <c:pt idx="125">
                  <c:v>-8.7612027999999995</c:v>
                </c:pt>
                <c:pt idx="126">
                  <c:v>-8.7904139000000008</c:v>
                </c:pt>
                <c:pt idx="127">
                  <c:v>-8.8726567999999997</c:v>
                </c:pt>
                <c:pt idx="128">
                  <c:v>-8.8888453999999992</c:v>
                </c:pt>
                <c:pt idx="129">
                  <c:v>-8.8855819999999994</c:v>
                </c:pt>
                <c:pt idx="130">
                  <c:v>-8.8838100000000004</c:v>
                </c:pt>
                <c:pt idx="131">
                  <c:v>-8.8541021000000004</c:v>
                </c:pt>
                <c:pt idx="132">
                  <c:v>-8.7863492999999995</c:v>
                </c:pt>
                <c:pt idx="133">
                  <c:v>-8.7757015000000003</c:v>
                </c:pt>
                <c:pt idx="134">
                  <c:v>-8.7522573000000001</c:v>
                </c:pt>
                <c:pt idx="135">
                  <c:v>-8.7101679000000001</c:v>
                </c:pt>
                <c:pt idx="136">
                  <c:v>-8.7191734000000007</c:v>
                </c:pt>
                <c:pt idx="137">
                  <c:v>-8.7073069000000007</c:v>
                </c:pt>
                <c:pt idx="138">
                  <c:v>-8.7789087000000006</c:v>
                </c:pt>
                <c:pt idx="139">
                  <c:v>-8.7579165000000003</c:v>
                </c:pt>
                <c:pt idx="140">
                  <c:v>-8.8517989999999998</c:v>
                </c:pt>
                <c:pt idx="141">
                  <c:v>-8.8669624000000002</c:v>
                </c:pt>
                <c:pt idx="142">
                  <c:v>-8.9443778999999992</c:v>
                </c:pt>
                <c:pt idx="143">
                  <c:v>-8.8574170999999993</c:v>
                </c:pt>
                <c:pt idx="144">
                  <c:v>-8.8657044999999997</c:v>
                </c:pt>
                <c:pt idx="145">
                  <c:v>-8.7688704000000008</c:v>
                </c:pt>
                <c:pt idx="146">
                  <c:v>-8.7603655000000007</c:v>
                </c:pt>
                <c:pt idx="147">
                  <c:v>-8.7128668000000005</c:v>
                </c:pt>
                <c:pt idx="148">
                  <c:v>-8.7291898999999997</c:v>
                </c:pt>
                <c:pt idx="149">
                  <c:v>-8.7420778000000006</c:v>
                </c:pt>
                <c:pt idx="150">
                  <c:v>-8.7583550999999993</c:v>
                </c:pt>
                <c:pt idx="151">
                  <c:v>-8.7839708000000005</c:v>
                </c:pt>
                <c:pt idx="152">
                  <c:v>-8.8151522</c:v>
                </c:pt>
                <c:pt idx="153">
                  <c:v>-8.8591508999999995</c:v>
                </c:pt>
                <c:pt idx="154">
                  <c:v>-8.8368473000000005</c:v>
                </c:pt>
                <c:pt idx="155">
                  <c:v>-8.8839798000000005</c:v>
                </c:pt>
                <c:pt idx="156">
                  <c:v>-8.8978424</c:v>
                </c:pt>
                <c:pt idx="157">
                  <c:v>-8.8995456999999991</c:v>
                </c:pt>
                <c:pt idx="158">
                  <c:v>-8.8654556000000007</c:v>
                </c:pt>
                <c:pt idx="159">
                  <c:v>-8.8924693999999995</c:v>
                </c:pt>
                <c:pt idx="160">
                  <c:v>-8.8845959000000008</c:v>
                </c:pt>
                <c:pt idx="161">
                  <c:v>-8.8916129999999995</c:v>
                </c:pt>
                <c:pt idx="162">
                  <c:v>-8.8961352999999992</c:v>
                </c:pt>
                <c:pt idx="163">
                  <c:v>-8.9531012000000008</c:v>
                </c:pt>
                <c:pt idx="164">
                  <c:v>-8.9742393000000007</c:v>
                </c:pt>
                <c:pt idx="165">
                  <c:v>-9.0143032000000005</c:v>
                </c:pt>
                <c:pt idx="166">
                  <c:v>-9.0323296000000006</c:v>
                </c:pt>
                <c:pt idx="167">
                  <c:v>-9.0670670999999992</c:v>
                </c:pt>
                <c:pt idx="168">
                  <c:v>-9.0739125999999999</c:v>
                </c:pt>
                <c:pt idx="169">
                  <c:v>-9.1253928999999996</c:v>
                </c:pt>
                <c:pt idx="170">
                  <c:v>-9.1267756999999996</c:v>
                </c:pt>
                <c:pt idx="171">
                  <c:v>-9.1597594999999998</c:v>
                </c:pt>
                <c:pt idx="172">
                  <c:v>-9.2296600000000009</c:v>
                </c:pt>
                <c:pt idx="173">
                  <c:v>-9.2846259999999994</c:v>
                </c:pt>
                <c:pt idx="174">
                  <c:v>-9.3403606000000003</c:v>
                </c:pt>
                <c:pt idx="175">
                  <c:v>-9.3884506000000005</c:v>
                </c:pt>
                <c:pt idx="176">
                  <c:v>-9.4157171000000002</c:v>
                </c:pt>
                <c:pt idx="177">
                  <c:v>-9.4051638000000004</c:v>
                </c:pt>
                <c:pt idx="178">
                  <c:v>-9.4273051999999993</c:v>
                </c:pt>
                <c:pt idx="179">
                  <c:v>-9.4621420000000001</c:v>
                </c:pt>
                <c:pt idx="180">
                  <c:v>-9.5168084999999998</c:v>
                </c:pt>
                <c:pt idx="181">
                  <c:v>-9.6118249999999996</c:v>
                </c:pt>
                <c:pt idx="182">
                  <c:v>-9.6915292999999991</c:v>
                </c:pt>
                <c:pt idx="183">
                  <c:v>-9.8000668999999991</c:v>
                </c:pt>
                <c:pt idx="184">
                  <c:v>-9.9075632000000002</c:v>
                </c:pt>
                <c:pt idx="185">
                  <c:v>-10.018862</c:v>
                </c:pt>
                <c:pt idx="186">
                  <c:v>-10.072428</c:v>
                </c:pt>
                <c:pt idx="187">
                  <c:v>-10.124677</c:v>
                </c:pt>
                <c:pt idx="188">
                  <c:v>-10.064909999999999</c:v>
                </c:pt>
                <c:pt idx="189">
                  <c:v>-10.035658</c:v>
                </c:pt>
                <c:pt idx="190">
                  <c:v>-10.036121</c:v>
                </c:pt>
                <c:pt idx="191">
                  <c:v>-10.090571000000001</c:v>
                </c:pt>
                <c:pt idx="192">
                  <c:v>-10.12133</c:v>
                </c:pt>
                <c:pt idx="193">
                  <c:v>-10.276911</c:v>
                </c:pt>
                <c:pt idx="194">
                  <c:v>-10.344638</c:v>
                </c:pt>
                <c:pt idx="195">
                  <c:v>-10.374437</c:v>
                </c:pt>
                <c:pt idx="196">
                  <c:v>-10.397116</c:v>
                </c:pt>
                <c:pt idx="197">
                  <c:v>-10.442873000000001</c:v>
                </c:pt>
                <c:pt idx="198">
                  <c:v>-10.525524000000001</c:v>
                </c:pt>
                <c:pt idx="199">
                  <c:v>-10.629474</c:v>
                </c:pt>
                <c:pt idx="200">
                  <c:v>-10.733907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C9-4614-B8F3-0692EE2BE439}"/>
            </c:ext>
          </c:extLst>
        </c:ser>
        <c:ser>
          <c:idx val="3"/>
          <c:order val="3"/>
          <c:tx>
            <c:strRef>
              <c:f>'CL 15GHz'!$I$2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15GHz'!$I$5:$I$205</c:f>
              <c:numCache>
                <c:formatCode>General</c:formatCode>
                <c:ptCount val="201"/>
                <c:pt idx="0">
                  <c:v>-12.349710999999999</c:v>
                </c:pt>
                <c:pt idx="1">
                  <c:v>-12.314287999999999</c:v>
                </c:pt>
                <c:pt idx="2">
                  <c:v>-12.130007000000001</c:v>
                </c:pt>
                <c:pt idx="3">
                  <c:v>-12.042724</c:v>
                </c:pt>
                <c:pt idx="4">
                  <c:v>-11.999537999999999</c:v>
                </c:pt>
                <c:pt idx="5">
                  <c:v>-11.963683</c:v>
                </c:pt>
                <c:pt idx="6">
                  <c:v>-11.756137000000001</c:v>
                </c:pt>
                <c:pt idx="7">
                  <c:v>-11.740297999999999</c:v>
                </c:pt>
                <c:pt idx="8">
                  <c:v>-11.542175</c:v>
                </c:pt>
                <c:pt idx="9">
                  <c:v>-11.483714000000001</c:v>
                </c:pt>
                <c:pt idx="10">
                  <c:v>-11.352918000000001</c:v>
                </c:pt>
                <c:pt idx="11">
                  <c:v>-11.365880000000001</c:v>
                </c:pt>
                <c:pt idx="12">
                  <c:v>-11.27107</c:v>
                </c:pt>
                <c:pt idx="13">
                  <c:v>-11.263684</c:v>
                </c:pt>
                <c:pt idx="14">
                  <c:v>-11.126992</c:v>
                </c:pt>
                <c:pt idx="15">
                  <c:v>-11.060881</c:v>
                </c:pt>
                <c:pt idx="16">
                  <c:v>-10.922103999999999</c:v>
                </c:pt>
                <c:pt idx="17">
                  <c:v>-10.839931</c:v>
                </c:pt>
                <c:pt idx="18">
                  <c:v>-10.714774</c:v>
                </c:pt>
                <c:pt idx="19">
                  <c:v>-10.685886999999999</c:v>
                </c:pt>
                <c:pt idx="20">
                  <c:v>-10.635664</c:v>
                </c:pt>
                <c:pt idx="21">
                  <c:v>-10.474612</c:v>
                </c:pt>
                <c:pt idx="22">
                  <c:v>-10.456783</c:v>
                </c:pt>
                <c:pt idx="23">
                  <c:v>-10.391287</c:v>
                </c:pt>
                <c:pt idx="24">
                  <c:v>-10.381717999999999</c:v>
                </c:pt>
                <c:pt idx="25">
                  <c:v>-10.27905</c:v>
                </c:pt>
                <c:pt idx="26">
                  <c:v>-10.293113</c:v>
                </c:pt>
                <c:pt idx="27">
                  <c:v>-10.179881</c:v>
                </c:pt>
                <c:pt idx="28">
                  <c:v>-10.135489</c:v>
                </c:pt>
                <c:pt idx="29">
                  <c:v>-10.008452</c:v>
                </c:pt>
                <c:pt idx="30">
                  <c:v>-10.013767</c:v>
                </c:pt>
                <c:pt idx="31">
                  <c:v>-10.008039</c:v>
                </c:pt>
                <c:pt idx="32">
                  <c:v>-9.9308338000000003</c:v>
                </c:pt>
                <c:pt idx="33">
                  <c:v>-9.9415130999999999</c:v>
                </c:pt>
                <c:pt idx="34">
                  <c:v>-9.9677857999999997</c:v>
                </c:pt>
                <c:pt idx="35">
                  <c:v>-9.9924879000000004</c:v>
                </c:pt>
                <c:pt idx="36">
                  <c:v>-9.9542026999999997</c:v>
                </c:pt>
                <c:pt idx="37">
                  <c:v>-9.9675054999999997</c:v>
                </c:pt>
                <c:pt idx="38">
                  <c:v>-9.8582362999999997</c:v>
                </c:pt>
                <c:pt idx="39">
                  <c:v>-9.7809094999999999</c:v>
                </c:pt>
                <c:pt idx="40">
                  <c:v>-9.7009535000000007</c:v>
                </c:pt>
                <c:pt idx="41">
                  <c:v>-9.6913090000000004</c:v>
                </c:pt>
                <c:pt idx="42">
                  <c:v>-9.7042140999999997</c:v>
                </c:pt>
                <c:pt idx="43">
                  <c:v>-9.7710103999999998</c:v>
                </c:pt>
                <c:pt idx="44">
                  <c:v>-9.7425642000000003</c:v>
                </c:pt>
                <c:pt idx="45">
                  <c:v>-9.6819238999999993</c:v>
                </c:pt>
                <c:pt idx="46">
                  <c:v>-9.6351899999999997</c:v>
                </c:pt>
                <c:pt idx="47">
                  <c:v>-9.5233746000000004</c:v>
                </c:pt>
                <c:pt idx="48">
                  <c:v>-9.4794368999999996</c:v>
                </c:pt>
                <c:pt idx="49">
                  <c:v>-9.4068222000000006</c:v>
                </c:pt>
                <c:pt idx="50">
                  <c:v>-9.3782873000000002</c:v>
                </c:pt>
                <c:pt idx="51">
                  <c:v>-9.3318796000000006</c:v>
                </c:pt>
                <c:pt idx="52">
                  <c:v>-9.3507204000000002</c:v>
                </c:pt>
                <c:pt idx="53">
                  <c:v>-9.2961024999999999</c:v>
                </c:pt>
                <c:pt idx="54">
                  <c:v>-9.3739109000000003</c:v>
                </c:pt>
                <c:pt idx="55">
                  <c:v>-9.3935698999999993</c:v>
                </c:pt>
                <c:pt idx="56">
                  <c:v>-9.3753642999999993</c:v>
                </c:pt>
                <c:pt idx="57">
                  <c:v>-9.3373451000000003</c:v>
                </c:pt>
                <c:pt idx="58">
                  <c:v>-9.3478335999999995</c:v>
                </c:pt>
                <c:pt idx="59">
                  <c:v>-9.3651228</c:v>
                </c:pt>
                <c:pt idx="60">
                  <c:v>-9.3341989999999999</c:v>
                </c:pt>
                <c:pt idx="61">
                  <c:v>-9.3622093</c:v>
                </c:pt>
                <c:pt idx="62">
                  <c:v>-9.3590716999999994</c:v>
                </c:pt>
                <c:pt idx="63">
                  <c:v>-9.3272572</c:v>
                </c:pt>
                <c:pt idx="64">
                  <c:v>-9.2241745000000002</c:v>
                </c:pt>
                <c:pt idx="65">
                  <c:v>-9.2117538000000003</c:v>
                </c:pt>
                <c:pt idx="66">
                  <c:v>-9.1910477000000004</c:v>
                </c:pt>
                <c:pt idx="67">
                  <c:v>-9.2096405000000008</c:v>
                </c:pt>
                <c:pt idx="68">
                  <c:v>-9.1900519999999997</c:v>
                </c:pt>
                <c:pt idx="69">
                  <c:v>-9.2414264999999993</c:v>
                </c:pt>
                <c:pt idx="70">
                  <c:v>-9.2096786000000002</c:v>
                </c:pt>
                <c:pt idx="71">
                  <c:v>-9.2623844000000002</c:v>
                </c:pt>
                <c:pt idx="72">
                  <c:v>-9.2387390000000007</c:v>
                </c:pt>
                <c:pt idx="73">
                  <c:v>-9.3114633999999992</c:v>
                </c:pt>
                <c:pt idx="74">
                  <c:v>-9.3007411999999992</c:v>
                </c:pt>
                <c:pt idx="75">
                  <c:v>-9.3912019999999998</c:v>
                </c:pt>
                <c:pt idx="76">
                  <c:v>-9.3804388000000003</c:v>
                </c:pt>
                <c:pt idx="77">
                  <c:v>-9.4692658999999999</c:v>
                </c:pt>
                <c:pt idx="78">
                  <c:v>-9.4625596999999999</c:v>
                </c:pt>
                <c:pt idx="79">
                  <c:v>-9.5343256000000007</c:v>
                </c:pt>
                <c:pt idx="80">
                  <c:v>-9.5117712000000001</c:v>
                </c:pt>
                <c:pt idx="81">
                  <c:v>-9.5150889999999997</c:v>
                </c:pt>
                <c:pt idx="82">
                  <c:v>-9.4965075999999993</c:v>
                </c:pt>
                <c:pt idx="83">
                  <c:v>-9.4893664999999991</c:v>
                </c:pt>
                <c:pt idx="84">
                  <c:v>-9.4716301000000005</c:v>
                </c:pt>
                <c:pt idx="85">
                  <c:v>-9.5023593999999996</c:v>
                </c:pt>
                <c:pt idx="86">
                  <c:v>-9.4712285999999999</c:v>
                </c:pt>
                <c:pt idx="87">
                  <c:v>-9.4282149999999998</c:v>
                </c:pt>
                <c:pt idx="88">
                  <c:v>-9.4440880000000007</c:v>
                </c:pt>
                <c:pt idx="89">
                  <c:v>-9.3781385000000004</c:v>
                </c:pt>
                <c:pt idx="90">
                  <c:v>-9.4026356</c:v>
                </c:pt>
                <c:pt idx="91">
                  <c:v>-9.3720502999999997</c:v>
                </c:pt>
                <c:pt idx="92">
                  <c:v>-9.3972273000000008</c:v>
                </c:pt>
                <c:pt idx="93">
                  <c:v>-9.3304805999999996</c:v>
                </c:pt>
                <c:pt idx="94">
                  <c:v>-9.3089151000000001</c:v>
                </c:pt>
                <c:pt idx="95">
                  <c:v>-9.2389525999999993</c:v>
                </c:pt>
                <c:pt idx="96">
                  <c:v>-9.2402610999999997</c:v>
                </c:pt>
                <c:pt idx="97">
                  <c:v>-9.2408847999999999</c:v>
                </c:pt>
                <c:pt idx="98">
                  <c:v>-9.2141695000000006</c:v>
                </c:pt>
                <c:pt idx="99">
                  <c:v>-9.2246161000000004</c:v>
                </c:pt>
                <c:pt idx="100">
                  <c:v>-9.1732197000000006</c:v>
                </c:pt>
                <c:pt idx="101">
                  <c:v>-9.1967877999999992</c:v>
                </c:pt>
                <c:pt idx="102">
                  <c:v>-9.1087893999999991</c:v>
                </c:pt>
                <c:pt idx="103">
                  <c:v>-9.1130276000000006</c:v>
                </c:pt>
                <c:pt idx="104">
                  <c:v>-9.0435295</c:v>
                </c:pt>
                <c:pt idx="105">
                  <c:v>-9.0637579000000006</c:v>
                </c:pt>
                <c:pt idx="106">
                  <c:v>-9.0355729999999994</c:v>
                </c:pt>
                <c:pt idx="107">
                  <c:v>-9.0289725999999995</c:v>
                </c:pt>
                <c:pt idx="108">
                  <c:v>-9.0168447</c:v>
                </c:pt>
                <c:pt idx="109">
                  <c:v>-9.0624742999999999</c:v>
                </c:pt>
                <c:pt idx="110">
                  <c:v>-9.0587254000000001</c:v>
                </c:pt>
                <c:pt idx="111">
                  <c:v>-9.0086174000000003</c:v>
                </c:pt>
                <c:pt idx="112">
                  <c:v>-9.0384588000000008</c:v>
                </c:pt>
                <c:pt idx="113">
                  <c:v>-9.0110606999999998</c:v>
                </c:pt>
                <c:pt idx="114">
                  <c:v>-9.0475454000000006</c:v>
                </c:pt>
                <c:pt idx="115">
                  <c:v>-9.0210705000000004</c:v>
                </c:pt>
                <c:pt idx="116">
                  <c:v>-9.1493950000000002</c:v>
                </c:pt>
                <c:pt idx="117">
                  <c:v>-9.1239556999999998</c:v>
                </c:pt>
                <c:pt idx="118">
                  <c:v>-9.1586055999999996</c:v>
                </c:pt>
                <c:pt idx="119">
                  <c:v>-9.1232147000000001</c:v>
                </c:pt>
                <c:pt idx="120">
                  <c:v>-9.1035643000000004</c:v>
                </c:pt>
                <c:pt idx="121">
                  <c:v>-8.9719829999999998</c:v>
                </c:pt>
                <c:pt idx="122">
                  <c:v>-8.9566832000000005</c:v>
                </c:pt>
                <c:pt idx="123">
                  <c:v>-8.9290494999999996</c:v>
                </c:pt>
                <c:pt idx="124">
                  <c:v>-8.9559192999999997</c:v>
                </c:pt>
                <c:pt idx="125">
                  <c:v>-9.0079308000000005</c:v>
                </c:pt>
                <c:pt idx="126">
                  <c:v>-9.0472069000000008</c:v>
                </c:pt>
                <c:pt idx="127">
                  <c:v>-9.1263045999999992</c:v>
                </c:pt>
                <c:pt idx="128">
                  <c:v>-9.1422729</c:v>
                </c:pt>
                <c:pt idx="129">
                  <c:v>-9.1232308999999994</c:v>
                </c:pt>
                <c:pt idx="130">
                  <c:v>-9.1141719999999999</c:v>
                </c:pt>
                <c:pt idx="131">
                  <c:v>-9.0741195999999995</c:v>
                </c:pt>
                <c:pt idx="132">
                  <c:v>-9.0040750999999997</c:v>
                </c:pt>
                <c:pt idx="133">
                  <c:v>-8.9895077000000008</c:v>
                </c:pt>
                <c:pt idx="134">
                  <c:v>-8.9569673999999999</c:v>
                </c:pt>
                <c:pt idx="135">
                  <c:v>-8.9178943999999998</c:v>
                </c:pt>
                <c:pt idx="136">
                  <c:v>-8.9165954999999997</c:v>
                </c:pt>
                <c:pt idx="137">
                  <c:v>-8.9099149999999998</c:v>
                </c:pt>
                <c:pt idx="138">
                  <c:v>-8.9697207999999993</c:v>
                </c:pt>
                <c:pt idx="139">
                  <c:v>-8.9583101000000003</c:v>
                </c:pt>
                <c:pt idx="140">
                  <c:v>-9.0371742000000008</c:v>
                </c:pt>
                <c:pt idx="141">
                  <c:v>-9.0637855999999992</c:v>
                </c:pt>
                <c:pt idx="142">
                  <c:v>-9.1255550000000003</c:v>
                </c:pt>
                <c:pt idx="143">
                  <c:v>-9.0578526999999998</c:v>
                </c:pt>
                <c:pt idx="144">
                  <c:v>-9.0576428999999994</c:v>
                </c:pt>
                <c:pt idx="145">
                  <c:v>-8.9777287999999995</c:v>
                </c:pt>
                <c:pt idx="146">
                  <c:v>-8.9642075999999999</c:v>
                </c:pt>
                <c:pt idx="147">
                  <c:v>-8.9301843999999999</c:v>
                </c:pt>
                <c:pt idx="148">
                  <c:v>-8.9507359999999991</c:v>
                </c:pt>
                <c:pt idx="149">
                  <c:v>-8.9636859999999992</c:v>
                </c:pt>
                <c:pt idx="150">
                  <c:v>-8.9855061000000003</c:v>
                </c:pt>
                <c:pt idx="151">
                  <c:v>-9.0129728</c:v>
                </c:pt>
                <c:pt idx="152">
                  <c:v>-9.0542239999999996</c:v>
                </c:pt>
                <c:pt idx="153">
                  <c:v>-9.0926293999999999</c:v>
                </c:pt>
                <c:pt idx="154">
                  <c:v>-9.0872297</c:v>
                </c:pt>
                <c:pt idx="155">
                  <c:v>-9.1362933999999996</c:v>
                </c:pt>
                <c:pt idx="156">
                  <c:v>-9.1667442000000001</c:v>
                </c:pt>
                <c:pt idx="157">
                  <c:v>-9.1632394999999995</c:v>
                </c:pt>
                <c:pt idx="158">
                  <c:v>-9.1470441999999998</c:v>
                </c:pt>
                <c:pt idx="159">
                  <c:v>-9.1769142000000006</c:v>
                </c:pt>
                <c:pt idx="160">
                  <c:v>-9.1812839999999998</c:v>
                </c:pt>
                <c:pt idx="161">
                  <c:v>-9.1894998999999995</c:v>
                </c:pt>
                <c:pt idx="162">
                  <c:v>-9.2045603000000007</c:v>
                </c:pt>
                <c:pt idx="163">
                  <c:v>-9.2636576000000002</c:v>
                </c:pt>
                <c:pt idx="164">
                  <c:v>-9.3022194000000002</c:v>
                </c:pt>
                <c:pt idx="165">
                  <c:v>-9.3515291000000005</c:v>
                </c:pt>
                <c:pt idx="166">
                  <c:v>-9.3869810000000005</c:v>
                </c:pt>
                <c:pt idx="167">
                  <c:v>-9.4367628000000003</c:v>
                </c:pt>
                <c:pt idx="168">
                  <c:v>-9.4471655000000005</c:v>
                </c:pt>
                <c:pt idx="169">
                  <c:v>-9.5049943999999993</c:v>
                </c:pt>
                <c:pt idx="170">
                  <c:v>-9.5108042000000008</c:v>
                </c:pt>
                <c:pt idx="171">
                  <c:v>-9.5527581999999995</c:v>
                </c:pt>
                <c:pt idx="172">
                  <c:v>-9.6202850000000009</c:v>
                </c:pt>
                <c:pt idx="173">
                  <c:v>-9.6932954999999996</c:v>
                </c:pt>
                <c:pt idx="174">
                  <c:v>-9.7549706</c:v>
                </c:pt>
                <c:pt idx="175">
                  <c:v>-9.8155327000000003</c:v>
                </c:pt>
                <c:pt idx="176">
                  <c:v>-9.8435020000000009</c:v>
                </c:pt>
                <c:pt idx="177">
                  <c:v>-9.8418817999999995</c:v>
                </c:pt>
                <c:pt idx="178">
                  <c:v>-9.8625679000000002</c:v>
                </c:pt>
                <c:pt idx="179">
                  <c:v>-9.9006071000000002</c:v>
                </c:pt>
                <c:pt idx="180">
                  <c:v>-9.9541435000000007</c:v>
                </c:pt>
                <c:pt idx="181">
                  <c:v>-10.046281</c:v>
                </c:pt>
                <c:pt idx="182">
                  <c:v>-10.134152</c:v>
                </c:pt>
                <c:pt idx="183">
                  <c:v>-10.234715</c:v>
                </c:pt>
                <c:pt idx="184">
                  <c:v>-10.352352</c:v>
                </c:pt>
                <c:pt idx="185">
                  <c:v>-10.475198000000001</c:v>
                </c:pt>
                <c:pt idx="186">
                  <c:v>-10.542916</c:v>
                </c:pt>
                <c:pt idx="187">
                  <c:v>-10.569296</c:v>
                </c:pt>
                <c:pt idx="188">
                  <c:v>-10.505375000000001</c:v>
                </c:pt>
                <c:pt idx="189">
                  <c:v>-10.456032</c:v>
                </c:pt>
                <c:pt idx="190">
                  <c:v>-10.45973</c:v>
                </c:pt>
                <c:pt idx="191">
                  <c:v>-10.5154</c:v>
                </c:pt>
                <c:pt idx="192">
                  <c:v>-10.572429</c:v>
                </c:pt>
                <c:pt idx="193">
                  <c:v>-10.717319</c:v>
                </c:pt>
                <c:pt idx="194">
                  <c:v>-10.780684000000001</c:v>
                </c:pt>
                <c:pt idx="195">
                  <c:v>-10.768276</c:v>
                </c:pt>
                <c:pt idx="196">
                  <c:v>-10.744759</c:v>
                </c:pt>
                <c:pt idx="197">
                  <c:v>-10.787661999999999</c:v>
                </c:pt>
                <c:pt idx="198">
                  <c:v>-10.887562000000001</c:v>
                </c:pt>
                <c:pt idx="199">
                  <c:v>-10.997688</c:v>
                </c:pt>
                <c:pt idx="200">
                  <c:v>-11.119927000000001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C9-4614-B8F3-0692EE2BE439}"/>
            </c:ext>
          </c:extLst>
        </c:ser>
        <c:ser>
          <c:idx val="4"/>
          <c:order val="4"/>
          <c:tx>
            <c:strRef>
              <c:f>'CL 15GHz'!$J$2</c:f>
              <c:strCache>
                <c:ptCount val="1"/>
                <c:pt idx="0">
                  <c:v>+9 dBm</c:v>
                </c:pt>
              </c:strCache>
              <c:extLst xmlns:c15="http://schemas.microsoft.com/office/drawing/2012/chart"/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  <c:extLst xmlns:c15="http://schemas.microsoft.com/office/drawing/2012/chart"/>
            </c:numRef>
          </c:xVal>
          <c:yVal>
            <c:numRef>
              <c:f>'CL 15GHz'!$J$5:$J$205</c:f>
              <c:numCache>
                <c:formatCode>General</c:formatCode>
                <c:ptCount val="201"/>
                <c:pt idx="0">
                  <c:v>-13.006907</c:v>
                </c:pt>
                <c:pt idx="1">
                  <c:v>-12.96814</c:v>
                </c:pt>
                <c:pt idx="2">
                  <c:v>-12.775026</c:v>
                </c:pt>
                <c:pt idx="3">
                  <c:v>-12.682207999999999</c:v>
                </c:pt>
                <c:pt idx="4">
                  <c:v>-12.633635999999999</c:v>
                </c:pt>
                <c:pt idx="5">
                  <c:v>-12.604965</c:v>
                </c:pt>
                <c:pt idx="6">
                  <c:v>-12.387323</c:v>
                </c:pt>
                <c:pt idx="7">
                  <c:v>-12.370559</c:v>
                </c:pt>
                <c:pt idx="8">
                  <c:v>-12.155408</c:v>
                </c:pt>
                <c:pt idx="9">
                  <c:v>-12.101777999999999</c:v>
                </c:pt>
                <c:pt idx="10">
                  <c:v>-11.96809</c:v>
                </c:pt>
                <c:pt idx="11">
                  <c:v>-11.987306999999999</c:v>
                </c:pt>
                <c:pt idx="12">
                  <c:v>-11.869992</c:v>
                </c:pt>
                <c:pt idx="13">
                  <c:v>-11.862188</c:v>
                </c:pt>
                <c:pt idx="14">
                  <c:v>-11.705024</c:v>
                </c:pt>
                <c:pt idx="15">
                  <c:v>-11.631145</c:v>
                </c:pt>
                <c:pt idx="16">
                  <c:v>-11.470039999999999</c:v>
                </c:pt>
                <c:pt idx="17">
                  <c:v>-11.392199</c:v>
                </c:pt>
                <c:pt idx="18">
                  <c:v>-11.251659999999999</c:v>
                </c:pt>
                <c:pt idx="19">
                  <c:v>-11.220222</c:v>
                </c:pt>
                <c:pt idx="20">
                  <c:v>-11.156677999999999</c:v>
                </c:pt>
                <c:pt idx="21">
                  <c:v>-10.980035000000001</c:v>
                </c:pt>
                <c:pt idx="22">
                  <c:v>-10.951126</c:v>
                </c:pt>
                <c:pt idx="23">
                  <c:v>-10.871922</c:v>
                </c:pt>
                <c:pt idx="24">
                  <c:v>-10.855684</c:v>
                </c:pt>
                <c:pt idx="25">
                  <c:v>-10.726455</c:v>
                </c:pt>
                <c:pt idx="26">
                  <c:v>-10.735633</c:v>
                </c:pt>
                <c:pt idx="27">
                  <c:v>-10.603951</c:v>
                </c:pt>
                <c:pt idx="28">
                  <c:v>-10.557041999999999</c:v>
                </c:pt>
                <c:pt idx="29">
                  <c:v>-10.41276</c:v>
                </c:pt>
                <c:pt idx="30">
                  <c:v>-10.41798</c:v>
                </c:pt>
                <c:pt idx="31">
                  <c:v>-10.412447</c:v>
                </c:pt>
                <c:pt idx="32">
                  <c:v>-10.330175000000001</c:v>
                </c:pt>
                <c:pt idx="33">
                  <c:v>-10.330133</c:v>
                </c:pt>
                <c:pt idx="34">
                  <c:v>-10.352290999999999</c:v>
                </c:pt>
                <c:pt idx="35">
                  <c:v>-10.378171</c:v>
                </c:pt>
                <c:pt idx="36">
                  <c:v>-10.332712000000001</c:v>
                </c:pt>
                <c:pt idx="37">
                  <c:v>-10.346546</c:v>
                </c:pt>
                <c:pt idx="38">
                  <c:v>-10.234626</c:v>
                </c:pt>
                <c:pt idx="39">
                  <c:v>-10.159872999999999</c:v>
                </c:pt>
                <c:pt idx="40">
                  <c:v>-10.082651</c:v>
                </c:pt>
                <c:pt idx="41">
                  <c:v>-10.07105</c:v>
                </c:pt>
                <c:pt idx="42">
                  <c:v>-10.078709999999999</c:v>
                </c:pt>
                <c:pt idx="43">
                  <c:v>-10.150511</c:v>
                </c:pt>
                <c:pt idx="44">
                  <c:v>-10.12692</c:v>
                </c:pt>
                <c:pt idx="45">
                  <c:v>-10.070201000000001</c:v>
                </c:pt>
                <c:pt idx="46">
                  <c:v>-10.025516</c:v>
                </c:pt>
                <c:pt idx="47">
                  <c:v>-9.9295197000000002</c:v>
                </c:pt>
                <c:pt idx="48">
                  <c:v>-9.8899402999999992</c:v>
                </c:pt>
                <c:pt idx="49">
                  <c:v>-9.8368807</c:v>
                </c:pt>
                <c:pt idx="50">
                  <c:v>-9.7970161000000004</c:v>
                </c:pt>
                <c:pt idx="51">
                  <c:v>-9.748291</c:v>
                </c:pt>
                <c:pt idx="52">
                  <c:v>-9.7623853999999994</c:v>
                </c:pt>
                <c:pt idx="53">
                  <c:v>-9.7219820000000006</c:v>
                </c:pt>
                <c:pt idx="54">
                  <c:v>-9.7989063000000005</c:v>
                </c:pt>
                <c:pt idx="55">
                  <c:v>-9.8364467999999992</c:v>
                </c:pt>
                <c:pt idx="56">
                  <c:v>-9.8205604999999991</c:v>
                </c:pt>
                <c:pt idx="57">
                  <c:v>-9.7849158999999997</c:v>
                </c:pt>
                <c:pt idx="58">
                  <c:v>-9.8072166000000003</c:v>
                </c:pt>
                <c:pt idx="59">
                  <c:v>-9.8184594999999995</c:v>
                </c:pt>
                <c:pt idx="60">
                  <c:v>-9.7732715999999993</c:v>
                </c:pt>
                <c:pt idx="61">
                  <c:v>-9.8134098000000005</c:v>
                </c:pt>
                <c:pt idx="62">
                  <c:v>-9.8354415999999993</c:v>
                </c:pt>
                <c:pt idx="63">
                  <c:v>-9.8062839999999998</c:v>
                </c:pt>
                <c:pt idx="64">
                  <c:v>-9.7115889000000006</c:v>
                </c:pt>
                <c:pt idx="65">
                  <c:v>-9.7115898000000005</c:v>
                </c:pt>
                <c:pt idx="66">
                  <c:v>-9.7064904999999992</c:v>
                </c:pt>
                <c:pt idx="67">
                  <c:v>-9.7323084000000009</c:v>
                </c:pt>
                <c:pt idx="68">
                  <c:v>-9.7284231000000005</c:v>
                </c:pt>
                <c:pt idx="69">
                  <c:v>-9.7986231000000004</c:v>
                </c:pt>
                <c:pt idx="70">
                  <c:v>-9.7743453999999996</c:v>
                </c:pt>
                <c:pt idx="71">
                  <c:v>-9.8544827000000002</c:v>
                </c:pt>
                <c:pt idx="72">
                  <c:v>-9.8333168000000004</c:v>
                </c:pt>
                <c:pt idx="73">
                  <c:v>-9.9176625999999999</c:v>
                </c:pt>
                <c:pt idx="74">
                  <c:v>-9.9067097000000004</c:v>
                </c:pt>
                <c:pt idx="75">
                  <c:v>-10.028556999999999</c:v>
                </c:pt>
                <c:pt idx="76">
                  <c:v>-10.005418000000001</c:v>
                </c:pt>
                <c:pt idx="77">
                  <c:v>-10.106515</c:v>
                </c:pt>
                <c:pt idx="78">
                  <c:v>-10.110003000000001</c:v>
                </c:pt>
                <c:pt idx="79">
                  <c:v>-10.220011</c:v>
                </c:pt>
                <c:pt idx="80">
                  <c:v>-10.190809</c:v>
                </c:pt>
                <c:pt idx="81">
                  <c:v>-10.203514999999999</c:v>
                </c:pt>
                <c:pt idx="82">
                  <c:v>-10.19857</c:v>
                </c:pt>
                <c:pt idx="83">
                  <c:v>-10.201237000000001</c:v>
                </c:pt>
                <c:pt idx="84">
                  <c:v>-10.176542</c:v>
                </c:pt>
                <c:pt idx="85">
                  <c:v>-10.213196</c:v>
                </c:pt>
                <c:pt idx="86">
                  <c:v>-10.179986</c:v>
                </c:pt>
                <c:pt idx="87">
                  <c:v>-10.128033</c:v>
                </c:pt>
                <c:pt idx="88">
                  <c:v>-10.151449</c:v>
                </c:pt>
                <c:pt idx="89">
                  <c:v>-10.080730000000001</c:v>
                </c:pt>
                <c:pt idx="90">
                  <c:v>-10.107123</c:v>
                </c:pt>
                <c:pt idx="91">
                  <c:v>-10.061195</c:v>
                </c:pt>
                <c:pt idx="92">
                  <c:v>-10.109201000000001</c:v>
                </c:pt>
                <c:pt idx="93">
                  <c:v>-10.018091999999999</c:v>
                </c:pt>
                <c:pt idx="94">
                  <c:v>-9.9774303</c:v>
                </c:pt>
                <c:pt idx="95">
                  <c:v>-9.8959779999999995</c:v>
                </c:pt>
                <c:pt idx="96">
                  <c:v>-9.9214754000000003</c:v>
                </c:pt>
                <c:pt idx="97">
                  <c:v>-9.9123850000000004</c:v>
                </c:pt>
                <c:pt idx="98">
                  <c:v>-9.886673</c:v>
                </c:pt>
                <c:pt idx="99">
                  <c:v>-9.8908471999999996</c:v>
                </c:pt>
                <c:pt idx="100">
                  <c:v>-9.8467646000000002</c:v>
                </c:pt>
                <c:pt idx="101">
                  <c:v>-9.8609685999999996</c:v>
                </c:pt>
                <c:pt idx="102">
                  <c:v>-9.7586431999999999</c:v>
                </c:pt>
                <c:pt idx="103">
                  <c:v>-9.7514114000000003</c:v>
                </c:pt>
                <c:pt idx="104">
                  <c:v>-9.6792431000000008</c:v>
                </c:pt>
                <c:pt idx="105">
                  <c:v>-9.7275027999999999</c:v>
                </c:pt>
                <c:pt idx="106">
                  <c:v>-9.7236004000000005</c:v>
                </c:pt>
                <c:pt idx="107">
                  <c:v>-9.7144613</c:v>
                </c:pt>
                <c:pt idx="108">
                  <c:v>-9.6897631000000004</c:v>
                </c:pt>
                <c:pt idx="109">
                  <c:v>-9.7636479999999999</c:v>
                </c:pt>
                <c:pt idx="110">
                  <c:v>-9.7502908999999995</c:v>
                </c:pt>
                <c:pt idx="111">
                  <c:v>-9.6849545999999993</c:v>
                </c:pt>
                <c:pt idx="112">
                  <c:v>-9.6920470999999999</c:v>
                </c:pt>
                <c:pt idx="113">
                  <c:v>-9.6665182000000005</c:v>
                </c:pt>
                <c:pt idx="114">
                  <c:v>-9.6827916999999992</c:v>
                </c:pt>
                <c:pt idx="115">
                  <c:v>-9.6745795999999995</c:v>
                </c:pt>
                <c:pt idx="116">
                  <c:v>-9.8242550000000008</c:v>
                </c:pt>
                <c:pt idx="117">
                  <c:v>-9.8202476999999995</c:v>
                </c:pt>
                <c:pt idx="118">
                  <c:v>-9.8632249999999999</c:v>
                </c:pt>
                <c:pt idx="119">
                  <c:v>-9.8284120999999995</c:v>
                </c:pt>
                <c:pt idx="120">
                  <c:v>-9.7788792000000004</c:v>
                </c:pt>
                <c:pt idx="121">
                  <c:v>-9.6004094999999996</c:v>
                </c:pt>
                <c:pt idx="122">
                  <c:v>-9.5682343999999997</c:v>
                </c:pt>
                <c:pt idx="123">
                  <c:v>-9.5312318999999999</c:v>
                </c:pt>
                <c:pt idx="124">
                  <c:v>-9.5720004999999997</c:v>
                </c:pt>
                <c:pt idx="125">
                  <c:v>-9.6149588000000001</c:v>
                </c:pt>
                <c:pt idx="126">
                  <c:v>-9.6739949999999997</c:v>
                </c:pt>
                <c:pt idx="127">
                  <c:v>-9.7481679999999997</c:v>
                </c:pt>
                <c:pt idx="128">
                  <c:v>-9.7541036999999999</c:v>
                </c:pt>
                <c:pt idx="129">
                  <c:v>-9.7018880999999997</c:v>
                </c:pt>
                <c:pt idx="130">
                  <c:v>-9.6720638000000001</c:v>
                </c:pt>
                <c:pt idx="131">
                  <c:v>-9.6086655000000007</c:v>
                </c:pt>
                <c:pt idx="132">
                  <c:v>-9.5305119000000005</c:v>
                </c:pt>
                <c:pt idx="133">
                  <c:v>-9.5076733000000004</c:v>
                </c:pt>
                <c:pt idx="134">
                  <c:v>-9.4586410999999995</c:v>
                </c:pt>
                <c:pt idx="135">
                  <c:v>-9.4205055000000009</c:v>
                </c:pt>
                <c:pt idx="136">
                  <c:v>-9.4030980999999993</c:v>
                </c:pt>
                <c:pt idx="137">
                  <c:v>-9.4002581000000003</c:v>
                </c:pt>
                <c:pt idx="138">
                  <c:v>-9.4394349999999996</c:v>
                </c:pt>
                <c:pt idx="139">
                  <c:v>-9.4352598000000008</c:v>
                </c:pt>
                <c:pt idx="140">
                  <c:v>-9.4886617999999991</c:v>
                </c:pt>
                <c:pt idx="141">
                  <c:v>-9.5232153000000004</c:v>
                </c:pt>
                <c:pt idx="142">
                  <c:v>-9.5606708999999999</c:v>
                </c:pt>
                <c:pt idx="143">
                  <c:v>-9.5176190999999992</c:v>
                </c:pt>
                <c:pt idx="144">
                  <c:v>-9.5076981000000007</c:v>
                </c:pt>
                <c:pt idx="145">
                  <c:v>-9.4471396999999993</c:v>
                </c:pt>
                <c:pt idx="146">
                  <c:v>-9.4240207999999992</c:v>
                </c:pt>
                <c:pt idx="147">
                  <c:v>-9.4053106</c:v>
                </c:pt>
                <c:pt idx="148">
                  <c:v>-9.4296141000000002</c:v>
                </c:pt>
                <c:pt idx="149">
                  <c:v>-9.4401398000000007</c:v>
                </c:pt>
                <c:pt idx="150">
                  <c:v>-9.4679537000000007</c:v>
                </c:pt>
                <c:pt idx="151">
                  <c:v>-9.4964169999999992</c:v>
                </c:pt>
                <c:pt idx="152">
                  <c:v>-9.5497455999999996</c:v>
                </c:pt>
                <c:pt idx="153">
                  <c:v>-9.5807886</c:v>
                </c:pt>
                <c:pt idx="154">
                  <c:v>-9.5950726999999993</c:v>
                </c:pt>
                <c:pt idx="155">
                  <c:v>-9.6451606999999999</c:v>
                </c:pt>
                <c:pt idx="156">
                  <c:v>-9.6968516999999999</c:v>
                </c:pt>
                <c:pt idx="157">
                  <c:v>-9.6886311000000003</c:v>
                </c:pt>
                <c:pt idx="158">
                  <c:v>-9.6962575999999991</c:v>
                </c:pt>
                <c:pt idx="159">
                  <c:v>-9.7323065</c:v>
                </c:pt>
                <c:pt idx="160">
                  <c:v>-9.7566071000000001</c:v>
                </c:pt>
                <c:pt idx="161">
                  <c:v>-9.7725524999999998</c:v>
                </c:pt>
                <c:pt idx="162">
                  <c:v>-9.8032474999999994</c:v>
                </c:pt>
                <c:pt idx="163">
                  <c:v>-9.8657026000000005</c:v>
                </c:pt>
                <c:pt idx="164">
                  <c:v>-9.9291228999999994</c:v>
                </c:pt>
                <c:pt idx="165">
                  <c:v>-9.9918995000000006</c:v>
                </c:pt>
                <c:pt idx="166">
                  <c:v>-10.052973</c:v>
                </c:pt>
                <c:pt idx="167">
                  <c:v>-10.125643999999999</c:v>
                </c:pt>
                <c:pt idx="168">
                  <c:v>-10.147031</c:v>
                </c:pt>
                <c:pt idx="169">
                  <c:v>-10.217959</c:v>
                </c:pt>
                <c:pt idx="170">
                  <c:v>-10.234064999999999</c:v>
                </c:pt>
                <c:pt idx="171">
                  <c:v>-10.28837</c:v>
                </c:pt>
                <c:pt idx="172">
                  <c:v>-10.357481999999999</c:v>
                </c:pt>
                <c:pt idx="173">
                  <c:v>-10.457031000000001</c:v>
                </c:pt>
                <c:pt idx="174">
                  <c:v>-10.530449000000001</c:v>
                </c:pt>
                <c:pt idx="175">
                  <c:v>-10.613042999999999</c:v>
                </c:pt>
                <c:pt idx="176">
                  <c:v>-10.649838000000001</c:v>
                </c:pt>
                <c:pt idx="177">
                  <c:v>-10.665870999999999</c:v>
                </c:pt>
                <c:pt idx="178">
                  <c:v>-10.689708</c:v>
                </c:pt>
                <c:pt idx="179">
                  <c:v>-10.737596</c:v>
                </c:pt>
                <c:pt idx="180">
                  <c:v>-10.792354</c:v>
                </c:pt>
                <c:pt idx="181">
                  <c:v>-10.883127</c:v>
                </c:pt>
                <c:pt idx="182">
                  <c:v>-10.983027</c:v>
                </c:pt>
                <c:pt idx="183">
                  <c:v>-11.077795999999999</c:v>
                </c:pt>
                <c:pt idx="184">
                  <c:v>-11.21041</c:v>
                </c:pt>
                <c:pt idx="185">
                  <c:v>-11.353915000000001</c:v>
                </c:pt>
                <c:pt idx="186">
                  <c:v>-11.446611000000001</c:v>
                </c:pt>
                <c:pt idx="187">
                  <c:v>-11.445586</c:v>
                </c:pt>
                <c:pt idx="188">
                  <c:v>-11.376564999999999</c:v>
                </c:pt>
                <c:pt idx="189">
                  <c:v>-11.304893</c:v>
                </c:pt>
                <c:pt idx="190">
                  <c:v>-11.316814000000001</c:v>
                </c:pt>
                <c:pt idx="191">
                  <c:v>-11.380535</c:v>
                </c:pt>
                <c:pt idx="192">
                  <c:v>-11.478044000000001</c:v>
                </c:pt>
                <c:pt idx="193">
                  <c:v>-11.619391</c:v>
                </c:pt>
                <c:pt idx="194">
                  <c:v>-11.683107</c:v>
                </c:pt>
                <c:pt idx="195">
                  <c:v>-11.618876</c:v>
                </c:pt>
                <c:pt idx="196">
                  <c:v>-11.532373</c:v>
                </c:pt>
                <c:pt idx="197">
                  <c:v>-11.567739</c:v>
                </c:pt>
                <c:pt idx="198">
                  <c:v>-11.69868</c:v>
                </c:pt>
                <c:pt idx="199">
                  <c:v>-11.82752</c:v>
                </c:pt>
                <c:pt idx="200">
                  <c:v>-11.982089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08C9-4614-B8F3-0692EE2BE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CLvsLO!$K$2</c15:sqref>
                        </c15:formulaRef>
                      </c:ext>
                    </c:extLst>
                    <c:strCache>
                      <c:ptCount val="1"/>
                      <c:pt idx="0">
                        <c:v>+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CLvsLO!$E$5:$E$205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5.0110000000000001</c:v>
                      </c:pt>
                      <c:pt idx="1">
                        <c:v>5.1359399999999997</c:v>
                      </c:pt>
                      <c:pt idx="2">
                        <c:v>5.2608800000000002</c:v>
                      </c:pt>
                      <c:pt idx="3">
                        <c:v>5.3858199999999998</c:v>
                      </c:pt>
                      <c:pt idx="4">
                        <c:v>5.5107600000000003</c:v>
                      </c:pt>
                      <c:pt idx="5">
                        <c:v>5.6356999999999999</c:v>
                      </c:pt>
                      <c:pt idx="6">
                        <c:v>5.7606400000000004</c:v>
                      </c:pt>
                      <c:pt idx="7">
                        <c:v>5.88558</c:v>
                      </c:pt>
                      <c:pt idx="8">
                        <c:v>6.0105199999999996</c:v>
                      </c:pt>
                      <c:pt idx="9">
                        <c:v>6.1354600000000001</c:v>
                      </c:pt>
                      <c:pt idx="10">
                        <c:v>6.2603999999999997</c:v>
                      </c:pt>
                      <c:pt idx="11">
                        <c:v>6.3853400000000002</c:v>
                      </c:pt>
                      <c:pt idx="12">
                        <c:v>6.5102799999999998</c:v>
                      </c:pt>
                      <c:pt idx="13">
                        <c:v>6.6352200000000003</c:v>
                      </c:pt>
                      <c:pt idx="14">
                        <c:v>6.7601599999999999</c:v>
                      </c:pt>
                      <c:pt idx="15">
                        <c:v>6.8851000000000004</c:v>
                      </c:pt>
                      <c:pt idx="16">
                        <c:v>7.01004</c:v>
                      </c:pt>
                      <c:pt idx="17">
                        <c:v>7.1349799999999997</c:v>
                      </c:pt>
                      <c:pt idx="18">
                        <c:v>7.2599200000000002</c:v>
                      </c:pt>
                      <c:pt idx="19">
                        <c:v>7.3848599999999998</c:v>
                      </c:pt>
                      <c:pt idx="20">
                        <c:v>7.5098000000000003</c:v>
                      </c:pt>
                      <c:pt idx="21">
                        <c:v>7.6347399999999999</c:v>
                      </c:pt>
                      <c:pt idx="22">
                        <c:v>7.7596800000000004</c:v>
                      </c:pt>
                      <c:pt idx="23">
                        <c:v>7.88462</c:v>
                      </c:pt>
                      <c:pt idx="24">
                        <c:v>8.0095600000000005</c:v>
                      </c:pt>
                      <c:pt idx="25">
                        <c:v>8.1344999999999992</c:v>
                      </c:pt>
                      <c:pt idx="26">
                        <c:v>8.2594399999999997</c:v>
                      </c:pt>
                      <c:pt idx="27">
                        <c:v>8.3843800000000002</c:v>
                      </c:pt>
                      <c:pt idx="28">
                        <c:v>8.5093200000000007</c:v>
                      </c:pt>
                      <c:pt idx="29">
                        <c:v>8.6342599999999994</c:v>
                      </c:pt>
                      <c:pt idx="30">
                        <c:v>8.7591999999999999</c:v>
                      </c:pt>
                      <c:pt idx="31">
                        <c:v>8.8841400000000004</c:v>
                      </c:pt>
                      <c:pt idx="32">
                        <c:v>9.0090800000000009</c:v>
                      </c:pt>
                      <c:pt idx="33">
                        <c:v>9.1340199999999996</c:v>
                      </c:pt>
                      <c:pt idx="34">
                        <c:v>9.2589600000000001</c:v>
                      </c:pt>
                      <c:pt idx="35">
                        <c:v>9.3839000000000006</c:v>
                      </c:pt>
                      <c:pt idx="36">
                        <c:v>9.5088399999999993</c:v>
                      </c:pt>
                      <c:pt idx="37">
                        <c:v>9.6337799999999998</c:v>
                      </c:pt>
                      <c:pt idx="38">
                        <c:v>9.7587200000000003</c:v>
                      </c:pt>
                      <c:pt idx="39">
                        <c:v>9.8836600000000008</c:v>
                      </c:pt>
                      <c:pt idx="40">
                        <c:v>10.008599999999999</c:v>
                      </c:pt>
                      <c:pt idx="41">
                        <c:v>10.13354</c:v>
                      </c:pt>
                      <c:pt idx="42">
                        <c:v>10.25848</c:v>
                      </c:pt>
                      <c:pt idx="43">
                        <c:v>10.383419999999999</c:v>
                      </c:pt>
                      <c:pt idx="44">
                        <c:v>10.50836</c:v>
                      </c:pt>
                      <c:pt idx="45">
                        <c:v>10.6333</c:v>
                      </c:pt>
                      <c:pt idx="46">
                        <c:v>10.758240000000001</c:v>
                      </c:pt>
                      <c:pt idx="47">
                        <c:v>10.883179999999999</c:v>
                      </c:pt>
                      <c:pt idx="48">
                        <c:v>11.00812</c:v>
                      </c:pt>
                      <c:pt idx="49">
                        <c:v>11.13306</c:v>
                      </c:pt>
                      <c:pt idx="50">
                        <c:v>11.257999999999999</c:v>
                      </c:pt>
                      <c:pt idx="51">
                        <c:v>11.38294</c:v>
                      </c:pt>
                      <c:pt idx="52">
                        <c:v>11.50788</c:v>
                      </c:pt>
                      <c:pt idx="53">
                        <c:v>11.632820000000001</c:v>
                      </c:pt>
                      <c:pt idx="54">
                        <c:v>11.757759999999999</c:v>
                      </c:pt>
                      <c:pt idx="55">
                        <c:v>11.8827</c:v>
                      </c:pt>
                      <c:pt idx="56">
                        <c:v>12.00764</c:v>
                      </c:pt>
                      <c:pt idx="57">
                        <c:v>12.132580000000001</c:v>
                      </c:pt>
                      <c:pt idx="58">
                        <c:v>12.25752</c:v>
                      </c:pt>
                      <c:pt idx="59">
                        <c:v>12.38246</c:v>
                      </c:pt>
                      <c:pt idx="60">
                        <c:v>12.507400000000001</c:v>
                      </c:pt>
                      <c:pt idx="61">
                        <c:v>12.632339999999999</c:v>
                      </c:pt>
                      <c:pt idx="62">
                        <c:v>12.75728</c:v>
                      </c:pt>
                      <c:pt idx="63">
                        <c:v>12.88222</c:v>
                      </c:pt>
                      <c:pt idx="64">
                        <c:v>13.007160000000001</c:v>
                      </c:pt>
                      <c:pt idx="65">
                        <c:v>13.132099999999999</c:v>
                      </c:pt>
                      <c:pt idx="66">
                        <c:v>13.25704</c:v>
                      </c:pt>
                      <c:pt idx="67">
                        <c:v>13.38198</c:v>
                      </c:pt>
                      <c:pt idx="68">
                        <c:v>13.506919999999999</c:v>
                      </c:pt>
                      <c:pt idx="69">
                        <c:v>13.63186</c:v>
                      </c:pt>
                      <c:pt idx="70">
                        <c:v>13.7568</c:v>
                      </c:pt>
                      <c:pt idx="71">
                        <c:v>13.881740000000001</c:v>
                      </c:pt>
                      <c:pt idx="72">
                        <c:v>14.006679999999999</c:v>
                      </c:pt>
                      <c:pt idx="73">
                        <c:v>14.13162</c:v>
                      </c:pt>
                      <c:pt idx="74">
                        <c:v>14.25656</c:v>
                      </c:pt>
                      <c:pt idx="75">
                        <c:v>14.381500000000001</c:v>
                      </c:pt>
                      <c:pt idx="76">
                        <c:v>14.50644</c:v>
                      </c:pt>
                      <c:pt idx="77">
                        <c:v>14.63138</c:v>
                      </c:pt>
                      <c:pt idx="78">
                        <c:v>14.756320000000001</c:v>
                      </c:pt>
                      <c:pt idx="79">
                        <c:v>14.881259999999999</c:v>
                      </c:pt>
                      <c:pt idx="80">
                        <c:v>15.0062</c:v>
                      </c:pt>
                      <c:pt idx="81">
                        <c:v>15.13114</c:v>
                      </c:pt>
                      <c:pt idx="82">
                        <c:v>15.256080000000001</c:v>
                      </c:pt>
                      <c:pt idx="83">
                        <c:v>15.381019999999999</c:v>
                      </c:pt>
                      <c:pt idx="84">
                        <c:v>15.50596</c:v>
                      </c:pt>
                      <c:pt idx="85">
                        <c:v>15.6309</c:v>
                      </c:pt>
                      <c:pt idx="86">
                        <c:v>15.755839999999999</c:v>
                      </c:pt>
                      <c:pt idx="87">
                        <c:v>15.88078</c:v>
                      </c:pt>
                      <c:pt idx="88">
                        <c:v>16.00572</c:v>
                      </c:pt>
                      <c:pt idx="89">
                        <c:v>16.130659999999999</c:v>
                      </c:pt>
                      <c:pt idx="90">
                        <c:v>16.255600000000001</c:v>
                      </c:pt>
                      <c:pt idx="91">
                        <c:v>16.38054</c:v>
                      </c:pt>
                      <c:pt idx="92">
                        <c:v>16.505479999999999</c:v>
                      </c:pt>
                      <c:pt idx="93">
                        <c:v>16.630420000000001</c:v>
                      </c:pt>
                      <c:pt idx="94">
                        <c:v>16.75536</c:v>
                      </c:pt>
                      <c:pt idx="95">
                        <c:v>16.880299999999998</c:v>
                      </c:pt>
                      <c:pt idx="96">
                        <c:v>17.005240000000001</c:v>
                      </c:pt>
                      <c:pt idx="97">
                        <c:v>17.130179999999999</c:v>
                      </c:pt>
                      <c:pt idx="98">
                        <c:v>17.255120000000002</c:v>
                      </c:pt>
                      <c:pt idx="99">
                        <c:v>17.38006</c:v>
                      </c:pt>
                      <c:pt idx="100">
                        <c:v>17.504999999999999</c:v>
                      </c:pt>
                      <c:pt idx="101">
                        <c:v>17.629940000000001</c:v>
                      </c:pt>
                      <c:pt idx="102">
                        <c:v>17.75488</c:v>
                      </c:pt>
                      <c:pt idx="103">
                        <c:v>17.879819999999999</c:v>
                      </c:pt>
                      <c:pt idx="104">
                        <c:v>18.004760000000001</c:v>
                      </c:pt>
                      <c:pt idx="105">
                        <c:v>18.1297</c:v>
                      </c:pt>
                      <c:pt idx="106">
                        <c:v>18.254639999999998</c:v>
                      </c:pt>
                      <c:pt idx="107">
                        <c:v>18.379580000000001</c:v>
                      </c:pt>
                      <c:pt idx="108">
                        <c:v>18.504519999999999</c:v>
                      </c:pt>
                      <c:pt idx="109">
                        <c:v>18.629460000000002</c:v>
                      </c:pt>
                      <c:pt idx="110">
                        <c:v>18.7544</c:v>
                      </c:pt>
                      <c:pt idx="111">
                        <c:v>18.879339999999999</c:v>
                      </c:pt>
                      <c:pt idx="112">
                        <c:v>19.004280000000001</c:v>
                      </c:pt>
                      <c:pt idx="113">
                        <c:v>19.12922</c:v>
                      </c:pt>
                      <c:pt idx="114">
                        <c:v>19.254159999999999</c:v>
                      </c:pt>
                      <c:pt idx="115">
                        <c:v>19.379100000000001</c:v>
                      </c:pt>
                      <c:pt idx="116">
                        <c:v>19.50404</c:v>
                      </c:pt>
                      <c:pt idx="117">
                        <c:v>19.628979999999999</c:v>
                      </c:pt>
                      <c:pt idx="118">
                        <c:v>19.753920000000001</c:v>
                      </c:pt>
                      <c:pt idx="119">
                        <c:v>19.87886</c:v>
                      </c:pt>
                      <c:pt idx="120">
                        <c:v>20.003799999999998</c:v>
                      </c:pt>
                      <c:pt idx="121">
                        <c:v>20.128740000000001</c:v>
                      </c:pt>
                      <c:pt idx="122">
                        <c:v>20.253679999999999</c:v>
                      </c:pt>
                      <c:pt idx="123">
                        <c:v>20.378620000000002</c:v>
                      </c:pt>
                      <c:pt idx="124">
                        <c:v>20.50356</c:v>
                      </c:pt>
                      <c:pt idx="125">
                        <c:v>20.628499999999999</c:v>
                      </c:pt>
                      <c:pt idx="126">
                        <c:v>20.753440000000001</c:v>
                      </c:pt>
                      <c:pt idx="127">
                        <c:v>20.87838</c:v>
                      </c:pt>
                      <c:pt idx="128">
                        <c:v>21.003319999999999</c:v>
                      </c:pt>
                      <c:pt idx="129">
                        <c:v>21.128260000000001</c:v>
                      </c:pt>
                      <c:pt idx="130">
                        <c:v>21.2532</c:v>
                      </c:pt>
                      <c:pt idx="131">
                        <c:v>21.378139999999998</c:v>
                      </c:pt>
                      <c:pt idx="132">
                        <c:v>21.503080000000001</c:v>
                      </c:pt>
                      <c:pt idx="133">
                        <c:v>21.628019999999999</c:v>
                      </c:pt>
                      <c:pt idx="134">
                        <c:v>21.752960000000002</c:v>
                      </c:pt>
                      <c:pt idx="135">
                        <c:v>21.8779</c:v>
                      </c:pt>
                      <c:pt idx="136">
                        <c:v>22.002839999999999</c:v>
                      </c:pt>
                      <c:pt idx="137">
                        <c:v>22.127780000000001</c:v>
                      </c:pt>
                      <c:pt idx="138">
                        <c:v>22.25272</c:v>
                      </c:pt>
                      <c:pt idx="139">
                        <c:v>22.377659999999999</c:v>
                      </c:pt>
                      <c:pt idx="140">
                        <c:v>22.502600000000001</c:v>
                      </c:pt>
                      <c:pt idx="141">
                        <c:v>22.62754</c:v>
                      </c:pt>
                      <c:pt idx="142">
                        <c:v>22.752479999999998</c:v>
                      </c:pt>
                      <c:pt idx="143">
                        <c:v>22.877420000000001</c:v>
                      </c:pt>
                      <c:pt idx="144">
                        <c:v>23.002359999999999</c:v>
                      </c:pt>
                      <c:pt idx="145">
                        <c:v>23.127300000000002</c:v>
                      </c:pt>
                      <c:pt idx="146">
                        <c:v>23.25224</c:v>
                      </c:pt>
                      <c:pt idx="147">
                        <c:v>23.377179999999999</c:v>
                      </c:pt>
                      <c:pt idx="148">
                        <c:v>23.502120000000001</c:v>
                      </c:pt>
                      <c:pt idx="149">
                        <c:v>23.62706</c:v>
                      </c:pt>
                      <c:pt idx="150">
                        <c:v>23.751999999999999</c:v>
                      </c:pt>
                      <c:pt idx="151">
                        <c:v>23.876940000000001</c:v>
                      </c:pt>
                      <c:pt idx="152">
                        <c:v>24.00188</c:v>
                      </c:pt>
                      <c:pt idx="153">
                        <c:v>24.126819999999999</c:v>
                      </c:pt>
                      <c:pt idx="154">
                        <c:v>24.251760000000001</c:v>
                      </c:pt>
                      <c:pt idx="155">
                        <c:v>24.3767</c:v>
                      </c:pt>
                      <c:pt idx="156">
                        <c:v>24.501639999999998</c:v>
                      </c:pt>
                      <c:pt idx="157">
                        <c:v>24.626580000000001</c:v>
                      </c:pt>
                      <c:pt idx="158">
                        <c:v>24.751519999999999</c:v>
                      </c:pt>
                      <c:pt idx="159">
                        <c:v>24.876460000000002</c:v>
                      </c:pt>
                      <c:pt idx="160">
                        <c:v>25.0014</c:v>
                      </c:pt>
                      <c:pt idx="161">
                        <c:v>25.126339999999999</c:v>
                      </c:pt>
                      <c:pt idx="162">
                        <c:v>25.251280000000001</c:v>
                      </c:pt>
                      <c:pt idx="163">
                        <c:v>25.37622</c:v>
                      </c:pt>
                      <c:pt idx="164">
                        <c:v>25.501159999999999</c:v>
                      </c:pt>
                      <c:pt idx="165">
                        <c:v>25.626100000000001</c:v>
                      </c:pt>
                      <c:pt idx="166">
                        <c:v>25.75104</c:v>
                      </c:pt>
                      <c:pt idx="167">
                        <c:v>25.875979999999998</c:v>
                      </c:pt>
                      <c:pt idx="168">
                        <c:v>26.000920000000001</c:v>
                      </c:pt>
                      <c:pt idx="169">
                        <c:v>26.125859999999999</c:v>
                      </c:pt>
                      <c:pt idx="170">
                        <c:v>26.250800000000002</c:v>
                      </c:pt>
                      <c:pt idx="171">
                        <c:v>26.37574</c:v>
                      </c:pt>
                      <c:pt idx="172">
                        <c:v>26.500679999999999</c:v>
                      </c:pt>
                      <c:pt idx="173">
                        <c:v>26.625620000000001</c:v>
                      </c:pt>
                      <c:pt idx="174">
                        <c:v>26.75056</c:v>
                      </c:pt>
                      <c:pt idx="175">
                        <c:v>26.875499999999999</c:v>
                      </c:pt>
                      <c:pt idx="176">
                        <c:v>27.000440000000001</c:v>
                      </c:pt>
                      <c:pt idx="177">
                        <c:v>27.12538</c:v>
                      </c:pt>
                      <c:pt idx="178">
                        <c:v>27.250319999999999</c:v>
                      </c:pt>
                      <c:pt idx="179">
                        <c:v>27.375260000000001</c:v>
                      </c:pt>
                      <c:pt idx="180">
                        <c:v>27.5002</c:v>
                      </c:pt>
                      <c:pt idx="181">
                        <c:v>27.625139999999998</c:v>
                      </c:pt>
                      <c:pt idx="182">
                        <c:v>27.750080000000001</c:v>
                      </c:pt>
                      <c:pt idx="183">
                        <c:v>27.875019999999999</c:v>
                      </c:pt>
                      <c:pt idx="184">
                        <c:v>27.999960000000002</c:v>
                      </c:pt>
                      <c:pt idx="185">
                        <c:v>28.1249</c:v>
                      </c:pt>
                      <c:pt idx="186">
                        <c:v>28.249839999999999</c:v>
                      </c:pt>
                      <c:pt idx="187">
                        <c:v>28.374780000000001</c:v>
                      </c:pt>
                      <c:pt idx="188">
                        <c:v>28.49972</c:v>
                      </c:pt>
                      <c:pt idx="189">
                        <c:v>28.624659999999999</c:v>
                      </c:pt>
                      <c:pt idx="190">
                        <c:v>28.749600000000001</c:v>
                      </c:pt>
                      <c:pt idx="191">
                        <c:v>28.87454</c:v>
                      </c:pt>
                      <c:pt idx="192">
                        <c:v>28.999479999999998</c:v>
                      </c:pt>
                      <c:pt idx="193">
                        <c:v>29.124420000000001</c:v>
                      </c:pt>
                      <c:pt idx="194">
                        <c:v>29.249359999999999</c:v>
                      </c:pt>
                      <c:pt idx="195">
                        <c:v>29.374300000000002</c:v>
                      </c:pt>
                      <c:pt idx="196">
                        <c:v>29.49924</c:v>
                      </c:pt>
                      <c:pt idx="197">
                        <c:v>29.624179999999999</c:v>
                      </c:pt>
                      <c:pt idx="198">
                        <c:v>29.749120000000001</c:v>
                      </c:pt>
                      <c:pt idx="199">
                        <c:v>29.87406</c:v>
                      </c:pt>
                      <c:pt idx="200">
                        <c:v>29.998999999999999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CLvsLO!$K$5:$K$205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8C9-4614-B8F3-0692EE2BE439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15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1"/>
      </c:valAx>
      <c:valAx>
        <c:axId val="114783744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38553078143931085"/>
          <c:y val="0.46451948007318306"/>
          <c:w val="0.20378989579248014"/>
          <c:h val="0.3355260100684135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Power: 15 GHz IF, Highside LO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127290050443821"/>
          <c:y val="2.317002041411490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7437176788545"/>
          <c:w val="0.76542713682528862"/>
          <c:h val="0.6718103306393632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'CL 15GHz'!$Q$2</c:f>
              <c:strCache>
                <c:ptCount val="1"/>
                <c:pt idx="0">
                  <c:v>+17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15GHz'!$Q$5:$Q$205</c:f>
              <c:numCache>
                <c:formatCode>General</c:formatCode>
                <c:ptCount val="201"/>
                <c:pt idx="0">
                  <c:v>-12.544973000000001</c:v>
                </c:pt>
                <c:pt idx="1">
                  <c:v>-12.513665</c:v>
                </c:pt>
                <c:pt idx="2">
                  <c:v>-12.387486000000001</c:v>
                </c:pt>
                <c:pt idx="3">
                  <c:v>-12.325772000000001</c:v>
                </c:pt>
                <c:pt idx="4">
                  <c:v>-12.316891999999999</c:v>
                </c:pt>
                <c:pt idx="5">
                  <c:v>-12.265698</c:v>
                </c:pt>
                <c:pt idx="6">
                  <c:v>-12.124079</c:v>
                </c:pt>
                <c:pt idx="7">
                  <c:v>-12.088634000000001</c:v>
                </c:pt>
                <c:pt idx="8">
                  <c:v>-11.940208999999999</c:v>
                </c:pt>
                <c:pt idx="9">
                  <c:v>-11.861497999999999</c:v>
                </c:pt>
                <c:pt idx="10">
                  <c:v>-11.785994000000001</c:v>
                </c:pt>
                <c:pt idx="11">
                  <c:v>-11.765790000000001</c:v>
                </c:pt>
                <c:pt idx="12">
                  <c:v>-11.750921999999999</c:v>
                </c:pt>
                <c:pt idx="13">
                  <c:v>-11.71631</c:v>
                </c:pt>
                <c:pt idx="14">
                  <c:v>-11.64991</c:v>
                </c:pt>
                <c:pt idx="15">
                  <c:v>-11.554365000000001</c:v>
                </c:pt>
                <c:pt idx="16">
                  <c:v>-11.473674000000001</c:v>
                </c:pt>
                <c:pt idx="17">
                  <c:v>-11.353929000000001</c:v>
                </c:pt>
                <c:pt idx="18">
                  <c:v>-11.291878000000001</c:v>
                </c:pt>
                <c:pt idx="19">
                  <c:v>-11.242644</c:v>
                </c:pt>
                <c:pt idx="20">
                  <c:v>-11.225895</c:v>
                </c:pt>
                <c:pt idx="21">
                  <c:v>-11.099171999999999</c:v>
                </c:pt>
                <c:pt idx="22">
                  <c:v>-11.081046000000001</c:v>
                </c:pt>
                <c:pt idx="23">
                  <c:v>-11.041313000000001</c:v>
                </c:pt>
                <c:pt idx="24">
                  <c:v>-11.014181000000001</c:v>
                </c:pt>
                <c:pt idx="25">
                  <c:v>-10.967122</c:v>
                </c:pt>
                <c:pt idx="26">
                  <c:v>-10.944580999999999</c:v>
                </c:pt>
                <c:pt idx="27">
                  <c:v>-10.888387</c:v>
                </c:pt>
                <c:pt idx="28">
                  <c:v>-10.814219</c:v>
                </c:pt>
                <c:pt idx="29">
                  <c:v>-10.734119</c:v>
                </c:pt>
                <c:pt idx="30">
                  <c:v>-10.740148</c:v>
                </c:pt>
                <c:pt idx="31">
                  <c:v>-10.744524</c:v>
                </c:pt>
                <c:pt idx="32">
                  <c:v>-10.677961</c:v>
                </c:pt>
                <c:pt idx="33">
                  <c:v>-10.716319</c:v>
                </c:pt>
                <c:pt idx="34">
                  <c:v>-10.746784999999999</c:v>
                </c:pt>
                <c:pt idx="35">
                  <c:v>-10.744770000000001</c:v>
                </c:pt>
                <c:pt idx="36">
                  <c:v>-10.717344000000001</c:v>
                </c:pt>
                <c:pt idx="37">
                  <c:v>-10.701385</c:v>
                </c:pt>
                <c:pt idx="38">
                  <c:v>-10.582357</c:v>
                </c:pt>
                <c:pt idx="39">
                  <c:v>-10.480216</c:v>
                </c:pt>
                <c:pt idx="40">
                  <c:v>-10.37491</c:v>
                </c:pt>
                <c:pt idx="41">
                  <c:v>-10.361300999999999</c:v>
                </c:pt>
                <c:pt idx="42">
                  <c:v>-10.371861000000001</c:v>
                </c:pt>
                <c:pt idx="43">
                  <c:v>-10.401802</c:v>
                </c:pt>
                <c:pt idx="44">
                  <c:v>-10.366073</c:v>
                </c:pt>
                <c:pt idx="45">
                  <c:v>-10.312220999999999</c:v>
                </c:pt>
                <c:pt idx="46">
                  <c:v>-10.243831</c:v>
                </c:pt>
                <c:pt idx="47">
                  <c:v>-10.103182</c:v>
                </c:pt>
                <c:pt idx="48">
                  <c:v>-10.078407</c:v>
                </c:pt>
                <c:pt idx="49">
                  <c:v>-9.9668311999999997</c:v>
                </c:pt>
                <c:pt idx="50">
                  <c:v>-9.9566584000000002</c:v>
                </c:pt>
                <c:pt idx="51">
                  <c:v>-9.9136781999999997</c:v>
                </c:pt>
                <c:pt idx="52">
                  <c:v>-9.9352608</c:v>
                </c:pt>
                <c:pt idx="53">
                  <c:v>-9.8646250000000002</c:v>
                </c:pt>
                <c:pt idx="54">
                  <c:v>-9.9618339999999996</c:v>
                </c:pt>
                <c:pt idx="55">
                  <c:v>-9.9629469000000004</c:v>
                </c:pt>
                <c:pt idx="56">
                  <c:v>-9.9582891</c:v>
                </c:pt>
                <c:pt idx="57">
                  <c:v>-9.9414748999999993</c:v>
                </c:pt>
                <c:pt idx="58">
                  <c:v>-9.9477347999999992</c:v>
                </c:pt>
                <c:pt idx="59">
                  <c:v>-9.9859399999999994</c:v>
                </c:pt>
                <c:pt idx="60">
                  <c:v>-9.9965401000000007</c:v>
                </c:pt>
                <c:pt idx="61">
                  <c:v>-10.006762999999999</c:v>
                </c:pt>
                <c:pt idx="62">
                  <c:v>-9.9977274000000005</c:v>
                </c:pt>
                <c:pt idx="63">
                  <c:v>-9.9865265000000001</c:v>
                </c:pt>
                <c:pt idx="64">
                  <c:v>-9.8984833000000005</c:v>
                </c:pt>
                <c:pt idx="65">
                  <c:v>-9.8779421000000003</c:v>
                </c:pt>
                <c:pt idx="66">
                  <c:v>-9.8742514000000003</c:v>
                </c:pt>
                <c:pt idx="67">
                  <c:v>-9.8993807</c:v>
                </c:pt>
                <c:pt idx="68">
                  <c:v>-9.8839053999999997</c:v>
                </c:pt>
                <c:pt idx="69">
                  <c:v>-9.9046192000000008</c:v>
                </c:pt>
                <c:pt idx="70">
                  <c:v>-9.8919934999999999</c:v>
                </c:pt>
                <c:pt idx="71">
                  <c:v>-9.9078131000000003</c:v>
                </c:pt>
                <c:pt idx="72">
                  <c:v>-9.9149159999999998</c:v>
                </c:pt>
                <c:pt idx="73">
                  <c:v>-9.9633912999999996</c:v>
                </c:pt>
                <c:pt idx="74">
                  <c:v>-9.9982547999999998</c:v>
                </c:pt>
                <c:pt idx="75">
                  <c:v>-10.043839</c:v>
                </c:pt>
                <c:pt idx="76">
                  <c:v>-10.084916</c:v>
                </c:pt>
                <c:pt idx="77">
                  <c:v>-10.132386</c:v>
                </c:pt>
                <c:pt idx="78">
                  <c:v>-10.14687</c:v>
                </c:pt>
                <c:pt idx="79">
                  <c:v>-10.172874</c:v>
                </c:pt>
                <c:pt idx="80">
                  <c:v>-10.180192999999999</c:v>
                </c:pt>
                <c:pt idx="81">
                  <c:v>-10.1759</c:v>
                </c:pt>
                <c:pt idx="82">
                  <c:v>-10.172829</c:v>
                </c:pt>
                <c:pt idx="83">
                  <c:v>-10.17999</c:v>
                </c:pt>
                <c:pt idx="84">
                  <c:v>-10.192728000000001</c:v>
                </c:pt>
                <c:pt idx="85">
                  <c:v>-10.227411999999999</c:v>
                </c:pt>
                <c:pt idx="86">
                  <c:v>-10.214459</c:v>
                </c:pt>
                <c:pt idx="87">
                  <c:v>-10.197974</c:v>
                </c:pt>
                <c:pt idx="88">
                  <c:v>-10.201833000000001</c:v>
                </c:pt>
                <c:pt idx="89">
                  <c:v>-10.170942999999999</c:v>
                </c:pt>
                <c:pt idx="90">
                  <c:v>-10.189669</c:v>
                </c:pt>
                <c:pt idx="91">
                  <c:v>-10.219073</c:v>
                </c:pt>
                <c:pt idx="92">
                  <c:v>-10.224084</c:v>
                </c:pt>
                <c:pt idx="93">
                  <c:v>-10.216199</c:v>
                </c:pt>
                <c:pt idx="94">
                  <c:v>-10.218767</c:v>
                </c:pt>
                <c:pt idx="95">
                  <c:v>-10.194845000000001</c:v>
                </c:pt>
                <c:pt idx="96">
                  <c:v>-10.178414999999999</c:v>
                </c:pt>
                <c:pt idx="97">
                  <c:v>-10.209433000000001</c:v>
                </c:pt>
                <c:pt idx="98">
                  <c:v>-10.202399</c:v>
                </c:pt>
                <c:pt idx="99">
                  <c:v>-10.230596999999999</c:v>
                </c:pt>
                <c:pt idx="100">
                  <c:v>-10.194677</c:v>
                </c:pt>
                <c:pt idx="101">
                  <c:v>-10.235386999999999</c:v>
                </c:pt>
                <c:pt idx="102">
                  <c:v>-10.20539</c:v>
                </c:pt>
                <c:pt idx="103">
                  <c:v>-10.210737</c:v>
                </c:pt>
                <c:pt idx="104">
                  <c:v>-10.176126999999999</c:v>
                </c:pt>
                <c:pt idx="105">
                  <c:v>-10.180275999999999</c:v>
                </c:pt>
                <c:pt idx="106">
                  <c:v>-10.162951</c:v>
                </c:pt>
                <c:pt idx="107">
                  <c:v>-10.159903999999999</c:v>
                </c:pt>
                <c:pt idx="108">
                  <c:v>-10.187481</c:v>
                </c:pt>
                <c:pt idx="109">
                  <c:v>-10.207499</c:v>
                </c:pt>
                <c:pt idx="110">
                  <c:v>-10.246945</c:v>
                </c:pt>
                <c:pt idx="111">
                  <c:v>-10.216988000000001</c:v>
                </c:pt>
                <c:pt idx="112">
                  <c:v>-10.266069999999999</c:v>
                </c:pt>
                <c:pt idx="113">
                  <c:v>-10.247655</c:v>
                </c:pt>
                <c:pt idx="114">
                  <c:v>-10.316144</c:v>
                </c:pt>
                <c:pt idx="115">
                  <c:v>-10.291804000000001</c:v>
                </c:pt>
                <c:pt idx="116">
                  <c:v>-10.399174</c:v>
                </c:pt>
                <c:pt idx="117">
                  <c:v>-10.381005999999999</c:v>
                </c:pt>
                <c:pt idx="118">
                  <c:v>-10.414618000000001</c:v>
                </c:pt>
                <c:pt idx="119">
                  <c:v>-10.390513</c:v>
                </c:pt>
                <c:pt idx="120">
                  <c:v>-10.379066</c:v>
                </c:pt>
                <c:pt idx="121">
                  <c:v>-10.306247000000001</c:v>
                </c:pt>
                <c:pt idx="122">
                  <c:v>-10.298588000000001</c:v>
                </c:pt>
                <c:pt idx="123">
                  <c:v>-10.310174</c:v>
                </c:pt>
                <c:pt idx="124">
                  <c:v>-10.312549000000001</c:v>
                </c:pt>
                <c:pt idx="125">
                  <c:v>-10.406902000000001</c:v>
                </c:pt>
                <c:pt idx="126">
                  <c:v>-10.430097</c:v>
                </c:pt>
                <c:pt idx="127">
                  <c:v>-10.518877</c:v>
                </c:pt>
                <c:pt idx="128">
                  <c:v>-10.525923000000001</c:v>
                </c:pt>
                <c:pt idx="129">
                  <c:v>-10.549281000000001</c:v>
                </c:pt>
                <c:pt idx="130">
                  <c:v>-10.546578999999999</c:v>
                </c:pt>
                <c:pt idx="131">
                  <c:v>-10.522881</c:v>
                </c:pt>
                <c:pt idx="132">
                  <c:v>-10.459089000000001</c:v>
                </c:pt>
                <c:pt idx="133">
                  <c:v>-10.444072</c:v>
                </c:pt>
                <c:pt idx="134">
                  <c:v>-10.432485</c:v>
                </c:pt>
                <c:pt idx="135">
                  <c:v>-10.378826</c:v>
                </c:pt>
                <c:pt idx="136">
                  <c:v>-10.398141000000001</c:v>
                </c:pt>
                <c:pt idx="137">
                  <c:v>-10.370338</c:v>
                </c:pt>
                <c:pt idx="138">
                  <c:v>-10.439347</c:v>
                </c:pt>
                <c:pt idx="139">
                  <c:v>-10.402723999999999</c:v>
                </c:pt>
                <c:pt idx="140">
                  <c:v>-10.491818</c:v>
                </c:pt>
                <c:pt idx="141">
                  <c:v>-10.495490999999999</c:v>
                </c:pt>
                <c:pt idx="142">
                  <c:v>-10.5749</c:v>
                </c:pt>
                <c:pt idx="143">
                  <c:v>-10.477411999999999</c:v>
                </c:pt>
                <c:pt idx="144">
                  <c:v>-10.478471000000001</c:v>
                </c:pt>
                <c:pt idx="145">
                  <c:v>-10.362344</c:v>
                </c:pt>
                <c:pt idx="146">
                  <c:v>-10.321066999999999</c:v>
                </c:pt>
                <c:pt idx="147">
                  <c:v>-10.257379</c:v>
                </c:pt>
                <c:pt idx="148">
                  <c:v>-10.24799</c:v>
                </c:pt>
                <c:pt idx="149">
                  <c:v>-10.264238000000001</c:v>
                </c:pt>
                <c:pt idx="150">
                  <c:v>-10.263930999999999</c:v>
                </c:pt>
                <c:pt idx="151">
                  <c:v>-10.312272999999999</c:v>
                </c:pt>
                <c:pt idx="152">
                  <c:v>-10.338829</c:v>
                </c:pt>
                <c:pt idx="153">
                  <c:v>-10.390947000000001</c:v>
                </c:pt>
                <c:pt idx="154">
                  <c:v>-10.342801</c:v>
                </c:pt>
                <c:pt idx="155">
                  <c:v>-10.380279</c:v>
                </c:pt>
                <c:pt idx="156">
                  <c:v>-10.372736</c:v>
                </c:pt>
                <c:pt idx="157">
                  <c:v>-10.372432999999999</c:v>
                </c:pt>
                <c:pt idx="158">
                  <c:v>-10.333034</c:v>
                </c:pt>
                <c:pt idx="159">
                  <c:v>-10.347251</c:v>
                </c:pt>
                <c:pt idx="160">
                  <c:v>-10.343933</c:v>
                </c:pt>
                <c:pt idx="161">
                  <c:v>-10.342274</c:v>
                </c:pt>
                <c:pt idx="162">
                  <c:v>-10.353673000000001</c:v>
                </c:pt>
                <c:pt idx="163">
                  <c:v>-10.383986</c:v>
                </c:pt>
                <c:pt idx="164">
                  <c:v>-10.395039000000001</c:v>
                </c:pt>
                <c:pt idx="165">
                  <c:v>-10.393617000000001</c:v>
                </c:pt>
                <c:pt idx="166">
                  <c:v>-10.401685000000001</c:v>
                </c:pt>
                <c:pt idx="167">
                  <c:v>-10.409727999999999</c:v>
                </c:pt>
                <c:pt idx="168">
                  <c:v>-10.432433</c:v>
                </c:pt>
                <c:pt idx="169">
                  <c:v>-10.461724</c:v>
                </c:pt>
                <c:pt idx="170">
                  <c:v>-10.471880000000001</c:v>
                </c:pt>
                <c:pt idx="171">
                  <c:v>-10.482392000000001</c:v>
                </c:pt>
                <c:pt idx="172">
                  <c:v>-10.515981999999999</c:v>
                </c:pt>
                <c:pt idx="173">
                  <c:v>-10.523526</c:v>
                </c:pt>
                <c:pt idx="174">
                  <c:v>-10.540364</c:v>
                </c:pt>
                <c:pt idx="175">
                  <c:v>-10.553677</c:v>
                </c:pt>
                <c:pt idx="176">
                  <c:v>-10.544506</c:v>
                </c:pt>
                <c:pt idx="177">
                  <c:v>-10.513683</c:v>
                </c:pt>
                <c:pt idx="178">
                  <c:v>-10.509219999999999</c:v>
                </c:pt>
                <c:pt idx="179">
                  <c:v>-10.525099000000001</c:v>
                </c:pt>
                <c:pt idx="180">
                  <c:v>-10.547371</c:v>
                </c:pt>
                <c:pt idx="181">
                  <c:v>-10.613588</c:v>
                </c:pt>
                <c:pt idx="182">
                  <c:v>-10.662736000000001</c:v>
                </c:pt>
                <c:pt idx="183">
                  <c:v>-10.741358</c:v>
                </c:pt>
                <c:pt idx="184">
                  <c:v>-10.799628999999999</c:v>
                </c:pt>
                <c:pt idx="185">
                  <c:v>-10.858316</c:v>
                </c:pt>
                <c:pt idx="186">
                  <c:v>-10.889317</c:v>
                </c:pt>
                <c:pt idx="187">
                  <c:v>-10.941533</c:v>
                </c:pt>
                <c:pt idx="188">
                  <c:v>-10.87401</c:v>
                </c:pt>
                <c:pt idx="189">
                  <c:v>-10.83409</c:v>
                </c:pt>
                <c:pt idx="190">
                  <c:v>-10.800443</c:v>
                </c:pt>
                <c:pt idx="191">
                  <c:v>-10.798484999999999</c:v>
                </c:pt>
                <c:pt idx="192">
                  <c:v>-10.779463</c:v>
                </c:pt>
                <c:pt idx="193">
                  <c:v>-10.919703</c:v>
                </c:pt>
                <c:pt idx="194">
                  <c:v>-11.009058</c:v>
                </c:pt>
                <c:pt idx="195">
                  <c:v>-11.095502</c:v>
                </c:pt>
                <c:pt idx="196">
                  <c:v>-11.156032</c:v>
                </c:pt>
                <c:pt idx="197">
                  <c:v>-11.191253</c:v>
                </c:pt>
                <c:pt idx="198">
                  <c:v>-11.211978</c:v>
                </c:pt>
                <c:pt idx="199">
                  <c:v>-11.256069</c:v>
                </c:pt>
                <c:pt idx="200">
                  <c:v>-11.297503000000001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0FA-ABC0-F866FEFE8C38}"/>
            </c:ext>
          </c:extLst>
        </c:ser>
        <c:ser>
          <c:idx val="2"/>
          <c:order val="1"/>
          <c:tx>
            <c:strRef>
              <c:f>'CL 15GHz'!$R$2</c:f>
              <c:strCache>
                <c:ptCount val="1"/>
                <c:pt idx="0">
                  <c:v>+15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15GHz'!$R$5:$R$205</c:f>
              <c:numCache>
                <c:formatCode>General</c:formatCode>
                <c:ptCount val="201"/>
                <c:pt idx="0">
                  <c:v>-12.632859</c:v>
                </c:pt>
                <c:pt idx="1">
                  <c:v>-12.600121</c:v>
                </c:pt>
                <c:pt idx="2">
                  <c:v>-12.466142</c:v>
                </c:pt>
                <c:pt idx="3">
                  <c:v>-12.396818</c:v>
                </c:pt>
                <c:pt idx="4">
                  <c:v>-12.379538999999999</c:v>
                </c:pt>
                <c:pt idx="5">
                  <c:v>-12.322531</c:v>
                </c:pt>
                <c:pt idx="6">
                  <c:v>-12.167527</c:v>
                </c:pt>
                <c:pt idx="7">
                  <c:v>-12.125722</c:v>
                </c:pt>
                <c:pt idx="8">
                  <c:v>-11.966875</c:v>
                </c:pt>
                <c:pt idx="9">
                  <c:v>-11.880709</c:v>
                </c:pt>
                <c:pt idx="10">
                  <c:v>-11.793756</c:v>
                </c:pt>
                <c:pt idx="11">
                  <c:v>-11.768397</c:v>
                </c:pt>
                <c:pt idx="12">
                  <c:v>-11.739846999999999</c:v>
                </c:pt>
                <c:pt idx="13">
                  <c:v>-11.702457000000001</c:v>
                </c:pt>
                <c:pt idx="14">
                  <c:v>-11.626688</c:v>
                </c:pt>
                <c:pt idx="15">
                  <c:v>-11.531228</c:v>
                </c:pt>
                <c:pt idx="16">
                  <c:v>-11.444466</c:v>
                </c:pt>
                <c:pt idx="17">
                  <c:v>-11.328595</c:v>
                </c:pt>
                <c:pt idx="18">
                  <c:v>-11.261526999999999</c:v>
                </c:pt>
                <c:pt idx="19">
                  <c:v>-11.213402</c:v>
                </c:pt>
                <c:pt idx="20">
                  <c:v>-11.192143</c:v>
                </c:pt>
                <c:pt idx="21">
                  <c:v>-11.062391999999999</c:v>
                </c:pt>
                <c:pt idx="22">
                  <c:v>-11.043248999999999</c:v>
                </c:pt>
                <c:pt idx="23">
                  <c:v>-10.998281</c:v>
                </c:pt>
                <c:pt idx="24">
                  <c:v>-10.971212</c:v>
                </c:pt>
                <c:pt idx="25">
                  <c:v>-10.918028</c:v>
                </c:pt>
                <c:pt idx="26">
                  <c:v>-10.89963</c:v>
                </c:pt>
                <c:pt idx="27">
                  <c:v>-10.838431999999999</c:v>
                </c:pt>
                <c:pt idx="28">
                  <c:v>-10.767448999999999</c:v>
                </c:pt>
                <c:pt idx="29">
                  <c:v>-10.683581999999999</c:v>
                </c:pt>
                <c:pt idx="30">
                  <c:v>-10.691322</c:v>
                </c:pt>
                <c:pt idx="31">
                  <c:v>-10.693098000000001</c:v>
                </c:pt>
                <c:pt idx="32">
                  <c:v>-10.622215000000001</c:v>
                </c:pt>
                <c:pt idx="33">
                  <c:v>-10.653997</c:v>
                </c:pt>
                <c:pt idx="34">
                  <c:v>-10.680815000000001</c:v>
                </c:pt>
                <c:pt idx="35">
                  <c:v>-10.677339999999999</c:v>
                </c:pt>
                <c:pt idx="36">
                  <c:v>-10.643943999999999</c:v>
                </c:pt>
                <c:pt idx="37">
                  <c:v>-10.626369</c:v>
                </c:pt>
                <c:pt idx="38">
                  <c:v>-10.506456999999999</c:v>
                </c:pt>
                <c:pt idx="39">
                  <c:v>-10.405355</c:v>
                </c:pt>
                <c:pt idx="40">
                  <c:v>-10.299697999999999</c:v>
                </c:pt>
                <c:pt idx="41">
                  <c:v>-10.284573999999999</c:v>
                </c:pt>
                <c:pt idx="42">
                  <c:v>-10.295994</c:v>
                </c:pt>
                <c:pt idx="43">
                  <c:v>-10.331922</c:v>
                </c:pt>
                <c:pt idx="44">
                  <c:v>-10.298558</c:v>
                </c:pt>
                <c:pt idx="45">
                  <c:v>-10.245815</c:v>
                </c:pt>
                <c:pt idx="46">
                  <c:v>-10.180440000000001</c:v>
                </c:pt>
                <c:pt idx="47">
                  <c:v>-10.04583</c:v>
                </c:pt>
                <c:pt idx="48">
                  <c:v>-10.018613</c:v>
                </c:pt>
                <c:pt idx="49">
                  <c:v>-9.9101304999999993</c:v>
                </c:pt>
                <c:pt idx="50">
                  <c:v>-9.8946837999999993</c:v>
                </c:pt>
                <c:pt idx="51">
                  <c:v>-9.8527278999999997</c:v>
                </c:pt>
                <c:pt idx="52">
                  <c:v>-9.8764638999999992</c:v>
                </c:pt>
                <c:pt idx="53">
                  <c:v>-9.8125695999999998</c:v>
                </c:pt>
                <c:pt idx="54">
                  <c:v>-9.9076786000000006</c:v>
                </c:pt>
                <c:pt idx="55">
                  <c:v>-9.9139347000000004</c:v>
                </c:pt>
                <c:pt idx="56">
                  <c:v>-9.9097442999999998</c:v>
                </c:pt>
                <c:pt idx="57">
                  <c:v>-9.8905095999999997</c:v>
                </c:pt>
                <c:pt idx="58">
                  <c:v>-9.8950119000000001</c:v>
                </c:pt>
                <c:pt idx="59">
                  <c:v>-9.9303694</c:v>
                </c:pt>
                <c:pt idx="60">
                  <c:v>-9.9395942999999995</c:v>
                </c:pt>
                <c:pt idx="61">
                  <c:v>-9.9538975000000001</c:v>
                </c:pt>
                <c:pt idx="62">
                  <c:v>-9.9486542</c:v>
                </c:pt>
                <c:pt idx="63">
                  <c:v>-9.9352102000000002</c:v>
                </c:pt>
                <c:pt idx="64">
                  <c:v>-9.8460988999999994</c:v>
                </c:pt>
                <c:pt idx="65">
                  <c:v>-9.8227205000000009</c:v>
                </c:pt>
                <c:pt idx="66">
                  <c:v>-9.8184661999999996</c:v>
                </c:pt>
                <c:pt idx="67">
                  <c:v>-9.8404293000000003</c:v>
                </c:pt>
                <c:pt idx="68">
                  <c:v>-9.8220033999999998</c:v>
                </c:pt>
                <c:pt idx="69">
                  <c:v>-9.8445538999999993</c:v>
                </c:pt>
                <c:pt idx="70">
                  <c:v>-9.8301190999999992</c:v>
                </c:pt>
                <c:pt idx="71">
                  <c:v>-9.8476485999999994</c:v>
                </c:pt>
                <c:pt idx="72">
                  <c:v>-9.8474635999999993</c:v>
                </c:pt>
                <c:pt idx="73">
                  <c:v>-9.8992156999999992</c:v>
                </c:pt>
                <c:pt idx="74">
                  <c:v>-9.9289912999999999</c:v>
                </c:pt>
                <c:pt idx="75">
                  <c:v>-9.9810324000000001</c:v>
                </c:pt>
                <c:pt idx="76">
                  <c:v>-10.016771</c:v>
                </c:pt>
                <c:pt idx="77">
                  <c:v>-10.070955</c:v>
                </c:pt>
                <c:pt idx="78">
                  <c:v>-10.084455</c:v>
                </c:pt>
                <c:pt idx="79">
                  <c:v>-10.119372</c:v>
                </c:pt>
                <c:pt idx="80">
                  <c:v>-10.121733000000001</c:v>
                </c:pt>
                <c:pt idx="81">
                  <c:v>-10.118219</c:v>
                </c:pt>
                <c:pt idx="82">
                  <c:v>-10.113950000000001</c:v>
                </c:pt>
                <c:pt idx="83">
                  <c:v>-10.11961</c:v>
                </c:pt>
                <c:pt idx="84">
                  <c:v>-10.128183999999999</c:v>
                </c:pt>
                <c:pt idx="85">
                  <c:v>-10.163456</c:v>
                </c:pt>
                <c:pt idx="86">
                  <c:v>-10.152614</c:v>
                </c:pt>
                <c:pt idx="87">
                  <c:v>-10.136785</c:v>
                </c:pt>
                <c:pt idx="88">
                  <c:v>-10.144719</c:v>
                </c:pt>
                <c:pt idx="89">
                  <c:v>-10.112451</c:v>
                </c:pt>
                <c:pt idx="90">
                  <c:v>-10.138267000000001</c:v>
                </c:pt>
                <c:pt idx="91">
                  <c:v>-10.161713000000001</c:v>
                </c:pt>
                <c:pt idx="92">
                  <c:v>-10.171632000000001</c:v>
                </c:pt>
                <c:pt idx="93">
                  <c:v>-10.158484</c:v>
                </c:pt>
                <c:pt idx="94">
                  <c:v>-10.163049000000001</c:v>
                </c:pt>
                <c:pt idx="95">
                  <c:v>-10.135562</c:v>
                </c:pt>
                <c:pt idx="96">
                  <c:v>-10.123589000000001</c:v>
                </c:pt>
                <c:pt idx="97">
                  <c:v>-10.150975000000001</c:v>
                </c:pt>
                <c:pt idx="98">
                  <c:v>-10.143864000000001</c:v>
                </c:pt>
                <c:pt idx="99">
                  <c:v>-10.169079999999999</c:v>
                </c:pt>
                <c:pt idx="100">
                  <c:v>-10.132305000000001</c:v>
                </c:pt>
                <c:pt idx="101">
                  <c:v>-10.168782</c:v>
                </c:pt>
                <c:pt idx="102">
                  <c:v>-10.13151</c:v>
                </c:pt>
                <c:pt idx="103">
                  <c:v>-10.138519000000001</c:v>
                </c:pt>
                <c:pt idx="104">
                  <c:v>-10.099701</c:v>
                </c:pt>
                <c:pt idx="105">
                  <c:v>-10.103925</c:v>
                </c:pt>
                <c:pt idx="106">
                  <c:v>-10.084358999999999</c:v>
                </c:pt>
                <c:pt idx="107">
                  <c:v>-10.081391</c:v>
                </c:pt>
                <c:pt idx="108">
                  <c:v>-10.102759000000001</c:v>
                </c:pt>
                <c:pt idx="109">
                  <c:v>-10.125137</c:v>
                </c:pt>
                <c:pt idx="110">
                  <c:v>-10.156972</c:v>
                </c:pt>
                <c:pt idx="111">
                  <c:v>-10.126094999999999</c:v>
                </c:pt>
                <c:pt idx="112">
                  <c:v>-10.17343</c:v>
                </c:pt>
                <c:pt idx="113">
                  <c:v>-10.154464000000001</c:v>
                </c:pt>
                <c:pt idx="114">
                  <c:v>-10.214608</c:v>
                </c:pt>
                <c:pt idx="115">
                  <c:v>-10.185898999999999</c:v>
                </c:pt>
                <c:pt idx="116">
                  <c:v>-10.289835999999999</c:v>
                </c:pt>
                <c:pt idx="117">
                  <c:v>-10.267469</c:v>
                </c:pt>
                <c:pt idx="118">
                  <c:v>-10.295529</c:v>
                </c:pt>
                <c:pt idx="119">
                  <c:v>-10.267789</c:v>
                </c:pt>
                <c:pt idx="120">
                  <c:v>-10.254562999999999</c:v>
                </c:pt>
                <c:pt idx="121">
                  <c:v>-10.174683</c:v>
                </c:pt>
                <c:pt idx="122">
                  <c:v>-10.162138000000001</c:v>
                </c:pt>
                <c:pt idx="123">
                  <c:v>-10.163377000000001</c:v>
                </c:pt>
                <c:pt idx="124">
                  <c:v>-10.165675</c:v>
                </c:pt>
                <c:pt idx="125">
                  <c:v>-10.250062</c:v>
                </c:pt>
                <c:pt idx="126">
                  <c:v>-10.274816</c:v>
                </c:pt>
                <c:pt idx="127">
                  <c:v>-10.362202999999999</c:v>
                </c:pt>
                <c:pt idx="128">
                  <c:v>-10.373694</c:v>
                </c:pt>
                <c:pt idx="129">
                  <c:v>-10.392042</c:v>
                </c:pt>
                <c:pt idx="130">
                  <c:v>-10.387938999999999</c:v>
                </c:pt>
                <c:pt idx="131">
                  <c:v>-10.361146</c:v>
                </c:pt>
                <c:pt idx="132">
                  <c:v>-10.297612000000001</c:v>
                </c:pt>
                <c:pt idx="133">
                  <c:v>-10.282887000000001</c:v>
                </c:pt>
                <c:pt idx="134">
                  <c:v>-10.263868</c:v>
                </c:pt>
                <c:pt idx="135">
                  <c:v>-10.209664</c:v>
                </c:pt>
                <c:pt idx="136">
                  <c:v>-10.223042</c:v>
                </c:pt>
                <c:pt idx="137">
                  <c:v>-10.204383999999999</c:v>
                </c:pt>
                <c:pt idx="138">
                  <c:v>-10.274253</c:v>
                </c:pt>
                <c:pt idx="139">
                  <c:v>-10.248163999999999</c:v>
                </c:pt>
                <c:pt idx="140">
                  <c:v>-10.335238</c:v>
                </c:pt>
                <c:pt idx="141">
                  <c:v>-10.344783</c:v>
                </c:pt>
                <c:pt idx="142">
                  <c:v>-10.414073</c:v>
                </c:pt>
                <c:pt idx="143">
                  <c:v>-10.316753</c:v>
                </c:pt>
                <c:pt idx="144">
                  <c:v>-10.312263</c:v>
                </c:pt>
                <c:pt idx="145">
                  <c:v>-10.211080000000001</c:v>
                </c:pt>
                <c:pt idx="146">
                  <c:v>-10.179683000000001</c:v>
                </c:pt>
                <c:pt idx="147">
                  <c:v>-10.129559</c:v>
                </c:pt>
                <c:pt idx="148">
                  <c:v>-10.128197999999999</c:v>
                </c:pt>
                <c:pt idx="149">
                  <c:v>-10.141384</c:v>
                </c:pt>
                <c:pt idx="150">
                  <c:v>-10.140884</c:v>
                </c:pt>
                <c:pt idx="151">
                  <c:v>-10.18003</c:v>
                </c:pt>
                <c:pt idx="152">
                  <c:v>-10.203455</c:v>
                </c:pt>
                <c:pt idx="153">
                  <c:v>-10.25156</c:v>
                </c:pt>
                <c:pt idx="154">
                  <c:v>-10.224017</c:v>
                </c:pt>
                <c:pt idx="155">
                  <c:v>-10.275631000000001</c:v>
                </c:pt>
                <c:pt idx="156">
                  <c:v>-10.284330000000001</c:v>
                </c:pt>
                <c:pt idx="157">
                  <c:v>-10.280478</c:v>
                </c:pt>
                <c:pt idx="158">
                  <c:v>-10.252734999999999</c:v>
                </c:pt>
                <c:pt idx="159">
                  <c:v>-10.269935</c:v>
                </c:pt>
                <c:pt idx="160">
                  <c:v>-10.26688</c:v>
                </c:pt>
                <c:pt idx="161">
                  <c:v>-10.257833</c:v>
                </c:pt>
                <c:pt idx="162">
                  <c:v>-10.272633000000001</c:v>
                </c:pt>
                <c:pt idx="163">
                  <c:v>-10.314765</c:v>
                </c:pt>
                <c:pt idx="164">
                  <c:v>-10.348409</c:v>
                </c:pt>
                <c:pt idx="165">
                  <c:v>-10.368131</c:v>
                </c:pt>
                <c:pt idx="166">
                  <c:v>-10.390007000000001</c:v>
                </c:pt>
                <c:pt idx="167">
                  <c:v>-10.403874999999999</c:v>
                </c:pt>
                <c:pt idx="168">
                  <c:v>-10.411262000000001</c:v>
                </c:pt>
                <c:pt idx="169">
                  <c:v>-10.433149999999999</c:v>
                </c:pt>
                <c:pt idx="170">
                  <c:v>-10.428528999999999</c:v>
                </c:pt>
                <c:pt idx="171">
                  <c:v>-10.443377999999999</c:v>
                </c:pt>
                <c:pt idx="172">
                  <c:v>-10.482590999999999</c:v>
                </c:pt>
                <c:pt idx="173">
                  <c:v>-10.511214000000001</c:v>
                </c:pt>
                <c:pt idx="174">
                  <c:v>-10.534848</c:v>
                </c:pt>
                <c:pt idx="175">
                  <c:v>-10.556284</c:v>
                </c:pt>
                <c:pt idx="176">
                  <c:v>-10.54345</c:v>
                </c:pt>
                <c:pt idx="177">
                  <c:v>-10.507928</c:v>
                </c:pt>
                <c:pt idx="178">
                  <c:v>-10.491531999999999</c:v>
                </c:pt>
                <c:pt idx="179">
                  <c:v>-10.498748000000001</c:v>
                </c:pt>
                <c:pt idx="180">
                  <c:v>-10.515696999999999</c:v>
                </c:pt>
                <c:pt idx="181">
                  <c:v>-10.576955</c:v>
                </c:pt>
                <c:pt idx="182">
                  <c:v>-10.628741</c:v>
                </c:pt>
                <c:pt idx="183">
                  <c:v>-10.702907</c:v>
                </c:pt>
                <c:pt idx="184">
                  <c:v>-10.779337</c:v>
                </c:pt>
                <c:pt idx="185">
                  <c:v>-10.852259</c:v>
                </c:pt>
                <c:pt idx="186">
                  <c:v>-10.876265999999999</c:v>
                </c:pt>
                <c:pt idx="187">
                  <c:v>-10.890283999999999</c:v>
                </c:pt>
                <c:pt idx="188">
                  <c:v>-10.80519</c:v>
                </c:pt>
                <c:pt idx="189">
                  <c:v>-10.754808000000001</c:v>
                </c:pt>
                <c:pt idx="190">
                  <c:v>-10.747014</c:v>
                </c:pt>
                <c:pt idx="191">
                  <c:v>-10.778976999999999</c:v>
                </c:pt>
                <c:pt idx="192">
                  <c:v>-10.788645000000001</c:v>
                </c:pt>
                <c:pt idx="193">
                  <c:v>-10.912744</c:v>
                </c:pt>
                <c:pt idx="194">
                  <c:v>-10.95749</c:v>
                </c:pt>
                <c:pt idx="195">
                  <c:v>-10.960062000000001</c:v>
                </c:pt>
                <c:pt idx="196">
                  <c:v>-10.964480999999999</c:v>
                </c:pt>
                <c:pt idx="197">
                  <c:v>-11.02411</c:v>
                </c:pt>
                <c:pt idx="198">
                  <c:v>-11.114584000000001</c:v>
                </c:pt>
                <c:pt idx="199">
                  <c:v>-11.220381</c:v>
                </c:pt>
                <c:pt idx="200">
                  <c:v>-11.331172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67-40FA-ABC0-F866FEFE8C38}"/>
            </c:ext>
          </c:extLst>
        </c:ser>
        <c:ser>
          <c:idx val="3"/>
          <c:order val="2"/>
          <c:tx>
            <c:strRef>
              <c:f>'CL 15GHz'!$S$2</c:f>
              <c:strCache>
                <c:ptCount val="1"/>
                <c:pt idx="0">
                  <c:v>+13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15GHz'!$S$5:$S$205</c:f>
              <c:numCache>
                <c:formatCode>General</c:formatCode>
                <c:ptCount val="201"/>
                <c:pt idx="0">
                  <c:v>-12.763515</c:v>
                </c:pt>
                <c:pt idx="1">
                  <c:v>-12.730193</c:v>
                </c:pt>
                <c:pt idx="2">
                  <c:v>-12.589688000000001</c:v>
                </c:pt>
                <c:pt idx="3">
                  <c:v>-12.514355</c:v>
                </c:pt>
                <c:pt idx="4">
                  <c:v>-12.489369999999999</c:v>
                </c:pt>
                <c:pt idx="5">
                  <c:v>-12.428393</c:v>
                </c:pt>
                <c:pt idx="6">
                  <c:v>-12.262587999999999</c:v>
                </c:pt>
                <c:pt idx="7">
                  <c:v>-12.216861</c:v>
                </c:pt>
                <c:pt idx="8">
                  <c:v>-12.049644000000001</c:v>
                </c:pt>
                <c:pt idx="9">
                  <c:v>-11.961532999999999</c:v>
                </c:pt>
                <c:pt idx="10">
                  <c:v>-11.865909</c:v>
                </c:pt>
                <c:pt idx="11">
                  <c:v>-11.839019</c:v>
                </c:pt>
                <c:pt idx="12">
                  <c:v>-11.799086000000001</c:v>
                </c:pt>
                <c:pt idx="13">
                  <c:v>-11.761708</c:v>
                </c:pt>
                <c:pt idx="14">
                  <c:v>-11.678572000000001</c:v>
                </c:pt>
                <c:pt idx="15">
                  <c:v>-11.586589999999999</c:v>
                </c:pt>
                <c:pt idx="16">
                  <c:v>-11.494431000000001</c:v>
                </c:pt>
                <c:pt idx="17">
                  <c:v>-11.384325</c:v>
                </c:pt>
                <c:pt idx="18">
                  <c:v>-11.312938000000001</c:v>
                </c:pt>
                <c:pt idx="19">
                  <c:v>-11.26693</c:v>
                </c:pt>
                <c:pt idx="20">
                  <c:v>-11.241118999999999</c:v>
                </c:pt>
                <c:pt idx="21">
                  <c:v>-11.109908000000001</c:v>
                </c:pt>
                <c:pt idx="22">
                  <c:v>-11.091487000000001</c:v>
                </c:pt>
                <c:pt idx="23">
                  <c:v>-11.043035</c:v>
                </c:pt>
                <c:pt idx="24">
                  <c:v>-11.016545000000001</c:v>
                </c:pt>
                <c:pt idx="25">
                  <c:v>-10.957841999999999</c:v>
                </c:pt>
                <c:pt idx="26">
                  <c:v>-10.942826</c:v>
                </c:pt>
                <c:pt idx="27">
                  <c:v>-10.876113999999999</c:v>
                </c:pt>
                <c:pt idx="28">
                  <c:v>-10.808823</c:v>
                </c:pt>
                <c:pt idx="29">
                  <c:v>-10.721689</c:v>
                </c:pt>
                <c:pt idx="30">
                  <c:v>-10.730145</c:v>
                </c:pt>
                <c:pt idx="31">
                  <c:v>-10.729988000000001</c:v>
                </c:pt>
                <c:pt idx="32">
                  <c:v>-10.655060000000001</c:v>
                </c:pt>
                <c:pt idx="33">
                  <c:v>-10.680179000000001</c:v>
                </c:pt>
                <c:pt idx="34">
                  <c:v>-10.702895</c:v>
                </c:pt>
                <c:pt idx="35">
                  <c:v>-10.699933</c:v>
                </c:pt>
                <c:pt idx="36">
                  <c:v>-10.662577000000001</c:v>
                </c:pt>
                <c:pt idx="37">
                  <c:v>-10.645552</c:v>
                </c:pt>
                <c:pt idx="38">
                  <c:v>-10.526576</c:v>
                </c:pt>
                <c:pt idx="39">
                  <c:v>-10.429048</c:v>
                </c:pt>
                <c:pt idx="40">
                  <c:v>-10.326473</c:v>
                </c:pt>
                <c:pt idx="41">
                  <c:v>-10.312058</c:v>
                </c:pt>
                <c:pt idx="42">
                  <c:v>-10.325706</c:v>
                </c:pt>
                <c:pt idx="43">
                  <c:v>-10.368542</c:v>
                </c:pt>
                <c:pt idx="44">
                  <c:v>-10.339797000000001</c:v>
                </c:pt>
                <c:pt idx="45">
                  <c:v>-10.288961</c:v>
                </c:pt>
                <c:pt idx="46">
                  <c:v>-10.228168999999999</c:v>
                </c:pt>
                <c:pt idx="47">
                  <c:v>-10.101419</c:v>
                </c:pt>
                <c:pt idx="48">
                  <c:v>-10.074286000000001</c:v>
                </c:pt>
                <c:pt idx="49">
                  <c:v>-9.9709730000000008</c:v>
                </c:pt>
                <c:pt idx="50">
                  <c:v>-9.9518641999999993</c:v>
                </c:pt>
                <c:pt idx="51">
                  <c:v>-9.9102259000000004</c:v>
                </c:pt>
                <c:pt idx="52">
                  <c:v>-9.9358921000000002</c:v>
                </c:pt>
                <c:pt idx="53">
                  <c:v>-9.8801173999999996</c:v>
                </c:pt>
                <c:pt idx="54">
                  <c:v>-9.9741259000000007</c:v>
                </c:pt>
                <c:pt idx="55">
                  <c:v>-9.9858255000000007</c:v>
                </c:pt>
                <c:pt idx="56">
                  <c:v>-9.9837913999999994</c:v>
                </c:pt>
                <c:pt idx="57">
                  <c:v>-9.9638062000000005</c:v>
                </c:pt>
                <c:pt idx="58">
                  <c:v>-9.9682016000000004</c:v>
                </c:pt>
                <c:pt idx="59">
                  <c:v>-10.001801</c:v>
                </c:pt>
                <c:pt idx="60">
                  <c:v>-10.009575</c:v>
                </c:pt>
                <c:pt idx="61">
                  <c:v>-10.028511999999999</c:v>
                </c:pt>
                <c:pt idx="62">
                  <c:v>-10.027780999999999</c:v>
                </c:pt>
                <c:pt idx="63">
                  <c:v>-10.013095</c:v>
                </c:pt>
                <c:pt idx="64">
                  <c:v>-9.9240179000000008</c:v>
                </c:pt>
                <c:pt idx="65">
                  <c:v>-9.8998717999999997</c:v>
                </c:pt>
                <c:pt idx="66">
                  <c:v>-9.8956242000000003</c:v>
                </c:pt>
                <c:pt idx="67">
                  <c:v>-9.9165668</c:v>
                </c:pt>
                <c:pt idx="68">
                  <c:v>-9.8959302999999998</c:v>
                </c:pt>
                <c:pt idx="69">
                  <c:v>-9.9209700000000005</c:v>
                </c:pt>
                <c:pt idx="70">
                  <c:v>-9.9059305000000002</c:v>
                </c:pt>
                <c:pt idx="71">
                  <c:v>-9.9279118000000004</c:v>
                </c:pt>
                <c:pt idx="72">
                  <c:v>-9.9219884999999994</c:v>
                </c:pt>
                <c:pt idx="73">
                  <c:v>-9.9776859000000009</c:v>
                </c:pt>
                <c:pt idx="74">
                  <c:v>-10.003558999999999</c:v>
                </c:pt>
                <c:pt idx="75">
                  <c:v>-10.06227</c:v>
                </c:pt>
                <c:pt idx="76">
                  <c:v>-10.091521999999999</c:v>
                </c:pt>
                <c:pt idx="77">
                  <c:v>-10.151075000000001</c:v>
                </c:pt>
                <c:pt idx="78">
                  <c:v>-10.162890000000001</c:v>
                </c:pt>
                <c:pt idx="79">
                  <c:v>-10.205195</c:v>
                </c:pt>
                <c:pt idx="80">
                  <c:v>-10.201395</c:v>
                </c:pt>
                <c:pt idx="81">
                  <c:v>-10.197607</c:v>
                </c:pt>
                <c:pt idx="82">
                  <c:v>-10.190690999999999</c:v>
                </c:pt>
                <c:pt idx="83">
                  <c:v>-10.194826000000001</c:v>
                </c:pt>
                <c:pt idx="84">
                  <c:v>-10.197673999999999</c:v>
                </c:pt>
                <c:pt idx="85">
                  <c:v>-10.232305999999999</c:v>
                </c:pt>
                <c:pt idx="86">
                  <c:v>-10.222108</c:v>
                </c:pt>
                <c:pt idx="87">
                  <c:v>-10.204924999999999</c:v>
                </c:pt>
                <c:pt idx="88">
                  <c:v>-10.213713</c:v>
                </c:pt>
                <c:pt idx="89">
                  <c:v>-10.178473</c:v>
                </c:pt>
                <c:pt idx="90">
                  <c:v>-10.208734</c:v>
                </c:pt>
                <c:pt idx="91">
                  <c:v>-10.224478</c:v>
                </c:pt>
                <c:pt idx="92">
                  <c:v>-10.237406999999999</c:v>
                </c:pt>
                <c:pt idx="93">
                  <c:v>-10.216284</c:v>
                </c:pt>
                <c:pt idx="94">
                  <c:v>-10.220276999999999</c:v>
                </c:pt>
                <c:pt idx="95">
                  <c:v>-10.187538</c:v>
                </c:pt>
                <c:pt idx="96">
                  <c:v>-10.178443</c:v>
                </c:pt>
                <c:pt idx="97">
                  <c:v>-10.201935000000001</c:v>
                </c:pt>
                <c:pt idx="98">
                  <c:v>-10.194761</c:v>
                </c:pt>
                <c:pt idx="99">
                  <c:v>-10.216494000000001</c:v>
                </c:pt>
                <c:pt idx="100">
                  <c:v>-10.179551</c:v>
                </c:pt>
                <c:pt idx="101">
                  <c:v>-10.212904</c:v>
                </c:pt>
                <c:pt idx="102">
                  <c:v>-10.168936</c:v>
                </c:pt>
                <c:pt idx="103">
                  <c:v>-10.177744000000001</c:v>
                </c:pt>
                <c:pt idx="104">
                  <c:v>-10.136317</c:v>
                </c:pt>
                <c:pt idx="105">
                  <c:v>-10.141849000000001</c:v>
                </c:pt>
                <c:pt idx="106">
                  <c:v>-10.120848000000001</c:v>
                </c:pt>
                <c:pt idx="107">
                  <c:v>-10.118539</c:v>
                </c:pt>
                <c:pt idx="108">
                  <c:v>-10.134554</c:v>
                </c:pt>
                <c:pt idx="109">
                  <c:v>-10.160634999999999</c:v>
                </c:pt>
                <c:pt idx="110">
                  <c:v>-10.186185999999999</c:v>
                </c:pt>
                <c:pt idx="111">
                  <c:v>-10.155053000000001</c:v>
                </c:pt>
                <c:pt idx="112">
                  <c:v>-10.20073</c:v>
                </c:pt>
                <c:pt idx="113">
                  <c:v>-10.183759</c:v>
                </c:pt>
                <c:pt idx="114">
                  <c:v>-10.238725000000001</c:v>
                </c:pt>
                <c:pt idx="115">
                  <c:v>-10.208886</c:v>
                </c:pt>
                <c:pt idx="116">
                  <c:v>-10.312806</c:v>
                </c:pt>
                <c:pt idx="117">
                  <c:v>-10.289787</c:v>
                </c:pt>
                <c:pt idx="118">
                  <c:v>-10.314344</c:v>
                </c:pt>
                <c:pt idx="119">
                  <c:v>-10.28416</c:v>
                </c:pt>
                <c:pt idx="120">
                  <c:v>-10.269823000000001</c:v>
                </c:pt>
                <c:pt idx="121">
                  <c:v>-10.183847</c:v>
                </c:pt>
                <c:pt idx="122">
                  <c:v>-10.169062</c:v>
                </c:pt>
                <c:pt idx="123">
                  <c:v>-10.163558999999999</c:v>
                </c:pt>
                <c:pt idx="124">
                  <c:v>-10.168189999999999</c:v>
                </c:pt>
                <c:pt idx="125">
                  <c:v>-10.24628</c:v>
                </c:pt>
                <c:pt idx="126">
                  <c:v>-10.274839</c:v>
                </c:pt>
                <c:pt idx="127">
                  <c:v>-10.362841</c:v>
                </c:pt>
                <c:pt idx="128">
                  <c:v>-10.380146999999999</c:v>
                </c:pt>
                <c:pt idx="129">
                  <c:v>-10.396019000000001</c:v>
                </c:pt>
                <c:pt idx="130">
                  <c:v>-10.393293</c:v>
                </c:pt>
                <c:pt idx="131">
                  <c:v>-10.365807999999999</c:v>
                </c:pt>
                <c:pt idx="132">
                  <c:v>-10.3057</c:v>
                </c:pt>
                <c:pt idx="133">
                  <c:v>-10.292945</c:v>
                </c:pt>
                <c:pt idx="134">
                  <c:v>-10.272154</c:v>
                </c:pt>
                <c:pt idx="135">
                  <c:v>-10.221066</c:v>
                </c:pt>
                <c:pt idx="136">
                  <c:v>-10.233307999999999</c:v>
                </c:pt>
                <c:pt idx="137">
                  <c:v>-10.221747000000001</c:v>
                </c:pt>
                <c:pt idx="138">
                  <c:v>-10.294979</c:v>
                </c:pt>
                <c:pt idx="139">
                  <c:v>-10.281907</c:v>
                </c:pt>
                <c:pt idx="140">
                  <c:v>-10.369158000000001</c:v>
                </c:pt>
                <c:pt idx="141">
                  <c:v>-10.387653</c:v>
                </c:pt>
                <c:pt idx="142">
                  <c:v>-10.45171</c:v>
                </c:pt>
                <c:pt idx="143">
                  <c:v>-10.360448999999999</c:v>
                </c:pt>
                <c:pt idx="144">
                  <c:v>-10.353757</c:v>
                </c:pt>
                <c:pt idx="145">
                  <c:v>-10.268663</c:v>
                </c:pt>
                <c:pt idx="146">
                  <c:v>-10.25093</c:v>
                </c:pt>
                <c:pt idx="147">
                  <c:v>-10.218106000000001</c:v>
                </c:pt>
                <c:pt idx="148">
                  <c:v>-10.228374000000001</c:v>
                </c:pt>
                <c:pt idx="149">
                  <c:v>-10.245379</c:v>
                </c:pt>
                <c:pt idx="150">
                  <c:v>-10.251533</c:v>
                </c:pt>
                <c:pt idx="151">
                  <c:v>-10.288558999999999</c:v>
                </c:pt>
                <c:pt idx="152">
                  <c:v>-10.316438</c:v>
                </c:pt>
                <c:pt idx="153">
                  <c:v>-10.366453999999999</c:v>
                </c:pt>
                <c:pt idx="154">
                  <c:v>-10.361001999999999</c:v>
                </c:pt>
                <c:pt idx="155">
                  <c:v>-10.431709</c:v>
                </c:pt>
                <c:pt idx="156">
                  <c:v>-10.462346</c:v>
                </c:pt>
                <c:pt idx="157">
                  <c:v>-10.462199999999999</c:v>
                </c:pt>
                <c:pt idx="158">
                  <c:v>-10.451965</c:v>
                </c:pt>
                <c:pt idx="159">
                  <c:v>-10.480855999999999</c:v>
                </c:pt>
                <c:pt idx="160">
                  <c:v>-10.488151999999999</c:v>
                </c:pt>
                <c:pt idx="161">
                  <c:v>-10.478989</c:v>
                </c:pt>
                <c:pt idx="162">
                  <c:v>-10.50311</c:v>
                </c:pt>
                <c:pt idx="163">
                  <c:v>-10.563257999999999</c:v>
                </c:pt>
                <c:pt idx="164">
                  <c:v>-10.62895</c:v>
                </c:pt>
                <c:pt idx="165">
                  <c:v>-10.679121</c:v>
                </c:pt>
                <c:pt idx="166">
                  <c:v>-10.724643</c:v>
                </c:pt>
                <c:pt idx="167">
                  <c:v>-10.753306</c:v>
                </c:pt>
                <c:pt idx="168">
                  <c:v>-10.754353</c:v>
                </c:pt>
                <c:pt idx="169">
                  <c:v>-10.776450000000001</c:v>
                </c:pt>
                <c:pt idx="170">
                  <c:v>-10.764186</c:v>
                </c:pt>
                <c:pt idx="171">
                  <c:v>-10.790792</c:v>
                </c:pt>
                <c:pt idx="172">
                  <c:v>-10.844085</c:v>
                </c:pt>
                <c:pt idx="173">
                  <c:v>-10.906829999999999</c:v>
                </c:pt>
                <c:pt idx="174">
                  <c:v>-10.950170999999999</c:v>
                </c:pt>
                <c:pt idx="175">
                  <c:v>-10.993066000000001</c:v>
                </c:pt>
                <c:pt idx="176">
                  <c:v>-10.989957</c:v>
                </c:pt>
                <c:pt idx="177">
                  <c:v>-10.95969</c:v>
                </c:pt>
                <c:pt idx="178">
                  <c:v>-10.940264000000001</c:v>
                </c:pt>
                <c:pt idx="179">
                  <c:v>-10.948675</c:v>
                </c:pt>
                <c:pt idx="180">
                  <c:v>-10.971113000000001</c:v>
                </c:pt>
                <c:pt idx="181">
                  <c:v>-11.03552</c:v>
                </c:pt>
                <c:pt idx="182">
                  <c:v>-11.100571</c:v>
                </c:pt>
                <c:pt idx="183">
                  <c:v>-11.18219</c:v>
                </c:pt>
                <c:pt idx="184">
                  <c:v>-11.294222</c:v>
                </c:pt>
                <c:pt idx="185">
                  <c:v>-11.399937</c:v>
                </c:pt>
                <c:pt idx="186">
                  <c:v>-11.431665000000001</c:v>
                </c:pt>
                <c:pt idx="187">
                  <c:v>-11.410707</c:v>
                </c:pt>
                <c:pt idx="188">
                  <c:v>-11.308707</c:v>
                </c:pt>
                <c:pt idx="189">
                  <c:v>-11.2555</c:v>
                </c:pt>
                <c:pt idx="190">
                  <c:v>-11.292793</c:v>
                </c:pt>
                <c:pt idx="191">
                  <c:v>-11.384727</c:v>
                </c:pt>
                <c:pt idx="192">
                  <c:v>-11.450944</c:v>
                </c:pt>
                <c:pt idx="193">
                  <c:v>-11.575441</c:v>
                </c:pt>
                <c:pt idx="194">
                  <c:v>-11.575346</c:v>
                </c:pt>
                <c:pt idx="195">
                  <c:v>-11.477708</c:v>
                </c:pt>
                <c:pt idx="196">
                  <c:v>-11.412013999999999</c:v>
                </c:pt>
                <c:pt idx="197">
                  <c:v>-11.505024000000001</c:v>
                </c:pt>
                <c:pt idx="198">
                  <c:v>-11.700611</c:v>
                </c:pt>
                <c:pt idx="199">
                  <c:v>-11.902926000000001</c:v>
                </c:pt>
                <c:pt idx="200">
                  <c:v>-12.117094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67-40FA-ABC0-F866FEFE8C38}"/>
            </c:ext>
          </c:extLst>
        </c:ser>
        <c:ser>
          <c:idx val="5"/>
          <c:order val="3"/>
          <c:tx>
            <c:strRef>
              <c:f>'CL 15GHz'!$T$2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15GHz'!$E$5:$E$205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15GHz'!$T$5:$T$205</c:f>
              <c:numCache>
                <c:formatCode>General</c:formatCode>
                <c:ptCount val="201"/>
                <c:pt idx="0">
                  <c:v>-12.960163</c:v>
                </c:pt>
                <c:pt idx="1">
                  <c:v>-12.926764</c:v>
                </c:pt>
                <c:pt idx="2">
                  <c:v>-12.779769999999999</c:v>
                </c:pt>
                <c:pt idx="3">
                  <c:v>-12.697732</c:v>
                </c:pt>
                <c:pt idx="4">
                  <c:v>-12.667960000000001</c:v>
                </c:pt>
                <c:pt idx="5">
                  <c:v>-12.605691</c:v>
                </c:pt>
                <c:pt idx="6">
                  <c:v>-12.431272</c:v>
                </c:pt>
                <c:pt idx="7">
                  <c:v>-12.384022</c:v>
                </c:pt>
                <c:pt idx="8">
                  <c:v>-12.212465</c:v>
                </c:pt>
                <c:pt idx="9">
                  <c:v>-12.127027999999999</c:v>
                </c:pt>
                <c:pt idx="10">
                  <c:v>-12.028247</c:v>
                </c:pt>
                <c:pt idx="11">
                  <c:v>-12.003062999999999</c:v>
                </c:pt>
                <c:pt idx="12">
                  <c:v>-11.954755</c:v>
                </c:pt>
                <c:pt idx="13">
                  <c:v>-11.920612999999999</c:v>
                </c:pt>
                <c:pt idx="14">
                  <c:v>-11.831431</c:v>
                </c:pt>
                <c:pt idx="15">
                  <c:v>-11.743774</c:v>
                </c:pt>
                <c:pt idx="16">
                  <c:v>-11.648820000000001</c:v>
                </c:pt>
                <c:pt idx="17">
                  <c:v>-11.546407</c:v>
                </c:pt>
                <c:pt idx="18">
                  <c:v>-11.472367</c:v>
                </c:pt>
                <c:pt idx="19">
                  <c:v>-11.429311</c:v>
                </c:pt>
                <c:pt idx="20">
                  <c:v>-11.398541</c:v>
                </c:pt>
                <c:pt idx="21">
                  <c:v>-11.264343</c:v>
                </c:pt>
                <c:pt idx="22">
                  <c:v>-11.246238999999999</c:v>
                </c:pt>
                <c:pt idx="23">
                  <c:v>-11.193559</c:v>
                </c:pt>
                <c:pt idx="24">
                  <c:v>-11.167341</c:v>
                </c:pt>
                <c:pt idx="25">
                  <c:v>-11.102276</c:v>
                </c:pt>
                <c:pt idx="26">
                  <c:v>-11.091006</c:v>
                </c:pt>
                <c:pt idx="27">
                  <c:v>-11.019045</c:v>
                </c:pt>
                <c:pt idx="28">
                  <c:v>-10.953984</c:v>
                </c:pt>
                <c:pt idx="29">
                  <c:v>-10.862587</c:v>
                </c:pt>
                <c:pt idx="30">
                  <c:v>-10.872432999999999</c:v>
                </c:pt>
                <c:pt idx="31">
                  <c:v>-10.870552999999999</c:v>
                </c:pt>
                <c:pt idx="32">
                  <c:v>-10.791803</c:v>
                </c:pt>
                <c:pt idx="33">
                  <c:v>-10.810117999999999</c:v>
                </c:pt>
                <c:pt idx="34">
                  <c:v>-10.829393</c:v>
                </c:pt>
                <c:pt idx="35">
                  <c:v>-10.827544</c:v>
                </c:pt>
                <c:pt idx="36">
                  <c:v>-10.788168000000001</c:v>
                </c:pt>
                <c:pt idx="37">
                  <c:v>-10.773508</c:v>
                </c:pt>
                <c:pt idx="38">
                  <c:v>-10.658998</c:v>
                </c:pt>
                <c:pt idx="39">
                  <c:v>-10.568438</c:v>
                </c:pt>
                <c:pt idx="40">
                  <c:v>-10.472534</c:v>
                </c:pt>
                <c:pt idx="41">
                  <c:v>-10.460383999999999</c:v>
                </c:pt>
                <c:pt idx="42">
                  <c:v>-10.476486</c:v>
                </c:pt>
                <c:pt idx="43">
                  <c:v>-10.527799999999999</c:v>
                </c:pt>
                <c:pt idx="44">
                  <c:v>-10.505945000000001</c:v>
                </c:pt>
                <c:pt idx="45">
                  <c:v>-10.459208</c:v>
                </c:pt>
                <c:pt idx="46">
                  <c:v>-10.404154</c:v>
                </c:pt>
                <c:pt idx="47">
                  <c:v>-10.288418</c:v>
                </c:pt>
                <c:pt idx="48">
                  <c:v>-10.263755</c:v>
                </c:pt>
                <c:pt idx="49">
                  <c:v>-10.168039</c:v>
                </c:pt>
                <c:pt idx="50">
                  <c:v>-10.144335999999999</c:v>
                </c:pt>
                <c:pt idx="51">
                  <c:v>-10.103436</c:v>
                </c:pt>
                <c:pt idx="52">
                  <c:v>-10.130692</c:v>
                </c:pt>
                <c:pt idx="53">
                  <c:v>-10.084918</c:v>
                </c:pt>
                <c:pt idx="54">
                  <c:v>-10.178027</c:v>
                </c:pt>
                <c:pt idx="55">
                  <c:v>-10.197304000000001</c:v>
                </c:pt>
                <c:pt idx="56">
                  <c:v>-10.197340000000001</c:v>
                </c:pt>
                <c:pt idx="57">
                  <c:v>-10.177823</c:v>
                </c:pt>
                <c:pt idx="58">
                  <c:v>-10.181754</c:v>
                </c:pt>
                <c:pt idx="59">
                  <c:v>-10.212274000000001</c:v>
                </c:pt>
                <c:pt idx="60">
                  <c:v>-10.216234999999999</c:v>
                </c:pt>
                <c:pt idx="61">
                  <c:v>-10.240394</c:v>
                </c:pt>
                <c:pt idx="62">
                  <c:v>-10.247221</c:v>
                </c:pt>
                <c:pt idx="63">
                  <c:v>-10.232058</c:v>
                </c:pt>
                <c:pt idx="64">
                  <c:v>-10.142429999999999</c:v>
                </c:pt>
                <c:pt idx="65">
                  <c:v>-10.118273</c:v>
                </c:pt>
                <c:pt idx="66">
                  <c:v>-10.116111</c:v>
                </c:pt>
                <c:pt idx="67">
                  <c:v>-10.135987</c:v>
                </c:pt>
                <c:pt idx="68">
                  <c:v>-10.115596999999999</c:v>
                </c:pt>
                <c:pt idx="69">
                  <c:v>-10.146141</c:v>
                </c:pt>
                <c:pt idx="70">
                  <c:v>-10.132415</c:v>
                </c:pt>
                <c:pt idx="71">
                  <c:v>-10.16089</c:v>
                </c:pt>
                <c:pt idx="72">
                  <c:v>-10.14974</c:v>
                </c:pt>
                <c:pt idx="73">
                  <c:v>-10.208175000000001</c:v>
                </c:pt>
                <c:pt idx="74">
                  <c:v>-10.230351000000001</c:v>
                </c:pt>
                <c:pt idx="75">
                  <c:v>-10.296184</c:v>
                </c:pt>
                <c:pt idx="76">
                  <c:v>-10.317105</c:v>
                </c:pt>
                <c:pt idx="77">
                  <c:v>-10.381515</c:v>
                </c:pt>
                <c:pt idx="78">
                  <c:v>-10.39222</c:v>
                </c:pt>
                <c:pt idx="79">
                  <c:v>-10.442542</c:v>
                </c:pt>
                <c:pt idx="80">
                  <c:v>-10.432909</c:v>
                </c:pt>
                <c:pt idx="81">
                  <c:v>-10.429045</c:v>
                </c:pt>
                <c:pt idx="82">
                  <c:v>-10.420033</c:v>
                </c:pt>
                <c:pt idx="83">
                  <c:v>-10.422414</c:v>
                </c:pt>
                <c:pt idx="84">
                  <c:v>-10.418699</c:v>
                </c:pt>
                <c:pt idx="85">
                  <c:v>-10.450975</c:v>
                </c:pt>
                <c:pt idx="86">
                  <c:v>-10.438601</c:v>
                </c:pt>
                <c:pt idx="87">
                  <c:v>-10.417671</c:v>
                </c:pt>
                <c:pt idx="88">
                  <c:v>-10.426707</c:v>
                </c:pt>
                <c:pt idx="89">
                  <c:v>-10.386009</c:v>
                </c:pt>
                <c:pt idx="90">
                  <c:v>-10.41798</c:v>
                </c:pt>
                <c:pt idx="91">
                  <c:v>-10.425212999999999</c:v>
                </c:pt>
                <c:pt idx="92">
                  <c:v>-10.440234999999999</c:v>
                </c:pt>
                <c:pt idx="93">
                  <c:v>-10.407562</c:v>
                </c:pt>
                <c:pt idx="94">
                  <c:v>-10.407659000000001</c:v>
                </c:pt>
                <c:pt idx="95">
                  <c:v>-10.368869999999999</c:v>
                </c:pt>
                <c:pt idx="96">
                  <c:v>-10.363072000000001</c:v>
                </c:pt>
                <c:pt idx="97">
                  <c:v>-10.380794</c:v>
                </c:pt>
                <c:pt idx="98">
                  <c:v>-10.371695000000001</c:v>
                </c:pt>
                <c:pt idx="99">
                  <c:v>-10.390019000000001</c:v>
                </c:pt>
                <c:pt idx="100">
                  <c:v>-10.352554</c:v>
                </c:pt>
                <c:pt idx="101">
                  <c:v>-10.381437999999999</c:v>
                </c:pt>
                <c:pt idx="102">
                  <c:v>-10.330109</c:v>
                </c:pt>
                <c:pt idx="103">
                  <c:v>-10.339494</c:v>
                </c:pt>
                <c:pt idx="104">
                  <c:v>-10.295934000000001</c:v>
                </c:pt>
                <c:pt idx="105">
                  <c:v>-10.305612999999999</c:v>
                </c:pt>
                <c:pt idx="106">
                  <c:v>-10.284525</c:v>
                </c:pt>
                <c:pt idx="107">
                  <c:v>-10.282443000000001</c:v>
                </c:pt>
                <c:pt idx="108">
                  <c:v>-10.294131999999999</c:v>
                </c:pt>
                <c:pt idx="109">
                  <c:v>-10.324468</c:v>
                </c:pt>
                <c:pt idx="110">
                  <c:v>-10.342155999999999</c:v>
                </c:pt>
                <c:pt idx="111">
                  <c:v>-10.308862</c:v>
                </c:pt>
                <c:pt idx="112">
                  <c:v>-10.35163</c:v>
                </c:pt>
                <c:pt idx="113">
                  <c:v>-10.334955000000001</c:v>
                </c:pt>
                <c:pt idx="114">
                  <c:v>-10.385056000000001</c:v>
                </c:pt>
                <c:pt idx="115">
                  <c:v>-10.355655</c:v>
                </c:pt>
                <c:pt idx="116">
                  <c:v>-10.461228</c:v>
                </c:pt>
                <c:pt idx="117">
                  <c:v>-10.438939</c:v>
                </c:pt>
                <c:pt idx="118">
                  <c:v>-10.462569999999999</c:v>
                </c:pt>
                <c:pt idx="119">
                  <c:v>-10.432219999999999</c:v>
                </c:pt>
                <c:pt idx="120">
                  <c:v>-10.416743</c:v>
                </c:pt>
                <c:pt idx="121">
                  <c:v>-10.325244</c:v>
                </c:pt>
                <c:pt idx="122">
                  <c:v>-10.310620999999999</c:v>
                </c:pt>
                <c:pt idx="123">
                  <c:v>-10.301435</c:v>
                </c:pt>
                <c:pt idx="124">
                  <c:v>-10.31005</c:v>
                </c:pt>
                <c:pt idx="125">
                  <c:v>-10.383803</c:v>
                </c:pt>
                <c:pt idx="126">
                  <c:v>-10.417897</c:v>
                </c:pt>
                <c:pt idx="127">
                  <c:v>-10.507514</c:v>
                </c:pt>
                <c:pt idx="128">
                  <c:v>-10.531409999999999</c:v>
                </c:pt>
                <c:pt idx="129">
                  <c:v>-10.546207000000001</c:v>
                </c:pt>
                <c:pt idx="130">
                  <c:v>-10.547299000000001</c:v>
                </c:pt>
                <c:pt idx="131">
                  <c:v>-10.521749</c:v>
                </c:pt>
                <c:pt idx="132">
                  <c:v>-10.467561</c:v>
                </c:pt>
                <c:pt idx="133">
                  <c:v>-10.461738</c:v>
                </c:pt>
                <c:pt idx="134">
                  <c:v>-10.44229</c:v>
                </c:pt>
                <c:pt idx="135">
                  <c:v>-10.398533</c:v>
                </c:pt>
                <c:pt idx="136">
                  <c:v>-10.411550999999999</c:v>
                </c:pt>
                <c:pt idx="137">
                  <c:v>-10.413878</c:v>
                </c:pt>
                <c:pt idx="138">
                  <c:v>-10.492532000000001</c:v>
                </c:pt>
                <c:pt idx="139">
                  <c:v>-10.495507</c:v>
                </c:pt>
                <c:pt idx="140">
                  <c:v>-10.586459</c:v>
                </c:pt>
                <c:pt idx="141">
                  <c:v>-10.620533999999999</c:v>
                </c:pt>
                <c:pt idx="142">
                  <c:v>-10.683049</c:v>
                </c:pt>
                <c:pt idx="143">
                  <c:v>-10.604042</c:v>
                </c:pt>
                <c:pt idx="144">
                  <c:v>-10.59956</c:v>
                </c:pt>
                <c:pt idx="145">
                  <c:v>-10.535024999999999</c:v>
                </c:pt>
                <c:pt idx="146">
                  <c:v>-10.536171</c:v>
                </c:pt>
                <c:pt idx="147">
                  <c:v>-10.528325000000001</c:v>
                </c:pt>
                <c:pt idx="148">
                  <c:v>-10.558463</c:v>
                </c:pt>
                <c:pt idx="149">
                  <c:v>-10.585985000000001</c:v>
                </c:pt>
                <c:pt idx="150">
                  <c:v>-10.606944</c:v>
                </c:pt>
                <c:pt idx="151">
                  <c:v>-10.649673</c:v>
                </c:pt>
                <c:pt idx="152">
                  <c:v>-10.688407</c:v>
                </c:pt>
                <c:pt idx="153">
                  <c:v>-10.745203</c:v>
                </c:pt>
                <c:pt idx="154">
                  <c:v>-10.771531</c:v>
                </c:pt>
                <c:pt idx="155">
                  <c:v>-10.872426000000001</c:v>
                </c:pt>
                <c:pt idx="156">
                  <c:v>-10.938224</c:v>
                </c:pt>
                <c:pt idx="157">
                  <c:v>-10.953963999999999</c:v>
                </c:pt>
                <c:pt idx="158">
                  <c:v>-10.97476</c:v>
                </c:pt>
                <c:pt idx="159">
                  <c:v>-11.028124</c:v>
                </c:pt>
                <c:pt idx="160">
                  <c:v>-11.059663</c:v>
                </c:pt>
                <c:pt idx="161">
                  <c:v>-11.05758</c:v>
                </c:pt>
                <c:pt idx="162">
                  <c:v>-11.099722</c:v>
                </c:pt>
                <c:pt idx="163">
                  <c:v>-11.190187999999999</c:v>
                </c:pt>
                <c:pt idx="164">
                  <c:v>-11.31155</c:v>
                </c:pt>
                <c:pt idx="165">
                  <c:v>-11.417531</c:v>
                </c:pt>
                <c:pt idx="166">
                  <c:v>-11.51149</c:v>
                </c:pt>
                <c:pt idx="167">
                  <c:v>-11.572723999999999</c:v>
                </c:pt>
                <c:pt idx="168">
                  <c:v>-11.579755</c:v>
                </c:pt>
                <c:pt idx="169">
                  <c:v>-11.609906000000001</c:v>
                </c:pt>
                <c:pt idx="170">
                  <c:v>-11.596045</c:v>
                </c:pt>
                <c:pt idx="171">
                  <c:v>-11.647667999999999</c:v>
                </c:pt>
                <c:pt idx="172">
                  <c:v>-11.732822000000001</c:v>
                </c:pt>
                <c:pt idx="173">
                  <c:v>-11.857514</c:v>
                </c:pt>
                <c:pt idx="174">
                  <c:v>-11.946249999999999</c:v>
                </c:pt>
                <c:pt idx="175">
                  <c:v>-12.033822000000001</c:v>
                </c:pt>
                <c:pt idx="176">
                  <c:v>-12.057456</c:v>
                </c:pt>
                <c:pt idx="177">
                  <c:v>-12.048329000000001</c:v>
                </c:pt>
                <c:pt idx="178">
                  <c:v>-12.034205999999999</c:v>
                </c:pt>
                <c:pt idx="179">
                  <c:v>-12.052084000000001</c:v>
                </c:pt>
                <c:pt idx="180">
                  <c:v>-12.090555999999999</c:v>
                </c:pt>
                <c:pt idx="181">
                  <c:v>-12.167747</c:v>
                </c:pt>
                <c:pt idx="182">
                  <c:v>-12.258153</c:v>
                </c:pt>
                <c:pt idx="183">
                  <c:v>-12.359887000000001</c:v>
                </c:pt>
                <c:pt idx="184">
                  <c:v>-12.533291</c:v>
                </c:pt>
                <c:pt idx="185">
                  <c:v>-12.69591</c:v>
                </c:pt>
                <c:pt idx="186">
                  <c:v>-12.752604</c:v>
                </c:pt>
                <c:pt idx="187">
                  <c:v>-12.696099999999999</c:v>
                </c:pt>
                <c:pt idx="188">
                  <c:v>-12.576962</c:v>
                </c:pt>
                <c:pt idx="189">
                  <c:v>-12.522408</c:v>
                </c:pt>
                <c:pt idx="190">
                  <c:v>-12.621559</c:v>
                </c:pt>
                <c:pt idx="191">
                  <c:v>-12.800919</c:v>
                </c:pt>
                <c:pt idx="192">
                  <c:v>-12.958157</c:v>
                </c:pt>
                <c:pt idx="193">
                  <c:v>-13.100547000000001</c:v>
                </c:pt>
                <c:pt idx="194">
                  <c:v>-13.056149</c:v>
                </c:pt>
                <c:pt idx="195">
                  <c:v>-12.840297</c:v>
                </c:pt>
                <c:pt idx="196">
                  <c:v>-12.687381999999999</c:v>
                </c:pt>
                <c:pt idx="197">
                  <c:v>-12.823019</c:v>
                </c:pt>
                <c:pt idx="198">
                  <c:v>-13.155824000000001</c:v>
                </c:pt>
                <c:pt idx="199">
                  <c:v>-13.481704000000001</c:v>
                </c:pt>
                <c:pt idx="200">
                  <c:v>-13.826537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067-40FA-ABC0-F866FEFE8C38}"/>
            </c:ext>
          </c:extLst>
        </c:ser>
        <c:ser>
          <c:idx val="0"/>
          <c:order val="4"/>
          <c:tx>
            <c:strRef>
              <c:f>'CL 15GHz'!$U$2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'CL 15GHz'!$P$5:$P$205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5.0609349999999997</c:v>
                </c:pt>
                <c:pt idx="2">
                  <c:v>5.1108700000000002</c:v>
                </c:pt>
                <c:pt idx="3">
                  <c:v>5.1608049999999999</c:v>
                </c:pt>
                <c:pt idx="4">
                  <c:v>5.2107400000000004</c:v>
                </c:pt>
                <c:pt idx="5">
                  <c:v>5.260675</c:v>
                </c:pt>
                <c:pt idx="6">
                  <c:v>5.3106099999999996</c:v>
                </c:pt>
                <c:pt idx="7">
                  <c:v>5.3605450000000001</c:v>
                </c:pt>
                <c:pt idx="8">
                  <c:v>5.4104799999999997</c:v>
                </c:pt>
                <c:pt idx="9">
                  <c:v>5.4604150000000002</c:v>
                </c:pt>
                <c:pt idx="10">
                  <c:v>5.5103499999999999</c:v>
                </c:pt>
                <c:pt idx="11">
                  <c:v>5.5602850000000004</c:v>
                </c:pt>
                <c:pt idx="12">
                  <c:v>5.61022</c:v>
                </c:pt>
                <c:pt idx="13">
                  <c:v>5.6601549999999996</c:v>
                </c:pt>
                <c:pt idx="14">
                  <c:v>5.7100900000000001</c:v>
                </c:pt>
                <c:pt idx="15">
                  <c:v>5.7600249999999997</c:v>
                </c:pt>
                <c:pt idx="16">
                  <c:v>5.8099600000000002</c:v>
                </c:pt>
                <c:pt idx="17">
                  <c:v>5.8598949999999999</c:v>
                </c:pt>
                <c:pt idx="18">
                  <c:v>5.9098300000000004</c:v>
                </c:pt>
                <c:pt idx="19">
                  <c:v>5.959765</c:v>
                </c:pt>
                <c:pt idx="20">
                  <c:v>6.0096999999999996</c:v>
                </c:pt>
                <c:pt idx="21">
                  <c:v>6.0596350000000001</c:v>
                </c:pt>
                <c:pt idx="22">
                  <c:v>6.1095699999999997</c:v>
                </c:pt>
                <c:pt idx="23">
                  <c:v>6.1595050000000002</c:v>
                </c:pt>
                <c:pt idx="24">
                  <c:v>6.2094399999999998</c:v>
                </c:pt>
                <c:pt idx="25">
                  <c:v>6.2593750000000004</c:v>
                </c:pt>
                <c:pt idx="26">
                  <c:v>6.30931</c:v>
                </c:pt>
                <c:pt idx="27">
                  <c:v>6.3592449999999996</c:v>
                </c:pt>
                <c:pt idx="28">
                  <c:v>6.4091800000000001</c:v>
                </c:pt>
                <c:pt idx="29">
                  <c:v>6.4591149999999997</c:v>
                </c:pt>
                <c:pt idx="30">
                  <c:v>6.5090500000000002</c:v>
                </c:pt>
                <c:pt idx="31">
                  <c:v>6.5589849999999998</c:v>
                </c:pt>
                <c:pt idx="32">
                  <c:v>6.6089200000000003</c:v>
                </c:pt>
                <c:pt idx="33">
                  <c:v>6.658855</c:v>
                </c:pt>
                <c:pt idx="34">
                  <c:v>6.7087899999999996</c:v>
                </c:pt>
                <c:pt idx="35">
                  <c:v>6.7587250000000001</c:v>
                </c:pt>
                <c:pt idx="36">
                  <c:v>6.8086599999999997</c:v>
                </c:pt>
                <c:pt idx="37">
                  <c:v>6.8585950000000002</c:v>
                </c:pt>
                <c:pt idx="38">
                  <c:v>6.9085299999999998</c:v>
                </c:pt>
                <c:pt idx="39">
                  <c:v>6.9584650000000003</c:v>
                </c:pt>
                <c:pt idx="40">
                  <c:v>7.0084</c:v>
                </c:pt>
                <c:pt idx="41">
                  <c:v>7.0583349999999996</c:v>
                </c:pt>
                <c:pt idx="42">
                  <c:v>7.1082700000000001</c:v>
                </c:pt>
                <c:pt idx="43">
                  <c:v>7.1582049999999997</c:v>
                </c:pt>
                <c:pt idx="44">
                  <c:v>7.2081400000000002</c:v>
                </c:pt>
                <c:pt idx="45">
                  <c:v>7.2580749999999998</c:v>
                </c:pt>
                <c:pt idx="46">
                  <c:v>7.3080100000000003</c:v>
                </c:pt>
                <c:pt idx="47">
                  <c:v>7.357945</c:v>
                </c:pt>
                <c:pt idx="48">
                  <c:v>7.4078799999999996</c:v>
                </c:pt>
                <c:pt idx="49">
                  <c:v>7.4578150000000001</c:v>
                </c:pt>
                <c:pt idx="50">
                  <c:v>7.5077499999999997</c:v>
                </c:pt>
                <c:pt idx="51">
                  <c:v>7.5576850000000002</c:v>
                </c:pt>
                <c:pt idx="52">
                  <c:v>7.6076199999999998</c:v>
                </c:pt>
                <c:pt idx="53">
                  <c:v>7.6575550000000003</c:v>
                </c:pt>
                <c:pt idx="54">
                  <c:v>7.70749</c:v>
                </c:pt>
                <c:pt idx="55">
                  <c:v>7.7574249999999996</c:v>
                </c:pt>
                <c:pt idx="56">
                  <c:v>7.8073600000000001</c:v>
                </c:pt>
                <c:pt idx="57">
                  <c:v>7.8572949999999997</c:v>
                </c:pt>
                <c:pt idx="58">
                  <c:v>7.9072300000000002</c:v>
                </c:pt>
                <c:pt idx="59">
                  <c:v>7.9571649999999998</c:v>
                </c:pt>
                <c:pt idx="60">
                  <c:v>8.0070999999999994</c:v>
                </c:pt>
                <c:pt idx="61">
                  <c:v>8.0570350000000008</c:v>
                </c:pt>
                <c:pt idx="62">
                  <c:v>8.1069700000000005</c:v>
                </c:pt>
                <c:pt idx="63">
                  <c:v>8.1569050000000001</c:v>
                </c:pt>
                <c:pt idx="64">
                  <c:v>8.2068399999999997</c:v>
                </c:pt>
                <c:pt idx="65">
                  <c:v>8.2567749999999993</c:v>
                </c:pt>
                <c:pt idx="66">
                  <c:v>8.3067100000000007</c:v>
                </c:pt>
                <c:pt idx="67">
                  <c:v>8.3566450000000003</c:v>
                </c:pt>
                <c:pt idx="68">
                  <c:v>8.4065799999999999</c:v>
                </c:pt>
                <c:pt idx="69">
                  <c:v>8.4565149999999996</c:v>
                </c:pt>
                <c:pt idx="70">
                  <c:v>8.5064499999999992</c:v>
                </c:pt>
                <c:pt idx="71">
                  <c:v>8.5563850000000006</c:v>
                </c:pt>
                <c:pt idx="72">
                  <c:v>8.6063200000000002</c:v>
                </c:pt>
                <c:pt idx="73">
                  <c:v>8.6562549999999998</c:v>
                </c:pt>
                <c:pt idx="74">
                  <c:v>8.7061899999999994</c:v>
                </c:pt>
                <c:pt idx="75">
                  <c:v>8.7561250000000008</c:v>
                </c:pt>
                <c:pt idx="76">
                  <c:v>8.8060600000000004</c:v>
                </c:pt>
                <c:pt idx="77">
                  <c:v>8.8559950000000001</c:v>
                </c:pt>
                <c:pt idx="78">
                  <c:v>8.9059299999999997</c:v>
                </c:pt>
                <c:pt idx="79">
                  <c:v>8.9558649999999993</c:v>
                </c:pt>
                <c:pt idx="80">
                  <c:v>9.0058000000000007</c:v>
                </c:pt>
                <c:pt idx="81">
                  <c:v>9.0557350000000003</c:v>
                </c:pt>
                <c:pt idx="82">
                  <c:v>9.1056699999999999</c:v>
                </c:pt>
                <c:pt idx="83">
                  <c:v>9.1556049999999995</c:v>
                </c:pt>
                <c:pt idx="84">
                  <c:v>9.2055399999999992</c:v>
                </c:pt>
                <c:pt idx="85">
                  <c:v>9.2554750000000006</c:v>
                </c:pt>
                <c:pt idx="86">
                  <c:v>9.3054100000000002</c:v>
                </c:pt>
                <c:pt idx="87">
                  <c:v>9.3553449999999998</c:v>
                </c:pt>
                <c:pt idx="88">
                  <c:v>9.4052799999999994</c:v>
                </c:pt>
                <c:pt idx="89">
                  <c:v>9.4552150000000008</c:v>
                </c:pt>
                <c:pt idx="90">
                  <c:v>9.5051500000000004</c:v>
                </c:pt>
                <c:pt idx="91">
                  <c:v>9.5550850000000001</c:v>
                </c:pt>
                <c:pt idx="92">
                  <c:v>9.6050199999999997</c:v>
                </c:pt>
                <c:pt idx="93">
                  <c:v>9.6549549999999993</c:v>
                </c:pt>
                <c:pt idx="94">
                  <c:v>9.7048900000000007</c:v>
                </c:pt>
                <c:pt idx="95">
                  <c:v>9.7548250000000003</c:v>
                </c:pt>
                <c:pt idx="96">
                  <c:v>9.8047599999999999</c:v>
                </c:pt>
                <c:pt idx="97">
                  <c:v>9.8546949999999995</c:v>
                </c:pt>
                <c:pt idx="98">
                  <c:v>9.9046299999999992</c:v>
                </c:pt>
                <c:pt idx="99">
                  <c:v>9.9545650000000006</c:v>
                </c:pt>
                <c:pt idx="100">
                  <c:v>10.0045</c:v>
                </c:pt>
                <c:pt idx="101">
                  <c:v>10.054435</c:v>
                </c:pt>
                <c:pt idx="102">
                  <c:v>10.104369999999999</c:v>
                </c:pt>
                <c:pt idx="103">
                  <c:v>10.154305000000001</c:v>
                </c:pt>
                <c:pt idx="104">
                  <c:v>10.20424</c:v>
                </c:pt>
                <c:pt idx="105">
                  <c:v>10.254175</c:v>
                </c:pt>
                <c:pt idx="106">
                  <c:v>10.30411</c:v>
                </c:pt>
                <c:pt idx="107">
                  <c:v>10.354044999999999</c:v>
                </c:pt>
                <c:pt idx="108">
                  <c:v>10.403980000000001</c:v>
                </c:pt>
                <c:pt idx="109">
                  <c:v>10.453915</c:v>
                </c:pt>
                <c:pt idx="110">
                  <c:v>10.50385</c:v>
                </c:pt>
                <c:pt idx="111">
                  <c:v>10.553785</c:v>
                </c:pt>
                <c:pt idx="112">
                  <c:v>10.603719999999999</c:v>
                </c:pt>
                <c:pt idx="113">
                  <c:v>10.653655000000001</c:v>
                </c:pt>
                <c:pt idx="114">
                  <c:v>10.70359</c:v>
                </c:pt>
                <c:pt idx="115">
                  <c:v>10.753525</c:v>
                </c:pt>
                <c:pt idx="116">
                  <c:v>10.803459999999999</c:v>
                </c:pt>
                <c:pt idx="117">
                  <c:v>10.853395000000001</c:v>
                </c:pt>
                <c:pt idx="118">
                  <c:v>10.90333</c:v>
                </c:pt>
                <c:pt idx="119">
                  <c:v>10.953265</c:v>
                </c:pt>
                <c:pt idx="120">
                  <c:v>11.0032</c:v>
                </c:pt>
                <c:pt idx="121">
                  <c:v>11.053134999999999</c:v>
                </c:pt>
                <c:pt idx="122">
                  <c:v>11.103070000000001</c:v>
                </c:pt>
                <c:pt idx="123">
                  <c:v>11.153005</c:v>
                </c:pt>
                <c:pt idx="124">
                  <c:v>11.20294</c:v>
                </c:pt>
                <c:pt idx="125">
                  <c:v>11.252875</c:v>
                </c:pt>
                <c:pt idx="126">
                  <c:v>11.302809999999999</c:v>
                </c:pt>
                <c:pt idx="127">
                  <c:v>11.352745000000001</c:v>
                </c:pt>
                <c:pt idx="128">
                  <c:v>11.40268</c:v>
                </c:pt>
                <c:pt idx="129">
                  <c:v>11.452615</c:v>
                </c:pt>
                <c:pt idx="130">
                  <c:v>11.502549999999999</c:v>
                </c:pt>
                <c:pt idx="131">
                  <c:v>11.552485000000001</c:v>
                </c:pt>
                <c:pt idx="132">
                  <c:v>11.60242</c:v>
                </c:pt>
                <c:pt idx="133">
                  <c:v>11.652355</c:v>
                </c:pt>
                <c:pt idx="134">
                  <c:v>11.70229</c:v>
                </c:pt>
                <c:pt idx="135">
                  <c:v>11.752224999999999</c:v>
                </c:pt>
                <c:pt idx="136">
                  <c:v>11.802160000000001</c:v>
                </c:pt>
                <c:pt idx="137">
                  <c:v>11.852095</c:v>
                </c:pt>
                <c:pt idx="138">
                  <c:v>11.90203</c:v>
                </c:pt>
                <c:pt idx="139">
                  <c:v>11.951965</c:v>
                </c:pt>
                <c:pt idx="140">
                  <c:v>12.001899999999999</c:v>
                </c:pt>
                <c:pt idx="141">
                  <c:v>12.051835000000001</c:v>
                </c:pt>
                <c:pt idx="142">
                  <c:v>12.10177</c:v>
                </c:pt>
                <c:pt idx="143">
                  <c:v>12.151705</c:v>
                </c:pt>
                <c:pt idx="144">
                  <c:v>12.201639999999999</c:v>
                </c:pt>
                <c:pt idx="145">
                  <c:v>12.251575000000001</c:v>
                </c:pt>
                <c:pt idx="146">
                  <c:v>12.30151</c:v>
                </c:pt>
                <c:pt idx="147">
                  <c:v>12.351445</c:v>
                </c:pt>
                <c:pt idx="148">
                  <c:v>12.40138</c:v>
                </c:pt>
                <c:pt idx="149">
                  <c:v>12.451314999999999</c:v>
                </c:pt>
                <c:pt idx="150">
                  <c:v>12.501250000000001</c:v>
                </c:pt>
                <c:pt idx="151">
                  <c:v>12.551185</c:v>
                </c:pt>
                <c:pt idx="152">
                  <c:v>12.60112</c:v>
                </c:pt>
                <c:pt idx="153">
                  <c:v>12.651054999999999</c:v>
                </c:pt>
                <c:pt idx="154">
                  <c:v>12.700989999999999</c:v>
                </c:pt>
                <c:pt idx="155">
                  <c:v>12.750925000000001</c:v>
                </c:pt>
                <c:pt idx="156">
                  <c:v>12.80086</c:v>
                </c:pt>
                <c:pt idx="157">
                  <c:v>12.850795</c:v>
                </c:pt>
                <c:pt idx="158">
                  <c:v>12.900729999999999</c:v>
                </c:pt>
                <c:pt idx="159">
                  <c:v>12.950665000000001</c:v>
                </c:pt>
                <c:pt idx="160">
                  <c:v>13.0006</c:v>
                </c:pt>
                <c:pt idx="161">
                  <c:v>13.050535</c:v>
                </c:pt>
                <c:pt idx="162">
                  <c:v>13.10047</c:v>
                </c:pt>
                <c:pt idx="163">
                  <c:v>13.150404999999999</c:v>
                </c:pt>
                <c:pt idx="164">
                  <c:v>13.200340000000001</c:v>
                </c:pt>
                <c:pt idx="165">
                  <c:v>13.250275</c:v>
                </c:pt>
                <c:pt idx="166">
                  <c:v>13.30021</c:v>
                </c:pt>
                <c:pt idx="167">
                  <c:v>13.350144999999999</c:v>
                </c:pt>
                <c:pt idx="168">
                  <c:v>13.400080000000001</c:v>
                </c:pt>
                <c:pt idx="169">
                  <c:v>13.450015</c:v>
                </c:pt>
                <c:pt idx="170">
                  <c:v>13.49995</c:v>
                </c:pt>
                <c:pt idx="171">
                  <c:v>13.549885</c:v>
                </c:pt>
                <c:pt idx="172">
                  <c:v>13.599819999999999</c:v>
                </c:pt>
                <c:pt idx="173">
                  <c:v>13.649755000000001</c:v>
                </c:pt>
                <c:pt idx="174">
                  <c:v>13.69969</c:v>
                </c:pt>
                <c:pt idx="175">
                  <c:v>13.749625</c:v>
                </c:pt>
                <c:pt idx="176">
                  <c:v>13.79956</c:v>
                </c:pt>
                <c:pt idx="177">
                  <c:v>13.849494999999999</c:v>
                </c:pt>
                <c:pt idx="178">
                  <c:v>13.899430000000001</c:v>
                </c:pt>
                <c:pt idx="179">
                  <c:v>13.949365</c:v>
                </c:pt>
                <c:pt idx="180">
                  <c:v>13.9993</c:v>
                </c:pt>
                <c:pt idx="181">
                  <c:v>14.049234999999999</c:v>
                </c:pt>
                <c:pt idx="182">
                  <c:v>14.099170000000001</c:v>
                </c:pt>
                <c:pt idx="183">
                  <c:v>14.149105</c:v>
                </c:pt>
                <c:pt idx="184">
                  <c:v>14.19904</c:v>
                </c:pt>
                <c:pt idx="185">
                  <c:v>14.248975</c:v>
                </c:pt>
                <c:pt idx="186">
                  <c:v>14.298909999999999</c:v>
                </c:pt>
                <c:pt idx="187">
                  <c:v>14.348845000000001</c:v>
                </c:pt>
                <c:pt idx="188">
                  <c:v>14.39878</c:v>
                </c:pt>
                <c:pt idx="189">
                  <c:v>14.448715</c:v>
                </c:pt>
                <c:pt idx="190">
                  <c:v>14.49865</c:v>
                </c:pt>
                <c:pt idx="191">
                  <c:v>14.548584999999999</c:v>
                </c:pt>
                <c:pt idx="192">
                  <c:v>14.598520000000001</c:v>
                </c:pt>
                <c:pt idx="193">
                  <c:v>14.648455</c:v>
                </c:pt>
                <c:pt idx="194">
                  <c:v>14.69839</c:v>
                </c:pt>
                <c:pt idx="195">
                  <c:v>14.748324999999999</c:v>
                </c:pt>
                <c:pt idx="196">
                  <c:v>14.798260000000001</c:v>
                </c:pt>
                <c:pt idx="197">
                  <c:v>14.848195</c:v>
                </c:pt>
                <c:pt idx="198">
                  <c:v>14.89813</c:v>
                </c:pt>
                <c:pt idx="199">
                  <c:v>14.948065</c:v>
                </c:pt>
                <c:pt idx="200">
                  <c:v>14.997999999999999</c:v>
                </c:pt>
              </c:numCache>
            </c:numRef>
          </c:xVal>
          <c:yVal>
            <c:numRef>
              <c:f>'CL 15GHz'!$U$5:$U$205</c:f>
              <c:numCache>
                <c:formatCode>General</c:formatCode>
                <c:ptCount val="201"/>
                <c:pt idx="0">
                  <c:v>-13.274877</c:v>
                </c:pt>
                <c:pt idx="1">
                  <c:v>-13.244040999999999</c:v>
                </c:pt>
                <c:pt idx="2">
                  <c:v>-13.093881</c:v>
                </c:pt>
                <c:pt idx="3">
                  <c:v>-13.007341</c:v>
                </c:pt>
                <c:pt idx="4">
                  <c:v>-12.975213999999999</c:v>
                </c:pt>
                <c:pt idx="5">
                  <c:v>-12.916674</c:v>
                </c:pt>
                <c:pt idx="6">
                  <c:v>-12.736420000000001</c:v>
                </c:pt>
                <c:pt idx="7">
                  <c:v>-12.690492000000001</c:v>
                </c:pt>
                <c:pt idx="8">
                  <c:v>-12.516851000000001</c:v>
                </c:pt>
                <c:pt idx="9">
                  <c:v>-12.440383000000001</c:v>
                </c:pt>
                <c:pt idx="10">
                  <c:v>-12.34361</c:v>
                </c:pt>
                <c:pt idx="11">
                  <c:v>-12.324973</c:v>
                </c:pt>
                <c:pt idx="12">
                  <c:v>-12.267977999999999</c:v>
                </c:pt>
                <c:pt idx="13">
                  <c:v>-12.239004</c:v>
                </c:pt>
                <c:pt idx="14">
                  <c:v>-12.145219000000001</c:v>
                </c:pt>
                <c:pt idx="15">
                  <c:v>-12.062457999999999</c:v>
                </c:pt>
                <c:pt idx="16">
                  <c:v>-11.963671</c:v>
                </c:pt>
                <c:pt idx="17">
                  <c:v>-11.871468999999999</c:v>
                </c:pt>
                <c:pt idx="18">
                  <c:v>-11.794898999999999</c:v>
                </c:pt>
                <c:pt idx="19">
                  <c:v>-11.753565</c:v>
                </c:pt>
                <c:pt idx="20">
                  <c:v>-11.715973</c:v>
                </c:pt>
                <c:pt idx="21">
                  <c:v>-11.577007999999999</c:v>
                </c:pt>
                <c:pt idx="22">
                  <c:v>-11.558398</c:v>
                </c:pt>
                <c:pt idx="23">
                  <c:v>-11.501428000000001</c:v>
                </c:pt>
                <c:pt idx="24">
                  <c:v>-11.474246000000001</c:v>
                </c:pt>
                <c:pt idx="25">
                  <c:v>-11.399149</c:v>
                </c:pt>
                <c:pt idx="26">
                  <c:v>-11.390635</c:v>
                </c:pt>
                <c:pt idx="27">
                  <c:v>-11.312290000000001</c:v>
                </c:pt>
                <c:pt idx="28">
                  <c:v>-11.248386999999999</c:v>
                </c:pt>
                <c:pt idx="29">
                  <c:v>-11.150418</c:v>
                </c:pt>
                <c:pt idx="30">
                  <c:v>-11.162756999999999</c:v>
                </c:pt>
                <c:pt idx="31">
                  <c:v>-11.160545000000001</c:v>
                </c:pt>
                <c:pt idx="32">
                  <c:v>-11.076171</c:v>
                </c:pt>
                <c:pt idx="33">
                  <c:v>-11.086118000000001</c:v>
                </c:pt>
                <c:pt idx="34">
                  <c:v>-11.103681999999999</c:v>
                </c:pt>
                <c:pt idx="35">
                  <c:v>-11.106474</c:v>
                </c:pt>
                <c:pt idx="36">
                  <c:v>-11.068047</c:v>
                </c:pt>
                <c:pt idx="37">
                  <c:v>-11.059566</c:v>
                </c:pt>
                <c:pt idx="38">
                  <c:v>-10.954129</c:v>
                </c:pt>
                <c:pt idx="39">
                  <c:v>-10.875863000000001</c:v>
                </c:pt>
                <c:pt idx="40">
                  <c:v>-10.791112</c:v>
                </c:pt>
                <c:pt idx="41">
                  <c:v>-10.783485000000001</c:v>
                </c:pt>
                <c:pt idx="42">
                  <c:v>-10.803756999999999</c:v>
                </c:pt>
                <c:pt idx="43">
                  <c:v>-10.865111000000001</c:v>
                </c:pt>
                <c:pt idx="44">
                  <c:v>-10.854129</c:v>
                </c:pt>
                <c:pt idx="45">
                  <c:v>-10.815052</c:v>
                </c:pt>
                <c:pt idx="46">
                  <c:v>-10.76741</c:v>
                </c:pt>
                <c:pt idx="47">
                  <c:v>-10.668132999999999</c:v>
                </c:pt>
                <c:pt idx="48">
                  <c:v>-10.651998000000001</c:v>
                </c:pt>
                <c:pt idx="49">
                  <c:v>-10.568362</c:v>
                </c:pt>
                <c:pt idx="50">
                  <c:v>-10.537153999999999</c:v>
                </c:pt>
                <c:pt idx="51">
                  <c:v>-10.49377</c:v>
                </c:pt>
                <c:pt idx="52">
                  <c:v>-10.522421</c:v>
                </c:pt>
                <c:pt idx="53">
                  <c:v>-10.49194</c:v>
                </c:pt>
                <c:pt idx="54">
                  <c:v>-10.586256000000001</c:v>
                </c:pt>
                <c:pt idx="55">
                  <c:v>-10.615484</c:v>
                </c:pt>
                <c:pt idx="56">
                  <c:v>-10.620633</c:v>
                </c:pt>
                <c:pt idx="57">
                  <c:v>-10.604023</c:v>
                </c:pt>
                <c:pt idx="58">
                  <c:v>-10.607408</c:v>
                </c:pt>
                <c:pt idx="59">
                  <c:v>-10.628626000000001</c:v>
                </c:pt>
                <c:pt idx="60">
                  <c:v>-10.625381000000001</c:v>
                </c:pt>
                <c:pt idx="61">
                  <c:v>-10.658668</c:v>
                </c:pt>
                <c:pt idx="62">
                  <c:v>-10.677553</c:v>
                </c:pt>
                <c:pt idx="63">
                  <c:v>-10.662387000000001</c:v>
                </c:pt>
                <c:pt idx="64">
                  <c:v>-10.575644</c:v>
                </c:pt>
                <c:pt idx="65">
                  <c:v>-10.555467</c:v>
                </c:pt>
                <c:pt idx="66">
                  <c:v>-10.557631000000001</c:v>
                </c:pt>
                <c:pt idx="67">
                  <c:v>-10.579145</c:v>
                </c:pt>
                <c:pt idx="68">
                  <c:v>-10.561997</c:v>
                </c:pt>
                <c:pt idx="69">
                  <c:v>-10.600674</c:v>
                </c:pt>
                <c:pt idx="70">
                  <c:v>-10.590548</c:v>
                </c:pt>
                <c:pt idx="71">
                  <c:v>-10.631078</c:v>
                </c:pt>
                <c:pt idx="72">
                  <c:v>-10.615524000000001</c:v>
                </c:pt>
                <c:pt idx="73">
                  <c:v>-10.677117000000001</c:v>
                </c:pt>
                <c:pt idx="74">
                  <c:v>-10.696699000000001</c:v>
                </c:pt>
                <c:pt idx="75">
                  <c:v>-10.772732</c:v>
                </c:pt>
                <c:pt idx="76">
                  <c:v>-10.78073</c:v>
                </c:pt>
                <c:pt idx="77">
                  <c:v>-10.847906999999999</c:v>
                </c:pt>
                <c:pt idx="78">
                  <c:v>-10.860367</c:v>
                </c:pt>
                <c:pt idx="79">
                  <c:v>-10.92441</c:v>
                </c:pt>
                <c:pt idx="80">
                  <c:v>-10.905791000000001</c:v>
                </c:pt>
                <c:pt idx="81">
                  <c:v>-10.902628999999999</c:v>
                </c:pt>
                <c:pt idx="82">
                  <c:v>-10.893359999999999</c:v>
                </c:pt>
                <c:pt idx="83">
                  <c:v>-10.892723999999999</c:v>
                </c:pt>
                <c:pt idx="84">
                  <c:v>-10.877514</c:v>
                </c:pt>
                <c:pt idx="85">
                  <c:v>-10.906782</c:v>
                </c:pt>
                <c:pt idx="86">
                  <c:v>-10.888465999999999</c:v>
                </c:pt>
                <c:pt idx="87">
                  <c:v>-10.860371000000001</c:v>
                </c:pt>
                <c:pt idx="88">
                  <c:v>-10.868283</c:v>
                </c:pt>
                <c:pt idx="89">
                  <c:v>-10.819004</c:v>
                </c:pt>
                <c:pt idx="90">
                  <c:v>-10.849837000000001</c:v>
                </c:pt>
                <c:pt idx="91">
                  <c:v>-10.846133999999999</c:v>
                </c:pt>
                <c:pt idx="92">
                  <c:v>-10.863106999999999</c:v>
                </c:pt>
                <c:pt idx="93">
                  <c:v>-10.810183</c:v>
                </c:pt>
                <c:pt idx="94">
                  <c:v>-10.799784000000001</c:v>
                </c:pt>
                <c:pt idx="95">
                  <c:v>-10.753659000000001</c:v>
                </c:pt>
                <c:pt idx="96">
                  <c:v>-10.752613</c:v>
                </c:pt>
                <c:pt idx="97">
                  <c:v>-10.761438999999999</c:v>
                </c:pt>
                <c:pt idx="98">
                  <c:v>-10.74996</c:v>
                </c:pt>
                <c:pt idx="99">
                  <c:v>-10.764111</c:v>
                </c:pt>
                <c:pt idx="100">
                  <c:v>-10.726029</c:v>
                </c:pt>
                <c:pt idx="101">
                  <c:v>-10.748302000000001</c:v>
                </c:pt>
                <c:pt idx="102">
                  <c:v>-10.685041</c:v>
                </c:pt>
                <c:pt idx="103">
                  <c:v>-10.693028</c:v>
                </c:pt>
                <c:pt idx="104">
                  <c:v>-10.648104</c:v>
                </c:pt>
                <c:pt idx="105">
                  <c:v>-10.6653</c:v>
                </c:pt>
                <c:pt idx="106">
                  <c:v>-10.645213999999999</c:v>
                </c:pt>
                <c:pt idx="107">
                  <c:v>-10.641641999999999</c:v>
                </c:pt>
                <c:pt idx="108">
                  <c:v>-10.646288</c:v>
                </c:pt>
                <c:pt idx="109">
                  <c:v>-10.683997</c:v>
                </c:pt>
                <c:pt idx="110">
                  <c:v>-10.691772</c:v>
                </c:pt>
                <c:pt idx="111">
                  <c:v>-10.651996</c:v>
                </c:pt>
                <c:pt idx="112">
                  <c:v>-10.690719</c:v>
                </c:pt>
                <c:pt idx="113">
                  <c:v>-10.676788</c:v>
                </c:pt>
                <c:pt idx="114">
                  <c:v>-10.720587</c:v>
                </c:pt>
                <c:pt idx="115">
                  <c:v>-10.692771</c:v>
                </c:pt>
                <c:pt idx="116">
                  <c:v>-10.803146</c:v>
                </c:pt>
                <c:pt idx="117">
                  <c:v>-10.78332</c:v>
                </c:pt>
                <c:pt idx="118">
                  <c:v>-10.805446999999999</c:v>
                </c:pt>
                <c:pt idx="119">
                  <c:v>-10.772669</c:v>
                </c:pt>
                <c:pt idx="120">
                  <c:v>-10.75318</c:v>
                </c:pt>
                <c:pt idx="121">
                  <c:v>-10.653717</c:v>
                </c:pt>
                <c:pt idx="122">
                  <c:v>-10.639811999999999</c:v>
                </c:pt>
                <c:pt idx="123">
                  <c:v>-10.628126999999999</c:v>
                </c:pt>
                <c:pt idx="124">
                  <c:v>-10.643946</c:v>
                </c:pt>
                <c:pt idx="125">
                  <c:v>-10.713198</c:v>
                </c:pt>
                <c:pt idx="126">
                  <c:v>-10.754705</c:v>
                </c:pt>
                <c:pt idx="127">
                  <c:v>-10.846207</c:v>
                </c:pt>
                <c:pt idx="128">
                  <c:v>-10.877969</c:v>
                </c:pt>
                <c:pt idx="129">
                  <c:v>-10.891557000000001</c:v>
                </c:pt>
                <c:pt idx="130">
                  <c:v>-10.897819</c:v>
                </c:pt>
                <c:pt idx="131">
                  <c:v>-10.875761000000001</c:v>
                </c:pt>
                <c:pt idx="132">
                  <c:v>-10.831314000000001</c:v>
                </c:pt>
                <c:pt idx="133">
                  <c:v>-10.836411</c:v>
                </c:pt>
                <c:pt idx="134">
                  <c:v>-10.820795</c:v>
                </c:pt>
                <c:pt idx="135">
                  <c:v>-10.788269</c:v>
                </c:pt>
                <c:pt idx="136">
                  <c:v>-10.804948</c:v>
                </c:pt>
                <c:pt idx="137">
                  <c:v>-10.827607</c:v>
                </c:pt>
                <c:pt idx="138">
                  <c:v>-10.916638000000001</c:v>
                </c:pt>
                <c:pt idx="139">
                  <c:v>-10.944181</c:v>
                </c:pt>
                <c:pt idx="140">
                  <c:v>-11.044025</c:v>
                </c:pt>
                <c:pt idx="141">
                  <c:v>-11.103051000000001</c:v>
                </c:pt>
                <c:pt idx="142">
                  <c:v>-11.170864999999999</c:v>
                </c:pt>
                <c:pt idx="143">
                  <c:v>-11.113659</c:v>
                </c:pt>
                <c:pt idx="144">
                  <c:v>-11.117661</c:v>
                </c:pt>
                <c:pt idx="145">
                  <c:v>-11.085146999999999</c:v>
                </c:pt>
                <c:pt idx="146">
                  <c:v>-11.120506000000001</c:v>
                </c:pt>
                <c:pt idx="147">
                  <c:v>-11.157743</c:v>
                </c:pt>
                <c:pt idx="148">
                  <c:v>-11.223250999999999</c:v>
                </c:pt>
                <c:pt idx="149">
                  <c:v>-11.272912</c:v>
                </c:pt>
                <c:pt idx="150">
                  <c:v>-11.320771000000001</c:v>
                </c:pt>
                <c:pt idx="151">
                  <c:v>-11.377354</c:v>
                </c:pt>
                <c:pt idx="152">
                  <c:v>-11.432143999999999</c:v>
                </c:pt>
                <c:pt idx="153">
                  <c:v>-11.504884000000001</c:v>
                </c:pt>
                <c:pt idx="154">
                  <c:v>-11.583513</c:v>
                </c:pt>
                <c:pt idx="155">
                  <c:v>-11.742407</c:v>
                </c:pt>
                <c:pt idx="156">
                  <c:v>-11.870927</c:v>
                </c:pt>
                <c:pt idx="157">
                  <c:v>-11.923481000000001</c:v>
                </c:pt>
                <c:pt idx="158">
                  <c:v>-11.998393</c:v>
                </c:pt>
                <c:pt idx="159">
                  <c:v>-12.100899999999999</c:v>
                </c:pt>
                <c:pt idx="160">
                  <c:v>-12.179145999999999</c:v>
                </c:pt>
                <c:pt idx="161">
                  <c:v>-12.195842000000001</c:v>
                </c:pt>
                <c:pt idx="162">
                  <c:v>-12.268579000000001</c:v>
                </c:pt>
                <c:pt idx="163">
                  <c:v>-12.413724</c:v>
                </c:pt>
                <c:pt idx="164">
                  <c:v>-12.626404000000001</c:v>
                </c:pt>
                <c:pt idx="165">
                  <c:v>-12.823871</c:v>
                </c:pt>
                <c:pt idx="166">
                  <c:v>-13.004367999999999</c:v>
                </c:pt>
                <c:pt idx="167">
                  <c:v>-13.127564</c:v>
                </c:pt>
                <c:pt idx="168">
                  <c:v>-13.154548999999999</c:v>
                </c:pt>
                <c:pt idx="169">
                  <c:v>-13.202833999999999</c:v>
                </c:pt>
                <c:pt idx="170">
                  <c:v>-13.193458</c:v>
                </c:pt>
                <c:pt idx="171">
                  <c:v>-13.281606</c:v>
                </c:pt>
                <c:pt idx="172">
                  <c:v>-13.419646</c:v>
                </c:pt>
                <c:pt idx="173">
                  <c:v>-13.637522000000001</c:v>
                </c:pt>
                <c:pt idx="174">
                  <c:v>-13.793524</c:v>
                </c:pt>
                <c:pt idx="175">
                  <c:v>-13.945422000000001</c:v>
                </c:pt>
                <c:pt idx="176">
                  <c:v>-14.012328</c:v>
                </c:pt>
                <c:pt idx="177">
                  <c:v>-14.036353999999999</c:v>
                </c:pt>
                <c:pt idx="178">
                  <c:v>-14.031252</c:v>
                </c:pt>
                <c:pt idx="179">
                  <c:v>-14.064866</c:v>
                </c:pt>
                <c:pt idx="180">
                  <c:v>-14.122418</c:v>
                </c:pt>
                <c:pt idx="181">
                  <c:v>-14.217071000000001</c:v>
                </c:pt>
                <c:pt idx="182">
                  <c:v>-14.340142</c:v>
                </c:pt>
                <c:pt idx="183">
                  <c:v>-14.465837000000001</c:v>
                </c:pt>
                <c:pt idx="184">
                  <c:v>-14.703602</c:v>
                </c:pt>
                <c:pt idx="185">
                  <c:v>-14.927155000000001</c:v>
                </c:pt>
                <c:pt idx="186">
                  <c:v>-15.012931999999999</c:v>
                </c:pt>
                <c:pt idx="187">
                  <c:v>-14.915336</c:v>
                </c:pt>
                <c:pt idx="188">
                  <c:v>-14.778014000000001</c:v>
                </c:pt>
                <c:pt idx="189">
                  <c:v>-14.715624</c:v>
                </c:pt>
                <c:pt idx="190">
                  <c:v>-14.866794000000001</c:v>
                </c:pt>
                <c:pt idx="191">
                  <c:v>-15.129104999999999</c:v>
                </c:pt>
                <c:pt idx="192">
                  <c:v>-15.392287</c:v>
                </c:pt>
                <c:pt idx="193">
                  <c:v>-15.558743</c:v>
                </c:pt>
                <c:pt idx="194">
                  <c:v>-15.475391999999999</c:v>
                </c:pt>
                <c:pt idx="195">
                  <c:v>-15.149088000000001</c:v>
                </c:pt>
                <c:pt idx="196">
                  <c:v>-14.910107</c:v>
                </c:pt>
                <c:pt idx="197">
                  <c:v>-15.076563999999999</c:v>
                </c:pt>
                <c:pt idx="198">
                  <c:v>-15.532473</c:v>
                </c:pt>
                <c:pt idx="199">
                  <c:v>-15.966538</c:v>
                </c:pt>
                <c:pt idx="200">
                  <c:v>-16.427437000000001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067-40FA-ABC0-F866FEFE8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15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1"/>
      </c:valAx>
      <c:valAx>
        <c:axId val="116071808"/>
        <c:scaling>
          <c:orientation val="minMax"/>
          <c:max val="-4"/>
          <c:min val="-18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42832192982016"/>
          <c:y val="0.48737645418085107"/>
          <c:w val="0.20378989579248014"/>
          <c:h val="0.30857479448732272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CL vs. LO Power: 1 GHz IF, 5 GHz RF 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862620057783909"/>
          <c:y val="3.10614262932482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683926209688815"/>
          <c:w val="0.76542713682528862"/>
          <c:h val="0.6724082670598625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CL'!$F$2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CL'!$F$5:$F$205</c:f>
              <c:numCache>
                <c:formatCode>General</c:formatCode>
                <c:ptCount val="201"/>
                <c:pt idx="0">
                  <c:v>-4.9439526000000003</c:v>
                </c:pt>
                <c:pt idx="1">
                  <c:v>-4.939743</c:v>
                </c:pt>
                <c:pt idx="2">
                  <c:v>-4.9426227000000003</c:v>
                </c:pt>
                <c:pt idx="3">
                  <c:v>-4.9492373000000001</c:v>
                </c:pt>
                <c:pt idx="4">
                  <c:v>-4.9534864000000001</c:v>
                </c:pt>
                <c:pt idx="5">
                  <c:v>-4.9594335999999997</c:v>
                </c:pt>
                <c:pt idx="6">
                  <c:v>-4.9646863999999997</c:v>
                </c:pt>
                <c:pt idx="7">
                  <c:v>-4.9711451999999996</c:v>
                </c:pt>
                <c:pt idx="8">
                  <c:v>-4.9833841000000003</c:v>
                </c:pt>
                <c:pt idx="9">
                  <c:v>-4.9947290000000004</c:v>
                </c:pt>
                <c:pt idx="10">
                  <c:v>-5.0097432</c:v>
                </c:pt>
                <c:pt idx="11">
                  <c:v>-5.0243855000000002</c:v>
                </c:pt>
                <c:pt idx="12">
                  <c:v>-5.0467386000000003</c:v>
                </c:pt>
                <c:pt idx="13">
                  <c:v>-5.0738759</c:v>
                </c:pt>
                <c:pt idx="14">
                  <c:v>-5.1042522999999997</c:v>
                </c:pt>
                <c:pt idx="15">
                  <c:v>-5.1512022000000002</c:v>
                </c:pt>
                <c:pt idx="16">
                  <c:v>-5.2143145000000004</c:v>
                </c:pt>
                <c:pt idx="17">
                  <c:v>-5.2987412999999997</c:v>
                </c:pt>
                <c:pt idx="18">
                  <c:v>-5.4086552000000001</c:v>
                </c:pt>
                <c:pt idx="19">
                  <c:v>-5.5521307000000002</c:v>
                </c:pt>
                <c:pt idx="20">
                  <c:v>-5.7347465</c:v>
                </c:pt>
                <c:pt idx="21">
                  <c:v>-5.9609838000000002</c:v>
                </c:pt>
                <c:pt idx="22">
                  <c:v>-6.2298827000000001</c:v>
                </c:pt>
                <c:pt idx="23">
                  <c:v>-6.5419660000000004</c:v>
                </c:pt>
                <c:pt idx="24">
                  <c:v>-6.8939838</c:v>
                </c:pt>
                <c:pt idx="25">
                  <c:v>-7.2890915999999999</c:v>
                </c:pt>
                <c:pt idx="26">
                  <c:v>-7.7254275999999997</c:v>
                </c:pt>
                <c:pt idx="27">
                  <c:v>-8.1873245000000008</c:v>
                </c:pt>
                <c:pt idx="28">
                  <c:v>-8.6700868999999994</c:v>
                </c:pt>
                <c:pt idx="29">
                  <c:v>-9.1718148999999993</c:v>
                </c:pt>
                <c:pt idx="30">
                  <c:v>-9.6869946000000002</c:v>
                </c:pt>
                <c:pt idx="31">
                  <c:v>-10.220154000000001</c:v>
                </c:pt>
                <c:pt idx="32">
                  <c:v>-10.759100999999999</c:v>
                </c:pt>
                <c:pt idx="33">
                  <c:v>-11.313584000000001</c:v>
                </c:pt>
                <c:pt idx="34">
                  <c:v>-11.875102</c:v>
                </c:pt>
                <c:pt idx="35">
                  <c:v>-12.440778</c:v>
                </c:pt>
                <c:pt idx="36">
                  <c:v>-13.005083000000001</c:v>
                </c:pt>
                <c:pt idx="37">
                  <c:v>-13.562115</c:v>
                </c:pt>
                <c:pt idx="38">
                  <c:v>-14.040051</c:v>
                </c:pt>
                <c:pt idx="39">
                  <c:v>-14.136931000000001</c:v>
                </c:pt>
                <c:pt idx="40">
                  <c:v>-14.295391</c:v>
                </c:pt>
                <c:pt idx="41">
                  <c:v>-14.498333000000001</c:v>
                </c:pt>
                <c:pt idx="42">
                  <c:v>-14.696816999999999</c:v>
                </c:pt>
                <c:pt idx="43">
                  <c:v>-14.873398999999999</c:v>
                </c:pt>
                <c:pt idx="44">
                  <c:v>-14.997465</c:v>
                </c:pt>
                <c:pt idx="45">
                  <c:v>-15.030733</c:v>
                </c:pt>
                <c:pt idx="46">
                  <c:v>-15.027369</c:v>
                </c:pt>
                <c:pt idx="47">
                  <c:v>-15.029975</c:v>
                </c:pt>
                <c:pt idx="48">
                  <c:v>-15.027205</c:v>
                </c:pt>
                <c:pt idx="49">
                  <c:v>-15.029854</c:v>
                </c:pt>
                <c:pt idx="50">
                  <c:v>-15.02533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3A-44BF-96F8-CFD3113CC2D7}"/>
            </c:ext>
          </c:extLst>
        </c:ser>
        <c:ser>
          <c:idx val="2"/>
          <c:order val="1"/>
          <c:tx>
            <c:strRef>
              <c:f>'P1dB CL'!$G$2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CL'!$G$5:$G$205</c:f>
              <c:numCache>
                <c:formatCode>General</c:formatCode>
                <c:ptCount val="201"/>
                <c:pt idx="0">
                  <c:v>-4.9767561000000002</c:v>
                </c:pt>
                <c:pt idx="1">
                  <c:v>-4.9772162</c:v>
                </c:pt>
                <c:pt idx="2">
                  <c:v>-4.9849072000000003</c:v>
                </c:pt>
                <c:pt idx="3">
                  <c:v>-4.9873190000000003</c:v>
                </c:pt>
                <c:pt idx="4">
                  <c:v>-4.9927473000000004</c:v>
                </c:pt>
                <c:pt idx="5">
                  <c:v>-4.9985875999999996</c:v>
                </c:pt>
                <c:pt idx="6">
                  <c:v>-5.0050816999999999</c:v>
                </c:pt>
                <c:pt idx="7">
                  <c:v>-5.014812</c:v>
                </c:pt>
                <c:pt idx="8">
                  <c:v>-5.0255561000000002</c:v>
                </c:pt>
                <c:pt idx="9">
                  <c:v>-5.0394968999999996</c:v>
                </c:pt>
                <c:pt idx="10">
                  <c:v>-5.0584669</c:v>
                </c:pt>
                <c:pt idx="11">
                  <c:v>-5.0752416</c:v>
                </c:pt>
                <c:pt idx="12">
                  <c:v>-5.0970963999999999</c:v>
                </c:pt>
                <c:pt idx="13">
                  <c:v>-5.1313167000000002</c:v>
                </c:pt>
                <c:pt idx="14">
                  <c:v>-5.1710525000000001</c:v>
                </c:pt>
                <c:pt idx="15">
                  <c:v>-5.2263374000000002</c:v>
                </c:pt>
                <c:pt idx="16">
                  <c:v>-5.2970185000000001</c:v>
                </c:pt>
                <c:pt idx="17">
                  <c:v>-5.3900927999999997</c:v>
                </c:pt>
                <c:pt idx="18">
                  <c:v>-5.5164428000000001</c:v>
                </c:pt>
                <c:pt idx="19">
                  <c:v>-5.6768646</c:v>
                </c:pt>
                <c:pt idx="20">
                  <c:v>-5.8827634</c:v>
                </c:pt>
                <c:pt idx="21">
                  <c:v>-6.1317883000000002</c:v>
                </c:pt>
                <c:pt idx="22">
                  <c:v>-6.4300771000000001</c:v>
                </c:pt>
                <c:pt idx="23">
                  <c:v>-6.7705383000000001</c:v>
                </c:pt>
                <c:pt idx="24">
                  <c:v>-7.1471232999999996</c:v>
                </c:pt>
                <c:pt idx="25">
                  <c:v>-7.5620159999999998</c:v>
                </c:pt>
                <c:pt idx="26">
                  <c:v>-8.0187664000000005</c:v>
                </c:pt>
                <c:pt idx="27">
                  <c:v>-8.4957504000000004</c:v>
                </c:pt>
                <c:pt idx="28">
                  <c:v>-8.9944781999999996</c:v>
                </c:pt>
                <c:pt idx="29">
                  <c:v>-9.5088959000000006</c:v>
                </c:pt>
                <c:pt idx="30">
                  <c:v>-10.036918</c:v>
                </c:pt>
                <c:pt idx="31">
                  <c:v>-10.580765</c:v>
                </c:pt>
                <c:pt idx="32">
                  <c:v>-11.130941999999999</c:v>
                </c:pt>
                <c:pt idx="33">
                  <c:v>-11.692837000000001</c:v>
                </c:pt>
                <c:pt idx="34">
                  <c:v>-12.259674</c:v>
                </c:pt>
                <c:pt idx="35">
                  <c:v>-12.835229</c:v>
                </c:pt>
                <c:pt idx="36">
                  <c:v>-13.402633</c:v>
                </c:pt>
                <c:pt idx="37">
                  <c:v>-13.972355</c:v>
                </c:pt>
                <c:pt idx="38">
                  <c:v>-14.455662</c:v>
                </c:pt>
                <c:pt idx="39">
                  <c:v>-14.556155</c:v>
                </c:pt>
                <c:pt idx="40">
                  <c:v>-14.725424</c:v>
                </c:pt>
                <c:pt idx="41">
                  <c:v>-14.930348</c:v>
                </c:pt>
                <c:pt idx="42">
                  <c:v>-15.133371</c:v>
                </c:pt>
                <c:pt idx="43">
                  <c:v>-15.315663000000001</c:v>
                </c:pt>
                <c:pt idx="44">
                  <c:v>-15.439323999999999</c:v>
                </c:pt>
                <c:pt idx="45">
                  <c:v>-15.472535000000001</c:v>
                </c:pt>
                <c:pt idx="46">
                  <c:v>-15.472571</c:v>
                </c:pt>
                <c:pt idx="47">
                  <c:v>-15.471719999999999</c:v>
                </c:pt>
                <c:pt idx="48">
                  <c:v>-15.469932999999999</c:v>
                </c:pt>
                <c:pt idx="49">
                  <c:v>-15.473077</c:v>
                </c:pt>
                <c:pt idx="50">
                  <c:v>-15.471807999999999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3A-44BF-96F8-CFD3113CC2D7}"/>
            </c:ext>
          </c:extLst>
        </c:ser>
        <c:ser>
          <c:idx val="0"/>
          <c:order val="2"/>
          <c:tx>
            <c:strRef>
              <c:f>'P1dB CL'!$H$2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CL'!$H$5:$H$205</c:f>
              <c:numCache>
                <c:formatCode>General</c:formatCode>
                <c:ptCount val="201"/>
                <c:pt idx="0">
                  <c:v>-5.3995050999999998</c:v>
                </c:pt>
                <c:pt idx="1">
                  <c:v>-5.3989053</c:v>
                </c:pt>
                <c:pt idx="2">
                  <c:v>-5.4012346000000004</c:v>
                </c:pt>
                <c:pt idx="3">
                  <c:v>-5.4089022</c:v>
                </c:pt>
                <c:pt idx="4">
                  <c:v>-5.4136366999999996</c:v>
                </c:pt>
                <c:pt idx="5">
                  <c:v>-5.4189692000000003</c:v>
                </c:pt>
                <c:pt idx="6">
                  <c:v>-5.4252023999999999</c:v>
                </c:pt>
                <c:pt idx="7">
                  <c:v>-5.4348555000000003</c:v>
                </c:pt>
                <c:pt idx="8">
                  <c:v>-5.4515146999999997</c:v>
                </c:pt>
                <c:pt idx="9">
                  <c:v>-5.4665933000000004</c:v>
                </c:pt>
                <c:pt idx="10">
                  <c:v>-5.4882011000000004</c:v>
                </c:pt>
                <c:pt idx="11">
                  <c:v>-5.5094481000000002</c:v>
                </c:pt>
                <c:pt idx="12">
                  <c:v>-5.5436268000000002</c:v>
                </c:pt>
                <c:pt idx="13">
                  <c:v>-5.5873327000000002</c:v>
                </c:pt>
                <c:pt idx="14">
                  <c:v>-5.6412085999999997</c:v>
                </c:pt>
                <c:pt idx="15">
                  <c:v>-5.7107916000000003</c:v>
                </c:pt>
                <c:pt idx="16">
                  <c:v>-5.8049873999999999</c:v>
                </c:pt>
                <c:pt idx="17">
                  <c:v>-5.9327221000000003</c:v>
                </c:pt>
                <c:pt idx="18">
                  <c:v>-6.1034093</c:v>
                </c:pt>
                <c:pt idx="19">
                  <c:v>-6.3136044</c:v>
                </c:pt>
                <c:pt idx="20">
                  <c:v>-6.5758476000000003</c:v>
                </c:pt>
                <c:pt idx="21">
                  <c:v>-6.8855076000000004</c:v>
                </c:pt>
                <c:pt idx="22">
                  <c:v>-7.2400618000000003</c:v>
                </c:pt>
                <c:pt idx="23">
                  <c:v>-7.6323466</c:v>
                </c:pt>
                <c:pt idx="24">
                  <c:v>-8.0566043999999994</c:v>
                </c:pt>
                <c:pt idx="25">
                  <c:v>-8.5159769000000001</c:v>
                </c:pt>
                <c:pt idx="26">
                  <c:v>-9.0111694</c:v>
                </c:pt>
                <c:pt idx="27">
                  <c:v>-9.5253820000000005</c:v>
                </c:pt>
                <c:pt idx="28">
                  <c:v>-10.054772</c:v>
                </c:pt>
                <c:pt idx="29">
                  <c:v>-10.60202</c:v>
                </c:pt>
                <c:pt idx="30">
                  <c:v>-11.162331999999999</c:v>
                </c:pt>
                <c:pt idx="31">
                  <c:v>-11.732786000000001</c:v>
                </c:pt>
                <c:pt idx="32">
                  <c:v>-12.315671999999999</c:v>
                </c:pt>
                <c:pt idx="33">
                  <c:v>-12.911757</c:v>
                </c:pt>
                <c:pt idx="34">
                  <c:v>-13.508010000000001</c:v>
                </c:pt>
                <c:pt idx="35">
                  <c:v>-14.117032</c:v>
                </c:pt>
                <c:pt idx="36">
                  <c:v>-14.722412</c:v>
                </c:pt>
                <c:pt idx="37">
                  <c:v>-15.326838</c:v>
                </c:pt>
                <c:pt idx="38">
                  <c:v>-15.84426</c:v>
                </c:pt>
                <c:pt idx="39">
                  <c:v>-15.949802</c:v>
                </c:pt>
                <c:pt idx="40">
                  <c:v>-16.122838999999999</c:v>
                </c:pt>
                <c:pt idx="41">
                  <c:v>-16.335238</c:v>
                </c:pt>
                <c:pt idx="42">
                  <c:v>-16.54439</c:v>
                </c:pt>
                <c:pt idx="43">
                  <c:v>-16.730270000000001</c:v>
                </c:pt>
                <c:pt idx="44">
                  <c:v>-16.857893000000001</c:v>
                </c:pt>
                <c:pt idx="45">
                  <c:v>-16.891587999999999</c:v>
                </c:pt>
                <c:pt idx="46">
                  <c:v>-16.889265000000002</c:v>
                </c:pt>
                <c:pt idx="47">
                  <c:v>-16.890436000000001</c:v>
                </c:pt>
                <c:pt idx="48">
                  <c:v>-16.887114</c:v>
                </c:pt>
                <c:pt idx="49">
                  <c:v>-16.889956000000002</c:v>
                </c:pt>
                <c:pt idx="50">
                  <c:v>-16.888300000000001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3A-44BF-96F8-CFD3113CC2D7}"/>
            </c:ext>
          </c:extLst>
        </c:ser>
        <c:ser>
          <c:idx val="3"/>
          <c:order val="3"/>
          <c:tx>
            <c:strRef>
              <c:f>'P1dB CL'!$I$2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CL'!$I$5:$I$205</c:f>
              <c:numCache>
                <c:formatCode>General</c:formatCode>
                <c:ptCount val="201"/>
                <c:pt idx="0">
                  <c:v>-6.0357570999999997</c:v>
                </c:pt>
                <c:pt idx="1">
                  <c:v>-6.0313772999999999</c:v>
                </c:pt>
                <c:pt idx="2">
                  <c:v>-6.0370587999999996</c:v>
                </c:pt>
                <c:pt idx="3">
                  <c:v>-6.0377749999999999</c:v>
                </c:pt>
                <c:pt idx="4">
                  <c:v>-6.0407542999999997</c:v>
                </c:pt>
                <c:pt idx="5">
                  <c:v>-6.0433259000000001</c:v>
                </c:pt>
                <c:pt idx="6">
                  <c:v>-6.0491609999999998</c:v>
                </c:pt>
                <c:pt idx="7">
                  <c:v>-6.0557889999999999</c:v>
                </c:pt>
                <c:pt idx="8">
                  <c:v>-6.0672946000000003</c:v>
                </c:pt>
                <c:pt idx="9">
                  <c:v>-6.0778698999999996</c:v>
                </c:pt>
                <c:pt idx="10">
                  <c:v>-6.0993271</c:v>
                </c:pt>
                <c:pt idx="11">
                  <c:v>-6.1229854000000001</c:v>
                </c:pt>
                <c:pt idx="12">
                  <c:v>-6.1582971000000004</c:v>
                </c:pt>
                <c:pt idx="13">
                  <c:v>-6.2048325999999996</c:v>
                </c:pt>
                <c:pt idx="14">
                  <c:v>-6.2663659999999997</c:v>
                </c:pt>
                <c:pt idx="15">
                  <c:v>-6.3476585999999999</c:v>
                </c:pt>
                <c:pt idx="16">
                  <c:v>-6.4657220999999998</c:v>
                </c:pt>
                <c:pt idx="17">
                  <c:v>-6.6224455999999998</c:v>
                </c:pt>
                <c:pt idx="18">
                  <c:v>-6.8223639</c:v>
                </c:pt>
                <c:pt idx="19">
                  <c:v>-7.0738664</c:v>
                </c:pt>
                <c:pt idx="20">
                  <c:v>-7.3748449999999997</c:v>
                </c:pt>
                <c:pt idx="21">
                  <c:v>-7.7216554000000004</c:v>
                </c:pt>
                <c:pt idx="22">
                  <c:v>-8.1096544000000002</c:v>
                </c:pt>
                <c:pt idx="23">
                  <c:v>-8.5335654999999999</c:v>
                </c:pt>
                <c:pt idx="24">
                  <c:v>-8.9821749000000004</c:v>
                </c:pt>
                <c:pt idx="25">
                  <c:v>-9.4690522999999995</c:v>
                </c:pt>
                <c:pt idx="26">
                  <c:v>-9.9876594999999995</c:v>
                </c:pt>
                <c:pt idx="27">
                  <c:v>-10.528205</c:v>
                </c:pt>
                <c:pt idx="28">
                  <c:v>-11.08414</c:v>
                </c:pt>
                <c:pt idx="29">
                  <c:v>-11.657749000000001</c:v>
                </c:pt>
                <c:pt idx="30">
                  <c:v>-12.239527000000001</c:v>
                </c:pt>
                <c:pt idx="31">
                  <c:v>-12.838941999999999</c:v>
                </c:pt>
                <c:pt idx="32">
                  <c:v>-13.448732</c:v>
                </c:pt>
                <c:pt idx="33">
                  <c:v>-14.070103</c:v>
                </c:pt>
                <c:pt idx="34">
                  <c:v>-14.698283</c:v>
                </c:pt>
                <c:pt idx="35">
                  <c:v>-15.339202999999999</c:v>
                </c:pt>
                <c:pt idx="36">
                  <c:v>-15.975527</c:v>
                </c:pt>
                <c:pt idx="37">
                  <c:v>-16.606976</c:v>
                </c:pt>
                <c:pt idx="38">
                  <c:v>-17.149891</c:v>
                </c:pt>
                <c:pt idx="39">
                  <c:v>-17.257349000000001</c:v>
                </c:pt>
                <c:pt idx="40">
                  <c:v>-17.428343000000002</c:v>
                </c:pt>
                <c:pt idx="41">
                  <c:v>-17.642515</c:v>
                </c:pt>
                <c:pt idx="42">
                  <c:v>-17.850071</c:v>
                </c:pt>
                <c:pt idx="43">
                  <c:v>-18.038098999999999</c:v>
                </c:pt>
                <c:pt idx="44">
                  <c:v>-18.166108999999999</c:v>
                </c:pt>
                <c:pt idx="45">
                  <c:v>-18.200716</c:v>
                </c:pt>
                <c:pt idx="46">
                  <c:v>-18.199922999999998</c:v>
                </c:pt>
                <c:pt idx="47">
                  <c:v>-18.198858000000001</c:v>
                </c:pt>
                <c:pt idx="48">
                  <c:v>-18.199069999999999</c:v>
                </c:pt>
                <c:pt idx="49">
                  <c:v>-18.198713000000001</c:v>
                </c:pt>
                <c:pt idx="50">
                  <c:v>-18.194412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3A-44BF-96F8-CFD3113CC2D7}"/>
            </c:ext>
          </c:extLst>
        </c:ser>
        <c:ser>
          <c:idx val="4"/>
          <c:order val="4"/>
          <c:tx>
            <c:strRef>
              <c:f>'P1dB CL'!$J$2</c:f>
              <c:strCache>
                <c:ptCount val="1"/>
                <c:pt idx="0">
                  <c:v>+12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CL'!$J$5:$J$205</c:f>
              <c:numCache>
                <c:formatCode>General</c:formatCode>
                <c:ptCount val="201"/>
                <c:pt idx="0">
                  <c:v>-7.2848239000000001</c:v>
                </c:pt>
                <c:pt idx="1">
                  <c:v>-7.2757687999999998</c:v>
                </c:pt>
                <c:pt idx="2">
                  <c:v>-7.2707585999999997</c:v>
                </c:pt>
                <c:pt idx="3">
                  <c:v>-7.2660394000000004</c:v>
                </c:pt>
                <c:pt idx="4">
                  <c:v>-7.2548642000000001</c:v>
                </c:pt>
                <c:pt idx="5">
                  <c:v>-7.2501802</c:v>
                </c:pt>
                <c:pt idx="6">
                  <c:v>-7.2381982999999996</c:v>
                </c:pt>
                <c:pt idx="7">
                  <c:v>-7.2375835999999998</c:v>
                </c:pt>
                <c:pt idx="8">
                  <c:v>-7.2365646000000003</c:v>
                </c:pt>
                <c:pt idx="9">
                  <c:v>-7.2389264000000004</c:v>
                </c:pt>
                <c:pt idx="10">
                  <c:v>-7.2477622000000004</c:v>
                </c:pt>
                <c:pt idx="11">
                  <c:v>-7.2661094999999998</c:v>
                </c:pt>
                <c:pt idx="12">
                  <c:v>-7.2967538999999997</c:v>
                </c:pt>
                <c:pt idx="13">
                  <c:v>-7.3425941000000003</c:v>
                </c:pt>
                <c:pt idx="14">
                  <c:v>-7.4084944999999998</c:v>
                </c:pt>
                <c:pt idx="15">
                  <c:v>-7.5106153000000004</c:v>
                </c:pt>
                <c:pt idx="16">
                  <c:v>-7.6553011</c:v>
                </c:pt>
                <c:pt idx="17">
                  <c:v>-7.8459038999999997</c:v>
                </c:pt>
                <c:pt idx="18">
                  <c:v>-8.0911989000000002</c:v>
                </c:pt>
                <c:pt idx="19">
                  <c:v>-8.3877535000000005</c:v>
                </c:pt>
                <c:pt idx="20">
                  <c:v>-8.7311630000000005</c:v>
                </c:pt>
                <c:pt idx="21">
                  <c:v>-9.1200428000000002</c:v>
                </c:pt>
                <c:pt idx="22">
                  <c:v>-9.5442990999999999</c:v>
                </c:pt>
                <c:pt idx="23">
                  <c:v>-9.9970884000000009</c:v>
                </c:pt>
                <c:pt idx="24">
                  <c:v>-10.473405</c:v>
                </c:pt>
                <c:pt idx="25">
                  <c:v>-10.984317000000001</c:v>
                </c:pt>
                <c:pt idx="26">
                  <c:v>-11.528203</c:v>
                </c:pt>
                <c:pt idx="27">
                  <c:v>-12.089681000000001</c:v>
                </c:pt>
                <c:pt idx="28">
                  <c:v>-12.667839000000001</c:v>
                </c:pt>
                <c:pt idx="29">
                  <c:v>-13.262286</c:v>
                </c:pt>
                <c:pt idx="30">
                  <c:v>-13.864679000000001</c:v>
                </c:pt>
                <c:pt idx="31">
                  <c:v>-14.48573</c:v>
                </c:pt>
                <c:pt idx="32">
                  <c:v>-15.113903000000001</c:v>
                </c:pt>
                <c:pt idx="33">
                  <c:v>-15.750916</c:v>
                </c:pt>
                <c:pt idx="34">
                  <c:v>-16.396543999999999</c:v>
                </c:pt>
                <c:pt idx="35">
                  <c:v>-17.050642</c:v>
                </c:pt>
                <c:pt idx="36">
                  <c:v>-17.700227999999999</c:v>
                </c:pt>
                <c:pt idx="37">
                  <c:v>-18.342939000000001</c:v>
                </c:pt>
                <c:pt idx="38">
                  <c:v>-18.895035</c:v>
                </c:pt>
                <c:pt idx="39">
                  <c:v>-18.999715999999999</c:v>
                </c:pt>
                <c:pt idx="40">
                  <c:v>-19.171427000000001</c:v>
                </c:pt>
                <c:pt idx="41">
                  <c:v>-19.384682000000002</c:v>
                </c:pt>
                <c:pt idx="42">
                  <c:v>-19.592077</c:v>
                </c:pt>
                <c:pt idx="43">
                  <c:v>-19.782923</c:v>
                </c:pt>
                <c:pt idx="44">
                  <c:v>-19.911843999999999</c:v>
                </c:pt>
                <c:pt idx="45">
                  <c:v>-19.945851999999999</c:v>
                </c:pt>
                <c:pt idx="46">
                  <c:v>-19.940241</c:v>
                </c:pt>
                <c:pt idx="47">
                  <c:v>-19.944607000000001</c:v>
                </c:pt>
                <c:pt idx="48">
                  <c:v>-19.941773999999999</c:v>
                </c:pt>
                <c:pt idx="49">
                  <c:v>-19.941278000000001</c:v>
                </c:pt>
                <c:pt idx="50">
                  <c:v>-19.937899000000002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3A-44BF-96F8-CFD3113C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3376"/>
        <c:axId val="11478374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'P1dB CL'!$K$2</c15:sqref>
                        </c15:formulaRef>
                      </c:ext>
                    </c:extLst>
                    <c:strCache>
                      <c:ptCount val="1"/>
                      <c:pt idx="0">
                        <c:v>+10 dBm</c:v>
                      </c:pt>
                    </c:strCache>
                  </c:strRef>
                </c:tx>
                <c:spPr>
                  <a:ln cmpd="sng">
                    <a:solidFill>
                      <a:schemeClr val="tx1"/>
                    </a:solidFill>
                    <a:prstDash val="sysDot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CL'!$E$5:$E$205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-10</c:v>
                      </c:pt>
                      <c:pt idx="1">
                        <c:v>-9.3000000000000007</c:v>
                      </c:pt>
                      <c:pt idx="2">
                        <c:v>-8.6</c:v>
                      </c:pt>
                      <c:pt idx="3">
                        <c:v>-7.9</c:v>
                      </c:pt>
                      <c:pt idx="4">
                        <c:v>-7.2</c:v>
                      </c:pt>
                      <c:pt idx="5">
                        <c:v>-6.5</c:v>
                      </c:pt>
                      <c:pt idx="6">
                        <c:v>-5.8</c:v>
                      </c:pt>
                      <c:pt idx="7">
                        <c:v>-5.0999999999999996</c:v>
                      </c:pt>
                      <c:pt idx="8">
                        <c:v>-4.4000000000000004</c:v>
                      </c:pt>
                      <c:pt idx="9">
                        <c:v>-3.7</c:v>
                      </c:pt>
                      <c:pt idx="10">
                        <c:v>-3</c:v>
                      </c:pt>
                      <c:pt idx="11">
                        <c:v>-2.2999999999999998</c:v>
                      </c:pt>
                      <c:pt idx="12">
                        <c:v>-1.6</c:v>
                      </c:pt>
                      <c:pt idx="13">
                        <c:v>-0.9</c:v>
                      </c:pt>
                      <c:pt idx="14">
                        <c:v>-0.2</c:v>
                      </c:pt>
                      <c:pt idx="15">
                        <c:v>0.5</c:v>
                      </c:pt>
                      <c:pt idx="16">
                        <c:v>1.2</c:v>
                      </c:pt>
                      <c:pt idx="17">
                        <c:v>1.9</c:v>
                      </c:pt>
                      <c:pt idx="18">
                        <c:v>2.6</c:v>
                      </c:pt>
                      <c:pt idx="19">
                        <c:v>3.3</c:v>
                      </c:pt>
                      <c:pt idx="20">
                        <c:v>4</c:v>
                      </c:pt>
                      <c:pt idx="21">
                        <c:v>4.7</c:v>
                      </c:pt>
                      <c:pt idx="22">
                        <c:v>5.4</c:v>
                      </c:pt>
                      <c:pt idx="23">
                        <c:v>6.1</c:v>
                      </c:pt>
                      <c:pt idx="24">
                        <c:v>6.8</c:v>
                      </c:pt>
                      <c:pt idx="25">
                        <c:v>7.5</c:v>
                      </c:pt>
                      <c:pt idx="26">
                        <c:v>8.1999999999999993</c:v>
                      </c:pt>
                      <c:pt idx="27">
                        <c:v>8.9</c:v>
                      </c:pt>
                      <c:pt idx="28">
                        <c:v>9.6</c:v>
                      </c:pt>
                      <c:pt idx="29">
                        <c:v>10.3</c:v>
                      </c:pt>
                      <c:pt idx="30">
                        <c:v>11</c:v>
                      </c:pt>
                      <c:pt idx="31">
                        <c:v>11.7</c:v>
                      </c:pt>
                      <c:pt idx="32">
                        <c:v>12.4</c:v>
                      </c:pt>
                      <c:pt idx="33">
                        <c:v>13.1</c:v>
                      </c:pt>
                      <c:pt idx="34">
                        <c:v>13.8</c:v>
                      </c:pt>
                      <c:pt idx="35">
                        <c:v>14.5</c:v>
                      </c:pt>
                      <c:pt idx="36">
                        <c:v>15.2</c:v>
                      </c:pt>
                      <c:pt idx="37">
                        <c:v>15.9</c:v>
                      </c:pt>
                      <c:pt idx="38">
                        <c:v>16.600000000000001</c:v>
                      </c:pt>
                      <c:pt idx="39">
                        <c:v>17.3</c:v>
                      </c:pt>
                      <c:pt idx="40">
                        <c:v>18</c:v>
                      </c:pt>
                      <c:pt idx="41">
                        <c:v>18.7</c:v>
                      </c:pt>
                      <c:pt idx="42">
                        <c:v>19.399999999999999</c:v>
                      </c:pt>
                      <c:pt idx="43">
                        <c:v>20.100000000000001</c:v>
                      </c:pt>
                      <c:pt idx="44">
                        <c:v>20.8</c:v>
                      </c:pt>
                      <c:pt idx="45">
                        <c:v>21.5</c:v>
                      </c:pt>
                      <c:pt idx="46">
                        <c:v>22.2</c:v>
                      </c:pt>
                      <c:pt idx="47">
                        <c:v>22.9</c:v>
                      </c:pt>
                      <c:pt idx="48">
                        <c:v>23.6</c:v>
                      </c:pt>
                      <c:pt idx="49">
                        <c:v>24.3</c:v>
                      </c:pt>
                      <c:pt idx="50">
                        <c:v>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CL'!$K$5:$K$205</c15:sqref>
                        </c15:formulaRef>
                      </c:ext>
                    </c:extLst>
                    <c:numCache>
                      <c:formatCode>General</c:formatCode>
                      <c:ptCount val="201"/>
                      <c:pt idx="0">
                        <c:v>-5.1040473000000004</c:v>
                      </c:pt>
                      <c:pt idx="1">
                        <c:v>-5.1064328999999997</c:v>
                      </c:pt>
                      <c:pt idx="2">
                        <c:v>-5.1065101999999998</c:v>
                      </c:pt>
                      <c:pt idx="3">
                        <c:v>-5.1145649000000004</c:v>
                      </c:pt>
                      <c:pt idx="4">
                        <c:v>-5.1182232000000001</c:v>
                      </c:pt>
                      <c:pt idx="5">
                        <c:v>-5.1259689000000002</c:v>
                      </c:pt>
                      <c:pt idx="6">
                        <c:v>-5.1326755999999998</c:v>
                      </c:pt>
                      <c:pt idx="7">
                        <c:v>-5.1449528000000004</c:v>
                      </c:pt>
                      <c:pt idx="8">
                        <c:v>-5.1583557000000004</c:v>
                      </c:pt>
                      <c:pt idx="9">
                        <c:v>-5.1720328000000002</c:v>
                      </c:pt>
                      <c:pt idx="10">
                        <c:v>-5.1913971999999999</c:v>
                      </c:pt>
                      <c:pt idx="11">
                        <c:v>-5.2121614999999997</c:v>
                      </c:pt>
                      <c:pt idx="12">
                        <c:v>-5.2397342</c:v>
                      </c:pt>
                      <c:pt idx="13">
                        <c:v>-5.2775917000000003</c:v>
                      </c:pt>
                      <c:pt idx="14">
                        <c:v>-5.3241477000000001</c:v>
                      </c:pt>
                      <c:pt idx="15">
                        <c:v>-5.3838840000000001</c:v>
                      </c:pt>
                      <c:pt idx="16">
                        <c:v>-5.4683656999999997</c:v>
                      </c:pt>
                      <c:pt idx="17">
                        <c:v>-5.5752515999999996</c:v>
                      </c:pt>
                      <c:pt idx="18">
                        <c:v>-5.7206950000000001</c:v>
                      </c:pt>
                      <c:pt idx="19">
                        <c:v>-5.9033160000000002</c:v>
                      </c:pt>
                      <c:pt idx="20">
                        <c:v>-6.1349926000000004</c:v>
                      </c:pt>
                      <c:pt idx="21">
                        <c:v>-6.4131055000000003</c:v>
                      </c:pt>
                      <c:pt idx="22">
                        <c:v>-6.7386369999999998</c:v>
                      </c:pt>
                      <c:pt idx="23">
                        <c:v>-7.1032367000000001</c:v>
                      </c:pt>
                      <c:pt idx="24">
                        <c:v>-7.5014491000000003</c:v>
                      </c:pt>
                      <c:pt idx="25">
                        <c:v>-7.9389925000000003</c:v>
                      </c:pt>
                      <c:pt idx="26">
                        <c:v>-8.4138059999999992</c:v>
                      </c:pt>
                      <c:pt idx="27">
                        <c:v>-8.9113407000000002</c:v>
                      </c:pt>
                      <c:pt idx="28">
                        <c:v>-9.4233607999999993</c:v>
                      </c:pt>
                      <c:pt idx="29">
                        <c:v>-9.9511499000000008</c:v>
                      </c:pt>
                      <c:pt idx="30">
                        <c:v>-10.492201</c:v>
                      </c:pt>
                      <c:pt idx="31">
                        <c:v>-11.047706</c:v>
                      </c:pt>
                      <c:pt idx="32">
                        <c:v>-11.609195</c:v>
                      </c:pt>
                      <c:pt idx="33">
                        <c:v>-12.183019</c:v>
                      </c:pt>
                      <c:pt idx="34">
                        <c:v>-12.760365</c:v>
                      </c:pt>
                      <c:pt idx="35">
                        <c:v>-13.349874</c:v>
                      </c:pt>
                      <c:pt idx="36">
                        <c:v>-13.931989</c:v>
                      </c:pt>
                      <c:pt idx="37">
                        <c:v>-14.510120000000001</c:v>
                      </c:pt>
                      <c:pt idx="38">
                        <c:v>-15.006866</c:v>
                      </c:pt>
                      <c:pt idx="39">
                        <c:v>-15.111347</c:v>
                      </c:pt>
                      <c:pt idx="40">
                        <c:v>-15.285192</c:v>
                      </c:pt>
                      <c:pt idx="41">
                        <c:v>-15.494427999999999</c:v>
                      </c:pt>
                      <c:pt idx="42">
                        <c:v>-15.700158999999999</c:v>
                      </c:pt>
                      <c:pt idx="43">
                        <c:v>-15.886282</c:v>
                      </c:pt>
                      <c:pt idx="44">
                        <c:v>-16.015291000000001</c:v>
                      </c:pt>
                      <c:pt idx="45">
                        <c:v>-16.047163000000001</c:v>
                      </c:pt>
                      <c:pt idx="46">
                        <c:v>-16.048110999999999</c:v>
                      </c:pt>
                      <c:pt idx="47">
                        <c:v>-16.047787</c:v>
                      </c:pt>
                      <c:pt idx="48">
                        <c:v>-16.042818</c:v>
                      </c:pt>
                      <c:pt idx="49">
                        <c:v>-16.044235</c:v>
                      </c:pt>
                      <c:pt idx="50">
                        <c:v>-16.042294999999999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D73A-44BF-96F8-CFD3113CC2D7}"/>
                  </c:ext>
                </c:extLst>
              </c15:ser>
            </c15:filteredScatterSeries>
          </c:ext>
        </c:extLst>
      </c:scatterChart>
      <c:valAx>
        <c:axId val="114773376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aseline="0">
                    <a:latin typeface="+mn-lt"/>
                    <a:cs typeface="Arial" pitchFamily="34" charset="0"/>
                  </a:rPr>
                  <a:t>Input Power (dBm)</a:t>
                </a:r>
                <a:endParaRPr lang="en-US" sz="1000">
                  <a:latin typeface="+mn-lt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783744"/>
        <c:crosses val="autoZero"/>
        <c:crossBetween val="midCat"/>
        <c:majorUnit val="5"/>
      </c:valAx>
      <c:valAx>
        <c:axId val="114783744"/>
        <c:scaling>
          <c:orientation val="minMax"/>
          <c:max val="-6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773376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29364123419186278"/>
          <c:y val="0.45067050053117552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CL vs. LO Power: 1 GHz IF, 5 GHz RF(dB)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7634716885575011"/>
          <c:y val="4.04728841621817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3251356209133627"/>
          <c:w val="0.76542713682528862"/>
          <c:h val="0.6767339670654144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CL'!$X$2</c:f>
              <c:strCache>
                <c:ptCount val="1"/>
                <c:pt idx="0">
                  <c:v>+20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CL'!$X$5:$X$205</c:f>
              <c:numCache>
                <c:formatCode>General</c:formatCode>
                <c:ptCount val="201"/>
                <c:pt idx="0">
                  <c:v>-7.0025930000000001</c:v>
                </c:pt>
                <c:pt idx="1">
                  <c:v>-7.0023588999999999</c:v>
                </c:pt>
                <c:pt idx="2">
                  <c:v>-7.0042948999999997</c:v>
                </c:pt>
                <c:pt idx="3">
                  <c:v>-7.0041776000000002</c:v>
                </c:pt>
                <c:pt idx="4">
                  <c:v>-7.0052719000000003</c:v>
                </c:pt>
                <c:pt idx="5">
                  <c:v>-7.0050387000000001</c:v>
                </c:pt>
                <c:pt idx="6">
                  <c:v>-7.0078139000000004</c:v>
                </c:pt>
                <c:pt idx="7">
                  <c:v>-7.0094837999999999</c:v>
                </c:pt>
                <c:pt idx="8">
                  <c:v>-7.0088920999999997</c:v>
                </c:pt>
                <c:pt idx="9">
                  <c:v>-7.0147966999999998</c:v>
                </c:pt>
                <c:pt idx="10">
                  <c:v>-7.0214819999999998</c:v>
                </c:pt>
                <c:pt idx="11">
                  <c:v>-7.0237040999999998</c:v>
                </c:pt>
                <c:pt idx="12">
                  <c:v>-7.0322886000000002</c:v>
                </c:pt>
                <c:pt idx="13">
                  <c:v>-7.0396814000000001</c:v>
                </c:pt>
                <c:pt idx="14">
                  <c:v>-7.0505819000000001</c:v>
                </c:pt>
                <c:pt idx="15">
                  <c:v>-7.0617595</c:v>
                </c:pt>
                <c:pt idx="16">
                  <c:v>-7.0793571000000002</c:v>
                </c:pt>
                <c:pt idx="17">
                  <c:v>-7.1049933000000003</c:v>
                </c:pt>
                <c:pt idx="18">
                  <c:v>-7.1383828999999999</c:v>
                </c:pt>
                <c:pt idx="19">
                  <c:v>-7.1843696000000001</c:v>
                </c:pt>
                <c:pt idx="20">
                  <c:v>-7.2558655999999999</c:v>
                </c:pt>
                <c:pt idx="21">
                  <c:v>-7.3475142</c:v>
                </c:pt>
                <c:pt idx="22">
                  <c:v>-7.4745363999999999</c:v>
                </c:pt>
                <c:pt idx="23">
                  <c:v>-7.6412749</c:v>
                </c:pt>
                <c:pt idx="24">
                  <c:v>-7.8465265999999998</c:v>
                </c:pt>
                <c:pt idx="25">
                  <c:v>-8.1073445999999993</c:v>
                </c:pt>
                <c:pt idx="26">
                  <c:v>-8.4195422999999998</c:v>
                </c:pt>
                <c:pt idx="27">
                  <c:v>-8.7845154000000001</c:v>
                </c:pt>
                <c:pt idx="28">
                  <c:v>-9.1855373</c:v>
                </c:pt>
                <c:pt idx="29">
                  <c:v>-9.6172619000000008</c:v>
                </c:pt>
                <c:pt idx="30">
                  <c:v>-10.076556</c:v>
                </c:pt>
                <c:pt idx="31">
                  <c:v>-10.558078999999999</c:v>
                </c:pt>
                <c:pt idx="32">
                  <c:v>-11.058785</c:v>
                </c:pt>
                <c:pt idx="33">
                  <c:v>-11.577232</c:v>
                </c:pt>
                <c:pt idx="34">
                  <c:v>-12.104181000000001</c:v>
                </c:pt>
                <c:pt idx="35">
                  <c:v>-12.643147000000001</c:v>
                </c:pt>
                <c:pt idx="36">
                  <c:v>-13.184912000000001</c:v>
                </c:pt>
                <c:pt idx="37">
                  <c:v>-13.726955</c:v>
                </c:pt>
                <c:pt idx="38">
                  <c:v>-14.177351</c:v>
                </c:pt>
                <c:pt idx="39">
                  <c:v>-14.273992</c:v>
                </c:pt>
                <c:pt idx="40">
                  <c:v>-14.434051</c:v>
                </c:pt>
                <c:pt idx="41">
                  <c:v>-14.635168999999999</c:v>
                </c:pt>
                <c:pt idx="42">
                  <c:v>-14.835713999999999</c:v>
                </c:pt>
                <c:pt idx="43">
                  <c:v>-15.014874000000001</c:v>
                </c:pt>
                <c:pt idx="44">
                  <c:v>-15.137748</c:v>
                </c:pt>
                <c:pt idx="45">
                  <c:v>-15.170942999999999</c:v>
                </c:pt>
                <c:pt idx="46">
                  <c:v>-15.168120999999999</c:v>
                </c:pt>
                <c:pt idx="47">
                  <c:v>-15.1708</c:v>
                </c:pt>
                <c:pt idx="48">
                  <c:v>-15.16681</c:v>
                </c:pt>
                <c:pt idx="49">
                  <c:v>-15.165974</c:v>
                </c:pt>
                <c:pt idx="50">
                  <c:v>-15.165991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3D-4AED-A01A-7163109407CF}"/>
            </c:ext>
          </c:extLst>
        </c:ser>
        <c:ser>
          <c:idx val="2"/>
          <c:order val="1"/>
          <c:tx>
            <c:strRef>
              <c:f>'P1dB CL'!$Y$2</c:f>
              <c:strCache>
                <c:ptCount val="1"/>
                <c:pt idx="0">
                  <c:v>+18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CL'!$Y$5:$Y$205</c:f>
              <c:numCache>
                <c:formatCode>General</c:formatCode>
                <c:ptCount val="201"/>
                <c:pt idx="0">
                  <c:v>-7.0568647000000002</c:v>
                </c:pt>
                <c:pt idx="1">
                  <c:v>-7.0605440000000002</c:v>
                </c:pt>
                <c:pt idx="2">
                  <c:v>-7.0549787999999998</c:v>
                </c:pt>
                <c:pt idx="3">
                  <c:v>-7.0586734</c:v>
                </c:pt>
                <c:pt idx="4">
                  <c:v>-7.0620098000000002</c:v>
                </c:pt>
                <c:pt idx="5">
                  <c:v>-7.0611625</c:v>
                </c:pt>
                <c:pt idx="6">
                  <c:v>-7.0618005000000004</c:v>
                </c:pt>
                <c:pt idx="7">
                  <c:v>-7.0636649</c:v>
                </c:pt>
                <c:pt idx="8">
                  <c:v>-7.0670279999999996</c:v>
                </c:pt>
                <c:pt idx="9">
                  <c:v>-7.0724505999999998</c:v>
                </c:pt>
                <c:pt idx="10">
                  <c:v>-7.0753573999999997</c:v>
                </c:pt>
                <c:pt idx="11">
                  <c:v>-7.0809230999999997</c:v>
                </c:pt>
                <c:pt idx="12">
                  <c:v>-7.0885777000000001</c:v>
                </c:pt>
                <c:pt idx="13">
                  <c:v>-7.0962129000000003</c:v>
                </c:pt>
                <c:pt idx="14">
                  <c:v>-7.1065898000000001</c:v>
                </c:pt>
                <c:pt idx="15">
                  <c:v>-7.1242647000000003</c:v>
                </c:pt>
                <c:pt idx="16">
                  <c:v>-7.1459707999999997</c:v>
                </c:pt>
                <c:pt idx="17">
                  <c:v>-7.1685056999999999</c:v>
                </c:pt>
                <c:pt idx="18">
                  <c:v>-7.2091187999999997</c:v>
                </c:pt>
                <c:pt idx="19">
                  <c:v>-7.2594104000000002</c:v>
                </c:pt>
                <c:pt idx="20">
                  <c:v>-7.3362879999999997</c:v>
                </c:pt>
                <c:pt idx="21">
                  <c:v>-7.4403199999999998</c:v>
                </c:pt>
                <c:pt idx="22">
                  <c:v>-7.5817551999999999</c:v>
                </c:pt>
                <c:pt idx="23">
                  <c:v>-7.7654123000000004</c:v>
                </c:pt>
                <c:pt idx="24">
                  <c:v>-7.9944357999999998</c:v>
                </c:pt>
                <c:pt idx="25">
                  <c:v>-8.2791900999999992</c:v>
                </c:pt>
                <c:pt idx="26">
                  <c:v>-8.6207808999999997</c:v>
                </c:pt>
                <c:pt idx="27">
                  <c:v>-9.0080518999999999</c:v>
                </c:pt>
                <c:pt idx="28">
                  <c:v>-9.4216204000000001</c:v>
                </c:pt>
                <c:pt idx="29">
                  <c:v>-9.8735742999999996</c:v>
                </c:pt>
                <c:pt idx="30">
                  <c:v>-10.344893000000001</c:v>
                </c:pt>
                <c:pt idx="31">
                  <c:v>-10.837448</c:v>
                </c:pt>
                <c:pt idx="32">
                  <c:v>-11.349781</c:v>
                </c:pt>
                <c:pt idx="33">
                  <c:v>-11.871765999999999</c:v>
                </c:pt>
                <c:pt idx="34">
                  <c:v>-12.408426</c:v>
                </c:pt>
                <c:pt idx="35">
                  <c:v>-12.956310999999999</c:v>
                </c:pt>
                <c:pt idx="36">
                  <c:v>-13.505811</c:v>
                </c:pt>
                <c:pt idx="37">
                  <c:v>-14.051524000000001</c:v>
                </c:pt>
                <c:pt idx="38">
                  <c:v>-14.511509</c:v>
                </c:pt>
                <c:pt idx="39">
                  <c:v>-14.612038</c:v>
                </c:pt>
                <c:pt idx="40">
                  <c:v>-14.779553</c:v>
                </c:pt>
                <c:pt idx="41">
                  <c:v>-14.987171999999999</c:v>
                </c:pt>
                <c:pt idx="42">
                  <c:v>-15.189772</c:v>
                </c:pt>
                <c:pt idx="43">
                  <c:v>-15.372776</c:v>
                </c:pt>
                <c:pt idx="44">
                  <c:v>-15.498070999999999</c:v>
                </c:pt>
                <c:pt idx="45">
                  <c:v>-15.532508</c:v>
                </c:pt>
                <c:pt idx="46">
                  <c:v>-15.531688000000001</c:v>
                </c:pt>
                <c:pt idx="47">
                  <c:v>-15.532135</c:v>
                </c:pt>
                <c:pt idx="48">
                  <c:v>-15.528829</c:v>
                </c:pt>
                <c:pt idx="49">
                  <c:v>-15.529501</c:v>
                </c:pt>
                <c:pt idx="50">
                  <c:v>-15.527103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3D-4AED-A01A-7163109407CF}"/>
            </c:ext>
          </c:extLst>
        </c:ser>
        <c:ser>
          <c:idx val="3"/>
          <c:order val="2"/>
          <c:tx>
            <c:strRef>
              <c:f>'P1dB CL'!$Z$2</c:f>
              <c:strCache>
                <c:ptCount val="1"/>
                <c:pt idx="0">
                  <c:v>+16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CL'!$Z$5:$Z$205</c:f>
              <c:numCache>
                <c:formatCode>General</c:formatCode>
                <c:ptCount val="201"/>
                <c:pt idx="0">
                  <c:v>-7.3787541000000001</c:v>
                </c:pt>
                <c:pt idx="1">
                  <c:v>-7.3766055000000001</c:v>
                </c:pt>
                <c:pt idx="2">
                  <c:v>-7.3782762999999996</c:v>
                </c:pt>
                <c:pt idx="3">
                  <c:v>-7.3799152000000001</c:v>
                </c:pt>
                <c:pt idx="4">
                  <c:v>-7.3789663000000001</c:v>
                </c:pt>
                <c:pt idx="5">
                  <c:v>-7.3855466999999999</c:v>
                </c:pt>
                <c:pt idx="6">
                  <c:v>-7.3846498</c:v>
                </c:pt>
                <c:pt idx="7">
                  <c:v>-7.3876448000000003</c:v>
                </c:pt>
                <c:pt idx="8">
                  <c:v>-7.3910765999999999</c:v>
                </c:pt>
                <c:pt idx="9">
                  <c:v>-7.3921576</c:v>
                </c:pt>
                <c:pt idx="10">
                  <c:v>-7.4007620999999997</c:v>
                </c:pt>
                <c:pt idx="11">
                  <c:v>-7.4059138000000004</c:v>
                </c:pt>
                <c:pt idx="12">
                  <c:v>-7.4165254000000003</c:v>
                </c:pt>
                <c:pt idx="13">
                  <c:v>-7.4283986000000004</c:v>
                </c:pt>
                <c:pt idx="14">
                  <c:v>-7.4409742000000003</c:v>
                </c:pt>
                <c:pt idx="15">
                  <c:v>-7.4614148</c:v>
                </c:pt>
                <c:pt idx="16">
                  <c:v>-7.4897776</c:v>
                </c:pt>
                <c:pt idx="17">
                  <c:v>-7.5246892000000001</c:v>
                </c:pt>
                <c:pt idx="18">
                  <c:v>-7.5773615999999997</c:v>
                </c:pt>
                <c:pt idx="19">
                  <c:v>-7.6443377000000003</c:v>
                </c:pt>
                <c:pt idx="20">
                  <c:v>-7.7432603999999996</c:v>
                </c:pt>
                <c:pt idx="21">
                  <c:v>-7.8784713999999996</c:v>
                </c:pt>
                <c:pt idx="22">
                  <c:v>-8.0574446000000002</c:v>
                </c:pt>
                <c:pt idx="23">
                  <c:v>-8.2868928999999998</c:v>
                </c:pt>
                <c:pt idx="24">
                  <c:v>-8.5676193000000005</c:v>
                </c:pt>
                <c:pt idx="25">
                  <c:v>-8.9051475999999994</c:v>
                </c:pt>
                <c:pt idx="26">
                  <c:v>-9.2924022999999991</c:v>
                </c:pt>
                <c:pt idx="27">
                  <c:v>-9.7206326000000001</c:v>
                </c:pt>
                <c:pt idx="28">
                  <c:v>-10.176693999999999</c:v>
                </c:pt>
                <c:pt idx="29">
                  <c:v>-10.657971</c:v>
                </c:pt>
                <c:pt idx="30">
                  <c:v>-11.158593</c:v>
                </c:pt>
                <c:pt idx="31">
                  <c:v>-11.678729000000001</c:v>
                </c:pt>
                <c:pt idx="32">
                  <c:v>-12.215107</c:v>
                </c:pt>
                <c:pt idx="33">
                  <c:v>-12.767642</c:v>
                </c:pt>
                <c:pt idx="34">
                  <c:v>-13.329537</c:v>
                </c:pt>
                <c:pt idx="35">
                  <c:v>-13.901012</c:v>
                </c:pt>
                <c:pt idx="36">
                  <c:v>-14.47697</c:v>
                </c:pt>
                <c:pt idx="37">
                  <c:v>-15.050786</c:v>
                </c:pt>
                <c:pt idx="38">
                  <c:v>-15.535458999999999</c:v>
                </c:pt>
                <c:pt idx="39">
                  <c:v>-15.642111999999999</c:v>
                </c:pt>
                <c:pt idx="40">
                  <c:v>-15.815128</c:v>
                </c:pt>
                <c:pt idx="41">
                  <c:v>-16.026796000000001</c:v>
                </c:pt>
                <c:pt idx="42">
                  <c:v>-16.232821999999999</c:v>
                </c:pt>
                <c:pt idx="43">
                  <c:v>-16.421392000000001</c:v>
                </c:pt>
                <c:pt idx="44">
                  <c:v>-16.549257000000001</c:v>
                </c:pt>
                <c:pt idx="45">
                  <c:v>-16.583787999999998</c:v>
                </c:pt>
                <c:pt idx="46">
                  <c:v>-16.583653999999999</c:v>
                </c:pt>
                <c:pt idx="47">
                  <c:v>-16.580814</c:v>
                </c:pt>
                <c:pt idx="48">
                  <c:v>-16.578249</c:v>
                </c:pt>
                <c:pt idx="49">
                  <c:v>-16.577541</c:v>
                </c:pt>
                <c:pt idx="50">
                  <c:v>-16.578600000000002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3D-4AED-A01A-7163109407CF}"/>
            </c:ext>
          </c:extLst>
        </c:ser>
        <c:ser>
          <c:idx val="5"/>
          <c:order val="3"/>
          <c:tx>
            <c:strRef>
              <c:f>'P1dB CL'!$AA$2</c:f>
              <c:strCache>
                <c:ptCount val="1"/>
                <c:pt idx="0">
                  <c:v>+14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CL'!$AA$5:$AA$205</c:f>
              <c:numCache>
                <c:formatCode>General</c:formatCode>
                <c:ptCount val="201"/>
                <c:pt idx="0">
                  <c:v>-7.8142800000000001</c:v>
                </c:pt>
                <c:pt idx="1">
                  <c:v>-7.8125781999999999</c:v>
                </c:pt>
                <c:pt idx="2">
                  <c:v>-7.8101000999999997</c:v>
                </c:pt>
                <c:pt idx="3">
                  <c:v>-7.8180851999999996</c:v>
                </c:pt>
                <c:pt idx="4">
                  <c:v>-7.8197899</c:v>
                </c:pt>
                <c:pt idx="5">
                  <c:v>-7.8225588999999998</c:v>
                </c:pt>
                <c:pt idx="6">
                  <c:v>-7.8225651000000003</c:v>
                </c:pt>
                <c:pt idx="7">
                  <c:v>-7.8259897</c:v>
                </c:pt>
                <c:pt idx="8">
                  <c:v>-7.8295707999999999</c:v>
                </c:pt>
                <c:pt idx="9">
                  <c:v>-7.8352941999999999</c:v>
                </c:pt>
                <c:pt idx="10">
                  <c:v>-7.8438692000000003</c:v>
                </c:pt>
                <c:pt idx="11">
                  <c:v>-7.8495669000000001</c:v>
                </c:pt>
                <c:pt idx="12">
                  <c:v>-7.8590150000000003</c:v>
                </c:pt>
                <c:pt idx="13">
                  <c:v>-7.8740392000000003</c:v>
                </c:pt>
                <c:pt idx="14">
                  <c:v>-7.8903413000000002</c:v>
                </c:pt>
                <c:pt idx="15">
                  <c:v>-7.9135289000000002</c:v>
                </c:pt>
                <c:pt idx="16">
                  <c:v>-7.9474467999999998</c:v>
                </c:pt>
                <c:pt idx="17">
                  <c:v>-7.9922694999999999</c:v>
                </c:pt>
                <c:pt idx="18">
                  <c:v>-8.0547427999999996</c:v>
                </c:pt>
                <c:pt idx="19">
                  <c:v>-8.1376819999999999</c:v>
                </c:pt>
                <c:pt idx="20">
                  <c:v>-8.2555303999999996</c:v>
                </c:pt>
                <c:pt idx="21">
                  <c:v>-8.4145497999999996</c:v>
                </c:pt>
                <c:pt idx="22">
                  <c:v>-8.6212826000000007</c:v>
                </c:pt>
                <c:pt idx="23">
                  <c:v>-8.8846539999999994</c:v>
                </c:pt>
                <c:pt idx="24">
                  <c:v>-9.1993427000000008</c:v>
                </c:pt>
                <c:pt idx="25">
                  <c:v>-9.5689650000000004</c:v>
                </c:pt>
                <c:pt idx="26">
                  <c:v>-9.9852170999999998</c:v>
                </c:pt>
                <c:pt idx="27">
                  <c:v>-10.440312</c:v>
                </c:pt>
                <c:pt idx="28">
                  <c:v>-10.920584</c:v>
                </c:pt>
                <c:pt idx="29">
                  <c:v>-11.424493999999999</c:v>
                </c:pt>
                <c:pt idx="30">
                  <c:v>-11.946068</c:v>
                </c:pt>
                <c:pt idx="31">
                  <c:v>-12.496572</c:v>
                </c:pt>
                <c:pt idx="32">
                  <c:v>-13.057034</c:v>
                </c:pt>
                <c:pt idx="33">
                  <c:v>-13.632961</c:v>
                </c:pt>
                <c:pt idx="34">
                  <c:v>-14.220806</c:v>
                </c:pt>
                <c:pt idx="35">
                  <c:v>-14.825302000000001</c:v>
                </c:pt>
                <c:pt idx="36">
                  <c:v>-15.431917</c:v>
                </c:pt>
                <c:pt idx="37">
                  <c:v>-16.040886</c:v>
                </c:pt>
                <c:pt idx="38">
                  <c:v>-16.554307999999999</c:v>
                </c:pt>
                <c:pt idx="39">
                  <c:v>-16.654722</c:v>
                </c:pt>
                <c:pt idx="40">
                  <c:v>-16.827358</c:v>
                </c:pt>
                <c:pt idx="41">
                  <c:v>-17.040747</c:v>
                </c:pt>
                <c:pt idx="42">
                  <c:v>-17.247328</c:v>
                </c:pt>
                <c:pt idx="43">
                  <c:v>-17.434904</c:v>
                </c:pt>
                <c:pt idx="44">
                  <c:v>-17.56354</c:v>
                </c:pt>
                <c:pt idx="45">
                  <c:v>-17.597605000000001</c:v>
                </c:pt>
                <c:pt idx="46">
                  <c:v>-17.596228</c:v>
                </c:pt>
                <c:pt idx="47">
                  <c:v>-17.596539</c:v>
                </c:pt>
                <c:pt idx="48">
                  <c:v>-17.592486999999998</c:v>
                </c:pt>
                <c:pt idx="49">
                  <c:v>-17.593060999999999</c:v>
                </c:pt>
                <c:pt idx="50">
                  <c:v>-17.589952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3D-4AED-A01A-7163109407CF}"/>
            </c:ext>
          </c:extLst>
        </c:ser>
        <c:ser>
          <c:idx val="0"/>
          <c:order val="4"/>
          <c:tx>
            <c:strRef>
              <c:f>'P1dB CL'!$AB$2</c:f>
              <c:strCache>
                <c:ptCount val="1"/>
                <c:pt idx="0">
                  <c:v>+12 dBm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'P1dB CL'!$E$5:$E$205</c:f>
              <c:numCache>
                <c:formatCode>General</c:formatCode>
                <c:ptCount val="201"/>
                <c:pt idx="0">
                  <c:v>-10</c:v>
                </c:pt>
                <c:pt idx="1">
                  <c:v>-9.3000000000000007</c:v>
                </c:pt>
                <c:pt idx="2">
                  <c:v>-8.6</c:v>
                </c:pt>
                <c:pt idx="3">
                  <c:v>-7.9</c:v>
                </c:pt>
                <c:pt idx="4">
                  <c:v>-7.2</c:v>
                </c:pt>
                <c:pt idx="5">
                  <c:v>-6.5</c:v>
                </c:pt>
                <c:pt idx="6">
                  <c:v>-5.8</c:v>
                </c:pt>
                <c:pt idx="7">
                  <c:v>-5.0999999999999996</c:v>
                </c:pt>
                <c:pt idx="8">
                  <c:v>-4.4000000000000004</c:v>
                </c:pt>
                <c:pt idx="9">
                  <c:v>-3.7</c:v>
                </c:pt>
                <c:pt idx="10">
                  <c:v>-3</c:v>
                </c:pt>
                <c:pt idx="11">
                  <c:v>-2.2999999999999998</c:v>
                </c:pt>
                <c:pt idx="12">
                  <c:v>-1.6</c:v>
                </c:pt>
                <c:pt idx="13">
                  <c:v>-0.9</c:v>
                </c:pt>
                <c:pt idx="14">
                  <c:v>-0.2</c:v>
                </c:pt>
                <c:pt idx="15">
                  <c:v>0.5</c:v>
                </c:pt>
                <c:pt idx="16">
                  <c:v>1.2</c:v>
                </c:pt>
                <c:pt idx="17">
                  <c:v>1.9</c:v>
                </c:pt>
                <c:pt idx="18">
                  <c:v>2.6</c:v>
                </c:pt>
                <c:pt idx="19">
                  <c:v>3.3</c:v>
                </c:pt>
                <c:pt idx="20">
                  <c:v>4</c:v>
                </c:pt>
                <c:pt idx="21">
                  <c:v>4.7</c:v>
                </c:pt>
                <c:pt idx="22">
                  <c:v>5.4</c:v>
                </c:pt>
                <c:pt idx="23">
                  <c:v>6.1</c:v>
                </c:pt>
                <c:pt idx="24">
                  <c:v>6.8</c:v>
                </c:pt>
                <c:pt idx="25">
                  <c:v>7.5</c:v>
                </c:pt>
                <c:pt idx="26">
                  <c:v>8.1999999999999993</c:v>
                </c:pt>
                <c:pt idx="27">
                  <c:v>8.9</c:v>
                </c:pt>
                <c:pt idx="28">
                  <c:v>9.6</c:v>
                </c:pt>
                <c:pt idx="29">
                  <c:v>10.3</c:v>
                </c:pt>
                <c:pt idx="30">
                  <c:v>11</c:v>
                </c:pt>
                <c:pt idx="31">
                  <c:v>11.7</c:v>
                </c:pt>
                <c:pt idx="32">
                  <c:v>12.4</c:v>
                </c:pt>
                <c:pt idx="33">
                  <c:v>13.1</c:v>
                </c:pt>
                <c:pt idx="34">
                  <c:v>13.8</c:v>
                </c:pt>
                <c:pt idx="35">
                  <c:v>14.5</c:v>
                </c:pt>
                <c:pt idx="36">
                  <c:v>15.2</c:v>
                </c:pt>
                <c:pt idx="37">
                  <c:v>15.9</c:v>
                </c:pt>
                <c:pt idx="38">
                  <c:v>16.600000000000001</c:v>
                </c:pt>
                <c:pt idx="39">
                  <c:v>17.3</c:v>
                </c:pt>
                <c:pt idx="40">
                  <c:v>18</c:v>
                </c:pt>
                <c:pt idx="41">
                  <c:v>18.7</c:v>
                </c:pt>
                <c:pt idx="42">
                  <c:v>19.399999999999999</c:v>
                </c:pt>
                <c:pt idx="43">
                  <c:v>20.100000000000001</c:v>
                </c:pt>
                <c:pt idx="44">
                  <c:v>20.8</c:v>
                </c:pt>
                <c:pt idx="45">
                  <c:v>21.5</c:v>
                </c:pt>
                <c:pt idx="46">
                  <c:v>22.2</c:v>
                </c:pt>
                <c:pt idx="47">
                  <c:v>22.9</c:v>
                </c:pt>
                <c:pt idx="48">
                  <c:v>23.6</c:v>
                </c:pt>
                <c:pt idx="49">
                  <c:v>24.3</c:v>
                </c:pt>
                <c:pt idx="50">
                  <c:v>25</c:v>
                </c:pt>
              </c:numCache>
            </c:numRef>
          </c:xVal>
          <c:yVal>
            <c:numRef>
              <c:f>'P1dB CL'!$AB$5:$AB$205</c:f>
              <c:numCache>
                <c:formatCode>General</c:formatCode>
                <c:ptCount val="201"/>
                <c:pt idx="0">
                  <c:v>-8.7516078999999998</c:v>
                </c:pt>
                <c:pt idx="1">
                  <c:v>-8.7501402000000006</c:v>
                </c:pt>
                <c:pt idx="2">
                  <c:v>-8.7524729000000008</c:v>
                </c:pt>
                <c:pt idx="3">
                  <c:v>-8.7529316000000001</c:v>
                </c:pt>
                <c:pt idx="4">
                  <c:v>-8.7545289999999998</c:v>
                </c:pt>
                <c:pt idx="5">
                  <c:v>-8.7531613999999998</c:v>
                </c:pt>
                <c:pt idx="6">
                  <c:v>-8.7553196</c:v>
                </c:pt>
                <c:pt idx="7">
                  <c:v>-8.7586087999999993</c:v>
                </c:pt>
                <c:pt idx="8">
                  <c:v>-8.7581444000000008</c:v>
                </c:pt>
                <c:pt idx="9">
                  <c:v>-8.7591447999999996</c:v>
                </c:pt>
                <c:pt idx="10">
                  <c:v>-8.7706374999999994</c:v>
                </c:pt>
                <c:pt idx="11">
                  <c:v>-8.7727575000000009</c:v>
                </c:pt>
                <c:pt idx="12">
                  <c:v>-8.7846221999999994</c:v>
                </c:pt>
                <c:pt idx="13">
                  <c:v>-8.8009948999999992</c:v>
                </c:pt>
                <c:pt idx="14">
                  <c:v>-8.8180932999999992</c:v>
                </c:pt>
                <c:pt idx="15">
                  <c:v>-8.8448153000000005</c:v>
                </c:pt>
                <c:pt idx="16">
                  <c:v>-8.8844995000000004</c:v>
                </c:pt>
                <c:pt idx="17">
                  <c:v>-8.9359789000000003</c:v>
                </c:pt>
                <c:pt idx="18">
                  <c:v>-9.0143804999999997</c:v>
                </c:pt>
                <c:pt idx="19">
                  <c:v>-9.1196097999999992</c:v>
                </c:pt>
                <c:pt idx="20">
                  <c:v>-9.2703799999999994</c:v>
                </c:pt>
                <c:pt idx="21">
                  <c:v>-9.4639749999999996</c:v>
                </c:pt>
                <c:pt idx="22">
                  <c:v>-9.7184992000000001</c:v>
                </c:pt>
                <c:pt idx="23">
                  <c:v>-10.028036999999999</c:v>
                </c:pt>
                <c:pt idx="24">
                  <c:v>-10.384304999999999</c:v>
                </c:pt>
                <c:pt idx="25">
                  <c:v>-10.789977</c:v>
                </c:pt>
                <c:pt idx="26">
                  <c:v>-11.24295</c:v>
                </c:pt>
                <c:pt idx="27">
                  <c:v>-11.72838</c:v>
                </c:pt>
                <c:pt idx="28">
                  <c:v>-12.240228999999999</c:v>
                </c:pt>
                <c:pt idx="29">
                  <c:v>-12.774175</c:v>
                </c:pt>
                <c:pt idx="30">
                  <c:v>-13.327776</c:v>
                </c:pt>
                <c:pt idx="31">
                  <c:v>-13.904906</c:v>
                </c:pt>
                <c:pt idx="32">
                  <c:v>-14.492362999999999</c:v>
                </c:pt>
                <c:pt idx="33">
                  <c:v>-15.097106</c:v>
                </c:pt>
                <c:pt idx="34">
                  <c:v>-15.714281</c:v>
                </c:pt>
                <c:pt idx="35">
                  <c:v>-16.345606</c:v>
                </c:pt>
                <c:pt idx="36">
                  <c:v>-16.977609999999999</c:v>
                </c:pt>
                <c:pt idx="37">
                  <c:v>-17.610949999999999</c:v>
                </c:pt>
                <c:pt idx="38">
                  <c:v>-18.139268999999999</c:v>
                </c:pt>
                <c:pt idx="39">
                  <c:v>-18.243980000000001</c:v>
                </c:pt>
                <c:pt idx="40">
                  <c:v>-18.414601999999999</c:v>
                </c:pt>
                <c:pt idx="41">
                  <c:v>-18.623926000000001</c:v>
                </c:pt>
                <c:pt idx="42">
                  <c:v>-18.832187999999999</c:v>
                </c:pt>
                <c:pt idx="43">
                  <c:v>-19.021712999999998</c:v>
                </c:pt>
                <c:pt idx="44">
                  <c:v>-19.148333000000001</c:v>
                </c:pt>
                <c:pt idx="45">
                  <c:v>-19.183367000000001</c:v>
                </c:pt>
                <c:pt idx="46">
                  <c:v>-19.180164000000001</c:v>
                </c:pt>
                <c:pt idx="47">
                  <c:v>-19.180842999999999</c:v>
                </c:pt>
                <c:pt idx="48">
                  <c:v>-19.179434000000001</c:v>
                </c:pt>
                <c:pt idx="49">
                  <c:v>-19.181034</c:v>
                </c:pt>
                <c:pt idx="50">
                  <c:v>-19.176808999999999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43D-4AED-A01A-71631094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5"/>
          <c:min val="-1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Power(dBm)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5"/>
      </c:valAx>
      <c:valAx>
        <c:axId val="116071808"/>
        <c:scaling>
          <c:orientation val="minMax"/>
          <c:max val="-7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1515652940578542"/>
          <c:y val="0.44657675341568515"/>
          <c:w val="0.20378989579248014"/>
          <c:h val="0.34937486822793784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 dB Compression Point : 1 GHz IF, LO(dB)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20179405032336145"/>
          <c:y val="2.704117199299048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069981208749504"/>
          <c:w val="0.76542713682528862"/>
          <c:h val="0.708547633577023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Pt'!$D$7:$I$7</c:f>
              <c:numCache>
                <c:formatCode>General</c:formatCode>
                <c:ptCount val="6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EF-411E-9583-7DB9C1D52C37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Pt'!$T$7:$Y$7</c:f>
              <c:numCache>
                <c:formatCode>General</c:formatCode>
                <c:ptCount val="6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EF-411E-9583-7DB9C1D52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'P1dB Pt'!$K$1:$P$1</c15:sqref>
                        </c15:formulaRef>
                      </c:ext>
                    </c:extLst>
                    <c:strCache>
                      <c:ptCount val="6"/>
                      <c:pt idx="0">
                        <c:v>Configuration A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olid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'P1dB Pt'!$K$2:$O$2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'P1dB Pt'!$K$7:$O$7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EBEF-411E-9583-7DB9C1D52C3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Pt'!$AA$1:$AF$1</c15:sqref>
                        </c15:formulaRef>
                      </c:ext>
                    </c:extLst>
                    <c:strCache>
                      <c:ptCount val="6"/>
                      <c:pt idx="0">
                        <c:v>Configuration B - Square Wave</c:v>
                      </c:pt>
                    </c:strCache>
                  </c:strRef>
                </c:tx>
                <c:spPr>
                  <a:ln cmpd="dbl">
                    <a:solidFill>
                      <a:schemeClr val="tx1"/>
                    </a:solidFill>
                    <a:prstDash val="sys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Pt'!$K$2:$O$2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25</c:v>
                      </c:pt>
                      <c:pt idx="1">
                        <c:v>22</c:v>
                      </c:pt>
                      <c:pt idx="2">
                        <c:v>19</c:v>
                      </c:pt>
                      <c:pt idx="3">
                        <c:v>16</c:v>
                      </c:pt>
                      <c:pt idx="4">
                        <c:v>13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'P1dB Pt'!$AA$7:$AE$7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#N/A</c:v>
                      </c:pt>
                      <c:pt idx="1">
                        <c:v>#N/A</c:v>
                      </c:pt>
                      <c:pt idx="2">
                        <c:v>#N/A</c:v>
                      </c:pt>
                      <c:pt idx="3">
                        <c:v>#N/A</c:v>
                      </c:pt>
                      <c:pt idx="4">
                        <c:v>#N/A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BEF-411E-9583-7DB9C1D52C37}"/>
                  </c:ext>
                </c:extLst>
              </c15:ser>
            </c15:filteredScatterSeries>
          </c:ext>
        </c:extLst>
      </c:scatterChart>
      <c:valAx>
        <c:axId val="116069888"/>
        <c:scaling>
          <c:orientation val="minMax"/>
          <c:max val="24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1192467786944625"/>
          <c:y val="0.13391596416062071"/>
          <c:w val="0.47850974538478003"/>
          <c:h val="0.2046679773308733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1 dB Compression Point : 1 GHz IF, 5 GHz LOL(dB)</a:t>
            </a:r>
            <a:r>
              <a:rPr lang="en-US" sz="1000" baseline="30000"/>
              <a:t>1-5</a:t>
            </a:r>
          </a:p>
        </c:rich>
      </c:tx>
      <c:layout>
        <c:manualLayout>
          <c:xMode val="edge"/>
          <c:yMode val="edge"/>
          <c:x val="0.16592173490771733"/>
          <c:y val="2.25849734028024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9.6588023454453109E-2"/>
          <c:w val="0.76542713682528862"/>
          <c:h val="0.71265933559344019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'P1dB Pt'!$D$1:$I$1</c:f>
              <c:strCache>
                <c:ptCount val="6"/>
                <c:pt idx="0">
                  <c:v>Configuration A - Sine Wave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Pt'!$D$6:$I$6</c:f>
              <c:numCache>
                <c:formatCode>General</c:formatCode>
                <c:ptCount val="6"/>
                <c:pt idx="0">
                  <c:v>-13.943952599999999</c:v>
                </c:pt>
                <c:pt idx="1">
                  <c:v>-13.976756099999999</c:v>
                </c:pt>
                <c:pt idx="2">
                  <c:v>-14.399505099999999</c:v>
                </c:pt>
                <c:pt idx="3">
                  <c:v>-15.035757099999998</c:v>
                </c:pt>
                <c:pt idx="4">
                  <c:v>-16.284823899999999</c:v>
                </c:pt>
                <c:pt idx="5">
                  <c:v>-14.104047300000001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D8-4C4D-97A0-5F6DB46FAEC9}"/>
            </c:ext>
          </c:extLst>
        </c:ser>
        <c:ser>
          <c:idx val="2"/>
          <c:order val="1"/>
          <c:tx>
            <c:strRef>
              <c:f>'P1dB Pt'!$K$1:$P$1</c:f>
              <c:strCache>
                <c:ptCount val="6"/>
                <c:pt idx="0">
                  <c:v>Configuration A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</c:numCache>
            </c:numRef>
          </c:xVal>
          <c:yVal>
            <c:numRef>
              <c:f>'P1dB Pt'!$K$6:$O$6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D8-4C4D-97A0-5F6DB46FAEC9}"/>
            </c:ext>
          </c:extLst>
        </c:ser>
        <c:ser>
          <c:idx val="3"/>
          <c:order val="2"/>
          <c:tx>
            <c:strRef>
              <c:f>'P1dB Pt'!$T$1:$Y$1</c:f>
              <c:strCache>
                <c:ptCount val="6"/>
                <c:pt idx="0">
                  <c:v> Configuration B - Sine Wave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Pt'!$D$2:$I$2</c:f>
              <c:numCache>
                <c:formatCode>General</c:formatCode>
                <c:ptCount val="6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</c:numCache>
            </c:numRef>
          </c:xVal>
          <c:yVal>
            <c:numRef>
              <c:f>'P1dB Pt'!$T$6:$Y$6</c:f>
              <c:numCache>
                <c:formatCode>General</c:formatCode>
                <c:ptCount val="6"/>
                <c:pt idx="0">
                  <c:v>-16.002593000000001</c:v>
                </c:pt>
                <c:pt idx="1">
                  <c:v>-16.056864699999998</c:v>
                </c:pt>
                <c:pt idx="2">
                  <c:v>-16.378754100000002</c:v>
                </c:pt>
                <c:pt idx="3">
                  <c:v>-16.81428</c:v>
                </c:pt>
                <c:pt idx="4">
                  <c:v>-17.7516079</c:v>
                </c:pt>
                <c:pt idx="5">
                  <c:v>-16.1637092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D8-4C4D-97A0-5F6DB46FAEC9}"/>
            </c:ext>
          </c:extLst>
        </c:ser>
        <c:ser>
          <c:idx val="5"/>
          <c:order val="3"/>
          <c:tx>
            <c:strRef>
              <c:f>'P1dB Pt'!$AA$1:$AF$1</c:f>
              <c:strCache>
                <c:ptCount val="6"/>
                <c:pt idx="0">
                  <c:v>Configuration B - Square Wave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'P1dB Pt'!$K$2:$O$2</c:f>
              <c:numCache>
                <c:formatCode>General</c:formatCode>
                <c:ptCount val="5"/>
                <c:pt idx="0">
                  <c:v>25</c:v>
                </c:pt>
                <c:pt idx="1">
                  <c:v>22</c:v>
                </c:pt>
                <c:pt idx="2">
                  <c:v>19</c:v>
                </c:pt>
                <c:pt idx="3">
                  <c:v>16</c:v>
                </c:pt>
                <c:pt idx="4">
                  <c:v>13</c:v>
                </c:pt>
              </c:numCache>
            </c:numRef>
          </c:xVal>
          <c:yVal>
            <c:numRef>
              <c:f>'P1dB Pt'!$AA$6:$AE$6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D8-4C4D-97A0-5F6DB46F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9888"/>
        <c:axId val="116071808"/>
      </c:scatterChart>
      <c:valAx>
        <c:axId val="116069888"/>
        <c:scaling>
          <c:orientation val="minMax"/>
          <c:max val="24"/>
          <c:min val="12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6071808"/>
        <c:crosses val="autoZero"/>
        <c:crossBetween val="midCat"/>
        <c:majorUnit val="2"/>
      </c:valAx>
      <c:valAx>
        <c:axId val="116071808"/>
        <c:scaling>
          <c:orientation val="minMax"/>
          <c:max val="2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6069888"/>
        <c:crossesAt val="-15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16892949210204"/>
          <c:y val="0.17766497998645908"/>
          <c:w val="0.45091565660351524"/>
          <c:h val="0.19169507660197316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0-4E7C-8927-250697611C05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A0-4E7C-8927-250697611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15456"/>
        <c:axId val="111717376"/>
      </c:scatterChart>
      <c:valAx>
        <c:axId val="1117154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717376"/>
        <c:crosses val="autoZero"/>
        <c:crossBetween val="midCat"/>
        <c:majorUnit val="1"/>
      </c:valAx>
      <c:valAx>
        <c:axId val="1117173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7154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89-4993-A046-0ECB68AADA30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89-4993-A046-0ECB68AAD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45376"/>
        <c:axId val="111847296"/>
      </c:scatterChart>
      <c:valAx>
        <c:axId val="1118453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1847296"/>
        <c:crosses val="autoZero"/>
        <c:crossBetween val="midCat"/>
        <c:majorUnit val="1"/>
      </c:valAx>
      <c:valAx>
        <c:axId val="111847296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18453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6.5225</c:v>
                </c:pt>
                <c:pt idx="1">
                  <c:v>6.7620561224490006</c:v>
                </c:pt>
                <c:pt idx="2">
                  <c:v>7.0016122448979994</c:v>
                </c:pt>
                <c:pt idx="3">
                  <c:v>7.2411683673468996</c:v>
                </c:pt>
                <c:pt idx="4">
                  <c:v>7.4807244897959002</c:v>
                </c:pt>
                <c:pt idx="5">
                  <c:v>7.7202806122448999</c:v>
                </c:pt>
                <c:pt idx="6">
                  <c:v>7.9598367346939005</c:v>
                </c:pt>
                <c:pt idx="7">
                  <c:v>8.1993928571429002</c:v>
                </c:pt>
                <c:pt idx="8">
                  <c:v>8.4389489795917996</c:v>
                </c:pt>
                <c:pt idx="9">
                  <c:v>8.6785051020408002</c:v>
                </c:pt>
                <c:pt idx="10">
                  <c:v>8.918061224489799</c:v>
                </c:pt>
                <c:pt idx="11">
                  <c:v>9.1576173469388014</c:v>
                </c:pt>
                <c:pt idx="12">
                  <c:v>9.3971734693878002</c:v>
                </c:pt>
                <c:pt idx="13">
                  <c:v>9.6367295918367013</c:v>
                </c:pt>
                <c:pt idx="14">
                  <c:v>9.8762857142857001</c:v>
                </c:pt>
                <c:pt idx="15">
                  <c:v>10.115841836735001</c:v>
                </c:pt>
                <c:pt idx="16">
                  <c:v>10.355397959184</c:v>
                </c:pt>
                <c:pt idx="17">
                  <c:v>10.594954081632999</c:v>
                </c:pt>
                <c:pt idx="18">
                  <c:v>10.834510204082001</c:v>
                </c:pt>
                <c:pt idx="19">
                  <c:v>11.074066326531</c:v>
                </c:pt>
                <c:pt idx="20">
                  <c:v>11.31362244898</c:v>
                </c:pt>
                <c:pt idx="21">
                  <c:v>11.553178571429001</c:v>
                </c:pt>
                <c:pt idx="22">
                  <c:v>11.792734693878</c:v>
                </c:pt>
                <c:pt idx="23">
                  <c:v>12.032290816327</c:v>
                </c:pt>
                <c:pt idx="24">
                  <c:v>12.271846938775999</c:v>
                </c:pt>
                <c:pt idx="25">
                  <c:v>12.511403061224001</c:v>
                </c:pt>
                <c:pt idx="26">
                  <c:v>12.750959183673</c:v>
                </c:pt>
                <c:pt idx="27">
                  <c:v>12.990515306121999</c:v>
                </c:pt>
                <c:pt idx="28">
                  <c:v>13.230071428571</c:v>
                </c:pt>
                <c:pt idx="29">
                  <c:v>13.46962755102</c:v>
                </c:pt>
                <c:pt idx="30">
                  <c:v>13.709183673468999</c:v>
                </c:pt>
                <c:pt idx="31">
                  <c:v>13.948739795918</c:v>
                </c:pt>
                <c:pt idx="32">
                  <c:v>14.188295918367</c:v>
                </c:pt>
                <c:pt idx="33">
                  <c:v>14.427852040815999</c:v>
                </c:pt>
                <c:pt idx="34">
                  <c:v>14.667408163265</c:v>
                </c:pt>
                <c:pt idx="35">
                  <c:v>14.906964285714</c:v>
                </c:pt>
                <c:pt idx="36">
                  <c:v>15.146520408163001</c:v>
                </c:pt>
                <c:pt idx="37">
                  <c:v>15.386076530612</c:v>
                </c:pt>
                <c:pt idx="38">
                  <c:v>15.625632653061</c:v>
                </c:pt>
                <c:pt idx="39">
                  <c:v>15.865188775510001</c:v>
                </c:pt>
                <c:pt idx="40">
                  <c:v>16.104744897958998</c:v>
                </c:pt>
                <c:pt idx="41">
                  <c:v>16.344301020408</c:v>
                </c:pt>
                <c:pt idx="42">
                  <c:v>16.583857142856999</c:v>
                </c:pt>
                <c:pt idx="43">
                  <c:v>16.823413265305998</c:v>
                </c:pt>
                <c:pt idx="44">
                  <c:v>17.062969387755</c:v>
                </c:pt>
                <c:pt idx="45">
                  <c:v>17.302525510203999</c:v>
                </c:pt>
                <c:pt idx="46">
                  <c:v>17.542081632653002</c:v>
                </c:pt>
                <c:pt idx="47">
                  <c:v>17.781637755102</c:v>
                </c:pt>
                <c:pt idx="48">
                  <c:v>18.021193877550999</c:v>
                </c:pt>
                <c:pt idx="49">
                  <c:v>18.260750000000002</c:v>
                </c:pt>
                <c:pt idx="50">
                  <c:v>18.500306122449</c:v>
                </c:pt>
                <c:pt idx="51">
                  <c:v>18.739862244897999</c:v>
                </c:pt>
                <c:pt idx="52">
                  <c:v>18.979418367347002</c:v>
                </c:pt>
                <c:pt idx="53">
                  <c:v>19.218974489796</c:v>
                </c:pt>
                <c:pt idx="54">
                  <c:v>19.458530612244999</c:v>
                </c:pt>
                <c:pt idx="55">
                  <c:v>19.698086734694002</c:v>
                </c:pt>
                <c:pt idx="56">
                  <c:v>19.937642857143</c:v>
                </c:pt>
                <c:pt idx="57">
                  <c:v>20.177198979591999</c:v>
                </c:pt>
                <c:pt idx="58">
                  <c:v>20.416755102041002</c:v>
                </c:pt>
                <c:pt idx="59">
                  <c:v>20.65631122449</c:v>
                </c:pt>
                <c:pt idx="60">
                  <c:v>20.895867346938999</c:v>
                </c:pt>
                <c:pt idx="61">
                  <c:v>21.135423469388002</c:v>
                </c:pt>
                <c:pt idx="62">
                  <c:v>21.374979591837</c:v>
                </c:pt>
                <c:pt idx="63">
                  <c:v>21.614535714285999</c:v>
                </c:pt>
                <c:pt idx="64">
                  <c:v>21.854091836735002</c:v>
                </c:pt>
                <c:pt idx="65">
                  <c:v>22.093647959183997</c:v>
                </c:pt>
                <c:pt idx="66">
                  <c:v>22.333204081632999</c:v>
                </c:pt>
                <c:pt idx="67">
                  <c:v>22.572760204082002</c:v>
                </c:pt>
                <c:pt idx="68">
                  <c:v>22.812316326530997</c:v>
                </c:pt>
                <c:pt idx="69">
                  <c:v>23.051872448979999</c:v>
                </c:pt>
                <c:pt idx="70">
                  <c:v>23.291428571429002</c:v>
                </c:pt>
                <c:pt idx="71">
                  <c:v>23.530984693877997</c:v>
                </c:pt>
                <c:pt idx="72">
                  <c:v>23.770540816326999</c:v>
                </c:pt>
                <c:pt idx="73">
                  <c:v>24.010096938776002</c:v>
                </c:pt>
                <c:pt idx="74">
                  <c:v>24.249653061223999</c:v>
                </c:pt>
                <c:pt idx="75">
                  <c:v>24.489209183673001</c:v>
                </c:pt>
                <c:pt idx="76">
                  <c:v>24.728765306122003</c:v>
                </c:pt>
                <c:pt idx="77">
                  <c:v>24.968321428570999</c:v>
                </c:pt>
                <c:pt idx="78">
                  <c:v>25.207877551020001</c:v>
                </c:pt>
                <c:pt idx="79">
                  <c:v>25.447433673469003</c:v>
                </c:pt>
                <c:pt idx="80">
                  <c:v>25.686989795917999</c:v>
                </c:pt>
                <c:pt idx="81">
                  <c:v>25.926545918367001</c:v>
                </c:pt>
                <c:pt idx="82">
                  <c:v>26.166102040816003</c:v>
                </c:pt>
                <c:pt idx="83">
                  <c:v>26.405658163264999</c:v>
                </c:pt>
                <c:pt idx="84">
                  <c:v>26.645214285714001</c:v>
                </c:pt>
                <c:pt idx="85">
                  <c:v>26.884770408163</c:v>
                </c:pt>
                <c:pt idx="86">
                  <c:v>27.124326530611999</c:v>
                </c:pt>
                <c:pt idx="87">
                  <c:v>27.363882653061001</c:v>
                </c:pt>
                <c:pt idx="88">
                  <c:v>27.60343877551</c:v>
                </c:pt>
                <c:pt idx="89">
                  <c:v>27.842994897958999</c:v>
                </c:pt>
                <c:pt idx="90">
                  <c:v>28.082551020408001</c:v>
                </c:pt>
                <c:pt idx="91">
                  <c:v>28.322107142857</c:v>
                </c:pt>
                <c:pt idx="92">
                  <c:v>28.561663265305999</c:v>
                </c:pt>
                <c:pt idx="93">
                  <c:v>28.801219387755001</c:v>
                </c:pt>
                <c:pt idx="94">
                  <c:v>29.040775510204</c:v>
                </c:pt>
                <c:pt idx="95">
                  <c:v>29.280331632652999</c:v>
                </c:pt>
                <c:pt idx="96">
                  <c:v>29.519887755102001</c:v>
                </c:pt>
                <c:pt idx="97">
                  <c:v>29.759443877551</c:v>
                </c:pt>
                <c:pt idx="98">
                  <c:v>29.998999999999999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-76.718979000000004</c:v>
                </c:pt>
                <c:pt idx="1">
                  <c:v>-76.136786999999998</c:v>
                </c:pt>
                <c:pt idx="2">
                  <c:v>-75.505279999999999</c:v>
                </c:pt>
                <c:pt idx="3">
                  <c:v>-72.269981000000001</c:v>
                </c:pt>
                <c:pt idx="4">
                  <c:v>-78.468590000000006</c:v>
                </c:pt>
                <c:pt idx="5">
                  <c:v>-80.386466999999996</c:v>
                </c:pt>
                <c:pt idx="6">
                  <c:v>-81.235343999999998</c:v>
                </c:pt>
                <c:pt idx="7">
                  <c:v>-71.30401599999999</c:v>
                </c:pt>
                <c:pt idx="8">
                  <c:v>-66.267254000000008</c:v>
                </c:pt>
                <c:pt idx="9">
                  <c:v>-64.464893000000004</c:v>
                </c:pt>
                <c:pt idx="10">
                  <c:v>-64.795990000000003</c:v>
                </c:pt>
                <c:pt idx="11">
                  <c:v>-65.651263999999998</c:v>
                </c:pt>
                <c:pt idx="12">
                  <c:v>-65.731009999999998</c:v>
                </c:pt>
                <c:pt idx="13">
                  <c:v>-66.207680000000011</c:v>
                </c:pt>
                <c:pt idx="14">
                  <c:v>-67.253036000000009</c:v>
                </c:pt>
                <c:pt idx="15">
                  <c:v>-71.941688999999997</c:v>
                </c:pt>
                <c:pt idx="16">
                  <c:v>-77.596801999999997</c:v>
                </c:pt>
                <c:pt idx="17">
                  <c:v>-80.027771000000001</c:v>
                </c:pt>
                <c:pt idx="18">
                  <c:v>-82.080108999999993</c:v>
                </c:pt>
                <c:pt idx="19">
                  <c:v>-81.856842</c:v>
                </c:pt>
                <c:pt idx="20">
                  <c:v>-81.371857000000006</c:v>
                </c:pt>
                <c:pt idx="21">
                  <c:v>-77.449539000000001</c:v>
                </c:pt>
                <c:pt idx="22">
                  <c:v>-74.740241999999995</c:v>
                </c:pt>
                <c:pt idx="23">
                  <c:v>-72.30422999999999</c:v>
                </c:pt>
                <c:pt idx="24">
                  <c:v>-69.932003000000009</c:v>
                </c:pt>
                <c:pt idx="25">
                  <c:v>-67.024044000000004</c:v>
                </c:pt>
                <c:pt idx="26">
                  <c:v>-64.511069999999989</c:v>
                </c:pt>
                <c:pt idx="27">
                  <c:v>-64.249236999999994</c:v>
                </c:pt>
                <c:pt idx="28">
                  <c:v>-66.497292000000002</c:v>
                </c:pt>
                <c:pt idx="29">
                  <c:v>-69.601578000000003</c:v>
                </c:pt>
                <c:pt idx="30">
                  <c:v>-70.94922600000001</c:v>
                </c:pt>
                <c:pt idx="31">
                  <c:v>-70.992148999999998</c:v>
                </c:pt>
                <c:pt idx="32">
                  <c:v>-69.23854399999999</c:v>
                </c:pt>
                <c:pt idx="33">
                  <c:v>-67.241196000000002</c:v>
                </c:pt>
                <c:pt idx="34">
                  <c:v>-65.061371000000008</c:v>
                </c:pt>
                <c:pt idx="35">
                  <c:v>-62.444369999999999</c:v>
                </c:pt>
                <c:pt idx="36">
                  <c:v>-61.192619000000001</c:v>
                </c:pt>
                <c:pt idx="37">
                  <c:v>-60.412174</c:v>
                </c:pt>
                <c:pt idx="38">
                  <c:v>-61.245384000000001</c:v>
                </c:pt>
                <c:pt idx="39">
                  <c:v>-61.184722999999998</c:v>
                </c:pt>
                <c:pt idx="40">
                  <c:v>-59.816822000000002</c:v>
                </c:pt>
                <c:pt idx="41">
                  <c:v>-59.479850999999996</c:v>
                </c:pt>
                <c:pt idx="42">
                  <c:v>-58.226146999999997</c:v>
                </c:pt>
                <c:pt idx="43">
                  <c:v>-57.408465999999997</c:v>
                </c:pt>
                <c:pt idx="44">
                  <c:v>-56.170485999999997</c:v>
                </c:pt>
                <c:pt idx="45">
                  <c:v>-56.576442999999998</c:v>
                </c:pt>
                <c:pt idx="46">
                  <c:v>-57.442982000000001</c:v>
                </c:pt>
                <c:pt idx="47">
                  <c:v>-58.618484000000002</c:v>
                </c:pt>
                <c:pt idx="48">
                  <c:v>-58.301411000000002</c:v>
                </c:pt>
                <c:pt idx="49">
                  <c:v>-56.551124999999999</c:v>
                </c:pt>
                <c:pt idx="50">
                  <c:v>-55.222316999999997</c:v>
                </c:pt>
                <c:pt idx="51">
                  <c:v>-55.303328999999998</c:v>
                </c:pt>
                <c:pt idx="52">
                  <c:v>-56.018497000000004</c:v>
                </c:pt>
                <c:pt idx="53">
                  <c:v>-55.943184000000002</c:v>
                </c:pt>
                <c:pt idx="54">
                  <c:v>-55.413772999999999</c:v>
                </c:pt>
                <c:pt idx="55">
                  <c:v>-55.018813999999999</c:v>
                </c:pt>
                <c:pt idx="56">
                  <c:v>-54.489792000000001</c:v>
                </c:pt>
                <c:pt idx="57">
                  <c:v>-54.143749</c:v>
                </c:pt>
                <c:pt idx="58">
                  <c:v>-53.899222999999999</c:v>
                </c:pt>
                <c:pt idx="59">
                  <c:v>-53.895049999999998</c:v>
                </c:pt>
                <c:pt idx="60">
                  <c:v>-53.319420000000001</c:v>
                </c:pt>
                <c:pt idx="61">
                  <c:v>-52.617255999999998</c:v>
                </c:pt>
                <c:pt idx="62">
                  <c:v>-52.026336999999998</c:v>
                </c:pt>
                <c:pt idx="63">
                  <c:v>-52.155464000000002</c:v>
                </c:pt>
                <c:pt idx="64">
                  <c:v>-52.447884000000002</c:v>
                </c:pt>
                <c:pt idx="65">
                  <c:v>-52.011093000000002</c:v>
                </c:pt>
                <c:pt idx="66">
                  <c:v>-51.686374999999998</c:v>
                </c:pt>
                <c:pt idx="67">
                  <c:v>-51.364421999999998</c:v>
                </c:pt>
                <c:pt idx="68">
                  <c:v>-51.411696999999997</c:v>
                </c:pt>
                <c:pt idx="69">
                  <c:v>-50.927005999999999</c:v>
                </c:pt>
                <c:pt idx="70">
                  <c:v>-49.971653000000003</c:v>
                </c:pt>
                <c:pt idx="71">
                  <c:v>-49.709850000000003</c:v>
                </c:pt>
                <c:pt idx="72">
                  <c:v>-49.753337999999999</c:v>
                </c:pt>
                <c:pt idx="73">
                  <c:v>-49.686740999999998</c:v>
                </c:pt>
                <c:pt idx="74">
                  <c:v>-49.368049999999997</c:v>
                </c:pt>
                <c:pt idx="75">
                  <c:v>-48.781222999999997</c:v>
                </c:pt>
                <c:pt idx="76">
                  <c:v>-48.781471000000003</c:v>
                </c:pt>
                <c:pt idx="77">
                  <c:v>-49.350765000000003</c:v>
                </c:pt>
                <c:pt idx="78">
                  <c:v>-49.829006</c:v>
                </c:pt>
                <c:pt idx="79">
                  <c:v>-50.515968000000001</c:v>
                </c:pt>
                <c:pt idx="80">
                  <c:v>-50.66724</c:v>
                </c:pt>
                <c:pt idx="81">
                  <c:v>-50.975940999999999</c:v>
                </c:pt>
                <c:pt idx="82">
                  <c:v>-51.426636000000002</c:v>
                </c:pt>
                <c:pt idx="83">
                  <c:v>-51.589618999999999</c:v>
                </c:pt>
                <c:pt idx="84">
                  <c:v>-51.521808999999998</c:v>
                </c:pt>
                <c:pt idx="85">
                  <c:v>-51.512687999999997</c:v>
                </c:pt>
                <c:pt idx="86">
                  <c:v>-52.163372000000003</c:v>
                </c:pt>
                <c:pt idx="87">
                  <c:v>-53.796092999999999</c:v>
                </c:pt>
                <c:pt idx="88">
                  <c:v>-54.272911000000001</c:v>
                </c:pt>
                <c:pt idx="89">
                  <c:v>-54.497185000000002</c:v>
                </c:pt>
                <c:pt idx="90">
                  <c:v>-54.147221000000002</c:v>
                </c:pt>
                <c:pt idx="91">
                  <c:v>-54.987651999999997</c:v>
                </c:pt>
                <c:pt idx="92">
                  <c:v>-55.380572999999998</c:v>
                </c:pt>
                <c:pt idx="93">
                  <c:v>-54.668551999999998</c:v>
                </c:pt>
                <c:pt idx="94">
                  <c:v>-52.867142000000001</c:v>
                </c:pt>
                <c:pt idx="95">
                  <c:v>-51.415779000000001</c:v>
                </c:pt>
                <c:pt idx="96">
                  <c:v>-50.674869999999999</c:v>
                </c:pt>
                <c:pt idx="97">
                  <c:v>-50.335751000000002</c:v>
                </c:pt>
                <c:pt idx="98">
                  <c:v>-50.014206000000001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6D-4A5B-8A00-9FF7636E72A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6.5225</c:v>
                </c:pt>
                <c:pt idx="1">
                  <c:v>6.7620561224490006</c:v>
                </c:pt>
                <c:pt idx="2">
                  <c:v>7.0016122448979994</c:v>
                </c:pt>
                <c:pt idx="3">
                  <c:v>7.2411683673468996</c:v>
                </c:pt>
                <c:pt idx="4">
                  <c:v>7.4807244897959002</c:v>
                </c:pt>
                <c:pt idx="5">
                  <c:v>7.7202806122448999</c:v>
                </c:pt>
                <c:pt idx="6">
                  <c:v>7.9598367346939005</c:v>
                </c:pt>
                <c:pt idx="7">
                  <c:v>8.1993928571429002</c:v>
                </c:pt>
                <c:pt idx="8">
                  <c:v>8.4389489795917996</c:v>
                </c:pt>
                <c:pt idx="9">
                  <c:v>8.6785051020408002</c:v>
                </c:pt>
                <c:pt idx="10">
                  <c:v>8.918061224489799</c:v>
                </c:pt>
                <c:pt idx="11">
                  <c:v>9.1576173469388014</c:v>
                </c:pt>
                <c:pt idx="12">
                  <c:v>9.3971734693878002</c:v>
                </c:pt>
                <c:pt idx="13">
                  <c:v>9.6367295918367013</c:v>
                </c:pt>
                <c:pt idx="14">
                  <c:v>9.8762857142857001</c:v>
                </c:pt>
                <c:pt idx="15">
                  <c:v>10.115841836735001</c:v>
                </c:pt>
                <c:pt idx="16">
                  <c:v>10.355397959184</c:v>
                </c:pt>
                <c:pt idx="17">
                  <c:v>10.594954081632999</c:v>
                </c:pt>
                <c:pt idx="18">
                  <c:v>10.834510204082001</c:v>
                </c:pt>
                <c:pt idx="19">
                  <c:v>11.074066326531</c:v>
                </c:pt>
                <c:pt idx="20">
                  <c:v>11.31362244898</c:v>
                </c:pt>
                <c:pt idx="21">
                  <c:v>11.553178571429001</c:v>
                </c:pt>
                <c:pt idx="22">
                  <c:v>11.792734693878</c:v>
                </c:pt>
                <c:pt idx="23">
                  <c:v>12.032290816327</c:v>
                </c:pt>
                <c:pt idx="24">
                  <c:v>12.271846938775999</c:v>
                </c:pt>
                <c:pt idx="25">
                  <c:v>12.511403061224001</c:v>
                </c:pt>
                <c:pt idx="26">
                  <c:v>12.750959183673</c:v>
                </c:pt>
                <c:pt idx="27">
                  <c:v>12.990515306121999</c:v>
                </c:pt>
                <c:pt idx="28">
                  <c:v>13.230071428571</c:v>
                </c:pt>
                <c:pt idx="29">
                  <c:v>13.46962755102</c:v>
                </c:pt>
                <c:pt idx="30">
                  <c:v>13.709183673468999</c:v>
                </c:pt>
                <c:pt idx="31">
                  <c:v>13.948739795918</c:v>
                </c:pt>
                <c:pt idx="32">
                  <c:v>14.188295918367</c:v>
                </c:pt>
                <c:pt idx="33">
                  <c:v>14.427852040815999</c:v>
                </c:pt>
                <c:pt idx="34">
                  <c:v>14.667408163265</c:v>
                </c:pt>
                <c:pt idx="35">
                  <c:v>14.906964285714</c:v>
                </c:pt>
                <c:pt idx="36">
                  <c:v>15.146520408163001</c:v>
                </c:pt>
                <c:pt idx="37">
                  <c:v>15.386076530612</c:v>
                </c:pt>
                <c:pt idx="38">
                  <c:v>15.625632653061</c:v>
                </c:pt>
                <c:pt idx="39">
                  <c:v>15.865188775510001</c:v>
                </c:pt>
                <c:pt idx="40">
                  <c:v>16.104744897958998</c:v>
                </c:pt>
                <c:pt idx="41">
                  <c:v>16.344301020408</c:v>
                </c:pt>
                <c:pt idx="42">
                  <c:v>16.583857142856999</c:v>
                </c:pt>
                <c:pt idx="43">
                  <c:v>16.823413265305998</c:v>
                </c:pt>
                <c:pt idx="44">
                  <c:v>17.062969387755</c:v>
                </c:pt>
                <c:pt idx="45">
                  <c:v>17.302525510203999</c:v>
                </c:pt>
                <c:pt idx="46">
                  <c:v>17.542081632653002</c:v>
                </c:pt>
                <c:pt idx="47">
                  <c:v>17.781637755102</c:v>
                </c:pt>
                <c:pt idx="48">
                  <c:v>18.021193877550999</c:v>
                </c:pt>
                <c:pt idx="49">
                  <c:v>18.260750000000002</c:v>
                </c:pt>
                <c:pt idx="50">
                  <c:v>18.500306122449</c:v>
                </c:pt>
                <c:pt idx="51">
                  <c:v>18.739862244897999</c:v>
                </c:pt>
                <c:pt idx="52">
                  <c:v>18.979418367347002</c:v>
                </c:pt>
                <c:pt idx="53">
                  <c:v>19.218974489796</c:v>
                </c:pt>
                <c:pt idx="54">
                  <c:v>19.458530612244999</c:v>
                </c:pt>
                <c:pt idx="55">
                  <c:v>19.698086734694002</c:v>
                </c:pt>
                <c:pt idx="56">
                  <c:v>19.937642857143</c:v>
                </c:pt>
                <c:pt idx="57">
                  <c:v>20.177198979591999</c:v>
                </c:pt>
                <c:pt idx="58">
                  <c:v>20.416755102041002</c:v>
                </c:pt>
                <c:pt idx="59">
                  <c:v>20.65631122449</c:v>
                </c:pt>
                <c:pt idx="60">
                  <c:v>20.895867346938999</c:v>
                </c:pt>
                <c:pt idx="61">
                  <c:v>21.135423469388002</c:v>
                </c:pt>
                <c:pt idx="62">
                  <c:v>21.374979591837</c:v>
                </c:pt>
                <c:pt idx="63">
                  <c:v>21.614535714285999</c:v>
                </c:pt>
                <c:pt idx="64">
                  <c:v>21.854091836735002</c:v>
                </c:pt>
                <c:pt idx="65">
                  <c:v>22.093647959183997</c:v>
                </c:pt>
                <c:pt idx="66">
                  <c:v>22.333204081632999</c:v>
                </c:pt>
                <c:pt idx="67">
                  <c:v>22.572760204082002</c:v>
                </c:pt>
                <c:pt idx="68">
                  <c:v>22.812316326530997</c:v>
                </c:pt>
                <c:pt idx="69">
                  <c:v>23.051872448979999</c:v>
                </c:pt>
                <c:pt idx="70">
                  <c:v>23.291428571429002</c:v>
                </c:pt>
                <c:pt idx="71">
                  <c:v>23.530984693877997</c:v>
                </c:pt>
                <c:pt idx="72">
                  <c:v>23.770540816326999</c:v>
                </c:pt>
                <c:pt idx="73">
                  <c:v>24.010096938776002</c:v>
                </c:pt>
                <c:pt idx="74">
                  <c:v>24.249653061223999</c:v>
                </c:pt>
                <c:pt idx="75">
                  <c:v>24.489209183673001</c:v>
                </c:pt>
                <c:pt idx="76">
                  <c:v>24.728765306122003</c:v>
                </c:pt>
                <c:pt idx="77">
                  <c:v>24.968321428570999</c:v>
                </c:pt>
                <c:pt idx="78">
                  <c:v>25.207877551020001</c:v>
                </c:pt>
                <c:pt idx="79">
                  <c:v>25.447433673469003</c:v>
                </c:pt>
                <c:pt idx="80">
                  <c:v>25.686989795917999</c:v>
                </c:pt>
                <c:pt idx="81">
                  <c:v>25.926545918367001</c:v>
                </c:pt>
                <c:pt idx="82">
                  <c:v>26.166102040816003</c:v>
                </c:pt>
                <c:pt idx="83">
                  <c:v>26.405658163264999</c:v>
                </c:pt>
                <c:pt idx="84">
                  <c:v>26.645214285714001</c:v>
                </c:pt>
                <c:pt idx="85">
                  <c:v>26.884770408163</c:v>
                </c:pt>
                <c:pt idx="86">
                  <c:v>27.124326530611999</c:v>
                </c:pt>
                <c:pt idx="87">
                  <c:v>27.363882653061001</c:v>
                </c:pt>
                <c:pt idx="88">
                  <c:v>27.60343877551</c:v>
                </c:pt>
                <c:pt idx="89">
                  <c:v>27.842994897958999</c:v>
                </c:pt>
                <c:pt idx="90">
                  <c:v>28.082551020408001</c:v>
                </c:pt>
                <c:pt idx="91">
                  <c:v>28.322107142857</c:v>
                </c:pt>
                <c:pt idx="92">
                  <c:v>28.561663265305999</c:v>
                </c:pt>
                <c:pt idx="93">
                  <c:v>28.801219387755001</c:v>
                </c:pt>
                <c:pt idx="94">
                  <c:v>29.040775510204</c:v>
                </c:pt>
                <c:pt idx="95">
                  <c:v>29.280331632652999</c:v>
                </c:pt>
                <c:pt idx="96">
                  <c:v>29.519887755102001</c:v>
                </c:pt>
                <c:pt idx="97">
                  <c:v>29.759443877551</c:v>
                </c:pt>
                <c:pt idx="98">
                  <c:v>29.998999999999999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-64.769252999999992</c:v>
                </c:pt>
                <c:pt idx="1">
                  <c:v>-65.051949000000008</c:v>
                </c:pt>
                <c:pt idx="2">
                  <c:v>-65.023162999999997</c:v>
                </c:pt>
                <c:pt idx="3">
                  <c:v>-64.076794000000007</c:v>
                </c:pt>
                <c:pt idx="4">
                  <c:v>-62.830570000000002</c:v>
                </c:pt>
                <c:pt idx="5">
                  <c:v>-61.376658999999997</c:v>
                </c:pt>
                <c:pt idx="6">
                  <c:v>-60.144390000000001</c:v>
                </c:pt>
                <c:pt idx="7">
                  <c:v>-59.738608999999997</c:v>
                </c:pt>
                <c:pt idx="8">
                  <c:v>-60.344893999999996</c:v>
                </c:pt>
                <c:pt idx="9">
                  <c:v>-61.852539</c:v>
                </c:pt>
                <c:pt idx="10">
                  <c:v>-63.227325</c:v>
                </c:pt>
                <c:pt idx="11">
                  <c:v>-64.071574999999996</c:v>
                </c:pt>
                <c:pt idx="12">
                  <c:v>-64.845721999999995</c:v>
                </c:pt>
                <c:pt idx="13">
                  <c:v>-64.332034999999991</c:v>
                </c:pt>
                <c:pt idx="14">
                  <c:v>-63.485652999999999</c:v>
                </c:pt>
                <c:pt idx="15">
                  <c:v>-61.731445000000001</c:v>
                </c:pt>
                <c:pt idx="16">
                  <c:v>-60.425750999999998</c:v>
                </c:pt>
                <c:pt idx="17">
                  <c:v>-59.367438999999997</c:v>
                </c:pt>
                <c:pt idx="18">
                  <c:v>-59.466248</c:v>
                </c:pt>
                <c:pt idx="19">
                  <c:v>-60.766067999999997</c:v>
                </c:pt>
                <c:pt idx="20">
                  <c:v>-62.561050000000002</c:v>
                </c:pt>
                <c:pt idx="21">
                  <c:v>-62.883006999999999</c:v>
                </c:pt>
                <c:pt idx="22">
                  <c:v>-61.826098999999999</c:v>
                </c:pt>
                <c:pt idx="23">
                  <c:v>-59.799179000000002</c:v>
                </c:pt>
                <c:pt idx="24">
                  <c:v>-57.941352999999999</c:v>
                </c:pt>
                <c:pt idx="25">
                  <c:v>-56.299812000000003</c:v>
                </c:pt>
                <c:pt idx="26">
                  <c:v>-55.292610000000003</c:v>
                </c:pt>
                <c:pt idx="27">
                  <c:v>-55.312916000000001</c:v>
                </c:pt>
                <c:pt idx="28">
                  <c:v>-55.654175000000002</c:v>
                </c:pt>
                <c:pt idx="29">
                  <c:v>-56.352905</c:v>
                </c:pt>
                <c:pt idx="30">
                  <c:v>-56.83672</c:v>
                </c:pt>
                <c:pt idx="31">
                  <c:v>-57.99147</c:v>
                </c:pt>
                <c:pt idx="32">
                  <c:v>-59.069744</c:v>
                </c:pt>
                <c:pt idx="33">
                  <c:v>-59.683632000000003</c:v>
                </c:pt>
                <c:pt idx="34">
                  <c:v>-59.115279999999998</c:v>
                </c:pt>
                <c:pt idx="35">
                  <c:v>-58.145663999999996</c:v>
                </c:pt>
                <c:pt idx="36">
                  <c:v>-58.472569</c:v>
                </c:pt>
                <c:pt idx="37">
                  <c:v>-58.621952</c:v>
                </c:pt>
                <c:pt idx="38">
                  <c:v>-59.437396999999997</c:v>
                </c:pt>
                <c:pt idx="39">
                  <c:v>-59.667065000000001</c:v>
                </c:pt>
                <c:pt idx="40">
                  <c:v>-59.332602999999999</c:v>
                </c:pt>
                <c:pt idx="41">
                  <c:v>-59.426116999999998</c:v>
                </c:pt>
                <c:pt idx="42">
                  <c:v>-58.776367</c:v>
                </c:pt>
                <c:pt idx="43">
                  <c:v>-59.081535000000002</c:v>
                </c:pt>
                <c:pt idx="44">
                  <c:v>-59.305717000000001</c:v>
                </c:pt>
                <c:pt idx="45">
                  <c:v>-66.485939000000002</c:v>
                </c:pt>
                <c:pt idx="46">
                  <c:v>-70.422854999999998</c:v>
                </c:pt>
                <c:pt idx="47">
                  <c:v>-71.932072000000005</c:v>
                </c:pt>
                <c:pt idx="48">
                  <c:v>-66.326312999999999</c:v>
                </c:pt>
                <c:pt idx="49">
                  <c:v>-64.821631999999994</c:v>
                </c:pt>
                <c:pt idx="50">
                  <c:v>-68.649044000000004</c:v>
                </c:pt>
                <c:pt idx="51">
                  <c:v>-69.809898000000004</c:v>
                </c:pt>
                <c:pt idx="52">
                  <c:v>-69.462986000000001</c:v>
                </c:pt>
                <c:pt idx="53">
                  <c:v>-65.365375999999998</c:v>
                </c:pt>
                <c:pt idx="54">
                  <c:v>-64.530777</c:v>
                </c:pt>
                <c:pt idx="55">
                  <c:v>-66.271488000000005</c:v>
                </c:pt>
                <c:pt idx="56">
                  <c:v>-68.42236299999999</c:v>
                </c:pt>
                <c:pt idx="57">
                  <c:v>-72.665249000000003</c:v>
                </c:pt>
                <c:pt idx="58">
                  <c:v>-75.357635000000002</c:v>
                </c:pt>
                <c:pt idx="59">
                  <c:v>-76.181685999999999</c:v>
                </c:pt>
                <c:pt idx="60">
                  <c:v>-72.384556000000003</c:v>
                </c:pt>
                <c:pt idx="61">
                  <c:v>-67.355155999999994</c:v>
                </c:pt>
                <c:pt idx="62">
                  <c:v>-63.124664000000003</c:v>
                </c:pt>
                <c:pt idx="63">
                  <c:v>-61.253444999999999</c:v>
                </c:pt>
                <c:pt idx="64">
                  <c:v>-60.046264999999998</c:v>
                </c:pt>
                <c:pt idx="65">
                  <c:v>-58.143684</c:v>
                </c:pt>
                <c:pt idx="66">
                  <c:v>-56.498050999999997</c:v>
                </c:pt>
                <c:pt idx="67">
                  <c:v>-56.488537000000001</c:v>
                </c:pt>
                <c:pt idx="68">
                  <c:v>-57.592323</c:v>
                </c:pt>
                <c:pt idx="69">
                  <c:v>-59.451008000000002</c:v>
                </c:pt>
                <c:pt idx="70">
                  <c:v>-59.926918000000001</c:v>
                </c:pt>
                <c:pt idx="71">
                  <c:v>-60.942805999999997</c:v>
                </c:pt>
                <c:pt idx="72">
                  <c:v>-61.620139999999999</c:v>
                </c:pt>
                <c:pt idx="73">
                  <c:v>-62.003917999999999</c:v>
                </c:pt>
                <c:pt idx="74">
                  <c:v>-61.068179999999998</c:v>
                </c:pt>
                <c:pt idx="75">
                  <c:v>-59.239547999999999</c:v>
                </c:pt>
                <c:pt idx="76">
                  <c:v>-57.686314000000003</c:v>
                </c:pt>
                <c:pt idx="77">
                  <c:v>-57.550303999999997</c:v>
                </c:pt>
                <c:pt idx="78">
                  <c:v>-57.454295999999999</c:v>
                </c:pt>
                <c:pt idx="79">
                  <c:v>-57.122672999999999</c:v>
                </c:pt>
                <c:pt idx="80">
                  <c:v>-55.789658000000003</c:v>
                </c:pt>
                <c:pt idx="81">
                  <c:v>-54.345387000000002</c:v>
                </c:pt>
                <c:pt idx="82">
                  <c:v>-54.195625</c:v>
                </c:pt>
                <c:pt idx="83">
                  <c:v>-54.193981000000001</c:v>
                </c:pt>
                <c:pt idx="84">
                  <c:v>-54.667183000000001</c:v>
                </c:pt>
                <c:pt idx="85">
                  <c:v>-54.365253000000003</c:v>
                </c:pt>
                <c:pt idx="86">
                  <c:v>-54.575699</c:v>
                </c:pt>
                <c:pt idx="87">
                  <c:v>-54.979168000000001</c:v>
                </c:pt>
                <c:pt idx="88">
                  <c:v>-54.401318000000003</c:v>
                </c:pt>
                <c:pt idx="89">
                  <c:v>-53.624184</c:v>
                </c:pt>
                <c:pt idx="90">
                  <c:v>-52.507052999999999</c:v>
                </c:pt>
                <c:pt idx="91">
                  <c:v>-53.468215999999998</c:v>
                </c:pt>
                <c:pt idx="92">
                  <c:v>-53.900084999999997</c:v>
                </c:pt>
                <c:pt idx="93">
                  <c:v>-53.534832000000002</c:v>
                </c:pt>
                <c:pt idx="94">
                  <c:v>-51.700493000000002</c:v>
                </c:pt>
                <c:pt idx="95">
                  <c:v>-50.268047000000003</c:v>
                </c:pt>
                <c:pt idx="96">
                  <c:v>-49.699356000000002</c:v>
                </c:pt>
                <c:pt idx="97">
                  <c:v>-49.340919</c:v>
                </c:pt>
                <c:pt idx="98">
                  <c:v>-49.170707999999998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6D-4A5B-8A00-9FF7636E7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66272"/>
        <c:axId val="112968448"/>
      </c:scatterChart>
      <c:valAx>
        <c:axId val="11296627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2968448"/>
        <c:crosses val="autoZero"/>
        <c:crossBetween val="midCat"/>
        <c:majorUnit val="2"/>
      </c:valAx>
      <c:valAx>
        <c:axId val="11296844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29662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-4.2746205000000002</c:v>
                </c:pt>
                <c:pt idx="1">
                  <c:v>-4.4093299000000004</c:v>
                </c:pt>
                <c:pt idx="2">
                  <c:v>-4.6753869000000003</c:v>
                </c:pt>
                <c:pt idx="3">
                  <c:v>-4.9280094999999999</c:v>
                </c:pt>
                <c:pt idx="4">
                  <c:v>-5.2272271999999997</c:v>
                </c:pt>
                <c:pt idx="5">
                  <c:v>-5.4997692000000002</c:v>
                </c:pt>
                <c:pt idx="6">
                  <c:v>-5.8004746000000003</c:v>
                </c:pt>
                <c:pt idx="7">
                  <c:v>-6.1130890999999998</c:v>
                </c:pt>
                <c:pt idx="8">
                  <c:v>-6.3670115000000003</c:v>
                </c:pt>
                <c:pt idx="9">
                  <c:v>-6.6691208</c:v>
                </c:pt>
                <c:pt idx="10">
                  <c:v>-6.9429740999999998</c:v>
                </c:pt>
                <c:pt idx="11">
                  <c:v>-7.2900895999999999</c:v>
                </c:pt>
                <c:pt idx="12">
                  <c:v>-7.6305375</c:v>
                </c:pt>
                <c:pt idx="13">
                  <c:v>-8.0114841000000006</c:v>
                </c:pt>
                <c:pt idx="14">
                  <c:v>-8.3583564999999993</c:v>
                </c:pt>
                <c:pt idx="15">
                  <c:v>-8.7373705000000008</c:v>
                </c:pt>
                <c:pt idx="16">
                  <c:v>-9.2321653000000001</c:v>
                </c:pt>
                <c:pt idx="17">
                  <c:v>-9.8218478999999999</c:v>
                </c:pt>
                <c:pt idx="18">
                  <c:v>-10.488225999999999</c:v>
                </c:pt>
                <c:pt idx="19">
                  <c:v>-11.200459</c:v>
                </c:pt>
                <c:pt idx="20">
                  <c:v>-11.868522</c:v>
                </c:pt>
                <c:pt idx="21">
                  <c:v>-12.477055</c:v>
                </c:pt>
                <c:pt idx="22">
                  <c:v>-13.032347</c:v>
                </c:pt>
                <c:pt idx="23">
                  <c:v>-13.774747</c:v>
                </c:pt>
                <c:pt idx="24">
                  <c:v>-14.126229</c:v>
                </c:pt>
                <c:pt idx="25">
                  <c:v>-14.495692</c:v>
                </c:pt>
                <c:pt idx="26">
                  <c:v>-14.620142</c:v>
                </c:pt>
                <c:pt idx="27">
                  <c:v>-14.540922</c:v>
                </c:pt>
                <c:pt idx="28">
                  <c:v>-14.227653999999999</c:v>
                </c:pt>
                <c:pt idx="29">
                  <c:v>-13.789745</c:v>
                </c:pt>
                <c:pt idx="30">
                  <c:v>-13.662405</c:v>
                </c:pt>
                <c:pt idx="31">
                  <c:v>-13.32175</c:v>
                </c:pt>
                <c:pt idx="32">
                  <c:v>-13.035328</c:v>
                </c:pt>
                <c:pt idx="33">
                  <c:v>-12.812367999999999</c:v>
                </c:pt>
                <c:pt idx="34">
                  <c:v>-12.424712</c:v>
                </c:pt>
                <c:pt idx="35">
                  <c:v>-12.112871999999999</c:v>
                </c:pt>
                <c:pt idx="36">
                  <c:v>-11.656765999999999</c:v>
                </c:pt>
                <c:pt idx="37">
                  <c:v>-11.483750000000001</c:v>
                </c:pt>
                <c:pt idx="38">
                  <c:v>-11.062982</c:v>
                </c:pt>
                <c:pt idx="39">
                  <c:v>-10.724742000000001</c:v>
                </c:pt>
                <c:pt idx="40">
                  <c:v>-10.459522</c:v>
                </c:pt>
                <c:pt idx="41">
                  <c:v>-10.292182</c:v>
                </c:pt>
                <c:pt idx="42">
                  <c:v>-10.378112</c:v>
                </c:pt>
                <c:pt idx="43">
                  <c:v>-10.537673</c:v>
                </c:pt>
                <c:pt idx="44">
                  <c:v>-10.825886000000001</c:v>
                </c:pt>
                <c:pt idx="45">
                  <c:v>-11.115892000000001</c:v>
                </c:pt>
                <c:pt idx="46">
                  <c:v>-11.536453</c:v>
                </c:pt>
                <c:pt idx="47">
                  <c:v>-12.08231</c:v>
                </c:pt>
                <c:pt idx="48">
                  <c:v>-12.727554</c:v>
                </c:pt>
                <c:pt idx="49">
                  <c:v>-13.545947999999999</c:v>
                </c:pt>
                <c:pt idx="50">
                  <c:v>-14.376025</c:v>
                </c:pt>
                <c:pt idx="51">
                  <c:v>-15.412687</c:v>
                </c:pt>
                <c:pt idx="52">
                  <c:v>-16.434204000000001</c:v>
                </c:pt>
                <c:pt idx="53">
                  <c:v>-17.717731000000001</c:v>
                </c:pt>
                <c:pt idx="54">
                  <c:v>-18.926936999999999</c:v>
                </c:pt>
                <c:pt idx="55">
                  <c:v>-20.113012000000001</c:v>
                </c:pt>
                <c:pt idx="56">
                  <c:v>-21.39621</c:v>
                </c:pt>
                <c:pt idx="57">
                  <c:v>-22.491309999999999</c:v>
                </c:pt>
                <c:pt idx="58">
                  <c:v>-24.197317000000002</c:v>
                </c:pt>
                <c:pt idx="59">
                  <c:v>-25.916357000000001</c:v>
                </c:pt>
                <c:pt idx="60">
                  <c:v>-28.790095999999998</c:v>
                </c:pt>
                <c:pt idx="61">
                  <c:v>-31.439754000000001</c:v>
                </c:pt>
                <c:pt idx="62">
                  <c:v>-32.976818000000002</c:v>
                </c:pt>
                <c:pt idx="63">
                  <c:v>-32.206130999999999</c:v>
                </c:pt>
                <c:pt idx="64">
                  <c:v>-30.950603000000001</c:v>
                </c:pt>
                <c:pt idx="65">
                  <c:v>-29.416964</c:v>
                </c:pt>
                <c:pt idx="66">
                  <c:v>-28.339967999999999</c:v>
                </c:pt>
                <c:pt idx="67">
                  <c:v>-27.213433999999999</c:v>
                </c:pt>
                <c:pt idx="68">
                  <c:v>-26.287548000000001</c:v>
                </c:pt>
                <c:pt idx="69">
                  <c:v>-26.043430000000001</c:v>
                </c:pt>
                <c:pt idx="70">
                  <c:v>-25.571010999999999</c:v>
                </c:pt>
                <c:pt idx="71">
                  <c:v>-25.278943999999999</c:v>
                </c:pt>
                <c:pt idx="72">
                  <c:v>-24.91893</c:v>
                </c:pt>
                <c:pt idx="73">
                  <c:v>-24.188862</c:v>
                </c:pt>
                <c:pt idx="74">
                  <c:v>-23.338305999999999</c:v>
                </c:pt>
                <c:pt idx="75">
                  <c:v>-21.883692</c:v>
                </c:pt>
                <c:pt idx="76">
                  <c:v>-20.355799000000001</c:v>
                </c:pt>
                <c:pt idx="77">
                  <c:v>-18.931726000000001</c:v>
                </c:pt>
                <c:pt idx="78">
                  <c:v>-17.527795999999999</c:v>
                </c:pt>
                <c:pt idx="79">
                  <c:v>-16.268222999999999</c:v>
                </c:pt>
                <c:pt idx="80">
                  <c:v>-15.059155000000001</c:v>
                </c:pt>
                <c:pt idx="81">
                  <c:v>-13.974220000000001</c:v>
                </c:pt>
                <c:pt idx="82">
                  <c:v>-12.962092</c:v>
                </c:pt>
                <c:pt idx="83">
                  <c:v>-12.014201999999999</c:v>
                </c:pt>
                <c:pt idx="84">
                  <c:v>-11.174887</c:v>
                </c:pt>
                <c:pt idx="85">
                  <c:v>-10.343057999999999</c:v>
                </c:pt>
                <c:pt idx="86">
                  <c:v>-9.6455859999999998</c:v>
                </c:pt>
                <c:pt idx="87">
                  <c:v>-8.9948625999999994</c:v>
                </c:pt>
                <c:pt idx="88">
                  <c:v>-8.5021830000000005</c:v>
                </c:pt>
                <c:pt idx="89">
                  <c:v>-8.1154107999999994</c:v>
                </c:pt>
                <c:pt idx="90">
                  <c:v>-7.7761902999999997</c:v>
                </c:pt>
                <c:pt idx="91">
                  <c:v>-7.4965219000000003</c:v>
                </c:pt>
                <c:pt idx="92">
                  <c:v>-7.2563466999999999</c:v>
                </c:pt>
                <c:pt idx="93">
                  <c:v>-7.0930948000000003</c:v>
                </c:pt>
                <c:pt idx="94">
                  <c:v>-6.9623175000000002</c:v>
                </c:pt>
                <c:pt idx="95">
                  <c:v>-6.8638773000000004</c:v>
                </c:pt>
                <c:pt idx="96">
                  <c:v>-6.787045</c:v>
                </c:pt>
                <c:pt idx="97">
                  <c:v>-6.7156853999999999</c:v>
                </c:pt>
                <c:pt idx="98">
                  <c:v>-6.6364821999999997</c:v>
                </c:pt>
                <c:pt idx="99">
                  <c:v>-6.5747609000000002</c:v>
                </c:pt>
                <c:pt idx="100">
                  <c:v>-6.5016818000000001</c:v>
                </c:pt>
                <c:pt idx="101">
                  <c:v>-6.4643660000000001</c:v>
                </c:pt>
                <c:pt idx="102">
                  <c:v>-6.4146122999999999</c:v>
                </c:pt>
                <c:pt idx="103">
                  <c:v>-6.3954181999999999</c:v>
                </c:pt>
                <c:pt idx="104">
                  <c:v>-6.3749962</c:v>
                </c:pt>
                <c:pt idx="105">
                  <c:v>-6.3800920999999997</c:v>
                </c:pt>
                <c:pt idx="106">
                  <c:v>-6.4150963000000001</c:v>
                </c:pt>
                <c:pt idx="107">
                  <c:v>-6.4440594000000004</c:v>
                </c:pt>
                <c:pt idx="108">
                  <c:v>-6.4849376999999997</c:v>
                </c:pt>
                <c:pt idx="109">
                  <c:v>-6.4928818000000001</c:v>
                </c:pt>
                <c:pt idx="110">
                  <c:v>-6.5215755</c:v>
                </c:pt>
                <c:pt idx="111">
                  <c:v>-6.5521301999999997</c:v>
                </c:pt>
                <c:pt idx="112">
                  <c:v>-6.5979257000000002</c:v>
                </c:pt>
                <c:pt idx="113">
                  <c:v>-6.6613316999999999</c:v>
                </c:pt>
                <c:pt idx="114">
                  <c:v>-6.7333144999999996</c:v>
                </c:pt>
                <c:pt idx="115">
                  <c:v>-6.8374237999999998</c:v>
                </c:pt>
                <c:pt idx="116">
                  <c:v>-6.9537177000000003</c:v>
                </c:pt>
                <c:pt idx="117">
                  <c:v>-7.0820774999999996</c:v>
                </c:pt>
                <c:pt idx="118">
                  <c:v>-7.1946440000000003</c:v>
                </c:pt>
                <c:pt idx="119">
                  <c:v>-7.2871246000000003</c:v>
                </c:pt>
                <c:pt idx="120">
                  <c:v>-7.3359714</c:v>
                </c:pt>
                <c:pt idx="121">
                  <c:v>-7.3534870000000003</c:v>
                </c:pt>
                <c:pt idx="122">
                  <c:v>-7.3532820000000001</c:v>
                </c:pt>
                <c:pt idx="123">
                  <c:v>-7.3611155000000004</c:v>
                </c:pt>
                <c:pt idx="124">
                  <c:v>-7.3646007000000004</c:v>
                </c:pt>
                <c:pt idx="125">
                  <c:v>-7.3499211999999998</c:v>
                </c:pt>
                <c:pt idx="126">
                  <c:v>-7.3182334999999998</c:v>
                </c:pt>
                <c:pt idx="127">
                  <c:v>-7.2850666000000004</c:v>
                </c:pt>
                <c:pt idx="128">
                  <c:v>-7.2575512</c:v>
                </c:pt>
                <c:pt idx="129">
                  <c:v>-7.2289142999999996</c:v>
                </c:pt>
                <c:pt idx="130">
                  <c:v>-7.2120299000000001</c:v>
                </c:pt>
                <c:pt idx="131">
                  <c:v>-7.1949768000000001</c:v>
                </c:pt>
                <c:pt idx="132">
                  <c:v>-7.1797662000000004</c:v>
                </c:pt>
                <c:pt idx="133">
                  <c:v>-7.1516203999999997</c:v>
                </c:pt>
                <c:pt idx="134">
                  <c:v>-7.1087645999999998</c:v>
                </c:pt>
                <c:pt idx="135">
                  <c:v>-7.0524548999999999</c:v>
                </c:pt>
                <c:pt idx="136">
                  <c:v>-6.9961257000000003</c:v>
                </c:pt>
                <c:pt idx="137">
                  <c:v>-6.9521936999999996</c:v>
                </c:pt>
                <c:pt idx="138">
                  <c:v>-6.9362450000000004</c:v>
                </c:pt>
                <c:pt idx="139">
                  <c:v>-6.9058409000000003</c:v>
                </c:pt>
                <c:pt idx="140">
                  <c:v>-6.8841982000000002</c:v>
                </c:pt>
                <c:pt idx="141">
                  <c:v>-6.8402738999999997</c:v>
                </c:pt>
                <c:pt idx="142">
                  <c:v>-6.8140010999999996</c:v>
                </c:pt>
                <c:pt idx="143">
                  <c:v>-6.7799702000000002</c:v>
                </c:pt>
                <c:pt idx="144">
                  <c:v>-6.7618603999999998</c:v>
                </c:pt>
                <c:pt idx="145">
                  <c:v>-6.7413664000000004</c:v>
                </c:pt>
                <c:pt idx="146">
                  <c:v>-6.7360578000000002</c:v>
                </c:pt>
                <c:pt idx="147">
                  <c:v>-6.7487396999999998</c:v>
                </c:pt>
                <c:pt idx="148">
                  <c:v>-6.7548503999999996</c:v>
                </c:pt>
                <c:pt idx="149">
                  <c:v>-6.7895063999999996</c:v>
                </c:pt>
                <c:pt idx="150">
                  <c:v>-6.8371196000000003</c:v>
                </c:pt>
                <c:pt idx="151">
                  <c:v>-6.9399990999999996</c:v>
                </c:pt>
                <c:pt idx="152">
                  <c:v>-7.0487751999999997</c:v>
                </c:pt>
                <c:pt idx="153">
                  <c:v>-7.1972246000000002</c:v>
                </c:pt>
                <c:pt idx="154">
                  <c:v>-7.3935164999999996</c:v>
                </c:pt>
                <c:pt idx="155">
                  <c:v>-7.6452140999999996</c:v>
                </c:pt>
                <c:pt idx="156">
                  <c:v>-7.9405007000000003</c:v>
                </c:pt>
                <c:pt idx="157">
                  <c:v>-8.3330935999999998</c:v>
                </c:pt>
                <c:pt idx="158">
                  <c:v>-8.8008088999999998</c:v>
                </c:pt>
                <c:pt idx="159">
                  <c:v>-9.4000435000000007</c:v>
                </c:pt>
                <c:pt idx="160">
                  <c:v>-9.9968891000000006</c:v>
                </c:pt>
                <c:pt idx="161">
                  <c:v>-10.722227</c:v>
                </c:pt>
                <c:pt idx="162">
                  <c:v>-11.513813000000001</c:v>
                </c:pt>
                <c:pt idx="163">
                  <c:v>-12.602221999999999</c:v>
                </c:pt>
                <c:pt idx="164">
                  <c:v>-14.146827</c:v>
                </c:pt>
                <c:pt idx="165">
                  <c:v>-16.124251999999998</c:v>
                </c:pt>
                <c:pt idx="166">
                  <c:v>-19.225090000000002</c:v>
                </c:pt>
                <c:pt idx="167">
                  <c:v>-23.568912999999998</c:v>
                </c:pt>
                <c:pt idx="168">
                  <c:v>-27.331143999999998</c:v>
                </c:pt>
                <c:pt idx="169">
                  <c:v>-27.325661</c:v>
                </c:pt>
                <c:pt idx="170">
                  <c:v>-23.62978</c:v>
                </c:pt>
                <c:pt idx="171">
                  <c:v>-18.934435000000001</c:v>
                </c:pt>
                <c:pt idx="172">
                  <c:v>-15.640003</c:v>
                </c:pt>
                <c:pt idx="173">
                  <c:v>-13.505172</c:v>
                </c:pt>
                <c:pt idx="174">
                  <c:v>-11.752741</c:v>
                </c:pt>
                <c:pt idx="175">
                  <c:v>-10.444846999999999</c:v>
                </c:pt>
                <c:pt idx="176">
                  <c:v>-9.3673781999999992</c:v>
                </c:pt>
                <c:pt idx="177">
                  <c:v>-8.5432357999999997</c:v>
                </c:pt>
                <c:pt idx="178">
                  <c:v>-7.8132767999999997</c:v>
                </c:pt>
                <c:pt idx="179">
                  <c:v>-7.2578068</c:v>
                </c:pt>
                <c:pt idx="180">
                  <c:v>-6.7430868000000004</c:v>
                </c:pt>
                <c:pt idx="181">
                  <c:v>-6.3470893000000004</c:v>
                </c:pt>
                <c:pt idx="182">
                  <c:v>-5.9596137999999996</c:v>
                </c:pt>
                <c:pt idx="183">
                  <c:v>-5.6420073999999998</c:v>
                </c:pt>
                <c:pt idx="184">
                  <c:v>-5.3567853000000003</c:v>
                </c:pt>
                <c:pt idx="185">
                  <c:v>-5.1282253000000004</c:v>
                </c:pt>
                <c:pt idx="186">
                  <c:v>-4.9392132999999996</c:v>
                </c:pt>
                <c:pt idx="187">
                  <c:v>-4.7731924000000001</c:v>
                </c:pt>
                <c:pt idx="188">
                  <c:v>-4.6331424999999999</c:v>
                </c:pt>
                <c:pt idx="189">
                  <c:v>-4.5106411</c:v>
                </c:pt>
                <c:pt idx="190">
                  <c:v>-4.4108381000000003</c:v>
                </c:pt>
                <c:pt idx="191">
                  <c:v>-4.3247447000000001</c:v>
                </c:pt>
                <c:pt idx="192">
                  <c:v>-4.2583527999999999</c:v>
                </c:pt>
                <c:pt idx="193">
                  <c:v>-4.2098025999999997</c:v>
                </c:pt>
                <c:pt idx="194">
                  <c:v>-4.1725124999999998</c:v>
                </c:pt>
                <c:pt idx="195">
                  <c:v>-4.1529936999999997</c:v>
                </c:pt>
                <c:pt idx="196">
                  <c:v>-4.1397637999999999</c:v>
                </c:pt>
                <c:pt idx="197">
                  <c:v>-4.1405873</c:v>
                </c:pt>
                <c:pt idx="198">
                  <c:v>-4.1447582000000001</c:v>
                </c:pt>
                <c:pt idx="199">
                  <c:v>-4.1583848000000003</c:v>
                </c:pt>
                <c:pt idx="200">
                  <c:v>-4.1687098000000002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C-4F10-B689-104766D18F9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-5.9743966999999998</c:v>
                </c:pt>
                <c:pt idx="1">
                  <c:v>-6.1538934999999997</c:v>
                </c:pt>
                <c:pt idx="2">
                  <c:v>-6.4780474000000003</c:v>
                </c:pt>
                <c:pt idx="3">
                  <c:v>-6.7763171</c:v>
                </c:pt>
                <c:pt idx="4">
                  <c:v>-7.1249437000000002</c:v>
                </c:pt>
                <c:pt idx="5">
                  <c:v>-7.4482964999999997</c:v>
                </c:pt>
                <c:pt idx="6">
                  <c:v>-7.8031731000000004</c:v>
                </c:pt>
                <c:pt idx="7">
                  <c:v>-8.1719275000000007</c:v>
                </c:pt>
                <c:pt idx="8">
                  <c:v>-8.5018034</c:v>
                </c:pt>
                <c:pt idx="9">
                  <c:v>-8.8751716999999992</c:v>
                </c:pt>
                <c:pt idx="10">
                  <c:v>-9.2190685000000006</c:v>
                </c:pt>
                <c:pt idx="11">
                  <c:v>-9.6442470999999994</c:v>
                </c:pt>
                <c:pt idx="12">
                  <c:v>-10.11913</c:v>
                </c:pt>
                <c:pt idx="13">
                  <c:v>-10.663394</c:v>
                </c:pt>
                <c:pt idx="14">
                  <c:v>-11.23104</c:v>
                </c:pt>
                <c:pt idx="15">
                  <c:v>-11.874900999999999</c:v>
                </c:pt>
                <c:pt idx="16">
                  <c:v>-12.712234</c:v>
                </c:pt>
                <c:pt idx="17">
                  <c:v>-13.705957</c:v>
                </c:pt>
                <c:pt idx="18">
                  <c:v>-14.897776</c:v>
                </c:pt>
                <c:pt idx="19">
                  <c:v>-16.320665000000002</c:v>
                </c:pt>
                <c:pt idx="20">
                  <c:v>-17.800633999999999</c:v>
                </c:pt>
                <c:pt idx="21">
                  <c:v>-19.511227000000002</c:v>
                </c:pt>
                <c:pt idx="22">
                  <c:v>-21.381142000000001</c:v>
                </c:pt>
                <c:pt idx="23">
                  <c:v>-23.693446999999999</c:v>
                </c:pt>
                <c:pt idx="24">
                  <c:v>-24.882266999999999</c:v>
                </c:pt>
                <c:pt idx="25">
                  <c:v>-25.753665999999999</c:v>
                </c:pt>
                <c:pt idx="26">
                  <c:v>-25.509053999999999</c:v>
                </c:pt>
                <c:pt idx="27">
                  <c:v>-24.509578999999999</c:v>
                </c:pt>
                <c:pt idx="28">
                  <c:v>-22.812351</c:v>
                </c:pt>
                <c:pt idx="29">
                  <c:v>-21.050015999999999</c:v>
                </c:pt>
                <c:pt idx="30">
                  <c:v>-20.298555</c:v>
                </c:pt>
                <c:pt idx="31">
                  <c:v>-19.328641999999999</c:v>
                </c:pt>
                <c:pt idx="32">
                  <c:v>-18.536536999999999</c:v>
                </c:pt>
                <c:pt idx="33">
                  <c:v>-17.723806</c:v>
                </c:pt>
                <c:pt idx="34">
                  <c:v>-16.792625000000001</c:v>
                </c:pt>
                <c:pt idx="35">
                  <c:v>-16.001064</c:v>
                </c:pt>
                <c:pt idx="36">
                  <c:v>-15.114706</c:v>
                </c:pt>
                <c:pt idx="37">
                  <c:v>-14.664509000000001</c:v>
                </c:pt>
                <c:pt idx="38">
                  <c:v>-14.018106</c:v>
                </c:pt>
                <c:pt idx="39">
                  <c:v>-13.515236</c:v>
                </c:pt>
                <c:pt idx="40">
                  <c:v>-13.136718999999999</c:v>
                </c:pt>
                <c:pt idx="41">
                  <c:v>-12.86341</c:v>
                </c:pt>
                <c:pt idx="42">
                  <c:v>-12.838819000000001</c:v>
                </c:pt>
                <c:pt idx="43">
                  <c:v>-12.891935999999999</c:v>
                </c:pt>
                <c:pt idx="44">
                  <c:v>-13.107381</c:v>
                </c:pt>
                <c:pt idx="45">
                  <c:v>-13.341274</c:v>
                </c:pt>
                <c:pt idx="46">
                  <c:v>-13.682779999999999</c:v>
                </c:pt>
                <c:pt idx="47">
                  <c:v>-14.110948</c:v>
                </c:pt>
                <c:pt idx="48">
                  <c:v>-14.613716999999999</c:v>
                </c:pt>
                <c:pt idx="49">
                  <c:v>-15.250422</c:v>
                </c:pt>
                <c:pt idx="50">
                  <c:v>-15.877988</c:v>
                </c:pt>
                <c:pt idx="51">
                  <c:v>-16.618542000000001</c:v>
                </c:pt>
                <c:pt idx="52">
                  <c:v>-17.290845999999998</c:v>
                </c:pt>
                <c:pt idx="53">
                  <c:v>-18.095648000000001</c:v>
                </c:pt>
                <c:pt idx="54">
                  <c:v>-18.770600999999999</c:v>
                </c:pt>
                <c:pt idx="55">
                  <c:v>-19.503654000000001</c:v>
                </c:pt>
                <c:pt idx="56">
                  <c:v>-20.386748999999998</c:v>
                </c:pt>
                <c:pt idx="57">
                  <c:v>-21.348763000000002</c:v>
                </c:pt>
                <c:pt idx="58">
                  <c:v>-22.680814999999999</c:v>
                </c:pt>
                <c:pt idx="59">
                  <c:v>-24.039131000000001</c:v>
                </c:pt>
                <c:pt idx="60">
                  <c:v>-26.090205999999998</c:v>
                </c:pt>
                <c:pt idx="61">
                  <c:v>-28.553864000000001</c:v>
                </c:pt>
                <c:pt idx="62">
                  <c:v>-31.340150999999999</c:v>
                </c:pt>
                <c:pt idx="63">
                  <c:v>-32.675217000000004</c:v>
                </c:pt>
                <c:pt idx="64">
                  <c:v>-32.854610000000001</c:v>
                </c:pt>
                <c:pt idx="65">
                  <c:v>-31.396341</c:v>
                </c:pt>
                <c:pt idx="66">
                  <c:v>-29.666215999999999</c:v>
                </c:pt>
                <c:pt idx="67">
                  <c:v>-27.702224999999999</c:v>
                </c:pt>
                <c:pt idx="68">
                  <c:v>-25.981133</c:v>
                </c:pt>
                <c:pt idx="69">
                  <c:v>-24.798045999999999</c:v>
                </c:pt>
                <c:pt idx="70">
                  <c:v>-23.871721000000001</c:v>
                </c:pt>
                <c:pt idx="71">
                  <c:v>-23.352519999999998</c:v>
                </c:pt>
                <c:pt idx="72">
                  <c:v>-23.004370000000002</c:v>
                </c:pt>
                <c:pt idx="73">
                  <c:v>-22.710249000000001</c:v>
                </c:pt>
                <c:pt idx="74">
                  <c:v>-22.583288</c:v>
                </c:pt>
                <c:pt idx="75">
                  <c:v>-22.275165999999999</c:v>
                </c:pt>
                <c:pt idx="76">
                  <c:v>-21.821192</c:v>
                </c:pt>
                <c:pt idx="77">
                  <c:v>-21.116077000000001</c:v>
                </c:pt>
                <c:pt idx="78">
                  <c:v>-20.234552000000001</c:v>
                </c:pt>
                <c:pt idx="79">
                  <c:v>-19.209641000000001</c:v>
                </c:pt>
                <c:pt idx="80">
                  <c:v>-18.088025999999999</c:v>
                </c:pt>
                <c:pt idx="81">
                  <c:v>-17.009418</c:v>
                </c:pt>
                <c:pt idx="82">
                  <c:v>-15.923845999999999</c:v>
                </c:pt>
                <c:pt idx="83">
                  <c:v>-14.859892</c:v>
                </c:pt>
                <c:pt idx="84">
                  <c:v>-13.878928999999999</c:v>
                </c:pt>
                <c:pt idx="85">
                  <c:v>-12.930407000000001</c:v>
                </c:pt>
                <c:pt idx="86">
                  <c:v>-12.126035999999999</c:v>
                </c:pt>
                <c:pt idx="87">
                  <c:v>-11.372135999999999</c:v>
                </c:pt>
                <c:pt idx="88">
                  <c:v>-10.703232</c:v>
                </c:pt>
                <c:pt idx="89">
                  <c:v>-10.105968000000001</c:v>
                </c:pt>
                <c:pt idx="90">
                  <c:v>-9.5358744000000009</c:v>
                </c:pt>
                <c:pt idx="91">
                  <c:v>-9.0248469999999994</c:v>
                </c:pt>
                <c:pt idx="92">
                  <c:v>-8.5347366000000005</c:v>
                </c:pt>
                <c:pt idx="93">
                  <c:v>-8.0914345000000001</c:v>
                </c:pt>
                <c:pt idx="94">
                  <c:v>-7.6755328</c:v>
                </c:pt>
                <c:pt idx="95">
                  <c:v>-7.3332949000000003</c:v>
                </c:pt>
                <c:pt idx="96">
                  <c:v>-7.0741424999999998</c:v>
                </c:pt>
                <c:pt idx="97">
                  <c:v>-6.9164529000000003</c:v>
                </c:pt>
                <c:pt idx="98">
                  <c:v>-6.8227019000000002</c:v>
                </c:pt>
                <c:pt idx="99">
                  <c:v>-6.8041248000000003</c:v>
                </c:pt>
                <c:pt idx="100">
                  <c:v>-6.8042927000000004</c:v>
                </c:pt>
                <c:pt idx="101">
                  <c:v>-6.8358755000000002</c:v>
                </c:pt>
                <c:pt idx="102">
                  <c:v>-6.8194331999999998</c:v>
                </c:pt>
                <c:pt idx="103">
                  <c:v>-6.7889881000000001</c:v>
                </c:pt>
                <c:pt idx="104">
                  <c:v>-6.7176837999999996</c:v>
                </c:pt>
                <c:pt idx="105">
                  <c:v>-6.6650147000000004</c:v>
                </c:pt>
                <c:pt idx="106">
                  <c:v>-6.6286502</c:v>
                </c:pt>
                <c:pt idx="107">
                  <c:v>-6.589664</c:v>
                </c:pt>
                <c:pt idx="108">
                  <c:v>-6.5708761000000004</c:v>
                </c:pt>
                <c:pt idx="109">
                  <c:v>-6.5386123999999999</c:v>
                </c:pt>
                <c:pt idx="110">
                  <c:v>-6.562398</c:v>
                </c:pt>
                <c:pt idx="111">
                  <c:v>-6.6111817000000004</c:v>
                </c:pt>
                <c:pt idx="112">
                  <c:v>-6.7200913</c:v>
                </c:pt>
                <c:pt idx="113">
                  <c:v>-6.8615513000000004</c:v>
                </c:pt>
                <c:pt idx="114">
                  <c:v>-7.0264435000000001</c:v>
                </c:pt>
                <c:pt idx="115">
                  <c:v>-7.1968565</c:v>
                </c:pt>
                <c:pt idx="116">
                  <c:v>-7.3688335</c:v>
                </c:pt>
                <c:pt idx="117">
                  <c:v>-7.5399151</c:v>
                </c:pt>
                <c:pt idx="118">
                  <c:v>-7.7243519000000003</c:v>
                </c:pt>
                <c:pt idx="119">
                  <c:v>-7.8646235000000004</c:v>
                </c:pt>
                <c:pt idx="120">
                  <c:v>-8.0127535000000005</c:v>
                </c:pt>
                <c:pt idx="121">
                  <c:v>-8.1479683000000005</c:v>
                </c:pt>
                <c:pt idx="122">
                  <c:v>-8.3309745999999993</c:v>
                </c:pt>
                <c:pt idx="123">
                  <c:v>-8.5124587999999992</c:v>
                </c:pt>
                <c:pt idx="124">
                  <c:v>-8.6932354000000007</c:v>
                </c:pt>
                <c:pt idx="125">
                  <c:v>-8.8414134999999998</c:v>
                </c:pt>
                <c:pt idx="126">
                  <c:v>-8.9564313999999996</c:v>
                </c:pt>
                <c:pt idx="127">
                  <c:v>-9.0452375000000007</c:v>
                </c:pt>
                <c:pt idx="128">
                  <c:v>-9.1011982000000007</c:v>
                </c:pt>
                <c:pt idx="129">
                  <c:v>-9.1497068000000006</c:v>
                </c:pt>
                <c:pt idx="130">
                  <c:v>-9.1607809000000007</c:v>
                </c:pt>
                <c:pt idx="131">
                  <c:v>-9.1737737999999993</c:v>
                </c:pt>
                <c:pt idx="132">
                  <c:v>-9.1389741999999998</c:v>
                </c:pt>
                <c:pt idx="133">
                  <c:v>-9.0811138000000007</c:v>
                </c:pt>
                <c:pt idx="134">
                  <c:v>-8.9618386999999995</c:v>
                </c:pt>
                <c:pt idx="135">
                  <c:v>-8.8064184000000001</c:v>
                </c:pt>
                <c:pt idx="136">
                  <c:v>-8.6204242999999998</c:v>
                </c:pt>
                <c:pt idx="137">
                  <c:v>-8.4422111999999991</c:v>
                </c:pt>
                <c:pt idx="138">
                  <c:v>-8.2627629999999996</c:v>
                </c:pt>
                <c:pt idx="139">
                  <c:v>-8.0835676000000003</c:v>
                </c:pt>
                <c:pt idx="140">
                  <c:v>-7.8806605000000003</c:v>
                </c:pt>
                <c:pt idx="141">
                  <c:v>-7.6771107000000001</c:v>
                </c:pt>
                <c:pt idx="142">
                  <c:v>-7.4710026000000003</c:v>
                </c:pt>
                <c:pt idx="143">
                  <c:v>-7.2731509000000001</c:v>
                </c:pt>
                <c:pt idx="144">
                  <c:v>-7.0875883000000002</c:v>
                </c:pt>
                <c:pt idx="145">
                  <c:v>-6.9085578999999999</c:v>
                </c:pt>
                <c:pt idx="146">
                  <c:v>-6.7515229999999997</c:v>
                </c:pt>
                <c:pt idx="147">
                  <c:v>-6.6112995000000003</c:v>
                </c:pt>
                <c:pt idx="148">
                  <c:v>-6.4628896999999998</c:v>
                </c:pt>
                <c:pt idx="149">
                  <c:v>-6.3202971999999997</c:v>
                </c:pt>
                <c:pt idx="150">
                  <c:v>-6.1996817999999996</c:v>
                </c:pt>
                <c:pt idx="151">
                  <c:v>-6.1169000000000002</c:v>
                </c:pt>
                <c:pt idx="152">
                  <c:v>-6.0390686999999996</c:v>
                </c:pt>
                <c:pt idx="153">
                  <c:v>-5.9681376999999998</c:v>
                </c:pt>
                <c:pt idx="154">
                  <c:v>-5.9362488000000004</c:v>
                </c:pt>
                <c:pt idx="155">
                  <c:v>-5.9389137999999999</c:v>
                </c:pt>
                <c:pt idx="156">
                  <c:v>-5.9520926000000003</c:v>
                </c:pt>
                <c:pt idx="157">
                  <c:v>-5.9836029999999996</c:v>
                </c:pt>
                <c:pt idx="158">
                  <c:v>-6.0468701999999999</c:v>
                </c:pt>
                <c:pt idx="159">
                  <c:v>-6.1458778000000001</c:v>
                </c:pt>
                <c:pt idx="160">
                  <c:v>-6.2409935000000001</c:v>
                </c:pt>
                <c:pt idx="161">
                  <c:v>-6.3292937</c:v>
                </c:pt>
                <c:pt idx="162">
                  <c:v>-6.4251570999999998</c:v>
                </c:pt>
                <c:pt idx="163">
                  <c:v>-6.5588683999999997</c:v>
                </c:pt>
                <c:pt idx="164">
                  <c:v>-6.7676501</c:v>
                </c:pt>
                <c:pt idx="165">
                  <c:v>-7.0341458000000001</c:v>
                </c:pt>
                <c:pt idx="166">
                  <c:v>-7.3835692000000002</c:v>
                </c:pt>
                <c:pt idx="167">
                  <c:v>-7.7798094999999998</c:v>
                </c:pt>
                <c:pt idx="168">
                  <c:v>-8.2775096999999995</c:v>
                </c:pt>
                <c:pt idx="169">
                  <c:v>-8.8523045000000007</c:v>
                </c:pt>
                <c:pt idx="170">
                  <c:v>-9.5730761999999991</c:v>
                </c:pt>
                <c:pt idx="171">
                  <c:v>-10.440035999999999</c:v>
                </c:pt>
                <c:pt idx="172">
                  <c:v>-11.540511</c:v>
                </c:pt>
                <c:pt idx="173">
                  <c:v>-12.901357000000001</c:v>
                </c:pt>
                <c:pt idx="174">
                  <c:v>-14.703341</c:v>
                </c:pt>
                <c:pt idx="175">
                  <c:v>-17.022675</c:v>
                </c:pt>
                <c:pt idx="176">
                  <c:v>-20.224646</c:v>
                </c:pt>
                <c:pt idx="177">
                  <c:v>-23.616022000000001</c:v>
                </c:pt>
                <c:pt idx="178">
                  <c:v>-24.684612000000001</c:v>
                </c:pt>
                <c:pt idx="179">
                  <c:v>-23.132338000000001</c:v>
                </c:pt>
                <c:pt idx="180">
                  <c:v>-19.574691999999999</c:v>
                </c:pt>
                <c:pt idx="181">
                  <c:v>-16.721119000000002</c:v>
                </c:pt>
                <c:pt idx="182">
                  <c:v>-14.499616</c:v>
                </c:pt>
                <c:pt idx="183">
                  <c:v>-12.908911</c:v>
                </c:pt>
                <c:pt idx="184">
                  <c:v>-11.663843</c:v>
                </c:pt>
                <c:pt idx="185">
                  <c:v>-10.693702999999999</c:v>
                </c:pt>
                <c:pt idx="186">
                  <c:v>-9.8921671</c:v>
                </c:pt>
                <c:pt idx="187">
                  <c:v>-9.1995678000000005</c:v>
                </c:pt>
                <c:pt idx="188">
                  <c:v>-8.6164255000000001</c:v>
                </c:pt>
                <c:pt idx="189">
                  <c:v>-8.1301936999999995</c:v>
                </c:pt>
                <c:pt idx="190">
                  <c:v>-7.7260093999999997</c:v>
                </c:pt>
                <c:pt idx="191">
                  <c:v>-7.4019083999999999</c:v>
                </c:pt>
                <c:pt idx="192">
                  <c:v>-7.1353201999999998</c:v>
                </c:pt>
                <c:pt idx="193">
                  <c:v>-6.9226603999999998</c:v>
                </c:pt>
                <c:pt idx="194">
                  <c:v>-6.7502836999999998</c:v>
                </c:pt>
                <c:pt idx="195">
                  <c:v>-6.6183199999999998</c:v>
                </c:pt>
                <c:pt idx="196">
                  <c:v>-6.5046033999999997</c:v>
                </c:pt>
                <c:pt idx="197">
                  <c:v>-6.4263596999999999</c:v>
                </c:pt>
                <c:pt idx="198">
                  <c:v>-6.3534522000000004</c:v>
                </c:pt>
                <c:pt idx="199">
                  <c:v>-6.3150339000000004</c:v>
                </c:pt>
                <c:pt idx="200">
                  <c:v>-6.2877226000000004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4C-4F10-B689-104766D18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93632"/>
        <c:axId val="113181824"/>
      </c:scatterChart>
      <c:valAx>
        <c:axId val="11309363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181824"/>
        <c:crosses val="autoZero"/>
        <c:crossBetween val="midCat"/>
        <c:majorUnit val="2"/>
      </c:valAx>
      <c:valAx>
        <c:axId val="113181824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09363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5318039391372309"/>
          <c:y val="0.64274460484106155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-5.8750280999999998</c:v>
                </c:pt>
                <c:pt idx="1">
                  <c:v>-5.9621263000000004</c:v>
                </c:pt>
                <c:pt idx="2">
                  <c:v>-6.1290126000000003</c:v>
                </c:pt>
                <c:pt idx="3">
                  <c:v>-6.2625289000000004</c:v>
                </c:pt>
                <c:pt idx="4">
                  <c:v>-6.3655796000000002</c:v>
                </c:pt>
                <c:pt idx="5">
                  <c:v>-6.4569092000000001</c:v>
                </c:pt>
                <c:pt idx="6">
                  <c:v>-6.5563874000000002</c:v>
                </c:pt>
                <c:pt idx="7">
                  <c:v>-6.6615228999999996</c:v>
                </c:pt>
                <c:pt idx="8">
                  <c:v>-6.6963501000000001</c:v>
                </c:pt>
                <c:pt idx="9">
                  <c:v>-6.7517237999999997</c:v>
                </c:pt>
                <c:pt idx="10">
                  <c:v>-6.8357901999999999</c:v>
                </c:pt>
                <c:pt idx="11">
                  <c:v>-6.9365964</c:v>
                </c:pt>
                <c:pt idx="12">
                  <c:v>-7.0646690999999997</c:v>
                </c:pt>
                <c:pt idx="13">
                  <c:v>-7.1841062999999998</c:v>
                </c:pt>
                <c:pt idx="14">
                  <c:v>-7.3396591999999998</c:v>
                </c:pt>
                <c:pt idx="15">
                  <c:v>-7.4530539999999998</c:v>
                </c:pt>
                <c:pt idx="16">
                  <c:v>-7.5593466999999999</c:v>
                </c:pt>
                <c:pt idx="17">
                  <c:v>-7.8202886999999999</c:v>
                </c:pt>
                <c:pt idx="18">
                  <c:v>-8.0320969000000009</c:v>
                </c:pt>
                <c:pt idx="19">
                  <c:v>-8.4570255000000003</c:v>
                </c:pt>
                <c:pt idx="20">
                  <c:v>-8.6368331999999999</c:v>
                </c:pt>
                <c:pt idx="21">
                  <c:v>-8.9941692</c:v>
                </c:pt>
                <c:pt idx="22">
                  <c:v>-9.2176428000000001</c:v>
                </c:pt>
                <c:pt idx="23">
                  <c:v>-9.6013926999999999</c:v>
                </c:pt>
                <c:pt idx="24">
                  <c:v>-10.099038</c:v>
                </c:pt>
                <c:pt idx="25">
                  <c:v>-10.537024000000001</c:v>
                </c:pt>
                <c:pt idx="26">
                  <c:v>-11.072089999999999</c:v>
                </c:pt>
                <c:pt idx="27">
                  <c:v>-11.41376</c:v>
                </c:pt>
                <c:pt idx="28">
                  <c:v>-11.855345</c:v>
                </c:pt>
                <c:pt idx="29">
                  <c:v>-12.166639999999999</c:v>
                </c:pt>
                <c:pt idx="30">
                  <c:v>-12.486897000000001</c:v>
                </c:pt>
                <c:pt idx="31">
                  <c:v>-12.687293</c:v>
                </c:pt>
                <c:pt idx="32">
                  <c:v>-12.787969</c:v>
                </c:pt>
                <c:pt idx="33">
                  <c:v>-12.892459000000001</c:v>
                </c:pt>
                <c:pt idx="34">
                  <c:v>-12.759601</c:v>
                </c:pt>
                <c:pt idx="35">
                  <c:v>-12.641826</c:v>
                </c:pt>
                <c:pt idx="36">
                  <c:v>-12.213730999999999</c:v>
                </c:pt>
                <c:pt idx="37">
                  <c:v>-11.927379</c:v>
                </c:pt>
                <c:pt idx="38">
                  <c:v>-11.477176999999999</c:v>
                </c:pt>
                <c:pt idx="39">
                  <c:v>-11.145878</c:v>
                </c:pt>
                <c:pt idx="40">
                  <c:v>-10.811280999999999</c:v>
                </c:pt>
                <c:pt idx="41">
                  <c:v>-10.498457</c:v>
                </c:pt>
                <c:pt idx="42">
                  <c:v>-10.296360999999999</c:v>
                </c:pt>
                <c:pt idx="43">
                  <c:v>-10.063485</c:v>
                </c:pt>
                <c:pt idx="44">
                  <c:v>-9.8492279000000007</c:v>
                </c:pt>
                <c:pt idx="45">
                  <c:v>-9.6146755000000006</c:v>
                </c:pt>
                <c:pt idx="46">
                  <c:v>-9.4266375999999994</c:v>
                </c:pt>
                <c:pt idx="47">
                  <c:v>-9.2814578999999995</c:v>
                </c:pt>
                <c:pt idx="48">
                  <c:v>-9.1886624999999995</c:v>
                </c:pt>
                <c:pt idx="49">
                  <c:v>-9.0676612999999993</c:v>
                </c:pt>
                <c:pt idx="50">
                  <c:v>-9.0469092999999994</c:v>
                </c:pt>
                <c:pt idx="51">
                  <c:v>-8.9322652999999992</c:v>
                </c:pt>
                <c:pt idx="52">
                  <c:v>-8.9364346999999995</c:v>
                </c:pt>
                <c:pt idx="53">
                  <c:v>-8.9308309999999995</c:v>
                </c:pt>
                <c:pt idx="54">
                  <c:v>-8.9926758000000007</c:v>
                </c:pt>
                <c:pt idx="55">
                  <c:v>-9.172739</c:v>
                </c:pt>
                <c:pt idx="56">
                  <c:v>-9.3301821</c:v>
                </c:pt>
                <c:pt idx="57">
                  <c:v>-9.6576710000000006</c:v>
                </c:pt>
                <c:pt idx="58">
                  <c:v>-9.8079557000000008</c:v>
                </c:pt>
                <c:pt idx="59">
                  <c:v>-10.221012999999999</c:v>
                </c:pt>
                <c:pt idx="60">
                  <c:v>-10.439897</c:v>
                </c:pt>
                <c:pt idx="61">
                  <c:v>-10.773277999999999</c:v>
                </c:pt>
                <c:pt idx="62">
                  <c:v>-11.191076000000001</c:v>
                </c:pt>
                <c:pt idx="63">
                  <c:v>-11.510422999999999</c:v>
                </c:pt>
                <c:pt idx="64">
                  <c:v>-12.576492999999999</c:v>
                </c:pt>
                <c:pt idx="65">
                  <c:v>-12.837626999999999</c:v>
                </c:pt>
                <c:pt idx="66">
                  <c:v>-13.957829</c:v>
                </c:pt>
                <c:pt idx="67">
                  <c:v>-14.443655</c:v>
                </c:pt>
                <c:pt idx="68">
                  <c:v>-14.0885</c:v>
                </c:pt>
                <c:pt idx="69">
                  <c:v>-13.029780000000001</c:v>
                </c:pt>
                <c:pt idx="70">
                  <c:v>-11.739305999999999</c:v>
                </c:pt>
                <c:pt idx="71">
                  <c:v>-11.749445</c:v>
                </c:pt>
                <c:pt idx="72">
                  <c:v>-11.592663999999999</c:v>
                </c:pt>
                <c:pt idx="73">
                  <c:v>-11.36942</c:v>
                </c:pt>
                <c:pt idx="74">
                  <c:v>-11.019418</c:v>
                </c:pt>
                <c:pt idx="75">
                  <c:v>-10.68699</c:v>
                </c:pt>
                <c:pt idx="76">
                  <c:v>-10.290086000000001</c:v>
                </c:pt>
                <c:pt idx="77">
                  <c:v>-9.8696898999999991</c:v>
                </c:pt>
                <c:pt idx="78">
                  <c:v>-9.4231329000000006</c:v>
                </c:pt>
                <c:pt idx="79">
                  <c:v>-8.9813565999999998</c:v>
                </c:pt>
                <c:pt idx="80">
                  <c:v>-8.6282481999999998</c:v>
                </c:pt>
                <c:pt idx="81">
                  <c:v>-8.238308</c:v>
                </c:pt>
                <c:pt idx="82">
                  <c:v>-7.9529376000000003</c:v>
                </c:pt>
                <c:pt idx="83">
                  <c:v>-7.5657296000000001</c:v>
                </c:pt>
                <c:pt idx="84">
                  <c:v>-7.2699484999999999</c:v>
                </c:pt>
                <c:pt idx="85">
                  <c:v>-6.9545269000000003</c:v>
                </c:pt>
                <c:pt idx="86">
                  <c:v>-6.6945275999999998</c:v>
                </c:pt>
                <c:pt idx="87">
                  <c:v>-6.3408036000000001</c:v>
                </c:pt>
                <c:pt idx="88">
                  <c:v>-5.8836212000000003</c:v>
                </c:pt>
                <c:pt idx="89">
                  <c:v>-5.4610390999999998</c:v>
                </c:pt>
                <c:pt idx="90">
                  <c:v>-5.0801524999999996</c:v>
                </c:pt>
                <c:pt idx="91">
                  <c:v>-4.7984457000000003</c:v>
                </c:pt>
                <c:pt idx="92">
                  <c:v>-4.5666633000000001</c:v>
                </c:pt>
                <c:pt idx="93">
                  <c:v>-4.4595342000000002</c:v>
                </c:pt>
                <c:pt idx="94">
                  <c:v>-4.6041221999999999</c:v>
                </c:pt>
                <c:pt idx="95">
                  <c:v>-4.7432055000000002</c:v>
                </c:pt>
                <c:pt idx="96">
                  <c:v>-4.9738325999999997</c:v>
                </c:pt>
                <c:pt idx="97">
                  <c:v>-5.0972742999999996</c:v>
                </c:pt>
                <c:pt idx="98">
                  <c:v>-5.2940811999999999</c:v>
                </c:pt>
                <c:pt idx="99">
                  <c:v>-5.4193974000000003</c:v>
                </c:pt>
                <c:pt idx="100">
                  <c:v>-5.5125146000000003</c:v>
                </c:pt>
                <c:pt idx="101">
                  <c:v>-5.5149331000000004</c:v>
                </c:pt>
                <c:pt idx="102">
                  <c:v>-5.4923978</c:v>
                </c:pt>
                <c:pt idx="103">
                  <c:v>-5.4278855000000004</c:v>
                </c:pt>
                <c:pt idx="104">
                  <c:v>-5.463069</c:v>
                </c:pt>
                <c:pt idx="105">
                  <c:v>-5.5167960999999996</c:v>
                </c:pt>
                <c:pt idx="106">
                  <c:v>-5.6065978999999997</c:v>
                </c:pt>
                <c:pt idx="107">
                  <c:v>-5.6880493000000003</c:v>
                </c:pt>
                <c:pt idx="108">
                  <c:v>-5.7909101999999999</c:v>
                </c:pt>
                <c:pt idx="109">
                  <c:v>-5.9089017000000004</c:v>
                </c:pt>
                <c:pt idx="110">
                  <c:v>-6.0476565000000004</c:v>
                </c:pt>
                <c:pt idx="111">
                  <c:v>-6.0178642</c:v>
                </c:pt>
                <c:pt idx="112">
                  <c:v>-6.0123610000000003</c:v>
                </c:pt>
                <c:pt idx="113">
                  <c:v>-6.0260252999999997</c:v>
                </c:pt>
                <c:pt idx="114">
                  <c:v>-6.2288237000000004</c:v>
                </c:pt>
                <c:pt idx="115">
                  <c:v>-6.4316177000000003</c:v>
                </c:pt>
                <c:pt idx="116">
                  <c:v>-6.6109327999999996</c:v>
                </c:pt>
                <c:pt idx="117">
                  <c:v>-6.8063058999999999</c:v>
                </c:pt>
                <c:pt idx="118">
                  <c:v>-6.9965444000000003</c:v>
                </c:pt>
                <c:pt idx="119">
                  <c:v>-7.1981139000000001</c:v>
                </c:pt>
                <c:pt idx="120">
                  <c:v>-7.4013739000000003</c:v>
                </c:pt>
                <c:pt idx="121">
                  <c:v>-7.6170149</c:v>
                </c:pt>
                <c:pt idx="122">
                  <c:v>-7.8490399999999996</c:v>
                </c:pt>
                <c:pt idx="123">
                  <c:v>-8.0688428999999999</c:v>
                </c:pt>
                <c:pt idx="124">
                  <c:v>-8.3062123999999997</c:v>
                </c:pt>
                <c:pt idx="125">
                  <c:v>-8.5405578999999996</c:v>
                </c:pt>
                <c:pt idx="126">
                  <c:v>-8.7694501999999996</c:v>
                </c:pt>
                <c:pt idx="127">
                  <c:v>-8.9893216999999996</c:v>
                </c:pt>
                <c:pt idx="128">
                  <c:v>-9.1704445000000003</c:v>
                </c:pt>
                <c:pt idx="129">
                  <c:v>-9.2865342999999996</c:v>
                </c:pt>
                <c:pt idx="130">
                  <c:v>-9.1966429000000005</c:v>
                </c:pt>
                <c:pt idx="131">
                  <c:v>-9.0416536000000001</c:v>
                </c:pt>
                <c:pt idx="132">
                  <c:v>-8.9150209</c:v>
                </c:pt>
                <c:pt idx="133">
                  <c:v>-8.8582134000000003</c:v>
                </c:pt>
                <c:pt idx="134">
                  <c:v>-8.8140421</c:v>
                </c:pt>
                <c:pt idx="135">
                  <c:v>-8.6927862000000005</c:v>
                </c:pt>
                <c:pt idx="136">
                  <c:v>-8.5241690000000006</c:v>
                </c:pt>
                <c:pt idx="137">
                  <c:v>-8.3106699000000006</c:v>
                </c:pt>
                <c:pt idx="138">
                  <c:v>-8.1423597000000001</c:v>
                </c:pt>
                <c:pt idx="139">
                  <c:v>-8.0824127000000008</c:v>
                </c:pt>
                <c:pt idx="140">
                  <c:v>-8.0689077000000005</c:v>
                </c:pt>
                <c:pt idx="141">
                  <c:v>-8.0075388000000007</c:v>
                </c:pt>
                <c:pt idx="142">
                  <c:v>-7.8934369000000002</c:v>
                </c:pt>
                <c:pt idx="143">
                  <c:v>-7.7812365999999997</c:v>
                </c:pt>
                <c:pt idx="144">
                  <c:v>-7.6273179000000004</c:v>
                </c:pt>
                <c:pt idx="145">
                  <c:v>-7.5046258000000003</c:v>
                </c:pt>
                <c:pt idx="146">
                  <c:v>-7.3473053000000004</c:v>
                </c:pt>
                <c:pt idx="147">
                  <c:v>-7.2501005999999997</c:v>
                </c:pt>
                <c:pt idx="148">
                  <c:v>-7.1272383000000001</c:v>
                </c:pt>
                <c:pt idx="149">
                  <c:v>-7.0343871</c:v>
                </c:pt>
                <c:pt idx="150">
                  <c:v>-6.9553108000000003</c:v>
                </c:pt>
                <c:pt idx="151">
                  <c:v>-6.9004668999999996</c:v>
                </c:pt>
                <c:pt idx="152">
                  <c:v>-6.8634681999999998</c:v>
                </c:pt>
                <c:pt idx="153">
                  <c:v>-6.8379908</c:v>
                </c:pt>
                <c:pt idx="154">
                  <c:v>-6.8128013999999997</c:v>
                </c:pt>
                <c:pt idx="155">
                  <c:v>-6.7476044000000002</c:v>
                </c:pt>
                <c:pt idx="156">
                  <c:v>-6.6920710000000003</c:v>
                </c:pt>
                <c:pt idx="157">
                  <c:v>-6.7010173999999996</c:v>
                </c:pt>
                <c:pt idx="158">
                  <c:v>-6.7703179999999996</c:v>
                </c:pt>
                <c:pt idx="159">
                  <c:v>-6.8459596999999999</c:v>
                </c:pt>
                <c:pt idx="160">
                  <c:v>-6.9371390000000002</c:v>
                </c:pt>
                <c:pt idx="161">
                  <c:v>-7.0768298999999999</c:v>
                </c:pt>
                <c:pt idx="162">
                  <c:v>-7.2435087999999999</c:v>
                </c:pt>
                <c:pt idx="163">
                  <c:v>-7.5289612000000004</c:v>
                </c:pt>
                <c:pt idx="164">
                  <c:v>-7.8414288000000001</c:v>
                </c:pt>
                <c:pt idx="165">
                  <c:v>-8.2624759999999995</c:v>
                </c:pt>
                <c:pt idx="166">
                  <c:v>-8.6549463000000006</c:v>
                </c:pt>
                <c:pt idx="167">
                  <c:v>-9.1320496000000002</c:v>
                </c:pt>
                <c:pt idx="168">
                  <c:v>-9.6166792000000001</c:v>
                </c:pt>
                <c:pt idx="169">
                  <c:v>-10.079689</c:v>
                </c:pt>
                <c:pt idx="170">
                  <c:v>-10.584376000000001</c:v>
                </c:pt>
                <c:pt idx="171">
                  <c:v>-12.059552</c:v>
                </c:pt>
                <c:pt idx="172">
                  <c:v>-13.885802</c:v>
                </c:pt>
                <c:pt idx="173">
                  <c:v>-16.114998</c:v>
                </c:pt>
                <c:pt idx="174">
                  <c:v>-18.042428999999998</c:v>
                </c:pt>
                <c:pt idx="175">
                  <c:v>-19.587259</c:v>
                </c:pt>
                <c:pt idx="176">
                  <c:v>-20.167452000000001</c:v>
                </c:pt>
                <c:pt idx="177">
                  <c:v>-19.286664999999999</c:v>
                </c:pt>
                <c:pt idx="178">
                  <c:v>-17.802168000000002</c:v>
                </c:pt>
                <c:pt idx="179">
                  <c:v>-16.139652000000002</c:v>
                </c:pt>
                <c:pt idx="180">
                  <c:v>-14.737347</c:v>
                </c:pt>
                <c:pt idx="181">
                  <c:v>-13.573541000000001</c:v>
                </c:pt>
                <c:pt idx="182">
                  <c:v>-12.571216</c:v>
                </c:pt>
                <c:pt idx="183">
                  <c:v>-11.731373</c:v>
                </c:pt>
                <c:pt idx="184">
                  <c:v>-11.141724999999999</c:v>
                </c:pt>
                <c:pt idx="185">
                  <c:v>-10.523497000000001</c:v>
                </c:pt>
                <c:pt idx="186">
                  <c:v>-9.9410830000000008</c:v>
                </c:pt>
                <c:pt idx="187">
                  <c:v>-9.2288113000000003</c:v>
                </c:pt>
                <c:pt idx="188">
                  <c:v>-8.6997070000000001</c:v>
                </c:pt>
                <c:pt idx="189">
                  <c:v>-8.3352746999999994</c:v>
                </c:pt>
                <c:pt idx="190">
                  <c:v>-8.0262823000000001</c:v>
                </c:pt>
                <c:pt idx="191">
                  <c:v>-7.8149419</c:v>
                </c:pt>
                <c:pt idx="192">
                  <c:v>-7.6017051000000002</c:v>
                </c:pt>
                <c:pt idx="193">
                  <c:v>-7.3754195999999999</c:v>
                </c:pt>
                <c:pt idx="194">
                  <c:v>-7.1739182000000001</c:v>
                </c:pt>
                <c:pt idx="195">
                  <c:v>-6.9654902999999999</c:v>
                </c:pt>
                <c:pt idx="196">
                  <c:v>-6.8202743999999997</c:v>
                </c:pt>
                <c:pt idx="197">
                  <c:v>-6.7213316000000001</c:v>
                </c:pt>
                <c:pt idx="198">
                  <c:v>-6.6387967999999997</c:v>
                </c:pt>
                <c:pt idx="199">
                  <c:v>-6.5668454000000001</c:v>
                </c:pt>
                <c:pt idx="200">
                  <c:v>-6.5242690999999997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E5-4CAE-8578-981AAA3FED1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5.0110000000000001</c:v>
                </c:pt>
                <c:pt idx="1">
                  <c:v>5.1359399999999997</c:v>
                </c:pt>
                <c:pt idx="2">
                  <c:v>5.2608800000000002</c:v>
                </c:pt>
                <c:pt idx="3">
                  <c:v>5.3858199999999998</c:v>
                </c:pt>
                <c:pt idx="4">
                  <c:v>5.5107600000000003</c:v>
                </c:pt>
                <c:pt idx="5">
                  <c:v>5.6356999999999999</c:v>
                </c:pt>
                <c:pt idx="6">
                  <c:v>5.7606400000000004</c:v>
                </c:pt>
                <c:pt idx="7">
                  <c:v>5.88558</c:v>
                </c:pt>
                <c:pt idx="8">
                  <c:v>6.0105199999999996</c:v>
                </c:pt>
                <c:pt idx="9">
                  <c:v>6.1354600000000001</c:v>
                </c:pt>
                <c:pt idx="10">
                  <c:v>6.2603999999999997</c:v>
                </c:pt>
                <c:pt idx="11">
                  <c:v>6.3853400000000002</c:v>
                </c:pt>
                <c:pt idx="12">
                  <c:v>6.5102799999999998</c:v>
                </c:pt>
                <c:pt idx="13">
                  <c:v>6.6352200000000003</c:v>
                </c:pt>
                <c:pt idx="14">
                  <c:v>6.7601599999999999</c:v>
                </c:pt>
                <c:pt idx="15">
                  <c:v>6.8851000000000004</c:v>
                </c:pt>
                <c:pt idx="16">
                  <c:v>7.01004</c:v>
                </c:pt>
                <c:pt idx="17">
                  <c:v>7.1349799999999997</c:v>
                </c:pt>
                <c:pt idx="18">
                  <c:v>7.2599200000000002</c:v>
                </c:pt>
                <c:pt idx="19">
                  <c:v>7.3848599999999998</c:v>
                </c:pt>
                <c:pt idx="20">
                  <c:v>7.5098000000000003</c:v>
                </c:pt>
                <c:pt idx="21">
                  <c:v>7.6347399999999999</c:v>
                </c:pt>
                <c:pt idx="22">
                  <c:v>7.7596800000000004</c:v>
                </c:pt>
                <c:pt idx="23">
                  <c:v>7.88462</c:v>
                </c:pt>
                <c:pt idx="24">
                  <c:v>8.0095600000000005</c:v>
                </c:pt>
                <c:pt idx="25">
                  <c:v>8.1344999999999992</c:v>
                </c:pt>
                <c:pt idx="26">
                  <c:v>8.2594399999999997</c:v>
                </c:pt>
                <c:pt idx="27">
                  <c:v>8.3843800000000002</c:v>
                </c:pt>
                <c:pt idx="28">
                  <c:v>8.5093200000000007</c:v>
                </c:pt>
                <c:pt idx="29">
                  <c:v>8.6342599999999994</c:v>
                </c:pt>
                <c:pt idx="30">
                  <c:v>8.7591999999999999</c:v>
                </c:pt>
                <c:pt idx="31">
                  <c:v>8.8841400000000004</c:v>
                </c:pt>
                <c:pt idx="32">
                  <c:v>9.0090800000000009</c:v>
                </c:pt>
                <c:pt idx="33">
                  <c:v>9.1340199999999996</c:v>
                </c:pt>
                <c:pt idx="34">
                  <c:v>9.2589600000000001</c:v>
                </c:pt>
                <c:pt idx="35">
                  <c:v>9.3839000000000006</c:v>
                </c:pt>
                <c:pt idx="36">
                  <c:v>9.5088399999999993</c:v>
                </c:pt>
                <c:pt idx="37">
                  <c:v>9.6337799999999998</c:v>
                </c:pt>
                <c:pt idx="38">
                  <c:v>9.7587200000000003</c:v>
                </c:pt>
                <c:pt idx="39">
                  <c:v>9.8836600000000008</c:v>
                </c:pt>
                <c:pt idx="40">
                  <c:v>10.008599999999999</c:v>
                </c:pt>
                <c:pt idx="41">
                  <c:v>10.13354</c:v>
                </c:pt>
                <c:pt idx="42">
                  <c:v>10.25848</c:v>
                </c:pt>
                <c:pt idx="43">
                  <c:v>10.383419999999999</c:v>
                </c:pt>
                <c:pt idx="44">
                  <c:v>10.50836</c:v>
                </c:pt>
                <c:pt idx="45">
                  <c:v>10.6333</c:v>
                </c:pt>
                <c:pt idx="46">
                  <c:v>10.758240000000001</c:v>
                </c:pt>
                <c:pt idx="47">
                  <c:v>10.883179999999999</c:v>
                </c:pt>
                <c:pt idx="48">
                  <c:v>11.00812</c:v>
                </c:pt>
                <c:pt idx="49">
                  <c:v>11.13306</c:v>
                </c:pt>
                <c:pt idx="50">
                  <c:v>11.257999999999999</c:v>
                </c:pt>
                <c:pt idx="51">
                  <c:v>11.38294</c:v>
                </c:pt>
                <c:pt idx="52">
                  <c:v>11.50788</c:v>
                </c:pt>
                <c:pt idx="53">
                  <c:v>11.632820000000001</c:v>
                </c:pt>
                <c:pt idx="54">
                  <c:v>11.757759999999999</c:v>
                </c:pt>
                <c:pt idx="55">
                  <c:v>11.8827</c:v>
                </c:pt>
                <c:pt idx="56">
                  <c:v>12.00764</c:v>
                </c:pt>
                <c:pt idx="57">
                  <c:v>12.132580000000001</c:v>
                </c:pt>
                <c:pt idx="58">
                  <c:v>12.25752</c:v>
                </c:pt>
                <c:pt idx="59">
                  <c:v>12.38246</c:v>
                </c:pt>
                <c:pt idx="60">
                  <c:v>12.507400000000001</c:v>
                </c:pt>
                <c:pt idx="61">
                  <c:v>12.632339999999999</c:v>
                </c:pt>
                <c:pt idx="62">
                  <c:v>12.75728</c:v>
                </c:pt>
                <c:pt idx="63">
                  <c:v>12.88222</c:v>
                </c:pt>
                <c:pt idx="64">
                  <c:v>13.007160000000001</c:v>
                </c:pt>
                <c:pt idx="65">
                  <c:v>13.132099999999999</c:v>
                </c:pt>
                <c:pt idx="66">
                  <c:v>13.25704</c:v>
                </c:pt>
                <c:pt idx="67">
                  <c:v>13.38198</c:v>
                </c:pt>
                <c:pt idx="68">
                  <c:v>13.506919999999999</c:v>
                </c:pt>
                <c:pt idx="69">
                  <c:v>13.63186</c:v>
                </c:pt>
                <c:pt idx="70">
                  <c:v>13.7568</c:v>
                </c:pt>
                <c:pt idx="71">
                  <c:v>13.881740000000001</c:v>
                </c:pt>
                <c:pt idx="72">
                  <c:v>14.006679999999999</c:v>
                </c:pt>
                <c:pt idx="73">
                  <c:v>14.13162</c:v>
                </c:pt>
                <c:pt idx="74">
                  <c:v>14.25656</c:v>
                </c:pt>
                <c:pt idx="75">
                  <c:v>14.381500000000001</c:v>
                </c:pt>
                <c:pt idx="76">
                  <c:v>14.50644</c:v>
                </c:pt>
                <c:pt idx="77">
                  <c:v>14.63138</c:v>
                </c:pt>
                <c:pt idx="78">
                  <c:v>14.756320000000001</c:v>
                </c:pt>
                <c:pt idx="79">
                  <c:v>14.881259999999999</c:v>
                </c:pt>
                <c:pt idx="80">
                  <c:v>15.0062</c:v>
                </c:pt>
                <c:pt idx="81">
                  <c:v>15.13114</c:v>
                </c:pt>
                <c:pt idx="82">
                  <c:v>15.256080000000001</c:v>
                </c:pt>
                <c:pt idx="83">
                  <c:v>15.381019999999999</c:v>
                </c:pt>
                <c:pt idx="84">
                  <c:v>15.50596</c:v>
                </c:pt>
                <c:pt idx="85">
                  <c:v>15.6309</c:v>
                </c:pt>
                <c:pt idx="86">
                  <c:v>15.755839999999999</c:v>
                </c:pt>
                <c:pt idx="87">
                  <c:v>15.88078</c:v>
                </c:pt>
                <c:pt idx="88">
                  <c:v>16.00572</c:v>
                </c:pt>
                <c:pt idx="89">
                  <c:v>16.130659999999999</c:v>
                </c:pt>
                <c:pt idx="90">
                  <c:v>16.255600000000001</c:v>
                </c:pt>
                <c:pt idx="91">
                  <c:v>16.38054</c:v>
                </c:pt>
                <c:pt idx="92">
                  <c:v>16.505479999999999</c:v>
                </c:pt>
                <c:pt idx="93">
                  <c:v>16.630420000000001</c:v>
                </c:pt>
                <c:pt idx="94">
                  <c:v>16.75536</c:v>
                </c:pt>
                <c:pt idx="95">
                  <c:v>16.880299999999998</c:v>
                </c:pt>
                <c:pt idx="96">
                  <c:v>17.005240000000001</c:v>
                </c:pt>
                <c:pt idx="97">
                  <c:v>17.130179999999999</c:v>
                </c:pt>
                <c:pt idx="98">
                  <c:v>17.255120000000002</c:v>
                </c:pt>
                <c:pt idx="99">
                  <c:v>17.38006</c:v>
                </c:pt>
                <c:pt idx="100">
                  <c:v>17.504999999999999</c:v>
                </c:pt>
                <c:pt idx="101">
                  <c:v>17.629940000000001</c:v>
                </c:pt>
                <c:pt idx="102">
                  <c:v>17.75488</c:v>
                </c:pt>
                <c:pt idx="103">
                  <c:v>17.879819999999999</c:v>
                </c:pt>
                <c:pt idx="104">
                  <c:v>18.004760000000001</c:v>
                </c:pt>
                <c:pt idx="105">
                  <c:v>18.1297</c:v>
                </c:pt>
                <c:pt idx="106">
                  <c:v>18.254639999999998</c:v>
                </c:pt>
                <c:pt idx="107">
                  <c:v>18.379580000000001</c:v>
                </c:pt>
                <c:pt idx="108">
                  <c:v>18.504519999999999</c:v>
                </c:pt>
                <c:pt idx="109">
                  <c:v>18.629460000000002</c:v>
                </c:pt>
                <c:pt idx="110">
                  <c:v>18.7544</c:v>
                </c:pt>
                <c:pt idx="111">
                  <c:v>18.879339999999999</c:v>
                </c:pt>
                <c:pt idx="112">
                  <c:v>19.004280000000001</c:v>
                </c:pt>
                <c:pt idx="113">
                  <c:v>19.12922</c:v>
                </c:pt>
                <c:pt idx="114">
                  <c:v>19.254159999999999</c:v>
                </c:pt>
                <c:pt idx="115">
                  <c:v>19.379100000000001</c:v>
                </c:pt>
                <c:pt idx="116">
                  <c:v>19.50404</c:v>
                </c:pt>
                <c:pt idx="117">
                  <c:v>19.628979999999999</c:v>
                </c:pt>
                <c:pt idx="118">
                  <c:v>19.753920000000001</c:v>
                </c:pt>
                <c:pt idx="119">
                  <c:v>19.87886</c:v>
                </c:pt>
                <c:pt idx="120">
                  <c:v>20.003799999999998</c:v>
                </c:pt>
                <c:pt idx="121">
                  <c:v>20.128740000000001</c:v>
                </c:pt>
                <c:pt idx="122">
                  <c:v>20.253679999999999</c:v>
                </c:pt>
                <c:pt idx="123">
                  <c:v>20.378620000000002</c:v>
                </c:pt>
                <c:pt idx="124">
                  <c:v>20.50356</c:v>
                </c:pt>
                <c:pt idx="125">
                  <c:v>20.628499999999999</c:v>
                </c:pt>
                <c:pt idx="126">
                  <c:v>20.753440000000001</c:v>
                </c:pt>
                <c:pt idx="127">
                  <c:v>20.87838</c:v>
                </c:pt>
                <c:pt idx="128">
                  <c:v>21.003319999999999</c:v>
                </c:pt>
                <c:pt idx="129">
                  <c:v>21.128260000000001</c:v>
                </c:pt>
                <c:pt idx="130">
                  <c:v>21.2532</c:v>
                </c:pt>
                <c:pt idx="131">
                  <c:v>21.378139999999998</c:v>
                </c:pt>
                <c:pt idx="132">
                  <c:v>21.503080000000001</c:v>
                </c:pt>
                <c:pt idx="133">
                  <c:v>21.628019999999999</c:v>
                </c:pt>
                <c:pt idx="134">
                  <c:v>21.752960000000002</c:v>
                </c:pt>
                <c:pt idx="135">
                  <c:v>21.8779</c:v>
                </c:pt>
                <c:pt idx="136">
                  <c:v>22.002839999999999</c:v>
                </c:pt>
                <c:pt idx="137">
                  <c:v>22.127780000000001</c:v>
                </c:pt>
                <c:pt idx="138">
                  <c:v>22.25272</c:v>
                </c:pt>
                <c:pt idx="139">
                  <c:v>22.377659999999999</c:v>
                </c:pt>
                <c:pt idx="140">
                  <c:v>22.502600000000001</c:v>
                </c:pt>
                <c:pt idx="141">
                  <c:v>22.62754</c:v>
                </c:pt>
                <c:pt idx="142">
                  <c:v>22.752479999999998</c:v>
                </c:pt>
                <c:pt idx="143">
                  <c:v>22.877420000000001</c:v>
                </c:pt>
                <c:pt idx="144">
                  <c:v>23.002359999999999</c:v>
                </c:pt>
                <c:pt idx="145">
                  <c:v>23.127300000000002</c:v>
                </c:pt>
                <c:pt idx="146">
                  <c:v>23.25224</c:v>
                </c:pt>
                <c:pt idx="147">
                  <c:v>23.377179999999999</c:v>
                </c:pt>
                <c:pt idx="148">
                  <c:v>23.502120000000001</c:v>
                </c:pt>
                <c:pt idx="149">
                  <c:v>23.62706</c:v>
                </c:pt>
                <c:pt idx="150">
                  <c:v>23.751999999999999</c:v>
                </c:pt>
                <c:pt idx="151">
                  <c:v>23.876940000000001</c:v>
                </c:pt>
                <c:pt idx="152">
                  <c:v>24.00188</c:v>
                </c:pt>
                <c:pt idx="153">
                  <c:v>24.126819999999999</c:v>
                </c:pt>
                <c:pt idx="154">
                  <c:v>24.251760000000001</c:v>
                </c:pt>
                <c:pt idx="155">
                  <c:v>24.3767</c:v>
                </c:pt>
                <c:pt idx="156">
                  <c:v>24.501639999999998</c:v>
                </c:pt>
                <c:pt idx="157">
                  <c:v>24.626580000000001</c:v>
                </c:pt>
                <c:pt idx="158">
                  <c:v>24.751519999999999</c:v>
                </c:pt>
                <c:pt idx="159">
                  <c:v>24.876460000000002</c:v>
                </c:pt>
                <c:pt idx="160">
                  <c:v>25.0014</c:v>
                </c:pt>
                <c:pt idx="161">
                  <c:v>25.126339999999999</c:v>
                </c:pt>
                <c:pt idx="162">
                  <c:v>25.251280000000001</c:v>
                </c:pt>
                <c:pt idx="163">
                  <c:v>25.37622</c:v>
                </c:pt>
                <c:pt idx="164">
                  <c:v>25.501159999999999</c:v>
                </c:pt>
                <c:pt idx="165">
                  <c:v>25.626100000000001</c:v>
                </c:pt>
                <c:pt idx="166">
                  <c:v>25.75104</c:v>
                </c:pt>
                <c:pt idx="167">
                  <c:v>25.875979999999998</c:v>
                </c:pt>
                <c:pt idx="168">
                  <c:v>26.000920000000001</c:v>
                </c:pt>
                <c:pt idx="169">
                  <c:v>26.125859999999999</c:v>
                </c:pt>
                <c:pt idx="170">
                  <c:v>26.250800000000002</c:v>
                </c:pt>
                <c:pt idx="171">
                  <c:v>26.37574</c:v>
                </c:pt>
                <c:pt idx="172">
                  <c:v>26.500679999999999</c:v>
                </c:pt>
                <c:pt idx="173">
                  <c:v>26.625620000000001</c:v>
                </c:pt>
                <c:pt idx="174">
                  <c:v>26.75056</c:v>
                </c:pt>
                <c:pt idx="175">
                  <c:v>26.875499999999999</c:v>
                </c:pt>
                <c:pt idx="176">
                  <c:v>27.000440000000001</c:v>
                </c:pt>
                <c:pt idx="177">
                  <c:v>27.12538</c:v>
                </c:pt>
                <c:pt idx="178">
                  <c:v>27.250319999999999</c:v>
                </c:pt>
                <c:pt idx="179">
                  <c:v>27.375260000000001</c:v>
                </c:pt>
                <c:pt idx="180">
                  <c:v>27.5002</c:v>
                </c:pt>
                <c:pt idx="181">
                  <c:v>27.625139999999998</c:v>
                </c:pt>
                <c:pt idx="182">
                  <c:v>27.750080000000001</c:v>
                </c:pt>
                <c:pt idx="183">
                  <c:v>27.875019999999999</c:v>
                </c:pt>
                <c:pt idx="184">
                  <c:v>27.999960000000002</c:v>
                </c:pt>
                <c:pt idx="185">
                  <c:v>28.1249</c:v>
                </c:pt>
                <c:pt idx="186">
                  <c:v>28.249839999999999</c:v>
                </c:pt>
                <c:pt idx="187">
                  <c:v>28.374780000000001</c:v>
                </c:pt>
                <c:pt idx="188">
                  <c:v>28.49972</c:v>
                </c:pt>
                <c:pt idx="189">
                  <c:v>28.624659999999999</c:v>
                </c:pt>
                <c:pt idx="190">
                  <c:v>28.749600000000001</c:v>
                </c:pt>
                <c:pt idx="191">
                  <c:v>28.87454</c:v>
                </c:pt>
                <c:pt idx="192">
                  <c:v>28.999479999999998</c:v>
                </c:pt>
                <c:pt idx="193">
                  <c:v>29.124420000000001</c:v>
                </c:pt>
                <c:pt idx="194">
                  <c:v>29.249359999999999</c:v>
                </c:pt>
                <c:pt idx="195">
                  <c:v>29.374300000000002</c:v>
                </c:pt>
                <c:pt idx="196">
                  <c:v>29.49924</c:v>
                </c:pt>
                <c:pt idx="197">
                  <c:v>29.624179999999999</c:v>
                </c:pt>
                <c:pt idx="198">
                  <c:v>29.749120000000001</c:v>
                </c:pt>
                <c:pt idx="199">
                  <c:v>29.87406</c:v>
                </c:pt>
                <c:pt idx="200">
                  <c:v>29.998999999999999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-5.2169417999999999</c:v>
                </c:pt>
                <c:pt idx="1">
                  <c:v>-5.2929955</c:v>
                </c:pt>
                <c:pt idx="2">
                  <c:v>-5.4476060999999998</c:v>
                </c:pt>
                <c:pt idx="3">
                  <c:v>-5.5703855000000004</c:v>
                </c:pt>
                <c:pt idx="4">
                  <c:v>-5.6707888000000004</c:v>
                </c:pt>
                <c:pt idx="5">
                  <c:v>-5.7471199000000004</c:v>
                </c:pt>
                <c:pt idx="6">
                  <c:v>-5.8390212000000004</c:v>
                </c:pt>
                <c:pt idx="7">
                  <c:v>-5.9331369</c:v>
                </c:pt>
                <c:pt idx="8">
                  <c:v>-5.9746509000000003</c:v>
                </c:pt>
                <c:pt idx="9">
                  <c:v>-6.0334982999999998</c:v>
                </c:pt>
                <c:pt idx="10">
                  <c:v>-6.1179532999999999</c:v>
                </c:pt>
                <c:pt idx="11">
                  <c:v>-6.2143988999999999</c:v>
                </c:pt>
                <c:pt idx="12">
                  <c:v>-6.3373274999999998</c:v>
                </c:pt>
                <c:pt idx="13">
                  <c:v>-6.4605961000000001</c:v>
                </c:pt>
                <c:pt idx="14">
                  <c:v>-6.6233211000000001</c:v>
                </c:pt>
                <c:pt idx="15">
                  <c:v>-6.7316970999999999</c:v>
                </c:pt>
                <c:pt idx="16">
                  <c:v>-6.8290882000000002</c:v>
                </c:pt>
                <c:pt idx="17">
                  <c:v>-7.0404571999999996</c:v>
                </c:pt>
                <c:pt idx="18">
                  <c:v>-7.2208933999999996</c:v>
                </c:pt>
                <c:pt idx="19">
                  <c:v>-7.5629195999999999</c:v>
                </c:pt>
                <c:pt idx="20">
                  <c:v>-7.6867498999999997</c:v>
                </c:pt>
                <c:pt idx="21">
                  <c:v>-7.9514785000000003</c:v>
                </c:pt>
                <c:pt idx="22">
                  <c:v>-8.0680598999999997</c:v>
                </c:pt>
                <c:pt idx="23">
                  <c:v>-8.296977</c:v>
                </c:pt>
                <c:pt idx="24">
                  <c:v>-8.5595932000000001</c:v>
                </c:pt>
                <c:pt idx="25">
                  <c:v>-8.7941026999999998</c:v>
                </c:pt>
                <c:pt idx="26">
                  <c:v>-9.0597811000000004</c:v>
                </c:pt>
                <c:pt idx="27">
                  <c:v>-9.1747627000000005</c:v>
                </c:pt>
                <c:pt idx="28">
                  <c:v>-9.3232383999999993</c:v>
                </c:pt>
                <c:pt idx="29">
                  <c:v>-9.3810348999999995</c:v>
                </c:pt>
                <c:pt idx="30">
                  <c:v>-9.4340419999999998</c:v>
                </c:pt>
                <c:pt idx="31">
                  <c:v>-9.4173193000000008</c:v>
                </c:pt>
                <c:pt idx="32">
                  <c:v>-9.3497581000000007</c:v>
                </c:pt>
                <c:pt idx="33">
                  <c:v>-9.3118610000000004</c:v>
                </c:pt>
                <c:pt idx="34">
                  <c:v>-9.1373309999999996</c:v>
                </c:pt>
                <c:pt idx="35">
                  <c:v>-9.0137271999999999</c:v>
                </c:pt>
                <c:pt idx="36">
                  <c:v>-8.7063769999999998</c:v>
                </c:pt>
                <c:pt idx="37">
                  <c:v>-8.5217667000000006</c:v>
                </c:pt>
                <c:pt idx="38">
                  <c:v>-8.2339935000000004</c:v>
                </c:pt>
                <c:pt idx="39">
                  <c:v>-8.0410804999999996</c:v>
                </c:pt>
                <c:pt idx="40">
                  <c:v>-7.8562751000000004</c:v>
                </c:pt>
                <c:pt idx="41">
                  <c:v>-7.7014847</c:v>
                </c:pt>
                <c:pt idx="42">
                  <c:v>-7.6394811000000002</c:v>
                </c:pt>
                <c:pt idx="43">
                  <c:v>-7.5554031999999998</c:v>
                </c:pt>
                <c:pt idx="44">
                  <c:v>-7.4605078999999996</c:v>
                </c:pt>
                <c:pt idx="45">
                  <c:v>-7.3444037</c:v>
                </c:pt>
                <c:pt idx="46">
                  <c:v>-7.237628</c:v>
                </c:pt>
                <c:pt idx="47">
                  <c:v>-7.1755146999999999</c:v>
                </c:pt>
                <c:pt idx="48">
                  <c:v>-7.1428751999999998</c:v>
                </c:pt>
                <c:pt idx="49">
                  <c:v>-7.1070614000000001</c:v>
                </c:pt>
                <c:pt idx="50">
                  <c:v>-7.1441759999999999</c:v>
                </c:pt>
                <c:pt idx="51">
                  <c:v>-7.1093153999999998</c:v>
                </c:pt>
                <c:pt idx="52">
                  <c:v>-7.1776438000000002</c:v>
                </c:pt>
                <c:pt idx="53">
                  <c:v>-7.2129482999999999</c:v>
                </c:pt>
                <c:pt idx="54">
                  <c:v>-7.3076859000000001</c:v>
                </c:pt>
                <c:pt idx="55">
                  <c:v>-7.4543371</c:v>
                </c:pt>
                <c:pt idx="56">
                  <c:v>-7.5944710000000004</c:v>
                </c:pt>
                <c:pt idx="57">
                  <c:v>-7.8472033000000003</c:v>
                </c:pt>
                <c:pt idx="58">
                  <c:v>-7.9606785999999996</c:v>
                </c:pt>
                <c:pt idx="59">
                  <c:v>-8.2776356</c:v>
                </c:pt>
                <c:pt idx="60">
                  <c:v>-8.3793343999999994</c:v>
                </c:pt>
                <c:pt idx="61">
                  <c:v>-8.5765122999999992</c:v>
                </c:pt>
                <c:pt idx="62">
                  <c:v>-8.7363701000000002</c:v>
                </c:pt>
                <c:pt idx="63">
                  <c:v>-8.8903789999999994</c:v>
                </c:pt>
                <c:pt idx="64">
                  <c:v>-9.4403143000000007</c:v>
                </c:pt>
                <c:pt idx="65">
                  <c:v>-9.5002002999999995</c:v>
                </c:pt>
                <c:pt idx="66">
                  <c:v>-9.9949980000000007</c:v>
                </c:pt>
                <c:pt idx="67">
                  <c:v>-10.025461999999999</c:v>
                </c:pt>
                <c:pt idx="68">
                  <c:v>-9.6688013000000002</c:v>
                </c:pt>
                <c:pt idx="69">
                  <c:v>-8.9049911000000002</c:v>
                </c:pt>
                <c:pt idx="70">
                  <c:v>-8.0822382000000008</c:v>
                </c:pt>
                <c:pt idx="71">
                  <c:v>-7.9452147000000002</c:v>
                </c:pt>
                <c:pt idx="72">
                  <c:v>-7.7611942000000003</c:v>
                </c:pt>
                <c:pt idx="73">
                  <c:v>-7.5694575000000004</c:v>
                </c:pt>
                <c:pt idx="74">
                  <c:v>-7.2997626999999996</c:v>
                </c:pt>
                <c:pt idx="75">
                  <c:v>-7.0876054999999996</c:v>
                </c:pt>
                <c:pt idx="76">
                  <c:v>-6.8387523000000003</c:v>
                </c:pt>
                <c:pt idx="77">
                  <c:v>-6.6105546999999998</c:v>
                </c:pt>
                <c:pt idx="78">
                  <c:v>-6.3468251000000002</c:v>
                </c:pt>
                <c:pt idx="79">
                  <c:v>-6.1104158999999996</c:v>
                </c:pt>
                <c:pt idx="80">
                  <c:v>-5.9439720999999999</c:v>
                </c:pt>
                <c:pt idx="81">
                  <c:v>-5.7463268999999997</c:v>
                </c:pt>
                <c:pt idx="82">
                  <c:v>-5.6330175000000002</c:v>
                </c:pt>
                <c:pt idx="83">
                  <c:v>-5.4290456999999996</c:v>
                </c:pt>
                <c:pt idx="84">
                  <c:v>-5.3065290000000003</c:v>
                </c:pt>
                <c:pt idx="85">
                  <c:v>-5.1487879999999997</c:v>
                </c:pt>
                <c:pt idx="86">
                  <c:v>-5.0358423999999999</c:v>
                </c:pt>
                <c:pt idx="87">
                  <c:v>-4.8052634999999997</c:v>
                </c:pt>
                <c:pt idx="88">
                  <c:v>-4.4674291999999998</c:v>
                </c:pt>
                <c:pt idx="89">
                  <c:v>-4.1597672000000001</c:v>
                </c:pt>
                <c:pt idx="90">
                  <c:v>-3.905376</c:v>
                </c:pt>
                <c:pt idx="91">
                  <c:v>-3.7388016999999998</c:v>
                </c:pt>
                <c:pt idx="92">
                  <c:v>-3.6033685000000002</c:v>
                </c:pt>
                <c:pt idx="93">
                  <c:v>-3.5745374999999999</c:v>
                </c:pt>
                <c:pt idx="94">
                  <c:v>-3.7826574000000002</c:v>
                </c:pt>
                <c:pt idx="95">
                  <c:v>-3.9749851</c:v>
                </c:pt>
                <c:pt idx="96">
                  <c:v>-4.2555446999999997</c:v>
                </c:pt>
                <c:pt idx="97">
                  <c:v>-4.4328269999999996</c:v>
                </c:pt>
                <c:pt idx="98">
                  <c:v>-4.6776084999999998</c:v>
                </c:pt>
                <c:pt idx="99">
                  <c:v>-4.8574409000000003</c:v>
                </c:pt>
                <c:pt idx="100">
                  <c:v>-4.9901527999999997</c:v>
                </c:pt>
                <c:pt idx="101">
                  <c:v>-5.0588188000000001</c:v>
                </c:pt>
                <c:pt idx="102">
                  <c:v>-5.0992122000000002</c:v>
                </c:pt>
                <c:pt idx="103">
                  <c:v>-5.1220717000000002</c:v>
                </c:pt>
                <c:pt idx="104">
                  <c:v>-5.2085900000000001</c:v>
                </c:pt>
                <c:pt idx="105">
                  <c:v>-5.3118905999999999</c:v>
                </c:pt>
                <c:pt idx="106">
                  <c:v>-5.4367279999999996</c:v>
                </c:pt>
                <c:pt idx="107">
                  <c:v>-5.5503777999999997</c:v>
                </c:pt>
                <c:pt idx="108">
                  <c:v>-5.6694168999999999</c:v>
                </c:pt>
                <c:pt idx="109">
                  <c:v>-5.7912530999999996</c:v>
                </c:pt>
                <c:pt idx="110">
                  <c:v>-5.9306435999999998</c:v>
                </c:pt>
                <c:pt idx="111">
                  <c:v>-5.9227448000000003</c:v>
                </c:pt>
                <c:pt idx="112">
                  <c:v>-5.9247607999999996</c:v>
                </c:pt>
                <c:pt idx="113">
                  <c:v>-5.9239477999999997</c:v>
                </c:pt>
                <c:pt idx="114">
                  <c:v>-6.0732721999999999</c:v>
                </c:pt>
                <c:pt idx="115">
                  <c:v>-6.2242483999999996</c:v>
                </c:pt>
                <c:pt idx="116">
                  <c:v>-6.3654121999999997</c:v>
                </c:pt>
                <c:pt idx="117">
                  <c:v>-6.5040174000000004</c:v>
                </c:pt>
                <c:pt idx="118">
                  <c:v>-6.6200237</c:v>
                </c:pt>
                <c:pt idx="119">
                  <c:v>-6.7467851999999997</c:v>
                </c:pt>
                <c:pt idx="120">
                  <c:v>-6.8571219000000001</c:v>
                </c:pt>
                <c:pt idx="121">
                  <c:v>-6.9534640000000003</c:v>
                </c:pt>
                <c:pt idx="122">
                  <c:v>-7.0312470999999999</c:v>
                </c:pt>
                <c:pt idx="123">
                  <c:v>-7.1179395000000003</c:v>
                </c:pt>
                <c:pt idx="124">
                  <c:v>-7.2321324000000002</c:v>
                </c:pt>
                <c:pt idx="125">
                  <c:v>-7.3430524000000004</c:v>
                </c:pt>
                <c:pt idx="126">
                  <c:v>-7.4467182000000003</c:v>
                </c:pt>
                <c:pt idx="127">
                  <c:v>-7.5563064000000004</c:v>
                </c:pt>
                <c:pt idx="128">
                  <c:v>-7.6380853999999996</c:v>
                </c:pt>
                <c:pt idx="129">
                  <c:v>-7.6878905</c:v>
                </c:pt>
                <c:pt idx="130">
                  <c:v>-7.6018939000000003</c:v>
                </c:pt>
                <c:pt idx="131">
                  <c:v>-7.5029811999999998</c:v>
                </c:pt>
                <c:pt idx="132">
                  <c:v>-7.4526763000000003</c:v>
                </c:pt>
                <c:pt idx="133">
                  <c:v>-7.4664121000000003</c:v>
                </c:pt>
                <c:pt idx="134">
                  <c:v>-7.5184373999999998</c:v>
                </c:pt>
                <c:pt idx="135">
                  <c:v>-7.5200519999999997</c:v>
                </c:pt>
                <c:pt idx="136">
                  <c:v>-7.5026693</c:v>
                </c:pt>
                <c:pt idx="137">
                  <c:v>-7.4500666000000004</c:v>
                </c:pt>
                <c:pt idx="138">
                  <c:v>-7.4495201</c:v>
                </c:pt>
                <c:pt idx="139">
                  <c:v>-7.5296954999999999</c:v>
                </c:pt>
                <c:pt idx="140">
                  <c:v>-7.6464381000000001</c:v>
                </c:pt>
                <c:pt idx="141">
                  <c:v>-7.7422652000000003</c:v>
                </c:pt>
                <c:pt idx="142">
                  <c:v>-7.8223748000000004</c:v>
                </c:pt>
                <c:pt idx="143">
                  <c:v>-7.9175924999999996</c:v>
                </c:pt>
                <c:pt idx="144">
                  <c:v>-8.0042524000000004</c:v>
                </c:pt>
                <c:pt idx="145">
                  <c:v>-8.1298379999999995</c:v>
                </c:pt>
                <c:pt idx="146">
                  <c:v>-8.2595539000000002</c:v>
                </c:pt>
                <c:pt idx="147">
                  <c:v>-8.4143142999999991</c:v>
                </c:pt>
                <c:pt idx="148">
                  <c:v>-8.5657882999999995</c:v>
                </c:pt>
                <c:pt idx="149">
                  <c:v>-8.7481860999999999</c:v>
                </c:pt>
                <c:pt idx="150">
                  <c:v>-8.9282742000000006</c:v>
                </c:pt>
                <c:pt idx="151">
                  <c:v>-9.1233616000000008</c:v>
                </c:pt>
                <c:pt idx="152">
                  <c:v>-9.3525372000000004</c:v>
                </c:pt>
                <c:pt idx="153">
                  <c:v>-9.6275978000000002</c:v>
                </c:pt>
                <c:pt idx="154">
                  <c:v>-9.9255475999999998</c:v>
                </c:pt>
                <c:pt idx="155">
                  <c:v>-10.213317</c:v>
                </c:pt>
                <c:pt idx="156">
                  <c:v>-10.627352</c:v>
                </c:pt>
                <c:pt idx="157">
                  <c:v>-11.113052</c:v>
                </c:pt>
                <c:pt idx="158">
                  <c:v>-11.691865999999999</c:v>
                </c:pt>
                <c:pt idx="159">
                  <c:v>-12.257956999999999</c:v>
                </c:pt>
                <c:pt idx="160">
                  <c:v>-13.102501</c:v>
                </c:pt>
                <c:pt idx="161">
                  <c:v>-14.313634</c:v>
                </c:pt>
                <c:pt idx="162">
                  <c:v>-15.918996999999999</c:v>
                </c:pt>
                <c:pt idx="163">
                  <c:v>-18.460716000000001</c:v>
                </c:pt>
                <c:pt idx="164">
                  <c:v>-22.270987000000002</c:v>
                </c:pt>
                <c:pt idx="165">
                  <c:v>-30.057468</c:v>
                </c:pt>
                <c:pt idx="166">
                  <c:v>-31.910048</c:v>
                </c:pt>
                <c:pt idx="167">
                  <c:v>-30.105467000000001</c:v>
                </c:pt>
                <c:pt idx="168">
                  <c:v>-22.705252000000002</c:v>
                </c:pt>
                <c:pt idx="169">
                  <c:v>-19.211468</c:v>
                </c:pt>
                <c:pt idx="170">
                  <c:v>-17.023313999999999</c:v>
                </c:pt>
                <c:pt idx="171">
                  <c:v>-14.645941000000001</c:v>
                </c:pt>
                <c:pt idx="172">
                  <c:v>-12.527658000000001</c:v>
                </c:pt>
                <c:pt idx="173">
                  <c:v>-10.686802</c:v>
                </c:pt>
                <c:pt idx="174">
                  <c:v>-9.6715459999999993</c:v>
                </c:pt>
                <c:pt idx="175">
                  <c:v>-8.8987645999999998</c:v>
                </c:pt>
                <c:pt idx="176">
                  <c:v>-8.1468906000000008</c:v>
                </c:pt>
                <c:pt idx="177">
                  <c:v>-7.6497640999999996</c:v>
                </c:pt>
                <c:pt idx="178">
                  <c:v>-7.1985846000000002</c:v>
                </c:pt>
                <c:pt idx="179">
                  <c:v>-6.8796039000000002</c:v>
                </c:pt>
                <c:pt idx="180">
                  <c:v>-6.6227355000000001</c:v>
                </c:pt>
                <c:pt idx="181">
                  <c:v>-6.3835058</c:v>
                </c:pt>
                <c:pt idx="182">
                  <c:v>-6.1458310999999997</c:v>
                </c:pt>
                <c:pt idx="183">
                  <c:v>-5.9011811999999999</c:v>
                </c:pt>
                <c:pt idx="184">
                  <c:v>-5.6638165000000003</c:v>
                </c:pt>
                <c:pt idx="185">
                  <c:v>-5.4413957999999996</c:v>
                </c:pt>
                <c:pt idx="186">
                  <c:v>-5.2382941000000001</c:v>
                </c:pt>
                <c:pt idx="187">
                  <c:v>-5.0414447999999998</c:v>
                </c:pt>
                <c:pt idx="188">
                  <c:v>-4.8387547</c:v>
                </c:pt>
                <c:pt idx="189">
                  <c:v>-4.6712522999999999</c:v>
                </c:pt>
                <c:pt idx="190">
                  <c:v>-4.5369662999999996</c:v>
                </c:pt>
                <c:pt idx="191">
                  <c:v>-4.4513879000000003</c:v>
                </c:pt>
                <c:pt idx="192">
                  <c:v>-4.3307694999999997</c:v>
                </c:pt>
                <c:pt idx="193">
                  <c:v>-4.2510896000000002</c:v>
                </c:pt>
                <c:pt idx="194">
                  <c:v>-4.2064089999999998</c:v>
                </c:pt>
                <c:pt idx="195">
                  <c:v>-4.2017546000000001</c:v>
                </c:pt>
                <c:pt idx="196">
                  <c:v>-4.1848182999999999</c:v>
                </c:pt>
                <c:pt idx="197">
                  <c:v>-4.1546339999999997</c:v>
                </c:pt>
                <c:pt idx="198">
                  <c:v>-4.1287478999999996</c:v>
                </c:pt>
                <c:pt idx="199">
                  <c:v>-4.0849036999999999</c:v>
                </c:pt>
                <c:pt idx="200">
                  <c:v>-4.0468048999999997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E5-4CAE-8578-981AAA3FE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31744"/>
        <c:axId val="113233920"/>
      </c:scatterChart>
      <c:valAx>
        <c:axId val="113231744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3233920"/>
        <c:crosses val="autoZero"/>
        <c:crossBetween val="midCat"/>
        <c:majorUnit val="2"/>
      </c:valAx>
      <c:valAx>
        <c:axId val="113233920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32317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54398814757511627"/>
          <c:y val="0.63666484397783607"/>
          <c:w val="0.3121955289650362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IF RL-HSLO 6 GHz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-20.814033999999999</c:v>
                </c:pt>
                <c:pt idx="1">
                  <c:v>-19.958233</c:v>
                </c:pt>
                <c:pt idx="2">
                  <c:v>-18.557804000000001</c:v>
                </c:pt>
                <c:pt idx="3">
                  <c:v>-17.239488999999999</c:v>
                </c:pt>
                <c:pt idx="4">
                  <c:v>-16.034282999999999</c:v>
                </c:pt>
                <c:pt idx="5">
                  <c:v>-14.986502</c:v>
                </c:pt>
                <c:pt idx="6">
                  <c:v>-13.955712999999999</c:v>
                </c:pt>
                <c:pt idx="7">
                  <c:v>-12.967828000000001</c:v>
                </c:pt>
                <c:pt idx="8">
                  <c:v>-12.151776999999999</c:v>
                </c:pt>
                <c:pt idx="9">
                  <c:v>-11.456734000000001</c:v>
                </c:pt>
                <c:pt idx="10">
                  <c:v>-10.926605</c:v>
                </c:pt>
                <c:pt idx="11">
                  <c:v>-10.548769</c:v>
                </c:pt>
                <c:pt idx="12">
                  <c:v>-10.419565</c:v>
                </c:pt>
                <c:pt idx="13">
                  <c:v>-10.317982000000001</c:v>
                </c:pt>
                <c:pt idx="14">
                  <c:v>-10.251923</c:v>
                </c:pt>
                <c:pt idx="15">
                  <c:v>-10.148101</c:v>
                </c:pt>
                <c:pt idx="16">
                  <c:v>-10.048028</c:v>
                </c:pt>
                <c:pt idx="17">
                  <c:v>-9.9813623000000007</c:v>
                </c:pt>
                <c:pt idx="18">
                  <c:v>-9.903594</c:v>
                </c:pt>
                <c:pt idx="19">
                  <c:v>-9.8901815000000006</c:v>
                </c:pt>
                <c:pt idx="20">
                  <c:v>-9.9382123999999994</c:v>
                </c:pt>
                <c:pt idx="21">
                  <c:v>-10.238942</c:v>
                </c:pt>
                <c:pt idx="22">
                  <c:v>-10.664731</c:v>
                </c:pt>
                <c:pt idx="23">
                  <c:v>-11.232542</c:v>
                </c:pt>
                <c:pt idx="24">
                  <c:v>-11.704038000000001</c:v>
                </c:pt>
                <c:pt idx="25">
                  <c:v>-12.186045999999999</c:v>
                </c:pt>
                <c:pt idx="26">
                  <c:v>-12.474883999999999</c:v>
                </c:pt>
                <c:pt idx="27">
                  <c:v>-12.505037</c:v>
                </c:pt>
                <c:pt idx="28">
                  <c:v>-12.196049</c:v>
                </c:pt>
                <c:pt idx="29">
                  <c:v>-11.654328</c:v>
                </c:pt>
                <c:pt idx="30">
                  <c:v>-11.037825</c:v>
                </c:pt>
                <c:pt idx="31">
                  <c:v>-10.359026</c:v>
                </c:pt>
                <c:pt idx="32">
                  <c:v>-9.6970414999999992</c:v>
                </c:pt>
                <c:pt idx="33">
                  <c:v>-9.1202736000000009</c:v>
                </c:pt>
                <c:pt idx="34">
                  <c:v>-8.6449175</c:v>
                </c:pt>
                <c:pt idx="35">
                  <c:v>-8.2693156999999999</c:v>
                </c:pt>
                <c:pt idx="36">
                  <c:v>-7.9383020000000002</c:v>
                </c:pt>
                <c:pt idx="37">
                  <c:v>-7.6503056999999997</c:v>
                </c:pt>
                <c:pt idx="38">
                  <c:v>-7.3625559999999997</c:v>
                </c:pt>
                <c:pt idx="39">
                  <c:v>-7.0902175999999999</c:v>
                </c:pt>
                <c:pt idx="40">
                  <c:v>-6.8502665</c:v>
                </c:pt>
                <c:pt idx="41">
                  <c:v>-6.6649140999999998</c:v>
                </c:pt>
                <c:pt idx="42">
                  <c:v>-6.5198349999999996</c:v>
                </c:pt>
                <c:pt idx="43">
                  <c:v>-6.4062432999999999</c:v>
                </c:pt>
                <c:pt idx="44">
                  <c:v>-6.3273139</c:v>
                </c:pt>
                <c:pt idx="45">
                  <c:v>-6.2926807</c:v>
                </c:pt>
                <c:pt idx="46">
                  <c:v>-6.3192225000000004</c:v>
                </c:pt>
                <c:pt idx="47">
                  <c:v>-6.4110050000000003</c:v>
                </c:pt>
                <c:pt idx="48">
                  <c:v>-6.5343776</c:v>
                </c:pt>
                <c:pt idx="49">
                  <c:v>-6.6300545</c:v>
                </c:pt>
                <c:pt idx="50">
                  <c:v>-6.6855945999999999</c:v>
                </c:pt>
                <c:pt idx="51">
                  <c:v>-6.7769361000000004</c:v>
                </c:pt>
                <c:pt idx="52">
                  <c:v>-7.0055180000000004</c:v>
                </c:pt>
                <c:pt idx="53">
                  <c:v>-7.3792901000000004</c:v>
                </c:pt>
                <c:pt idx="54">
                  <c:v>-7.8774728999999999</c:v>
                </c:pt>
                <c:pt idx="55">
                  <c:v>-8.4582338000000004</c:v>
                </c:pt>
                <c:pt idx="56">
                  <c:v>-9.1673259999999992</c:v>
                </c:pt>
                <c:pt idx="57">
                  <c:v>-10.021675999999999</c:v>
                </c:pt>
                <c:pt idx="58">
                  <c:v>-11.056565000000001</c:v>
                </c:pt>
                <c:pt idx="59">
                  <c:v>-12.183579999999999</c:v>
                </c:pt>
                <c:pt idx="60">
                  <c:v>-13.319044</c:v>
                </c:pt>
                <c:pt idx="61">
                  <c:v>-14.276775000000001</c:v>
                </c:pt>
                <c:pt idx="62">
                  <c:v>-14.914595</c:v>
                </c:pt>
                <c:pt idx="63">
                  <c:v>-14.997213</c:v>
                </c:pt>
                <c:pt idx="64">
                  <c:v>-14.538169999999999</c:v>
                </c:pt>
                <c:pt idx="65">
                  <c:v>-13.717077</c:v>
                </c:pt>
                <c:pt idx="66">
                  <c:v>-12.842133</c:v>
                </c:pt>
                <c:pt idx="67">
                  <c:v>-12.110474999999999</c:v>
                </c:pt>
                <c:pt idx="68">
                  <c:v>-11.576442999999999</c:v>
                </c:pt>
                <c:pt idx="69">
                  <c:v>-11.180630000000001</c:v>
                </c:pt>
                <c:pt idx="70">
                  <c:v>-10.809172</c:v>
                </c:pt>
                <c:pt idx="71">
                  <c:v>-10.454922</c:v>
                </c:pt>
                <c:pt idx="72">
                  <c:v>-10.17867</c:v>
                </c:pt>
                <c:pt idx="73">
                  <c:v>-10.004488</c:v>
                </c:pt>
                <c:pt idx="74">
                  <c:v>-9.8002681999999997</c:v>
                </c:pt>
                <c:pt idx="75">
                  <c:v>-9.5253715999999997</c:v>
                </c:pt>
                <c:pt idx="76">
                  <c:v>-9.1715584000000003</c:v>
                </c:pt>
                <c:pt idx="77">
                  <c:v>-8.8244475999999992</c:v>
                </c:pt>
                <c:pt idx="78">
                  <c:v>-8.5149554999999992</c:v>
                </c:pt>
                <c:pt idx="79">
                  <c:v>-8.2705078000000007</c:v>
                </c:pt>
                <c:pt idx="80">
                  <c:v>-8.0782948000000001</c:v>
                </c:pt>
                <c:pt idx="81">
                  <c:v>-7.9197340000000001</c:v>
                </c:pt>
                <c:pt idx="82">
                  <c:v>-7.7955626999999996</c:v>
                </c:pt>
                <c:pt idx="83">
                  <c:v>-7.7017502999999996</c:v>
                </c:pt>
                <c:pt idx="84">
                  <c:v>-7.6299801</c:v>
                </c:pt>
                <c:pt idx="85">
                  <c:v>-7.5650535000000003</c:v>
                </c:pt>
                <c:pt idx="86">
                  <c:v>-7.5012812999999996</c:v>
                </c:pt>
                <c:pt idx="87">
                  <c:v>-7.4272881000000002</c:v>
                </c:pt>
                <c:pt idx="88">
                  <c:v>-7.3350004999999996</c:v>
                </c:pt>
                <c:pt idx="89">
                  <c:v>-7.2457209000000002</c:v>
                </c:pt>
                <c:pt idx="90">
                  <c:v>-7.1654176999999999</c:v>
                </c:pt>
                <c:pt idx="91">
                  <c:v>-7.1021308999999997</c:v>
                </c:pt>
                <c:pt idx="92">
                  <c:v>-7.0529852000000002</c:v>
                </c:pt>
                <c:pt idx="93">
                  <c:v>-7.0042809999999998</c:v>
                </c:pt>
                <c:pt idx="94">
                  <c:v>-6.925827</c:v>
                </c:pt>
                <c:pt idx="95">
                  <c:v>-6.7936215000000004</c:v>
                </c:pt>
                <c:pt idx="96">
                  <c:v>-6.6076592999999999</c:v>
                </c:pt>
                <c:pt idx="97">
                  <c:v>-6.3859491000000004</c:v>
                </c:pt>
                <c:pt idx="98">
                  <c:v>-6.1322894000000003</c:v>
                </c:pt>
                <c:pt idx="99">
                  <c:v>-5.8588262000000002</c:v>
                </c:pt>
                <c:pt idx="100">
                  <c:v>-5.6701497999999999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1-4831-9320-1ED6D22C315C}"/>
            </c:ext>
          </c:extLst>
        </c:ser>
        <c:ser>
          <c:idx val="0"/>
          <c:order val="1"/>
          <c:tx>
            <c:v>IF RL-HSLO 6 GHz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5.0010000000000003</c:v>
                </c:pt>
                <c:pt idx="1">
                  <c:v>5.1909700000000001</c:v>
                </c:pt>
                <c:pt idx="2">
                  <c:v>5.3809399999999998</c:v>
                </c:pt>
                <c:pt idx="3">
                  <c:v>5.5709099999999996</c:v>
                </c:pt>
                <c:pt idx="4">
                  <c:v>5.7608800000000002</c:v>
                </c:pt>
                <c:pt idx="5">
                  <c:v>5.95085</c:v>
                </c:pt>
                <c:pt idx="6">
                  <c:v>6.1408199999999997</c:v>
                </c:pt>
                <c:pt idx="7">
                  <c:v>6.3307900000000004</c:v>
                </c:pt>
                <c:pt idx="8">
                  <c:v>6.5207600000000001</c:v>
                </c:pt>
                <c:pt idx="9">
                  <c:v>6.7107299999999999</c:v>
                </c:pt>
                <c:pt idx="10">
                  <c:v>6.9006999999999996</c:v>
                </c:pt>
                <c:pt idx="11">
                  <c:v>7.0906700000000003</c:v>
                </c:pt>
                <c:pt idx="12">
                  <c:v>7.28064</c:v>
                </c:pt>
                <c:pt idx="13">
                  <c:v>7.4706099999999998</c:v>
                </c:pt>
                <c:pt idx="14">
                  <c:v>7.6605800000000004</c:v>
                </c:pt>
                <c:pt idx="15">
                  <c:v>7.8505500000000001</c:v>
                </c:pt>
                <c:pt idx="16">
                  <c:v>8.0405200000000008</c:v>
                </c:pt>
                <c:pt idx="17">
                  <c:v>8.2304899999999996</c:v>
                </c:pt>
                <c:pt idx="18">
                  <c:v>8.4204600000000003</c:v>
                </c:pt>
                <c:pt idx="19">
                  <c:v>8.6104299999999991</c:v>
                </c:pt>
                <c:pt idx="20">
                  <c:v>8.8003999999999998</c:v>
                </c:pt>
                <c:pt idx="21">
                  <c:v>8.9903700000000004</c:v>
                </c:pt>
                <c:pt idx="22">
                  <c:v>9.1803399999999993</c:v>
                </c:pt>
                <c:pt idx="23">
                  <c:v>9.3703099999999999</c:v>
                </c:pt>
                <c:pt idx="24">
                  <c:v>9.5602800000000006</c:v>
                </c:pt>
                <c:pt idx="25">
                  <c:v>9.7502499999999994</c:v>
                </c:pt>
                <c:pt idx="26">
                  <c:v>9.9402200000000001</c:v>
                </c:pt>
                <c:pt idx="27">
                  <c:v>10.130190000000001</c:v>
                </c:pt>
                <c:pt idx="28">
                  <c:v>10.32016</c:v>
                </c:pt>
                <c:pt idx="29">
                  <c:v>10.51013</c:v>
                </c:pt>
                <c:pt idx="30">
                  <c:v>10.700100000000001</c:v>
                </c:pt>
                <c:pt idx="31">
                  <c:v>10.89007</c:v>
                </c:pt>
                <c:pt idx="32">
                  <c:v>11.08004</c:v>
                </c:pt>
                <c:pt idx="33">
                  <c:v>11.270009999999999</c:v>
                </c:pt>
                <c:pt idx="34">
                  <c:v>11.45998</c:v>
                </c:pt>
                <c:pt idx="35">
                  <c:v>11.64995</c:v>
                </c:pt>
                <c:pt idx="36">
                  <c:v>11.839919999999999</c:v>
                </c:pt>
                <c:pt idx="37">
                  <c:v>12.02989</c:v>
                </c:pt>
                <c:pt idx="38">
                  <c:v>12.219860000000001</c:v>
                </c:pt>
                <c:pt idx="39">
                  <c:v>12.409829999999999</c:v>
                </c:pt>
                <c:pt idx="40">
                  <c:v>12.5998</c:v>
                </c:pt>
                <c:pt idx="41">
                  <c:v>12.789770000000001</c:v>
                </c:pt>
                <c:pt idx="42">
                  <c:v>12.97974</c:v>
                </c:pt>
                <c:pt idx="43">
                  <c:v>13.16971</c:v>
                </c:pt>
                <c:pt idx="44">
                  <c:v>13.359680000000001</c:v>
                </c:pt>
                <c:pt idx="45">
                  <c:v>13.54965</c:v>
                </c:pt>
                <c:pt idx="46">
                  <c:v>13.73962</c:v>
                </c:pt>
                <c:pt idx="47">
                  <c:v>13.929589999999999</c:v>
                </c:pt>
                <c:pt idx="48">
                  <c:v>14.11956</c:v>
                </c:pt>
                <c:pt idx="49">
                  <c:v>14.309530000000001</c:v>
                </c:pt>
                <c:pt idx="50">
                  <c:v>14.499499999999999</c:v>
                </c:pt>
                <c:pt idx="51">
                  <c:v>14.68947</c:v>
                </c:pt>
                <c:pt idx="52">
                  <c:v>14.879440000000001</c:v>
                </c:pt>
                <c:pt idx="53">
                  <c:v>15.06941</c:v>
                </c:pt>
                <c:pt idx="54">
                  <c:v>15.25938</c:v>
                </c:pt>
                <c:pt idx="55">
                  <c:v>15.449350000000001</c:v>
                </c:pt>
                <c:pt idx="56">
                  <c:v>15.63932</c:v>
                </c:pt>
                <c:pt idx="57">
                  <c:v>15.82929</c:v>
                </c:pt>
                <c:pt idx="58">
                  <c:v>16.019259999999999</c:v>
                </c:pt>
                <c:pt idx="59">
                  <c:v>16.209230000000002</c:v>
                </c:pt>
                <c:pt idx="60">
                  <c:v>16.3992</c:v>
                </c:pt>
                <c:pt idx="61">
                  <c:v>16.589169999999999</c:v>
                </c:pt>
                <c:pt idx="62">
                  <c:v>16.779140000000002</c:v>
                </c:pt>
                <c:pt idx="63">
                  <c:v>16.969110000000001</c:v>
                </c:pt>
                <c:pt idx="64">
                  <c:v>17.159079999999999</c:v>
                </c:pt>
                <c:pt idx="65">
                  <c:v>17.349049999999998</c:v>
                </c:pt>
                <c:pt idx="66">
                  <c:v>17.539020000000001</c:v>
                </c:pt>
                <c:pt idx="67">
                  <c:v>17.72899</c:v>
                </c:pt>
                <c:pt idx="68">
                  <c:v>17.918959999999998</c:v>
                </c:pt>
                <c:pt idx="69">
                  <c:v>18.108930000000001</c:v>
                </c:pt>
                <c:pt idx="70">
                  <c:v>18.2989</c:v>
                </c:pt>
                <c:pt idx="71">
                  <c:v>18.488869999999999</c:v>
                </c:pt>
                <c:pt idx="72">
                  <c:v>18.678840000000001</c:v>
                </c:pt>
                <c:pt idx="73">
                  <c:v>18.86881</c:v>
                </c:pt>
                <c:pt idx="74">
                  <c:v>19.058779999999999</c:v>
                </c:pt>
                <c:pt idx="75">
                  <c:v>19.248750000000001</c:v>
                </c:pt>
                <c:pt idx="76">
                  <c:v>19.43872</c:v>
                </c:pt>
                <c:pt idx="77">
                  <c:v>19.628689999999999</c:v>
                </c:pt>
                <c:pt idx="78">
                  <c:v>19.818660000000001</c:v>
                </c:pt>
                <c:pt idx="79">
                  <c:v>20.00863</c:v>
                </c:pt>
                <c:pt idx="80">
                  <c:v>20.198599999999999</c:v>
                </c:pt>
                <c:pt idx="81">
                  <c:v>20.388570000000001</c:v>
                </c:pt>
                <c:pt idx="82">
                  <c:v>20.57854</c:v>
                </c:pt>
                <c:pt idx="83">
                  <c:v>20.768509999999999</c:v>
                </c:pt>
                <c:pt idx="84">
                  <c:v>20.958480000000002</c:v>
                </c:pt>
                <c:pt idx="85">
                  <c:v>21.14845</c:v>
                </c:pt>
                <c:pt idx="86">
                  <c:v>21.338419999999999</c:v>
                </c:pt>
                <c:pt idx="87">
                  <c:v>21.528390000000002</c:v>
                </c:pt>
                <c:pt idx="88">
                  <c:v>21.718360000000001</c:v>
                </c:pt>
                <c:pt idx="89">
                  <c:v>21.908329999999999</c:v>
                </c:pt>
                <c:pt idx="90">
                  <c:v>22.098299999999998</c:v>
                </c:pt>
                <c:pt idx="91">
                  <c:v>22.288270000000001</c:v>
                </c:pt>
                <c:pt idx="92">
                  <c:v>22.47824</c:v>
                </c:pt>
                <c:pt idx="93">
                  <c:v>22.668209999999998</c:v>
                </c:pt>
                <c:pt idx="94">
                  <c:v>22.858180000000001</c:v>
                </c:pt>
                <c:pt idx="95">
                  <c:v>23.04815</c:v>
                </c:pt>
                <c:pt idx="96">
                  <c:v>23.238119999999999</c:v>
                </c:pt>
                <c:pt idx="97">
                  <c:v>23.428090000000001</c:v>
                </c:pt>
                <c:pt idx="98">
                  <c:v>23.61806</c:v>
                </c:pt>
                <c:pt idx="99">
                  <c:v>23.808029999999999</c:v>
                </c:pt>
                <c:pt idx="100">
                  <c:v>23.998000000000001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-18.606842</c:v>
                </c:pt>
                <c:pt idx="1">
                  <c:v>-18.698913999999998</c:v>
                </c:pt>
                <c:pt idx="2">
                  <c:v>-18.458114999999999</c:v>
                </c:pt>
                <c:pt idx="3">
                  <c:v>-17.733118000000001</c:v>
                </c:pt>
                <c:pt idx="4">
                  <c:v>-16.891842</c:v>
                </c:pt>
                <c:pt idx="5">
                  <c:v>-16.055510000000002</c:v>
                </c:pt>
                <c:pt idx="6">
                  <c:v>-15.086211</c:v>
                </c:pt>
                <c:pt idx="7">
                  <c:v>-14.047779</c:v>
                </c:pt>
                <c:pt idx="8">
                  <c:v>-13.143278</c:v>
                </c:pt>
                <c:pt idx="9">
                  <c:v>-12.559697999999999</c:v>
                </c:pt>
                <c:pt idx="10">
                  <c:v>-12.143801</c:v>
                </c:pt>
                <c:pt idx="11">
                  <c:v>-11.858369</c:v>
                </c:pt>
                <c:pt idx="12">
                  <c:v>-11.601359</c:v>
                </c:pt>
                <c:pt idx="13">
                  <c:v>-11.398554000000001</c:v>
                </c:pt>
                <c:pt idx="14">
                  <c:v>-11.260355000000001</c:v>
                </c:pt>
                <c:pt idx="15">
                  <c:v>-11.267825</c:v>
                </c:pt>
                <c:pt idx="16">
                  <c:v>-11.267249</c:v>
                </c:pt>
                <c:pt idx="17">
                  <c:v>-11.28468</c:v>
                </c:pt>
                <c:pt idx="18">
                  <c:v>-11.185357</c:v>
                </c:pt>
                <c:pt idx="19">
                  <c:v>-11.213326</c:v>
                </c:pt>
                <c:pt idx="20">
                  <c:v>-11.317928999999999</c:v>
                </c:pt>
                <c:pt idx="21">
                  <c:v>-11.661166</c:v>
                </c:pt>
                <c:pt idx="22">
                  <c:v>-12.064394999999999</c:v>
                </c:pt>
                <c:pt idx="23">
                  <c:v>-12.397567</c:v>
                </c:pt>
                <c:pt idx="24">
                  <c:v>-12.530462999999999</c:v>
                </c:pt>
                <c:pt idx="25">
                  <c:v>-12.487266</c:v>
                </c:pt>
                <c:pt idx="26">
                  <c:v>-12.469538</c:v>
                </c:pt>
                <c:pt idx="27">
                  <c:v>-12.399549</c:v>
                </c:pt>
                <c:pt idx="28">
                  <c:v>-12.411034000000001</c:v>
                </c:pt>
                <c:pt idx="29">
                  <c:v>-12.362755999999999</c:v>
                </c:pt>
                <c:pt idx="30">
                  <c:v>-12.352321</c:v>
                </c:pt>
                <c:pt idx="31">
                  <c:v>-12.091049</c:v>
                </c:pt>
                <c:pt idx="32">
                  <c:v>-11.536149</c:v>
                </c:pt>
                <c:pt idx="33">
                  <c:v>-10.695893999999999</c:v>
                </c:pt>
                <c:pt idx="34">
                  <c:v>-9.8109818000000004</c:v>
                </c:pt>
                <c:pt idx="35">
                  <c:v>-9.0798644999999993</c:v>
                </c:pt>
                <c:pt idx="36">
                  <c:v>-8.4867314999999994</c:v>
                </c:pt>
                <c:pt idx="37">
                  <c:v>-8.0384512000000008</c:v>
                </c:pt>
                <c:pt idx="38">
                  <c:v>-7.5990076000000002</c:v>
                </c:pt>
                <c:pt idx="39">
                  <c:v>-7.2396469000000003</c:v>
                </c:pt>
                <c:pt idx="40">
                  <c:v>-6.9352679000000004</c:v>
                </c:pt>
                <c:pt idx="41">
                  <c:v>-6.7227163000000001</c:v>
                </c:pt>
                <c:pt idx="42">
                  <c:v>-6.5691689999999996</c:v>
                </c:pt>
                <c:pt idx="43">
                  <c:v>-6.4510107000000003</c:v>
                </c:pt>
                <c:pt idx="44">
                  <c:v>-6.4099254999999999</c:v>
                </c:pt>
                <c:pt idx="45">
                  <c:v>-6.4264460000000003</c:v>
                </c:pt>
                <c:pt idx="46">
                  <c:v>-6.5282888000000003</c:v>
                </c:pt>
                <c:pt idx="47">
                  <c:v>-6.6483407000000003</c:v>
                </c:pt>
                <c:pt idx="48">
                  <c:v>-6.8242693000000001</c:v>
                </c:pt>
                <c:pt idx="49">
                  <c:v>-7.0682482999999996</c:v>
                </c:pt>
                <c:pt idx="50">
                  <c:v>-7.3959140999999997</c:v>
                </c:pt>
                <c:pt idx="51">
                  <c:v>-7.8071159999999997</c:v>
                </c:pt>
                <c:pt idx="52">
                  <c:v>-8.2825670000000002</c:v>
                </c:pt>
                <c:pt idx="53">
                  <c:v>-8.8297100000000004</c:v>
                </c:pt>
                <c:pt idx="54">
                  <c:v>-9.4711294000000006</c:v>
                </c:pt>
                <c:pt idx="55">
                  <c:v>-10.240183999999999</c:v>
                </c:pt>
                <c:pt idx="56">
                  <c:v>-11.155453</c:v>
                </c:pt>
                <c:pt idx="57">
                  <c:v>-12.205908000000001</c:v>
                </c:pt>
                <c:pt idx="58">
                  <c:v>-13.354760000000001</c:v>
                </c:pt>
                <c:pt idx="59">
                  <c:v>-14.520709999999999</c:v>
                </c:pt>
                <c:pt idx="60">
                  <c:v>-15.515511999999999</c:v>
                </c:pt>
                <c:pt idx="61">
                  <c:v>-16.172756</c:v>
                </c:pt>
                <c:pt idx="62">
                  <c:v>-16.264430999999998</c:v>
                </c:pt>
                <c:pt idx="63">
                  <c:v>-15.766232</c:v>
                </c:pt>
                <c:pt idx="64">
                  <c:v>-14.74676</c:v>
                </c:pt>
                <c:pt idx="65">
                  <c:v>-13.553329</c:v>
                </c:pt>
                <c:pt idx="66">
                  <c:v>-12.390995999999999</c:v>
                </c:pt>
                <c:pt idx="67">
                  <c:v>-11.384052000000001</c:v>
                </c:pt>
                <c:pt idx="68">
                  <c:v>-10.503050999999999</c:v>
                </c:pt>
                <c:pt idx="69">
                  <c:v>-9.7826929000000007</c:v>
                </c:pt>
                <c:pt idx="70">
                  <c:v>-9.2312507999999998</c:v>
                </c:pt>
                <c:pt idx="71">
                  <c:v>-8.8444929000000005</c:v>
                </c:pt>
                <c:pt idx="72">
                  <c:v>-8.5885353000000002</c:v>
                </c:pt>
                <c:pt idx="73">
                  <c:v>-8.4753989999999995</c:v>
                </c:pt>
                <c:pt idx="74">
                  <c:v>-8.4834622999999993</c:v>
                </c:pt>
                <c:pt idx="75">
                  <c:v>-8.6247272000000006</c:v>
                </c:pt>
                <c:pt idx="76">
                  <c:v>-8.8285207999999997</c:v>
                </c:pt>
                <c:pt idx="77">
                  <c:v>-9.0886574000000007</c:v>
                </c:pt>
                <c:pt idx="78">
                  <c:v>-9.3677548999999996</c:v>
                </c:pt>
                <c:pt idx="79">
                  <c:v>-9.6536712999999992</c:v>
                </c:pt>
                <c:pt idx="80">
                  <c:v>-9.8981934000000003</c:v>
                </c:pt>
                <c:pt idx="81">
                  <c:v>-10.011208999999999</c:v>
                </c:pt>
                <c:pt idx="82">
                  <c:v>-9.9759425999999998</c:v>
                </c:pt>
                <c:pt idx="83">
                  <c:v>-9.7870884</c:v>
                </c:pt>
                <c:pt idx="84">
                  <c:v>-9.5765676000000006</c:v>
                </c:pt>
                <c:pt idx="85">
                  <c:v>-9.3574704999999998</c:v>
                </c:pt>
                <c:pt idx="86">
                  <c:v>-9.1256847000000008</c:v>
                </c:pt>
                <c:pt idx="87">
                  <c:v>-8.8792553000000005</c:v>
                </c:pt>
                <c:pt idx="88">
                  <c:v>-8.6956948999999994</c:v>
                </c:pt>
                <c:pt idx="89">
                  <c:v>-8.6406974999999999</c:v>
                </c:pt>
                <c:pt idx="90">
                  <c:v>-8.6791915999999993</c:v>
                </c:pt>
                <c:pt idx="91">
                  <c:v>-8.6662350000000004</c:v>
                </c:pt>
                <c:pt idx="92">
                  <c:v>-8.5188884999999992</c:v>
                </c:pt>
                <c:pt idx="93">
                  <c:v>-8.2265663</c:v>
                </c:pt>
                <c:pt idx="94">
                  <c:v>-7.8818865000000002</c:v>
                </c:pt>
                <c:pt idx="95">
                  <c:v>-7.5429114999999998</c:v>
                </c:pt>
                <c:pt idx="96">
                  <c:v>-7.1848254000000003</c:v>
                </c:pt>
                <c:pt idx="97">
                  <c:v>-6.8215551000000003</c:v>
                </c:pt>
                <c:pt idx="98">
                  <c:v>-6.4342122000000002</c:v>
                </c:pt>
                <c:pt idx="99">
                  <c:v>-6.0640187000000001</c:v>
                </c:pt>
                <c:pt idx="100">
                  <c:v>-5.8155679999999998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51-4831-9320-1ED6D22C3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18432"/>
        <c:axId val="114420352"/>
      </c:scatterChart>
      <c:valAx>
        <c:axId val="114418432"/>
        <c:scaling>
          <c:orientation val="minMax"/>
          <c:max val="30"/>
          <c:min val="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14420352"/>
        <c:crosses val="autoZero"/>
        <c:crossBetween val="midCat"/>
        <c:majorUnit val="2"/>
      </c:valAx>
      <c:valAx>
        <c:axId val="114420352"/>
        <c:scaling>
          <c:orientation val="minMax"/>
          <c:max val="0"/>
          <c:min val="-4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1144184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0874739432795561"/>
          <c:y val="0.69686548535507686"/>
          <c:w val="0.55500792649815189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1</xdr:row>
      <xdr:rowOff>180975</xdr:rowOff>
    </xdr:from>
    <xdr:to>
      <xdr:col>6</xdr:col>
      <xdr:colOff>740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33</xdr:row>
      <xdr:rowOff>161925</xdr:rowOff>
    </xdr:from>
    <xdr:to>
      <xdr:col>5</xdr:col>
      <xdr:colOff>733425</xdr:colOff>
      <xdr:row>48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2</xdr:row>
      <xdr:rowOff>38100</xdr:rowOff>
    </xdr:from>
    <xdr:to>
      <xdr:col>20</xdr:col>
      <xdr:colOff>593531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200025</xdr:colOff>
      <xdr:row>81</xdr:row>
      <xdr:rowOff>0</xdr:rowOff>
    </xdr:from>
    <xdr:to>
      <xdr:col>5</xdr:col>
      <xdr:colOff>726881</xdr:colOff>
      <xdr:row>81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571500</xdr:colOff>
      <xdr:row>81</xdr:row>
      <xdr:rowOff>0</xdr:rowOff>
    </xdr:from>
    <xdr:to>
      <xdr:col>13</xdr:col>
      <xdr:colOff>31556</xdr:colOff>
      <xdr:row>81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188819</xdr:colOff>
      <xdr:row>148</xdr:row>
      <xdr:rowOff>81243</xdr:rowOff>
    </xdr:from>
    <xdr:to>
      <xdr:col>5</xdr:col>
      <xdr:colOff>717923</xdr:colOff>
      <xdr:row>162</xdr:row>
      <xdr:rowOff>157443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175372</xdr:colOff>
      <xdr:row>65</xdr:row>
      <xdr:rowOff>171450</xdr:rowOff>
    </xdr:from>
    <xdr:to>
      <xdr:col>5</xdr:col>
      <xdr:colOff>711753</xdr:colOff>
      <xdr:row>80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821390</xdr:colOff>
      <xdr:row>66</xdr:row>
      <xdr:rowOff>0</xdr:rowOff>
    </xdr:from>
    <xdr:to>
      <xdr:col>13</xdr:col>
      <xdr:colOff>10644</xdr:colOff>
      <xdr:row>80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49</xdr:row>
      <xdr:rowOff>161000</xdr:rowOff>
    </xdr:from>
    <xdr:to>
      <xdr:col>5</xdr:col>
      <xdr:colOff>674036</xdr:colOff>
      <xdr:row>64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585107</xdr:colOff>
      <xdr:row>17</xdr:row>
      <xdr:rowOff>137432</xdr:rowOff>
    </xdr:from>
    <xdr:to>
      <xdr:col>20</xdr:col>
      <xdr:colOff>578563</xdr:colOff>
      <xdr:row>32</xdr:row>
      <xdr:rowOff>23132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505946</xdr:colOff>
      <xdr:row>148</xdr:row>
      <xdr:rowOff>76200</xdr:rowOff>
    </xdr:from>
    <xdr:to>
      <xdr:col>12</xdr:col>
      <xdr:colOff>573367</xdr:colOff>
      <xdr:row>162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179294</xdr:colOff>
      <xdr:row>17</xdr:row>
      <xdr:rowOff>128868</xdr:rowOff>
    </xdr:from>
    <xdr:to>
      <xdr:col>5</xdr:col>
      <xdr:colOff>715675</xdr:colOff>
      <xdr:row>32</xdr:row>
      <xdr:rowOff>128868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98</xdr:row>
      <xdr:rowOff>171450</xdr:rowOff>
    </xdr:from>
    <xdr:to>
      <xdr:col>5</xdr:col>
      <xdr:colOff>688781</xdr:colOff>
      <xdr:row>113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552450</xdr:colOff>
      <xdr:row>99</xdr:row>
      <xdr:rowOff>0</xdr:rowOff>
    </xdr:from>
    <xdr:to>
      <xdr:col>12</xdr:col>
      <xdr:colOff>589429</xdr:colOff>
      <xdr:row>113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44823</xdr:colOff>
      <xdr:row>17</xdr:row>
      <xdr:rowOff>66675</xdr:rowOff>
    </xdr:from>
    <xdr:to>
      <xdr:col>13</xdr:col>
      <xdr:colOff>95429</xdr:colOff>
      <xdr:row>32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34</xdr:row>
      <xdr:rowOff>0</xdr:rowOff>
    </xdr:from>
    <xdr:to>
      <xdr:col>13</xdr:col>
      <xdr:colOff>16811</xdr:colOff>
      <xdr:row>48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33617</xdr:colOff>
      <xdr:row>49</xdr:row>
      <xdr:rowOff>179294</xdr:rowOff>
    </xdr:from>
    <xdr:to>
      <xdr:col>13</xdr:col>
      <xdr:colOff>69478</xdr:colOff>
      <xdr:row>64</xdr:row>
      <xdr:rowOff>65919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99</xdr:row>
      <xdr:rowOff>0</xdr:rowOff>
    </xdr:from>
    <xdr:to>
      <xdr:col>20</xdr:col>
      <xdr:colOff>570379</xdr:colOff>
      <xdr:row>113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18</xdr:col>
      <xdr:colOff>601755</xdr:colOff>
      <xdr:row>115</xdr:row>
      <xdr:rowOff>150718</xdr:rowOff>
    </xdr:from>
    <xdr:to>
      <xdr:col>25</xdr:col>
      <xdr:colOff>570566</xdr:colOff>
      <xdr:row>130</xdr:row>
      <xdr:rowOff>36418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209550</xdr:colOff>
      <xdr:row>131</xdr:row>
      <xdr:rowOff>161925</xdr:rowOff>
    </xdr:from>
    <xdr:to>
      <xdr:col>5</xdr:col>
      <xdr:colOff>738654</xdr:colOff>
      <xdr:row>146</xdr:row>
      <xdr:rowOff>47625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561975</xdr:colOff>
      <xdr:row>131</xdr:row>
      <xdr:rowOff>152400</xdr:rowOff>
    </xdr:from>
    <xdr:to>
      <xdr:col>13</xdr:col>
      <xdr:colOff>24279</xdr:colOff>
      <xdr:row>146</xdr:row>
      <xdr:rowOff>38100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115</xdr:row>
      <xdr:rowOff>139513</xdr:rowOff>
    </xdr:from>
    <xdr:to>
      <xdr:col>5</xdr:col>
      <xdr:colOff>738654</xdr:colOff>
      <xdr:row>130</xdr:row>
      <xdr:rowOff>25213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561975</xdr:colOff>
      <xdr:row>115</xdr:row>
      <xdr:rowOff>152400</xdr:rowOff>
    </xdr:from>
    <xdr:to>
      <xdr:col>13</xdr:col>
      <xdr:colOff>24279</xdr:colOff>
      <xdr:row>130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0</xdr:colOff>
      <xdr:row>1</xdr:row>
      <xdr:rowOff>122463</xdr:rowOff>
    </xdr:from>
    <xdr:to>
      <xdr:col>29</xdr:col>
      <xdr:colOff>307781</xdr:colOff>
      <xdr:row>16</xdr:row>
      <xdr:rowOff>47624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31</xdr:col>
      <xdr:colOff>9525</xdr:colOff>
      <xdr:row>1</xdr:row>
      <xdr:rowOff>156882</xdr:rowOff>
    </xdr:from>
    <xdr:to>
      <xdr:col>38</xdr:col>
      <xdr:colOff>317306</xdr:colOff>
      <xdr:row>16</xdr:row>
      <xdr:rowOff>95250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22</xdr:col>
      <xdr:colOff>0</xdr:colOff>
      <xdr:row>17</xdr:row>
      <xdr:rowOff>85725</xdr:rowOff>
    </xdr:from>
    <xdr:to>
      <xdr:col>29</xdr:col>
      <xdr:colOff>307781</xdr:colOff>
      <xdr:row>32</xdr:row>
      <xdr:rowOff>123825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31</xdr:col>
      <xdr:colOff>0</xdr:colOff>
      <xdr:row>17</xdr:row>
      <xdr:rowOff>179294</xdr:rowOff>
    </xdr:from>
    <xdr:to>
      <xdr:col>38</xdr:col>
      <xdr:colOff>307781</xdr:colOff>
      <xdr:row>32</xdr:row>
      <xdr:rowOff>100853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19050</xdr:colOff>
      <xdr:row>2</xdr:row>
      <xdr:rowOff>9525</xdr:rowOff>
    </xdr:from>
    <xdr:to>
      <xdr:col>13</xdr:col>
      <xdr:colOff>69656</xdr:colOff>
      <xdr:row>16</xdr:row>
      <xdr:rowOff>85725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571500</xdr:colOff>
      <xdr:row>34</xdr:row>
      <xdr:rowOff>0</xdr:rowOff>
    </xdr:from>
    <xdr:to>
      <xdr:col>20</xdr:col>
      <xdr:colOff>574481</xdr:colOff>
      <xdr:row>48</xdr:row>
      <xdr:rowOff>126547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0</xdr:colOff>
      <xdr:row>33</xdr:row>
      <xdr:rowOff>144236</xdr:rowOff>
    </xdr:from>
    <xdr:to>
      <xdr:col>29</xdr:col>
      <xdr:colOff>317306</xdr:colOff>
      <xdr:row>48</xdr:row>
      <xdr:rowOff>84800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204508</xdr:colOff>
      <xdr:row>82</xdr:row>
      <xdr:rowOff>38100</xdr:rowOff>
    </xdr:from>
    <xdr:to>
      <xdr:col>6</xdr:col>
      <xdr:colOff>23713</xdr:colOff>
      <xdr:row>96</xdr:row>
      <xdr:rowOff>183495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547688</xdr:colOff>
      <xdr:row>82</xdr:row>
      <xdr:rowOff>8404</xdr:rowOff>
    </xdr:from>
    <xdr:to>
      <xdr:col>13</xdr:col>
      <xdr:colOff>92628</xdr:colOff>
      <xdr:row>97</xdr:row>
      <xdr:rowOff>86845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586119</xdr:colOff>
      <xdr:row>81</xdr:row>
      <xdr:rowOff>174891</xdr:rowOff>
    </xdr:from>
    <xdr:to>
      <xdr:col>20</xdr:col>
      <xdr:colOff>588817</xdr:colOff>
      <xdr:row>96</xdr:row>
      <xdr:rowOff>126145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21</xdr:col>
      <xdr:colOff>393446</xdr:colOff>
      <xdr:row>82</xdr:row>
      <xdr:rowOff>7845</xdr:rowOff>
    </xdr:from>
    <xdr:to>
      <xdr:col>29</xdr:col>
      <xdr:colOff>105073</xdr:colOff>
      <xdr:row>96</xdr:row>
      <xdr:rowOff>178174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6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9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D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1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8" xr16:uid="{00000000-0016-0000-0000-00000B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4" xr16:uid="{00000000-0016-0000-0000-000000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C00000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B" connectionId="12" xr16:uid="{00000000-0016-0000-0300-000010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T3H-0113_ConversionLoss_and_Isolation_A_+20dBm" connectionId="11" xr16:uid="{00000000-0016-0000-0300-00000F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7" xr16:uid="{00000000-0016-0000-0000-00000A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6" xr16:uid="{00000000-0016-0000-0000-000005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3" xr16:uid="{00000000-0016-0000-0000-000008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7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2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4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E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3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.xml"/><Relationship Id="rId2" Type="http://schemas.openxmlformats.org/officeDocument/2006/relationships/queryTable" Target="../queryTables/queryTable1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803"/>
  <sheetViews>
    <sheetView topLeftCell="A69" zoomScale="85" zoomScaleNormal="85" workbookViewId="0">
      <selection activeCell="X79" sqref="X79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pans="15:19" s="4" customFormat="1" x14ac:dyDescent="0.25"/>
    <row r="34" spans="15:19" s="4" customFormat="1" x14ac:dyDescent="0.25"/>
    <row r="35" spans="15:19" s="4" customFormat="1" x14ac:dyDescent="0.25"/>
    <row r="36" spans="15:19" s="4" customFormat="1" x14ac:dyDescent="0.25"/>
    <row r="37" spans="15:19" s="4" customFormat="1" x14ac:dyDescent="0.25"/>
    <row r="38" spans="15:19" s="4" customFormat="1" x14ac:dyDescent="0.25">
      <c r="O38" s="23"/>
      <c r="P38" s="24"/>
      <c r="Q38" s="21"/>
      <c r="R38" s="21"/>
      <c r="S38" s="21"/>
    </row>
    <row r="39" spans="15:19" s="4" customFormat="1" x14ac:dyDescent="0.25"/>
    <row r="40" spans="15:19" s="4" customFormat="1" x14ac:dyDescent="0.25"/>
    <row r="41" spans="15:19" s="4" customFormat="1" x14ac:dyDescent="0.25"/>
    <row r="42" spans="15:19" s="4" customFormat="1" x14ac:dyDescent="0.25"/>
    <row r="43" spans="15:19" s="4" customFormat="1" x14ac:dyDescent="0.25"/>
    <row r="44" spans="15:19" s="4" customFormat="1" x14ac:dyDescent="0.25"/>
    <row r="45" spans="15:19" s="4" customFormat="1" x14ac:dyDescent="0.25"/>
    <row r="46" spans="15:19" s="4" customFormat="1" x14ac:dyDescent="0.25"/>
    <row r="47" spans="15:19" s="4" customFormat="1" x14ac:dyDescent="0.25"/>
    <row r="48" spans="15:19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pans="15:15" s="4" customFormat="1" x14ac:dyDescent="0.25"/>
    <row r="82" spans="15:15" s="4" customFormat="1" x14ac:dyDescent="0.25"/>
    <row r="83" spans="15:15" s="4" customFormat="1" x14ac:dyDescent="0.25"/>
    <row r="84" spans="15:15" s="4" customFormat="1" x14ac:dyDescent="0.25"/>
    <row r="85" spans="15:15" s="4" customFormat="1" x14ac:dyDescent="0.25"/>
    <row r="86" spans="15:15" s="4" customFormat="1" x14ac:dyDescent="0.25"/>
    <row r="87" spans="15:15" s="4" customFormat="1" x14ac:dyDescent="0.25"/>
    <row r="88" spans="15:15" s="4" customFormat="1" x14ac:dyDescent="0.25"/>
    <row r="89" spans="15:15" s="4" customFormat="1" x14ac:dyDescent="0.25"/>
    <row r="90" spans="15:15" s="4" customFormat="1" x14ac:dyDescent="0.25">
      <c r="O90" s="33"/>
    </row>
    <row r="91" spans="15:15" s="4" customFormat="1" x14ac:dyDescent="0.25"/>
    <row r="92" spans="15:15" s="4" customFormat="1" x14ac:dyDescent="0.25"/>
    <row r="93" spans="15:15" s="4" customFormat="1" x14ac:dyDescent="0.25"/>
    <row r="94" spans="15:15" s="4" customFormat="1" x14ac:dyDescent="0.25"/>
    <row r="95" spans="15:15" s="4" customFormat="1" x14ac:dyDescent="0.25"/>
    <row r="96" spans="15:15" s="4" customFormat="1" x14ac:dyDescent="0.25"/>
    <row r="97" spans="10:10" s="4" customFormat="1" x14ac:dyDescent="0.25"/>
    <row r="98" spans="10:10" s="4" customFormat="1" x14ac:dyDescent="0.25">
      <c r="J98" s="34"/>
    </row>
    <row r="99" spans="10:10" s="4" customFormat="1" x14ac:dyDescent="0.25"/>
    <row r="100" spans="10:10" s="4" customFormat="1" x14ac:dyDescent="0.25"/>
    <row r="101" spans="10:10" s="4" customFormat="1" x14ac:dyDescent="0.25"/>
    <row r="102" spans="10:10" s="4" customFormat="1" x14ac:dyDescent="0.25"/>
    <row r="103" spans="10:10" s="4" customFormat="1" x14ac:dyDescent="0.25"/>
    <row r="104" spans="10:10" s="4" customFormat="1" x14ac:dyDescent="0.25"/>
    <row r="105" spans="10:10" s="4" customFormat="1" x14ac:dyDescent="0.25"/>
    <row r="106" spans="10:10" s="4" customFormat="1" x14ac:dyDescent="0.25"/>
    <row r="107" spans="10:10" s="4" customFormat="1" x14ac:dyDescent="0.25"/>
    <row r="108" spans="10:10" s="4" customFormat="1" x14ac:dyDescent="0.25"/>
    <row r="109" spans="10:10" s="4" customFormat="1" x14ac:dyDescent="0.25"/>
    <row r="110" spans="10:10" s="4" customFormat="1" x14ac:dyDescent="0.25"/>
    <row r="111" spans="10:10" s="4" customFormat="1" x14ac:dyDescent="0.25"/>
    <row r="112" spans="10:10" s="4" customFormat="1" x14ac:dyDescent="0.25"/>
    <row r="113" spans="10:19" s="4" customFormat="1" x14ac:dyDescent="0.25"/>
    <row r="114" spans="10:19" s="4" customFormat="1" x14ac:dyDescent="0.25"/>
    <row r="115" spans="10:19" s="4" customFormat="1" x14ac:dyDescent="0.25">
      <c r="J115" s="34"/>
    </row>
    <row r="116" spans="10:19" s="4" customFormat="1" x14ac:dyDescent="0.25"/>
    <row r="117" spans="10:19" s="4" customFormat="1" x14ac:dyDescent="0.25"/>
    <row r="118" spans="10:19" s="4" customFormat="1" x14ac:dyDescent="0.25"/>
    <row r="119" spans="10:19" s="4" customFormat="1" x14ac:dyDescent="0.25"/>
    <row r="120" spans="10:19" s="4" customFormat="1" x14ac:dyDescent="0.25"/>
    <row r="121" spans="10:19" s="4" customFormat="1" x14ac:dyDescent="0.25">
      <c r="O121" s="23"/>
      <c r="P121" s="21"/>
      <c r="Q121" s="21"/>
      <c r="R121" s="21"/>
      <c r="S121" s="21"/>
    </row>
    <row r="122" spans="10:19" s="4" customFormat="1" x14ac:dyDescent="0.25"/>
    <row r="123" spans="10:19" s="4" customFormat="1" x14ac:dyDescent="0.25"/>
    <row r="124" spans="10:19" s="4" customFormat="1" x14ac:dyDescent="0.25">
      <c r="O124" s="4" t="s">
        <v>198</v>
      </c>
    </row>
    <row r="125" spans="10:19" s="4" customFormat="1" x14ac:dyDescent="0.25"/>
    <row r="126" spans="10:19" s="4" customFormat="1" x14ac:dyDescent="0.25"/>
    <row r="127" spans="10:19" s="4" customFormat="1" x14ac:dyDescent="0.25"/>
    <row r="128" spans="10:19" s="4" customFormat="1" x14ac:dyDescent="0.25"/>
    <row r="129" spans="15:15" s="4" customFormat="1" x14ac:dyDescent="0.25"/>
    <row r="130" spans="15:15" s="4" customFormat="1" x14ac:dyDescent="0.25"/>
    <row r="131" spans="15:15" s="4" customFormat="1" x14ac:dyDescent="0.25"/>
    <row r="132" spans="15:15" s="4" customFormat="1" x14ac:dyDescent="0.25"/>
    <row r="133" spans="15:15" s="4" customFormat="1" x14ac:dyDescent="0.25"/>
    <row r="134" spans="15:15" s="4" customFormat="1" x14ac:dyDescent="0.25">
      <c r="O134" s="49"/>
    </row>
    <row r="135" spans="15:15" s="4" customFormat="1" x14ac:dyDescent="0.25"/>
    <row r="136" spans="15:15" s="4" customFormat="1" x14ac:dyDescent="0.25"/>
    <row r="137" spans="15:15" s="4" customFormat="1" x14ac:dyDescent="0.25"/>
    <row r="138" spans="15:15" s="4" customFormat="1" x14ac:dyDescent="0.25">
      <c r="O138" s="4" t="s">
        <v>199</v>
      </c>
    </row>
    <row r="139" spans="15:15" s="4" customFormat="1" x14ac:dyDescent="0.25"/>
    <row r="140" spans="15:15" s="4" customFormat="1" x14ac:dyDescent="0.25"/>
    <row r="141" spans="15:15" s="4" customFormat="1" x14ac:dyDescent="0.25"/>
    <row r="142" spans="15:15" s="4" customFormat="1" x14ac:dyDescent="0.25"/>
    <row r="143" spans="15:15" s="4" customFormat="1" x14ac:dyDescent="0.25"/>
    <row r="144" spans="15:15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:38" s="4" customFormat="1" x14ac:dyDescent="0.25"/>
    <row r="162" spans="1:38" s="4" customFormat="1" x14ac:dyDescent="0.25"/>
    <row r="163" spans="1:38" s="4" customFormat="1" x14ac:dyDescent="0.25"/>
    <row r="164" spans="1:38" s="4" customFormat="1" x14ac:dyDescent="0.25"/>
    <row r="165" spans="1:38" s="4" customFormat="1" x14ac:dyDescent="0.25"/>
    <row r="166" spans="1:38" s="4" customFormat="1" ht="15.75" thickBot="1" x14ac:dyDescent="0.3">
      <c r="A166" s="49"/>
      <c r="B166" s="49"/>
      <c r="C166" s="49"/>
      <c r="D166" s="54" t="s">
        <v>200</v>
      </c>
      <c r="E166" s="49"/>
      <c r="F166" s="49"/>
      <c r="G166" s="49"/>
      <c r="X166" s="49"/>
      <c r="Y166" s="49"/>
      <c r="Z166" s="49"/>
      <c r="AA166" s="54" t="s">
        <v>188</v>
      </c>
      <c r="AB166" s="49"/>
      <c r="AC166" s="49"/>
      <c r="AD166" s="49"/>
      <c r="AE166" s="55"/>
      <c r="AF166" s="49"/>
      <c r="AG166" s="49"/>
      <c r="AH166" s="49"/>
      <c r="AI166" s="54" t="s">
        <v>189</v>
      </c>
      <c r="AJ166" s="49"/>
      <c r="AK166" s="49"/>
    </row>
    <row r="167" spans="1:38" s="4" customFormat="1" ht="25.5" thickTop="1" thickBot="1" x14ac:dyDescent="0.3">
      <c r="A167" s="65" t="s">
        <v>175</v>
      </c>
      <c r="B167" s="66" t="s">
        <v>176</v>
      </c>
      <c r="C167" s="66" t="s">
        <v>177</v>
      </c>
      <c r="D167" s="66" t="s">
        <v>178</v>
      </c>
      <c r="E167" s="66" t="s">
        <v>179</v>
      </c>
      <c r="F167" s="66" t="s">
        <v>180</v>
      </c>
      <c r="G167" s="67" t="s">
        <v>181</v>
      </c>
      <c r="X167" s="56" t="s">
        <v>175</v>
      </c>
      <c r="Y167" s="57" t="s">
        <v>176</v>
      </c>
      <c r="Z167" s="57" t="s">
        <v>177</v>
      </c>
      <c r="AA167" s="57" t="s">
        <v>178</v>
      </c>
      <c r="AB167" s="57" t="s">
        <v>179</v>
      </c>
      <c r="AC167" s="57" t="s">
        <v>180</v>
      </c>
      <c r="AD167" s="58" t="s">
        <v>181</v>
      </c>
      <c r="AE167" s="55"/>
      <c r="AF167" s="56" t="s">
        <v>175</v>
      </c>
      <c r="AG167" s="57" t="s">
        <v>176</v>
      </c>
      <c r="AH167" s="57" t="s">
        <v>177</v>
      </c>
      <c r="AI167" s="57" t="s">
        <v>178</v>
      </c>
      <c r="AJ167" s="57" t="s">
        <v>179</v>
      </c>
      <c r="AK167" s="57" t="s">
        <v>180</v>
      </c>
      <c r="AL167" s="58" t="s">
        <v>181</v>
      </c>
    </row>
    <row r="168" spans="1:38" s="4" customFormat="1" ht="16.5" thickTop="1" thickBot="1" x14ac:dyDescent="0.3">
      <c r="A168" s="68" t="s">
        <v>182</v>
      </c>
      <c r="B168" s="69" t="str">
        <f>TEXT(Y168,"#")&amp;" ("&amp;TEXT(AG168,"#"&amp;")")</f>
        <v>26 (30)</v>
      </c>
      <c r="C168" s="70" t="s">
        <v>183</v>
      </c>
      <c r="D168" s="69" t="str">
        <f t="shared" ref="D168:G172" si="0">TEXT(AA168,"#")&amp;" ("&amp;TEXT(AI168,"#"&amp;")")</f>
        <v>32 (37)</v>
      </c>
      <c r="E168" s="69" t="str">
        <f t="shared" si="0"/>
        <v>14 (12)</v>
      </c>
      <c r="F168" s="69" t="str">
        <f t="shared" si="0"/>
        <v>38 (41)</v>
      </c>
      <c r="G168" s="69" t="str">
        <f t="shared" si="0"/>
        <v>26 (19)</v>
      </c>
      <c r="X168" s="59" t="s">
        <v>182</v>
      </c>
      <c r="Y168" s="60">
        <f>'5Rx0L'!H7</f>
        <v>26.034154263157898</v>
      </c>
      <c r="Z168" s="60" t="s">
        <v>183</v>
      </c>
      <c r="AA168" s="60">
        <f>'5Rx5L'!H7</f>
        <v>31.895702894736839</v>
      </c>
      <c r="AB168" s="60">
        <f>'5Rx5L'!H31</f>
        <v>13.895827210526315</v>
      </c>
      <c r="AC168" s="60">
        <f>'5Rx5L'!H55</f>
        <v>37.542073684210528</v>
      </c>
      <c r="AD168" s="61">
        <f>'5Rx5L'!H79</f>
        <v>25.94303</v>
      </c>
      <c r="AE168" s="55"/>
      <c r="AF168" s="59" t="s">
        <v>182</v>
      </c>
      <c r="AG168" s="60">
        <f>'5Rx0L'!P7</f>
        <v>30.090508315789478</v>
      </c>
      <c r="AH168" s="60" t="s">
        <v>183</v>
      </c>
      <c r="AI168" s="60">
        <f>'5Rx5L'!P7</f>
        <v>37.458242473684209</v>
      </c>
      <c r="AJ168" s="60">
        <f>'5Rx5L'!P31</f>
        <v>11.500906789473685</v>
      </c>
      <c r="AK168" s="60">
        <f>'5Rx5L'!P55</f>
        <v>41.204388052631572</v>
      </c>
      <c r="AL168" s="61">
        <f>'5Rx5L'!P79</f>
        <v>19.344344894736839</v>
      </c>
    </row>
    <row r="169" spans="1:38" s="4" customFormat="1" ht="15.75" thickBot="1" x14ac:dyDescent="0.3">
      <c r="A169" s="68" t="s">
        <v>184</v>
      </c>
      <c r="B169" s="69" t="str">
        <f>TEXT(Y169,"#")&amp;" ("&amp;TEXT(AG169,"#"&amp;")")</f>
        <v>67 (59)</v>
      </c>
      <c r="C169" s="69" t="str">
        <f>TEXT(Z169,"#")&amp;" ("&amp;TEXT(AH169,"#"&amp;")")</f>
        <v>55 (59)</v>
      </c>
      <c r="D169" s="69" t="str">
        <f t="shared" si="0"/>
        <v>60 (60)</v>
      </c>
      <c r="E169" s="69" t="str">
        <f t="shared" si="0"/>
        <v>60 (62)</v>
      </c>
      <c r="F169" s="69" t="str">
        <f t="shared" si="0"/>
        <v>65 (67)</v>
      </c>
      <c r="G169" s="69" t="str">
        <f t="shared" si="0"/>
        <v>68 (69)</v>
      </c>
      <c r="X169" s="59" t="s">
        <v>184</v>
      </c>
      <c r="Y169" s="60">
        <f>'5Rx0L'!H31</f>
        <v>66.607920263157894</v>
      </c>
      <c r="Z169" s="60">
        <f>'5Rx5L'!H103</f>
        <v>55.461774789473687</v>
      </c>
      <c r="AA169" s="60">
        <f>'2Rx2L'!G3</f>
        <v>60.243563999999992</v>
      </c>
      <c r="AB169" s="60">
        <f>'5Rx5L'!H151</f>
        <v>59.524671684210524</v>
      </c>
      <c r="AC169" s="60">
        <f>'5Rx5L'!H175</f>
        <v>64.977767210526338</v>
      </c>
      <c r="AD169" s="61">
        <f>'5Rx5L'!H199</f>
        <v>67.559082368421059</v>
      </c>
      <c r="AE169" s="55"/>
      <c r="AF169" s="59" t="s">
        <v>184</v>
      </c>
      <c r="AG169" s="60">
        <f>'5Rx0L'!P31</f>
        <v>58.909379684210528</v>
      </c>
      <c r="AH169" s="60">
        <f>'5Rx5L'!P103</f>
        <v>59.140568473684212</v>
      </c>
      <c r="AI169" s="60">
        <f>'2Rx2L'!O3</f>
        <v>60.264649323232327</v>
      </c>
      <c r="AJ169" s="60">
        <f>'5Rx5L'!P151</f>
        <v>61.865009052631592</v>
      </c>
      <c r="AK169" s="60">
        <f>'5Rx5L'!P175</f>
        <v>66.72725547368421</v>
      </c>
      <c r="AL169" s="61">
        <f>'5Rx5L'!P199</f>
        <v>68.67041957894736</v>
      </c>
    </row>
    <row r="170" spans="1:38" s="4" customFormat="1" ht="15.75" thickBot="1" x14ac:dyDescent="0.3">
      <c r="A170" s="68" t="s">
        <v>185</v>
      </c>
      <c r="B170" s="69" t="str">
        <f>TEXT(Y170,"#")&amp;" ("&amp;TEXT(AG170,"#"&amp;")")</f>
        <v>93 (88)</v>
      </c>
      <c r="C170" s="69" t="str">
        <f>TEXT(Z170,"#")&amp;" ("&amp;TEXT(AH170,"#"&amp;")")</f>
        <v>58 (61)</v>
      </c>
      <c r="D170" s="69" t="str">
        <f t="shared" si="0"/>
        <v>80 (86)</v>
      </c>
      <c r="E170" s="69" t="str">
        <f t="shared" si="0"/>
        <v>68 (69)</v>
      </c>
      <c r="F170" s="69" t="str">
        <f t="shared" si="0"/>
        <v>83 (84)</v>
      </c>
      <c r="G170" s="69" t="str">
        <f t="shared" si="0"/>
        <v>71 (68)</v>
      </c>
      <c r="X170" s="59" t="s">
        <v>185</v>
      </c>
      <c r="Y170" s="60">
        <f>'5Rx0L'!H55</f>
        <v>92.618776263157912</v>
      </c>
      <c r="Z170" s="60">
        <f>'5Rx5L'!H223</f>
        <v>58.314521368421055</v>
      </c>
      <c r="AA170" s="60">
        <f>'5Rx5L'!H247</f>
        <v>80.120517210526316</v>
      </c>
      <c r="AB170" s="60">
        <f>'5Rx5L'!H271</f>
        <v>68.407625052631573</v>
      </c>
      <c r="AC170" s="60">
        <f>'5Rx5L'!H295</f>
        <v>82.635290894736841</v>
      </c>
      <c r="AD170" s="61">
        <f>'5Rx5L'!H319</f>
        <v>70.958704578947362</v>
      </c>
      <c r="AE170" s="55"/>
      <c r="AF170" s="59" t="s">
        <v>185</v>
      </c>
      <c r="AG170" s="60">
        <f>'5Rx0L'!P55</f>
        <v>87.838881052631564</v>
      </c>
      <c r="AH170" s="60">
        <f>'5Rx5L'!P223</f>
        <v>60.532448736842106</v>
      </c>
      <c r="AI170" s="60">
        <f>'5Rx5L'!P247</f>
        <v>85.769142157894734</v>
      </c>
      <c r="AJ170" s="60">
        <f>'5Rx5L'!P271</f>
        <v>69.379025105263153</v>
      </c>
      <c r="AK170" s="60">
        <f>'5Rx5L'!P295</f>
        <v>83.562675578947363</v>
      </c>
      <c r="AL170" s="61">
        <f>'5Rx5L'!P319</f>
        <v>68.010325947368415</v>
      </c>
    </row>
    <row r="171" spans="1:38" s="4" customFormat="1" ht="15.75" thickBot="1" x14ac:dyDescent="0.3">
      <c r="A171" s="68" t="s">
        <v>186</v>
      </c>
      <c r="B171" s="69" t="str">
        <f>TEXT(Y171,"#")&amp;" ("&amp;TEXT(AG171,"#"&amp;")")</f>
        <v>153 (152)</v>
      </c>
      <c r="C171" s="69" t="str">
        <f>TEXT(Z171,"#")&amp;" ("&amp;TEXT(AH171,"#"&amp;")")</f>
        <v>82 (110)</v>
      </c>
      <c r="D171" s="69" t="str">
        <f t="shared" si="0"/>
        <v>114 (114)</v>
      </c>
      <c r="E171" s="69" t="str">
        <f t="shared" si="0"/>
        <v>115 (114)</v>
      </c>
      <c r="F171" s="69" t="str">
        <f t="shared" si="0"/>
        <v>115 (112)</v>
      </c>
      <c r="G171" s="69" t="str">
        <f t="shared" si="0"/>
        <v>117 (119)</v>
      </c>
      <c r="X171" s="59" t="s">
        <v>186</v>
      </c>
      <c r="Y171" s="60">
        <f>'5Rx0L'!H79</f>
        <v>152.98366584210527</v>
      </c>
      <c r="Z171" s="60">
        <f>'5Rx5L'!H343</f>
        <v>82.058430263157902</v>
      </c>
      <c r="AA171" s="60">
        <f>'5Rx5L'!H367</f>
        <v>114.18401821052632</v>
      </c>
      <c r="AB171" s="60">
        <f>'5Rx5L'!H391</f>
        <v>115.19739442105264</v>
      </c>
      <c r="AC171" s="60">
        <f>'5Rx5L'!H415</f>
        <v>115.15897121052632</v>
      </c>
      <c r="AD171" s="61">
        <f>'5Rx5L'!H439</f>
        <v>117.31874305263159</v>
      </c>
      <c r="AE171" s="55"/>
      <c r="AF171" s="59" t="s">
        <v>186</v>
      </c>
      <c r="AG171" s="60">
        <f>'5Rx0L'!P79</f>
        <v>151.69193315789471</v>
      </c>
      <c r="AH171" s="60">
        <f>'5Rx5L'!P343</f>
        <v>109.83559878947369</v>
      </c>
      <c r="AI171" s="60">
        <f>'5Rx5L'!P367</f>
        <v>113.78267894736842</v>
      </c>
      <c r="AJ171" s="60">
        <f>'5Rx5L'!P391</f>
        <v>113.58997652631578</v>
      </c>
      <c r="AK171" s="60">
        <f>'5Rx5L'!P415</f>
        <v>111.66469405263157</v>
      </c>
      <c r="AL171" s="61">
        <f>'5Rx5L'!P439</f>
        <v>118.5371584736842</v>
      </c>
    </row>
    <row r="172" spans="1:38" s="4" customFormat="1" ht="15.75" thickBot="1" x14ac:dyDescent="0.3">
      <c r="A172" s="71" t="s">
        <v>187</v>
      </c>
      <c r="B172" s="69" t="str">
        <f>TEXT(Y172,"#")&amp;" ("&amp;TEXT(AG172,"#"&amp;")")</f>
        <v>175 (171)</v>
      </c>
      <c r="C172" s="69" t="str">
        <f>TEXT(Z172,"#")&amp;" ("&amp;TEXT(AH172,"#"&amp;")")</f>
        <v>121 (121)</v>
      </c>
      <c r="D172" s="69" t="str">
        <f t="shared" si="0"/>
        <v>136 (140)</v>
      </c>
      <c r="E172" s="69" t="str">
        <f t="shared" si="0"/>
        <v>121 (124)</v>
      </c>
      <c r="F172" s="69" t="str">
        <f t="shared" si="0"/>
        <v>138 (142)</v>
      </c>
      <c r="G172" s="69" t="str">
        <f t="shared" si="0"/>
        <v>131 (128)</v>
      </c>
      <c r="X172" s="62" t="s">
        <v>187</v>
      </c>
      <c r="Y172" s="63">
        <f>'5Rx0L'!H103</f>
        <v>175.36554589473684</v>
      </c>
      <c r="Z172" s="63">
        <f>'5Rx5L'!H463</f>
        <v>120.75931289473684</v>
      </c>
      <c r="AA172" s="63">
        <f>'5Rx5L'!H487</f>
        <v>136.28360884210525</v>
      </c>
      <c r="AB172" s="63">
        <f>'5Rx5L'!H511</f>
        <v>120.76562963157895</v>
      </c>
      <c r="AC172" s="63">
        <f>'5Rx5L'!H535</f>
        <v>138.13744573684212</v>
      </c>
      <c r="AD172" s="64">
        <f>'5Rx5L'!H559</f>
        <v>131.0444169473684</v>
      </c>
      <c r="AE172" s="55"/>
      <c r="AF172" s="62" t="s">
        <v>187</v>
      </c>
      <c r="AG172" s="63">
        <f>'5Rx0L'!P103</f>
        <v>170.86619936842106</v>
      </c>
      <c r="AH172" s="63">
        <f>'5Rx5L'!P463</f>
        <v>120.97777221052633</v>
      </c>
      <c r="AI172" s="63">
        <f>'5Rx5L'!P487</f>
        <v>140.19809021052632</v>
      </c>
      <c r="AJ172" s="63">
        <f>'5Rx5L'!P511</f>
        <v>123.61547005263159</v>
      </c>
      <c r="AK172" s="63">
        <f>'5Rx5L'!P535</f>
        <v>141.86067615789472</v>
      </c>
      <c r="AL172" s="64">
        <f>'5Rx5L'!P559</f>
        <v>128.37308373684209</v>
      </c>
    </row>
    <row r="173" spans="1:38" s="4" customFormat="1" ht="15.75" thickTop="1" x14ac:dyDescent="0.25">
      <c r="A173" s="49"/>
      <c r="B173" s="49"/>
      <c r="C173" s="49"/>
      <c r="D173" s="49"/>
      <c r="E173" s="49"/>
      <c r="F173" s="49"/>
      <c r="G173" s="49"/>
      <c r="X173" s="49"/>
      <c r="Y173" s="49"/>
      <c r="Z173" s="49"/>
      <c r="AA173" s="49"/>
      <c r="AB173" s="49"/>
      <c r="AC173" s="49"/>
      <c r="AD173" s="49"/>
      <c r="AE173" s="55"/>
      <c r="AF173" s="49"/>
      <c r="AG173" s="49"/>
      <c r="AH173" s="49"/>
      <c r="AI173" s="49"/>
      <c r="AJ173" s="49"/>
      <c r="AK173" s="49"/>
      <c r="AL173" s="49"/>
    </row>
    <row r="174" spans="1:38" s="4" customFormat="1" x14ac:dyDescent="0.25">
      <c r="A174" s="49"/>
      <c r="B174" s="49"/>
      <c r="C174" s="49"/>
      <c r="D174" s="49"/>
      <c r="E174" s="49"/>
      <c r="F174" s="49"/>
      <c r="G174" s="49"/>
      <c r="X174" s="49"/>
      <c r="Y174" s="49"/>
      <c r="Z174" s="49"/>
      <c r="AA174" s="49"/>
      <c r="AB174" s="49"/>
      <c r="AC174" s="49"/>
      <c r="AD174" s="49"/>
      <c r="AE174" s="55"/>
      <c r="AF174" s="49"/>
      <c r="AG174" s="49"/>
      <c r="AH174" s="49"/>
      <c r="AI174" s="49"/>
      <c r="AJ174" s="49"/>
      <c r="AK174" s="49"/>
      <c r="AL174" s="49"/>
    </row>
    <row r="175" spans="1:38" s="4" customFormat="1" x14ac:dyDescent="0.25">
      <c r="A175" s="49"/>
      <c r="B175" s="49"/>
      <c r="C175" s="49"/>
      <c r="D175" s="49"/>
      <c r="E175" s="49"/>
      <c r="F175" s="49"/>
      <c r="G175" s="49"/>
      <c r="X175" s="49"/>
      <c r="Y175" s="49"/>
      <c r="Z175" s="49"/>
      <c r="AA175" s="49"/>
      <c r="AB175" s="49"/>
      <c r="AC175" s="49"/>
      <c r="AD175" s="49"/>
      <c r="AE175" s="55"/>
      <c r="AF175" s="49"/>
      <c r="AG175" s="49"/>
      <c r="AH175" s="49"/>
      <c r="AI175" s="49"/>
      <c r="AJ175" s="49"/>
      <c r="AK175" s="49"/>
      <c r="AL175" s="49"/>
    </row>
    <row r="176" spans="1:38" s="4" customFormat="1" ht="15.75" thickBot="1" x14ac:dyDescent="0.3">
      <c r="A176" s="49"/>
      <c r="B176" s="49"/>
      <c r="C176" s="49"/>
      <c r="D176" s="54" t="s">
        <v>201</v>
      </c>
      <c r="E176" s="49"/>
      <c r="F176" s="49"/>
      <c r="G176" s="49"/>
      <c r="X176" s="49"/>
      <c r="Y176" s="49"/>
      <c r="Z176" s="49"/>
      <c r="AA176" s="54" t="s">
        <v>196</v>
      </c>
      <c r="AB176" s="49"/>
      <c r="AC176" s="49"/>
      <c r="AD176" s="49"/>
      <c r="AE176" s="55"/>
      <c r="AF176" s="49"/>
      <c r="AG176" s="49"/>
      <c r="AH176" s="49"/>
      <c r="AI176" s="54" t="s">
        <v>197</v>
      </c>
      <c r="AJ176" s="49"/>
      <c r="AK176" s="49"/>
      <c r="AL176" s="49"/>
    </row>
    <row r="177" spans="1:38" s="4" customFormat="1" ht="25.5" thickTop="1" thickBot="1" x14ac:dyDescent="0.3">
      <c r="A177" s="65" t="s">
        <v>195</v>
      </c>
      <c r="B177" s="66" t="s">
        <v>176</v>
      </c>
      <c r="C177" s="66" t="s">
        <v>177</v>
      </c>
      <c r="D177" s="66" t="s">
        <v>178</v>
      </c>
      <c r="E177" s="66" t="s">
        <v>179</v>
      </c>
      <c r="F177" s="66" t="s">
        <v>180</v>
      </c>
      <c r="G177" s="67" t="s">
        <v>181</v>
      </c>
      <c r="X177" s="56" t="s">
        <v>195</v>
      </c>
      <c r="Y177" s="57" t="s">
        <v>176</v>
      </c>
      <c r="Z177" s="57" t="s">
        <v>177</v>
      </c>
      <c r="AA177" s="57" t="s">
        <v>178</v>
      </c>
      <c r="AB177" s="57" t="s">
        <v>179</v>
      </c>
      <c r="AC177" s="57" t="s">
        <v>180</v>
      </c>
      <c r="AD177" s="58" t="s">
        <v>181</v>
      </c>
      <c r="AE177" s="55"/>
      <c r="AF177" s="56" t="s">
        <v>195</v>
      </c>
      <c r="AG177" s="57" t="s">
        <v>176</v>
      </c>
      <c r="AH177" s="57" t="s">
        <v>177</v>
      </c>
      <c r="AI177" s="57" t="s">
        <v>178</v>
      </c>
      <c r="AJ177" s="57" t="s">
        <v>179</v>
      </c>
      <c r="AK177" s="57" t="s">
        <v>180</v>
      </c>
      <c r="AL177" s="58" t="s">
        <v>181</v>
      </c>
    </row>
    <row r="178" spans="1:38" s="4" customFormat="1" ht="16.5" thickTop="1" thickBot="1" x14ac:dyDescent="0.3">
      <c r="A178" s="68" t="s">
        <v>190</v>
      </c>
      <c r="B178" s="69" t="str">
        <f>TEXT(Y178,"#")&amp;" ("&amp;TEXT(AG178,"#"&amp;")")</f>
        <v>27 (31)</v>
      </c>
      <c r="C178" s="70" t="s">
        <v>183</v>
      </c>
      <c r="D178" s="69" t="str">
        <f t="shared" ref="D178:G182" si="1">TEXT(AA178,"#")&amp;" ("&amp;TEXT(AI178,"#"&amp;")")</f>
        <v>33 (40)</v>
      </c>
      <c r="E178" s="69" t="str">
        <f t="shared" si="1"/>
        <v>12 (11)</v>
      </c>
      <c r="F178" s="69" t="str">
        <f t="shared" si="1"/>
        <v>38 (43)</v>
      </c>
      <c r="G178" s="69" t="str">
        <f t="shared" si="1"/>
        <v>21 (18)</v>
      </c>
      <c r="X178" s="59" t="s">
        <v>190</v>
      </c>
      <c r="Y178" s="60">
        <f>'5Ix0L'!H7</f>
        <v>27.441271526315788</v>
      </c>
      <c r="Z178" s="60" t="s">
        <v>183</v>
      </c>
      <c r="AA178" s="60">
        <f>'5Ix5L'!H7</f>
        <v>32.638902947368422</v>
      </c>
      <c r="AB178" s="60">
        <f>'5Ix5L'!H31</f>
        <v>11.926858042105263</v>
      </c>
      <c r="AC178" s="60">
        <f>'5Ix5L'!H55</f>
        <v>38.303244000000007</v>
      </c>
      <c r="AD178" s="61">
        <f>'5Ix5L'!H79</f>
        <v>21.284136947368417</v>
      </c>
      <c r="AE178" s="55"/>
      <c r="AF178" s="59" t="s">
        <v>190</v>
      </c>
      <c r="AG178" s="60">
        <f>'5Ix0L'!P7</f>
        <v>31.143983789473683</v>
      </c>
      <c r="AH178" s="60" t="s">
        <v>183</v>
      </c>
      <c r="AI178" s="60">
        <f>'5Ix5L'!P7</f>
        <v>39.535138263157904</v>
      </c>
      <c r="AJ178" s="60">
        <f>'5Ix5L'!P31</f>
        <v>10.961717826315791</v>
      </c>
      <c r="AK178" s="60">
        <f>'5Ix5L'!P55</f>
        <v>42.948879842105256</v>
      </c>
      <c r="AL178" s="61">
        <f>'5Ix5L'!P79</f>
        <v>17.598355473684208</v>
      </c>
    </row>
    <row r="179" spans="1:38" s="4" customFormat="1" ht="15.75" thickBot="1" x14ac:dyDescent="0.3">
      <c r="A179" s="68" t="s">
        <v>191</v>
      </c>
      <c r="B179" s="69" t="str">
        <f>TEXT(Y179,"#")&amp;" ("&amp;TEXT(AG179,"#"&amp;")")</f>
        <v>68 (69)</v>
      </c>
      <c r="C179" s="69" t="str">
        <f>TEXT(Z179,"#")&amp;" ("&amp;TEXT(AH179,"#"&amp;")")</f>
        <v>58 (63)</v>
      </c>
      <c r="D179" s="69" t="str">
        <f t="shared" si="1"/>
        <v>61 (61)</v>
      </c>
      <c r="E179" s="69" t="str">
        <f t="shared" si="1"/>
        <v>65 (67)</v>
      </c>
      <c r="F179" s="69" t="str">
        <f t="shared" si="1"/>
        <v>67 (68)</v>
      </c>
      <c r="G179" s="69" t="str">
        <f t="shared" si="1"/>
        <v>70 (63)</v>
      </c>
      <c r="X179" s="59" t="s">
        <v>191</v>
      </c>
      <c r="Y179" s="60">
        <f>'5Ix0L'!H31</f>
        <v>67.51606352631579</v>
      </c>
      <c r="Z179" s="60">
        <f>'2Ix1L'!G3</f>
        <v>58.437747868686863</v>
      </c>
      <c r="AA179" s="60">
        <f>'5Ix5L'!H127</f>
        <v>60.716789999999996</v>
      </c>
      <c r="AB179" s="60">
        <f>'5Ix5L'!H151</f>
        <v>64.601518631578955</v>
      </c>
      <c r="AC179" s="60">
        <f>'5Ix5L'!H175</f>
        <v>66.83748463157896</v>
      </c>
      <c r="AD179" s="61">
        <f>'5Ix5L'!H199</f>
        <v>69.941556684210539</v>
      </c>
      <c r="AE179" s="55"/>
      <c r="AF179" s="59" t="s">
        <v>191</v>
      </c>
      <c r="AG179" s="60">
        <f>'5Ix0L'!P31</f>
        <v>69.473068421052645</v>
      </c>
      <c r="AH179" s="60">
        <f>'2Ix1L'!O3</f>
        <v>63.100460010101017</v>
      </c>
      <c r="AI179" s="60">
        <f>'5Ix5L'!P127</f>
        <v>60.803798631578942</v>
      </c>
      <c r="AJ179" s="60">
        <f>'5Ix5L'!P151</f>
        <v>66.939604315789467</v>
      </c>
      <c r="AK179" s="60">
        <f>'5Ix5L'!P175</f>
        <v>67.673556947368411</v>
      </c>
      <c r="AL179" s="61">
        <f>'5Ix5L'!P199</f>
        <v>63.333844842105258</v>
      </c>
    </row>
    <row r="180" spans="1:38" s="4" customFormat="1" ht="15.75" thickBot="1" x14ac:dyDescent="0.3">
      <c r="A180" s="68" t="s">
        <v>192</v>
      </c>
      <c r="B180" s="69" t="str">
        <f>TEXT(Y180,"#")&amp;" ("&amp;TEXT(AG180,"#"&amp;")")</f>
        <v>84 (94)</v>
      </c>
      <c r="C180" s="69" t="str">
        <f>TEXT(Z180,"#")&amp;" ("&amp;TEXT(AH180,"#"&amp;")")</f>
        <v>68 (76)</v>
      </c>
      <c r="D180" s="69" t="str">
        <f t="shared" si="1"/>
        <v>88 (96)</v>
      </c>
      <c r="E180" s="69" t="str">
        <f t="shared" si="1"/>
        <v>70 (77)</v>
      </c>
      <c r="F180" s="69" t="str">
        <f t="shared" si="1"/>
        <v>84 (92)</v>
      </c>
      <c r="G180" s="69" t="str">
        <f t="shared" si="1"/>
        <v>67 (73)</v>
      </c>
      <c r="X180" s="59" t="s">
        <v>192</v>
      </c>
      <c r="Y180" s="60">
        <f>'5Ix0L'!H55</f>
        <v>84.131895210526324</v>
      </c>
      <c r="Z180" s="60">
        <f>'5Ix5L'!H223</f>
        <v>68.176559789473686</v>
      </c>
      <c r="AA180" s="60">
        <f>'5Ix5L'!H247</f>
        <v>87.772032842105261</v>
      </c>
      <c r="AB180" s="60">
        <f>'5Ix5L'!H271</f>
        <v>69.961656157894737</v>
      </c>
      <c r="AC180" s="60">
        <f>'5Ix5L'!H295</f>
        <v>83.82273373684211</v>
      </c>
      <c r="AD180" s="61">
        <f>'5Ix5L'!H319</f>
        <v>67.380952947368428</v>
      </c>
      <c r="AE180" s="55"/>
      <c r="AF180" s="59" t="s">
        <v>192</v>
      </c>
      <c r="AG180" s="60">
        <f>'5Ix0L'!P55</f>
        <v>93.911835736842093</v>
      </c>
      <c r="AH180" s="60">
        <f>'5Ix5L'!P223</f>
        <v>76.04879773684209</v>
      </c>
      <c r="AI180" s="60">
        <f>'5Ix5L'!P247</f>
        <v>95.706283526315772</v>
      </c>
      <c r="AJ180" s="60">
        <f>'5Ix5L'!P271</f>
        <v>76.938317947368418</v>
      </c>
      <c r="AK180" s="60">
        <f>'5Ix5L'!P295</f>
        <v>91.906165947368422</v>
      </c>
      <c r="AL180" s="61">
        <f>'5Ix5L'!P319</f>
        <v>73.442721684210539</v>
      </c>
    </row>
    <row r="181" spans="1:38" s="4" customFormat="1" ht="15.75" thickBot="1" x14ac:dyDescent="0.3">
      <c r="A181" s="68" t="s">
        <v>193</v>
      </c>
      <c r="B181" s="69" t="str">
        <f>TEXT(Y181,"#")&amp;" ("&amp;TEXT(AG181,"#"&amp;")")</f>
        <v>108 (111)</v>
      </c>
      <c r="C181" s="69" t="str">
        <f>TEXT(Z181,"#")&amp;" ("&amp;TEXT(AH181,"#"&amp;")")</f>
        <v>106 (112)</v>
      </c>
      <c r="D181" s="69" t="str">
        <f t="shared" si="1"/>
        <v>111 (115)</v>
      </c>
      <c r="E181" s="69" t="str">
        <f t="shared" si="1"/>
        <v>119 (120)</v>
      </c>
      <c r="F181" s="69" t="str">
        <f t="shared" si="1"/>
        <v>122 (117)</v>
      </c>
      <c r="G181" s="69" t="str">
        <f t="shared" si="1"/>
        <v>118 (123)</v>
      </c>
      <c r="X181" s="59" t="s">
        <v>193</v>
      </c>
      <c r="Y181" s="60">
        <f>'5Ix0L'!H79</f>
        <v>107.951831</v>
      </c>
      <c r="Z181" s="60">
        <f>'5Ix5L'!H343</f>
        <v>106.24376942105263</v>
      </c>
      <c r="AA181" s="60">
        <f>'5Ix5L'!H367</f>
        <v>111.46291510526316</v>
      </c>
      <c r="AB181" s="60">
        <f>'5Ix5L'!H391</f>
        <v>118.76741815789472</v>
      </c>
      <c r="AC181" s="60">
        <f>'5Ix5L'!H415</f>
        <v>122.10496263157894</v>
      </c>
      <c r="AD181" s="61">
        <f>'5Ix5L'!H439</f>
        <v>118.15840873684212</v>
      </c>
      <c r="AE181" s="55"/>
      <c r="AF181" s="59" t="s">
        <v>193</v>
      </c>
      <c r="AG181" s="60">
        <f>'5Ix0L'!P79</f>
        <v>110.97360463157895</v>
      </c>
      <c r="AH181" s="60">
        <f>'5Ix5L'!P343</f>
        <v>111.88737431578947</v>
      </c>
      <c r="AI181" s="60">
        <f>'5Ix5L'!P367</f>
        <v>115.32373084210525</v>
      </c>
      <c r="AJ181" s="60">
        <f>'5Ix5L'!P391</f>
        <v>119.85416147368421</v>
      </c>
      <c r="AK181" s="60">
        <f>'5Ix5L'!P415</f>
        <v>116.79038036842105</v>
      </c>
      <c r="AL181" s="61">
        <f>'5Ix5L'!P439</f>
        <v>122.97565415789474</v>
      </c>
    </row>
    <row r="182" spans="1:38" s="4" customFormat="1" ht="15.75" thickBot="1" x14ac:dyDescent="0.3">
      <c r="A182" s="71" t="s">
        <v>194</v>
      </c>
      <c r="B182" s="69" t="str">
        <f>TEXT(Y182,"#")&amp;" ("&amp;TEXT(AG182,"#"&amp;")")</f>
        <v>131 (139)</v>
      </c>
      <c r="C182" s="69" t="str">
        <f>TEXT(Z182,"#")&amp;" ("&amp;TEXT(AH182,"#"&amp;")")</f>
        <v>125 (129)</v>
      </c>
      <c r="D182" s="69" t="str">
        <f t="shared" si="1"/>
        <v>137 (140)</v>
      </c>
      <c r="E182" s="69" t="str">
        <f t="shared" si="1"/>
        <v>120 (122)</v>
      </c>
      <c r="F182" s="69" t="str">
        <f t="shared" si="1"/>
        <v>138 (140)</v>
      </c>
      <c r="G182" s="69" t="str">
        <f t="shared" si="1"/>
        <v>124 (121)</v>
      </c>
      <c r="X182" s="62" t="s">
        <v>194</v>
      </c>
      <c r="Y182" s="63">
        <f>'5Ix0L'!H103</f>
        <v>130.59755747368419</v>
      </c>
      <c r="Z182" s="63">
        <f>'5Ix5L'!H463</f>
        <v>124.520961</v>
      </c>
      <c r="AA182" s="63">
        <f>'5Ix5L'!H487</f>
        <v>136.87088700000001</v>
      </c>
      <c r="AB182" s="63">
        <f>'5Ix5L'!H511</f>
        <v>119.85992257894736</v>
      </c>
      <c r="AC182" s="63">
        <f>'5Ix5L'!H535</f>
        <v>138.42105115789474</v>
      </c>
      <c r="AD182" s="64">
        <f>'5Ix5L'!H559</f>
        <v>123.94030721052633</v>
      </c>
      <c r="AE182" s="55"/>
      <c r="AF182" s="62" t="s">
        <v>194</v>
      </c>
      <c r="AG182" s="63">
        <f>'5Ix0L'!P103</f>
        <v>138.99979368421052</v>
      </c>
      <c r="AH182" s="63">
        <f>'5Ix5L'!P463</f>
        <v>129.03175652631577</v>
      </c>
      <c r="AI182" s="63">
        <f>'5Ix5L'!P487</f>
        <v>139.9954497894737</v>
      </c>
      <c r="AJ182" s="63">
        <f>'5Ix5L'!P511</f>
        <v>122.49298294736843</v>
      </c>
      <c r="AK182" s="63">
        <f>'5Ix5L'!P535</f>
        <v>139.86064857894738</v>
      </c>
      <c r="AL182" s="64">
        <f>'5Ix5L'!P559</f>
        <v>120.81903836842105</v>
      </c>
    </row>
    <row r="183" spans="1:38" s="4" customFormat="1" ht="15.75" thickTop="1" x14ac:dyDescent="0.25"/>
    <row r="184" spans="1:38" s="4" customFormat="1" x14ac:dyDescent="0.25"/>
    <row r="185" spans="1:38" s="2" customFormat="1" x14ac:dyDescent="0.25"/>
    <row r="186" spans="1:38" s="2" customFormat="1" x14ac:dyDescent="0.25"/>
    <row r="187" spans="1:38" s="2" customFormat="1" x14ac:dyDescent="0.25"/>
    <row r="188" spans="1:38" s="2" customFormat="1" x14ac:dyDescent="0.25"/>
    <row r="189" spans="1:38" s="2" customFormat="1" x14ac:dyDescent="0.25"/>
    <row r="190" spans="1:38" s="2" customFormat="1" x14ac:dyDescent="0.25"/>
    <row r="191" spans="1:38" s="2" customFormat="1" x14ac:dyDescent="0.25"/>
    <row r="192" spans="1:38" s="2" customFormat="1" x14ac:dyDescent="0.25"/>
    <row r="193" s="2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pans="1:14" s="2" customFormat="1" x14ac:dyDescent="0.25"/>
    <row r="770" spans="1:14" s="2" customFormat="1" x14ac:dyDescent="0.25"/>
    <row r="771" spans="1:14" s="2" customFormat="1" x14ac:dyDescent="0.25"/>
    <row r="772" spans="1:14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M772" s="2"/>
      <c r="N772" s="2"/>
    </row>
    <row r="773" spans="1:14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M773" s="2"/>
      <c r="N773" s="2"/>
    </row>
    <row r="774" spans="1:14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M774" s="2"/>
      <c r="N774" s="2"/>
    </row>
    <row r="775" spans="1:14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M775" s="2"/>
      <c r="N775" s="2"/>
    </row>
    <row r="776" spans="1:14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M776" s="2"/>
      <c r="N776" s="2"/>
    </row>
    <row r="777" spans="1:14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M777" s="2"/>
      <c r="N777" s="2"/>
    </row>
    <row r="778" spans="1:14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M778" s="2"/>
      <c r="N778" s="2"/>
    </row>
    <row r="779" spans="1:14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M779" s="2"/>
      <c r="N779" s="2"/>
    </row>
    <row r="780" spans="1:14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M780" s="2"/>
      <c r="N780" s="2"/>
    </row>
    <row r="781" spans="1:14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M781" s="2"/>
      <c r="N781" s="2"/>
    </row>
    <row r="782" spans="1:14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M782" s="2"/>
      <c r="N782" s="2"/>
    </row>
    <row r="783" spans="1:14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M783" s="2"/>
      <c r="N783" s="2"/>
    </row>
    <row r="784" spans="1:14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M784" s="2"/>
      <c r="N784" s="2"/>
    </row>
    <row r="785" spans="1:14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M785" s="2"/>
      <c r="N785" s="2"/>
    </row>
    <row r="786" spans="1:14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M786" s="2"/>
      <c r="N786" s="2"/>
    </row>
    <row r="787" spans="1:14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M787" s="2"/>
      <c r="N787" s="2"/>
    </row>
    <row r="788" spans="1:14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M788" s="2"/>
      <c r="N788" s="2"/>
    </row>
    <row r="789" spans="1:14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M789" s="2"/>
      <c r="N789" s="2"/>
    </row>
    <row r="790" spans="1:14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M790" s="2"/>
      <c r="N790" s="2"/>
    </row>
    <row r="791" spans="1:14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M791" s="2"/>
      <c r="N791" s="2"/>
    </row>
    <row r="792" spans="1:14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M792" s="2"/>
      <c r="N792" s="2"/>
    </row>
    <row r="793" spans="1:14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M793" s="2"/>
      <c r="N793" s="2"/>
    </row>
    <row r="794" spans="1:14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M794" s="2"/>
      <c r="N794" s="2"/>
    </row>
    <row r="795" spans="1:14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M795" s="2"/>
      <c r="N795" s="2"/>
    </row>
    <row r="796" spans="1:14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M796" s="2"/>
      <c r="N796" s="2"/>
    </row>
    <row r="797" spans="1:14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M797" s="2"/>
      <c r="N797" s="2"/>
    </row>
    <row r="798" spans="1:14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M798" s="2"/>
      <c r="N798" s="2"/>
    </row>
    <row r="799" spans="1:14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M799" s="2"/>
      <c r="N799" s="2"/>
    </row>
    <row r="800" spans="1:14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M800" s="2"/>
      <c r="N800" s="2"/>
    </row>
    <row r="801" spans="1:14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M801" s="2"/>
      <c r="N801" s="2"/>
    </row>
    <row r="802" spans="1:14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M802" s="2"/>
      <c r="N802" s="2"/>
    </row>
    <row r="803" spans="1:14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M803" s="2"/>
      <c r="N803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09"/>
  <sheetViews>
    <sheetView topLeftCell="A6" workbookViewId="0">
      <selection activeCell="T6" sqref="T6"/>
    </sheetView>
  </sheetViews>
  <sheetFormatPr defaultRowHeight="15" x14ac:dyDescent="0.25"/>
  <cols>
    <col min="1" max="1" width="13.7109375" style="40" customWidth="1"/>
    <col min="2" max="2" width="10" customWidth="1"/>
    <col min="3" max="3" width="1.7109375" style="19" customWidth="1"/>
    <col min="10" max="10" width="2.140625" style="19" customWidth="1"/>
    <col min="11" max="16" width="10.7109375" style="6" customWidth="1"/>
    <col min="17" max="17" width="13.7109375" style="40" customWidth="1"/>
    <col min="18" max="18" width="10" customWidth="1"/>
    <col min="19" max="19" width="1.7109375" style="19" customWidth="1"/>
    <col min="26" max="26" width="2.140625" style="19" customWidth="1"/>
    <col min="27" max="32" width="10.7109375" style="6" customWidth="1"/>
    <col min="33" max="33" width="1.7109375" style="19" customWidth="1"/>
  </cols>
  <sheetData>
    <row r="1" spans="1:33" x14ac:dyDescent="0.25">
      <c r="D1" s="100" t="s">
        <v>252</v>
      </c>
      <c r="E1" s="100"/>
      <c r="F1" s="100"/>
      <c r="G1" s="100"/>
      <c r="H1" s="100"/>
      <c r="I1" s="100"/>
      <c r="J1" s="42"/>
      <c r="K1" s="100" t="s">
        <v>251</v>
      </c>
      <c r="L1" s="100"/>
      <c r="M1" s="100"/>
      <c r="N1" s="100"/>
      <c r="O1" s="100"/>
      <c r="P1" s="100"/>
      <c r="T1" s="100" t="s">
        <v>253</v>
      </c>
      <c r="U1" s="100"/>
      <c r="V1" s="100"/>
      <c r="W1" s="100"/>
      <c r="X1" s="100"/>
      <c r="Y1" s="100"/>
      <c r="Z1" s="42"/>
      <c r="AA1" s="100" t="s">
        <v>254</v>
      </c>
      <c r="AB1" s="100"/>
      <c r="AC1" s="100"/>
      <c r="AD1" s="100"/>
      <c r="AE1" s="100"/>
      <c r="AF1" s="100"/>
    </row>
    <row r="2" spans="1:33" x14ac:dyDescent="0.25">
      <c r="A2" s="39" t="s">
        <v>110</v>
      </c>
      <c r="B2" t="s">
        <v>241</v>
      </c>
      <c r="D2" s="72">
        <v>20</v>
      </c>
      <c r="E2" s="72">
        <v>18</v>
      </c>
      <c r="F2" s="72">
        <v>16</v>
      </c>
      <c r="G2" s="72">
        <v>14</v>
      </c>
      <c r="H2" s="72">
        <v>12</v>
      </c>
      <c r="I2" s="72">
        <v>10</v>
      </c>
      <c r="K2" s="72">
        <v>25</v>
      </c>
      <c r="L2" s="72">
        <v>22</v>
      </c>
      <c r="M2" s="72">
        <v>19</v>
      </c>
      <c r="N2" s="72">
        <v>16</v>
      </c>
      <c r="O2" s="72">
        <v>13</v>
      </c>
      <c r="P2" s="72" t="s">
        <v>244</v>
      </c>
      <c r="Q2" s="39" t="s">
        <v>111</v>
      </c>
      <c r="T2" s="72">
        <v>20</v>
      </c>
      <c r="U2" s="72">
        <v>18</v>
      </c>
      <c r="V2" s="72">
        <v>16</v>
      </c>
      <c r="W2" s="72">
        <v>14</v>
      </c>
      <c r="X2" s="72">
        <v>12</v>
      </c>
      <c r="Y2" s="72">
        <v>10</v>
      </c>
      <c r="AA2" s="72" t="s">
        <v>232</v>
      </c>
      <c r="AB2" s="72" t="s">
        <v>233</v>
      </c>
      <c r="AC2" s="72" t="s">
        <v>217</v>
      </c>
      <c r="AD2" s="72" t="s">
        <v>218</v>
      </c>
      <c r="AE2" s="72" t="s">
        <v>219</v>
      </c>
      <c r="AF2" s="72" t="s">
        <v>220</v>
      </c>
    </row>
    <row r="3" spans="1:33" x14ac:dyDescent="0.25">
      <c r="D3" s="44" t="str">
        <f>'P1dB CL'!C8</f>
        <v>P1dB +17 dBm LO Log Mag(dB)</v>
      </c>
      <c r="E3" s="44" t="str">
        <f>'P1dB CL'!C64</f>
        <v>P1dB +15 dBm LO Log Mag(dB)</v>
      </c>
      <c r="F3" s="44" t="str">
        <f>'P1dB CL'!C120</f>
        <v>P1dB +11 dBm Log Mag(dB)</v>
      </c>
      <c r="G3" s="44" t="str">
        <f>'P1dB CL'!C176</f>
        <v>P1dB +9 dBm LO Log Mag(dB)</v>
      </c>
      <c r="H3" s="44" t="str">
        <f>'P1dB CL'!C232</f>
        <v>P1dB +7 dBm LO Log Mag(dB)</v>
      </c>
      <c r="I3" s="44" t="str">
        <f>'P1dB CL'!C288</f>
        <v>P1dB +13 dBm LO Log Mag(dB)</v>
      </c>
      <c r="K3" s="44">
        <f>'P1dB CL'!C399</f>
        <v>0</v>
      </c>
      <c r="L3" s="44">
        <f>'P1dB CL'!C454</f>
        <v>0</v>
      </c>
      <c r="M3" s="44">
        <f>'P1dB CL'!C509</f>
        <v>0</v>
      </c>
      <c r="N3" s="44">
        <f>'P1dB CL'!C564</f>
        <v>0</v>
      </c>
      <c r="O3" s="44">
        <f>'P1dB CL'!C619</f>
        <v>0</v>
      </c>
      <c r="P3" s="44">
        <f>'P1dB CL'!C670</f>
        <v>0</v>
      </c>
      <c r="T3" s="44" t="str">
        <f>'P1dB CL'!U8</f>
        <v>P1dB +17 dBm LO Log Mag(dB)</v>
      </c>
      <c r="U3" s="44" t="str">
        <f>'P1dB CL'!U64</f>
        <v>P1dB +15 dBm LO Log Mag(dB)</v>
      </c>
      <c r="V3" s="44" t="str">
        <f>'P1dB CL'!U120</f>
        <v>P1dB +11 dBm Log Mag(dB)</v>
      </c>
      <c r="W3" s="44" t="str">
        <f>'P1dB CL'!U176</f>
        <v>P1dB +9 dBm LO Log Mag(dB)</v>
      </c>
      <c r="X3" s="44" t="str">
        <f>'P1dB CL'!U232</f>
        <v>P1dB +7 dBm LO Log Mag(dB)</v>
      </c>
      <c r="Y3" s="44" t="str">
        <f>'P1dB CL'!U288</f>
        <v>P1dB +13 dBm LO Log Mag(dB)</v>
      </c>
      <c r="AA3" s="44">
        <f>'P1dB CL'!U399</f>
        <v>0</v>
      </c>
      <c r="AB3" s="44">
        <f>'P1dB CL'!U454</f>
        <v>0</v>
      </c>
      <c r="AC3" s="44">
        <f>'P1dB CL'!U509</f>
        <v>0</v>
      </c>
      <c r="AD3" s="44">
        <f>'P1dB CL'!U564</f>
        <v>0</v>
      </c>
      <c r="AE3" s="44">
        <f>'P1dB CL'!U621</f>
        <v>0</v>
      </c>
      <c r="AF3" s="44">
        <f>'P1dB CL'!U674</f>
        <v>0</v>
      </c>
    </row>
    <row r="5" spans="1:33" x14ac:dyDescent="0.25">
      <c r="B5" t="s">
        <v>240</v>
      </c>
      <c r="C5" s="20"/>
      <c r="D5" s="44">
        <v>-6.5305486000000004</v>
      </c>
      <c r="E5" s="44">
        <v>-7.2907719999999996</v>
      </c>
      <c r="F5" s="44">
        <v>-9.9569454000000004</v>
      </c>
      <c r="G5" s="44">
        <v>-18.368825999999999</v>
      </c>
      <c r="H5" s="44">
        <v>-30.028751</v>
      </c>
      <c r="I5" s="44">
        <v>-33.117030999999997</v>
      </c>
      <c r="J5" s="80"/>
      <c r="K5" s="44">
        <v>0</v>
      </c>
      <c r="L5" s="44">
        <v>0</v>
      </c>
      <c r="M5" s="44">
        <v>0</v>
      </c>
      <c r="N5" s="44">
        <v>0</v>
      </c>
      <c r="O5" s="44">
        <v>0</v>
      </c>
      <c r="P5" s="44">
        <v>0</v>
      </c>
      <c r="R5" t="s">
        <v>240</v>
      </c>
      <c r="S5" s="20"/>
      <c r="T5" s="44">
        <v>-8.2017612</v>
      </c>
      <c r="U5" s="44">
        <v>-8.5041904000000006</v>
      </c>
      <c r="V5" s="44">
        <v>-9.6695966999999996</v>
      </c>
      <c r="W5" s="44">
        <v>-14.165125</v>
      </c>
      <c r="X5" s="44">
        <v>-26.447212</v>
      </c>
      <c r="Y5" s="44">
        <v>-33.798965000000003</v>
      </c>
      <c r="Z5" s="20"/>
      <c r="AA5" s="44">
        <v>-7.5583109999999998</v>
      </c>
      <c r="AB5" s="44">
        <v>-7.6491132000000004</v>
      </c>
      <c r="AC5" s="44">
        <v>-7.9301237999999996</v>
      </c>
      <c r="AD5" s="44">
        <v>-8.5125426999999991</v>
      </c>
      <c r="AE5" s="44">
        <v>-9.7261609999999994</v>
      </c>
      <c r="AF5" s="44">
        <v>0</v>
      </c>
      <c r="AG5" s="20"/>
    </row>
    <row r="6" spans="1:33" x14ac:dyDescent="0.25">
      <c r="B6" t="s">
        <v>242</v>
      </c>
      <c r="C6" s="20"/>
      <c r="D6" s="74">
        <f>D7+INDEX('P1dB CL'!F5:'P1dB CL'!F55,MATCH(TRUE,INDEX(D9:D59&gt;1,0),))+1</f>
        <v>-13.943952599999999</v>
      </c>
      <c r="E6" s="74">
        <f>E7+INDEX('P1dB CL'!G5:'P1dB CL'!G55,MATCH(TRUE,INDEX(E9:E59&gt;1,0),))+1</f>
        <v>-13.976756099999999</v>
      </c>
      <c r="F6" s="74">
        <f>F7+INDEX('P1dB CL'!H5:'P1dB CL'!H55,MATCH(TRUE,INDEX(F9:F59&gt;1,0),))+1</f>
        <v>-14.399505099999999</v>
      </c>
      <c r="G6" s="74">
        <f>G7+INDEX('P1dB CL'!I5:'P1dB CL'!I55,MATCH(TRUE,INDEX(G9:G59&gt;1,0),))+1</f>
        <v>-15.035757099999998</v>
      </c>
      <c r="H6" s="74">
        <f>H7+INDEX('P1dB CL'!J5:'P1dB CL'!J55,MATCH(TRUE,INDEX(H9:H59&gt;1,0),))+1</f>
        <v>-16.284823899999999</v>
      </c>
      <c r="I6" s="74">
        <f>I7+INDEX('P1dB CL'!K5:'P1dB CL'!K55,MATCH(TRUE,INDEX(I9:I59&gt;1,0),))+1</f>
        <v>-14.104047300000001</v>
      </c>
      <c r="J6" s="75"/>
      <c r="K6" s="74" t="e">
        <f>K7+INDEX('P1dB CL'!M5:'P1dB CL'!M55,MATCH(TRUE,INDEX(K9:K59&gt;1,0),))+1</f>
        <v>#N/A</v>
      </c>
      <c r="L6" s="74" t="e">
        <f>L7+INDEX('P1dB CL'!N5:'P1dB CL'!N55,MATCH(TRUE,INDEX(L9:L59&gt;1,0),))+1</f>
        <v>#N/A</v>
      </c>
      <c r="M6" s="74" t="e">
        <f>M7+INDEX('P1dB CL'!O5:'P1dB CL'!O55,MATCH(TRUE,INDEX(M9:M59&gt;1,0),))+1</f>
        <v>#N/A</v>
      </c>
      <c r="N6" s="74" t="e">
        <f>N7+INDEX('P1dB CL'!P5:'P1dB CL'!P55,MATCH(TRUE,INDEX(N9:N59&gt;1,0),))+1</f>
        <v>#N/A</v>
      </c>
      <c r="O6" s="74" t="e">
        <f>O7+INDEX('P1dB CL'!Q5:'P1dB CL'!Q55,MATCH(TRUE,INDEX(O9:O59&gt;1,0),))+1</f>
        <v>#N/A</v>
      </c>
      <c r="P6" s="74" t="e">
        <f>P7+INDEX('P1dB CL'!R5:'P1dB CL'!R55,MATCH(TRUE,INDEX(P9:P59&gt;1,0),))+1</f>
        <v>#N/A</v>
      </c>
      <c r="Q6" s="76"/>
      <c r="R6" s="77"/>
      <c r="S6" s="75"/>
      <c r="T6" s="74">
        <f>T7+INDEX('P1dB CL'!X5:'P1dB CL'!X55,MATCH(TRUE,INDEX(T9:T59&gt;1,0),))+1</f>
        <v>-16.002593000000001</v>
      </c>
      <c r="U6" s="74">
        <f>U7+INDEX('P1dB CL'!Y5:'P1dB CL'!Y55,MATCH(TRUE,INDEX(U9:U59&gt;1,0),))+1</f>
        <v>-16.056864699999998</v>
      </c>
      <c r="V6" s="74">
        <f>V7+INDEX('P1dB CL'!Z5:'P1dB CL'!Z55,MATCH(TRUE,INDEX(V9:V59&gt;1,0),))+1</f>
        <v>-16.378754100000002</v>
      </c>
      <c r="W6" s="74">
        <f>W7+INDEX('P1dB CL'!AA5:'P1dB CL'!AA55,MATCH(TRUE,INDEX(W9:W59&gt;1,0),))+1</f>
        <v>-16.81428</v>
      </c>
      <c r="X6" s="74">
        <f>X7+INDEX('P1dB CL'!AB5:'P1dB CL'!AB55,MATCH(TRUE,INDEX(X9:X59&gt;1,0),))+1</f>
        <v>-17.7516079</v>
      </c>
      <c r="Y6" s="74">
        <f>Y7+INDEX('P1dB CL'!AC5:'P1dB CL'!AC55,MATCH(TRUE,INDEX(Y9:Y59&gt;1,0),))+1</f>
        <v>-16.1637092</v>
      </c>
      <c r="Z6" s="75"/>
      <c r="AA6" s="74" t="e">
        <f>AA7+INDEX('P1dB CL'!AE5:'P1dB CL'!AE55,MATCH(TRUE,INDEX(AA9:AA59&gt;1,0),))+1</f>
        <v>#N/A</v>
      </c>
      <c r="AB6" s="74" t="e">
        <f>AB7+INDEX('P1dB CL'!AF5:'P1dB CL'!AF55,MATCH(TRUE,INDEX(AB9:AB59&gt;1,0),))+1</f>
        <v>#N/A</v>
      </c>
      <c r="AC6" s="74" t="e">
        <f>AC7+INDEX('P1dB CL'!AG5:'P1dB CL'!AG55,MATCH(TRUE,INDEX(AC9:AC59&gt;1,0),))+1</f>
        <v>#N/A</v>
      </c>
      <c r="AD6" s="74" t="e">
        <f>AD7+INDEX('P1dB CL'!AH5:'P1dB CL'!AH55,MATCH(TRUE,INDEX(AD9:AD59&gt;1,0),))+1</f>
        <v>#N/A</v>
      </c>
      <c r="AE6" s="74" t="e">
        <f>AE7+INDEX('P1dB CL'!AI5:'P1dB CL'!AI55,MATCH(TRUE,INDEX(AE9:AE59&gt;1,0),))+1</f>
        <v>#N/A</v>
      </c>
      <c r="AF6" s="74" t="e">
        <f>AF7+INDEX('P1dB CL'!AJ5:'P1dB CL'!AJ55,MATCH(TRUE,INDEX(AF9:AF59&gt;1,0),))+1</f>
        <v>#N/A</v>
      </c>
    </row>
    <row r="7" spans="1:33" x14ac:dyDescent="0.25">
      <c r="B7" t="s">
        <v>243</v>
      </c>
      <c r="D7" s="74">
        <f>INDEX(B9:B59,MATCH(TRUE,INDEX(D9:D59&gt;1,0),))</f>
        <v>-10</v>
      </c>
      <c r="E7" s="74">
        <f>INDEX(B9:B59,MATCH(TRUE,INDEX(E9:E59&gt;1,0),))</f>
        <v>-10</v>
      </c>
      <c r="F7" s="74">
        <f>INDEX(B9:B59,MATCH(TRUE,INDEX(F9:F59&gt;1,0),))</f>
        <v>-10</v>
      </c>
      <c r="G7" s="74">
        <f>INDEX(B9:B59,MATCH(TRUE,INDEX(G9:G59&gt;1,0),))</f>
        <v>-10</v>
      </c>
      <c r="H7" s="74">
        <f>INDEX(B9:B59,MATCH(TRUE,INDEX(H9:H59&gt;1,0),))</f>
        <v>-10</v>
      </c>
      <c r="I7" s="74">
        <f>INDEX(B9:B59,MATCH(TRUE,INDEX(I9:I59&gt;1,0),))</f>
        <v>-10</v>
      </c>
      <c r="J7" s="75"/>
      <c r="K7" s="74" t="e">
        <f>INDEX(B9:B59,MATCH(TRUE,INDEX(K9:K59&gt;1,0),))</f>
        <v>#N/A</v>
      </c>
      <c r="L7" s="74" t="e">
        <f>INDEX(B9:B59,MATCH(TRUE,INDEX(L9:L59&gt;1,0),))</f>
        <v>#N/A</v>
      </c>
      <c r="M7" s="74" t="e">
        <f>INDEX(B9:B59,MATCH(TRUE,INDEX(M9:M59&gt;1,0),))</f>
        <v>#N/A</v>
      </c>
      <c r="N7" s="74" t="e">
        <f>INDEX(B9:B59,MATCH(TRUE,INDEX(N9:N59&gt;1,0),))</f>
        <v>#N/A</v>
      </c>
      <c r="O7" s="74" t="e">
        <f>INDEX(B9:B59,MATCH(TRUE,INDEX(O9:O59&gt;1,0),))</f>
        <v>#N/A</v>
      </c>
      <c r="P7" s="74" t="e">
        <f>INDEX(B9:B209,MATCH(TRUE,INDEX(P9:P209&gt;1,0),))</f>
        <v>#N/A</v>
      </c>
      <c r="Q7" s="76"/>
      <c r="R7" s="77"/>
      <c r="S7" s="75"/>
      <c r="T7" s="74">
        <f>INDEX(R9:R59,MATCH(TRUE,INDEX(T9:T59&gt;1,0),))</f>
        <v>-10</v>
      </c>
      <c r="U7" s="74">
        <f>INDEX(R9:R59,MATCH(TRUE,INDEX(U9:U59&gt;1,0),))</f>
        <v>-10</v>
      </c>
      <c r="V7" s="74">
        <f>INDEX(R9:R59,MATCH(TRUE,INDEX(V9:V59&gt;1,0),))</f>
        <v>-10</v>
      </c>
      <c r="W7" s="74">
        <f>INDEX(R9:R59,MATCH(TRUE,INDEX(W9:W59&gt;1,0),))</f>
        <v>-10</v>
      </c>
      <c r="X7" s="74">
        <f>INDEX(R9:R59,MATCH(TRUE,INDEX(X9:X59&gt;1,0),))</f>
        <v>-10</v>
      </c>
      <c r="Y7" s="74">
        <f>INDEX(R9:R59,MATCH(TRUE,INDEX(Y9:Y59&gt;1,0),))</f>
        <v>-10</v>
      </c>
      <c r="Z7" s="75"/>
      <c r="AA7" s="74" t="e">
        <f>INDEX(R9:R59,MATCH(TRUE,INDEX(AA9:AA59&gt;1,0),))</f>
        <v>#N/A</v>
      </c>
      <c r="AB7" s="74" t="e">
        <f>INDEX(R9:R59,MATCH(TRUE,INDEX(AB9:AB59&gt;1,0),))</f>
        <v>#N/A</v>
      </c>
      <c r="AC7" s="74" t="e">
        <f>INDEX(R9:R59,MATCH(TRUE,INDEX(AC9:AC59&gt;1,0),))</f>
        <v>#N/A</v>
      </c>
      <c r="AD7" s="74" t="e">
        <f>INDEX(R9:R59,MATCH(TRUE,INDEX(AD9:AD59&gt;1,0),))</f>
        <v>#N/A</v>
      </c>
      <c r="AE7" s="74" t="e">
        <f>INDEX(R9:R59,MATCH(TRUE,INDEX(AE9:AE59&gt;1,0),))</f>
        <v>#N/A</v>
      </c>
      <c r="AF7" s="74" t="e">
        <f>INDEX(R9:R59,MATCH(TRUE,INDEX(AF9:AF59&gt;1,0),))</f>
        <v>#N/A</v>
      </c>
    </row>
    <row r="8" spans="1:33" x14ac:dyDescent="0.25">
      <c r="B8" t="s">
        <v>230</v>
      </c>
      <c r="C8" s="20"/>
      <c r="D8" s="74"/>
      <c r="E8" s="44"/>
      <c r="F8" s="44"/>
      <c r="G8" s="44"/>
      <c r="H8" s="44"/>
      <c r="I8" s="44"/>
      <c r="J8" s="20"/>
      <c r="K8" s="44"/>
      <c r="L8" s="44"/>
      <c r="M8" s="44"/>
      <c r="N8" s="44"/>
      <c r="O8" s="44"/>
      <c r="P8" s="44"/>
      <c r="R8" t="s">
        <v>230</v>
      </c>
      <c r="S8" s="20"/>
      <c r="T8" s="74"/>
      <c r="U8" s="44"/>
      <c r="V8" s="44"/>
      <c r="W8" s="44"/>
      <c r="X8" s="44"/>
      <c r="Y8" s="44"/>
      <c r="Z8" s="20"/>
      <c r="AA8" s="44"/>
      <c r="AB8" s="44"/>
      <c r="AC8" s="44"/>
      <c r="AD8" s="44"/>
      <c r="AE8" s="44"/>
      <c r="AF8" s="44"/>
      <c r="AG8" s="20"/>
    </row>
    <row r="9" spans="1:33" x14ac:dyDescent="0.25">
      <c r="B9" s="6">
        <f>'P1dB CL'!E5</f>
        <v>-10</v>
      </c>
      <c r="C9" s="20"/>
      <c r="D9" s="79">
        <f>ABS('P1dB CL'!C9--6.5305486)</f>
        <v>1.5865960000000001</v>
      </c>
      <c r="E9" s="44">
        <f>ABS('P1dB CL'!C65--7.290772)</f>
        <v>2.3140158999999993</v>
      </c>
      <c r="F9" s="44">
        <f>ABS('P1dB CL'!C121--9.9569454)</f>
        <v>4.5574403000000006</v>
      </c>
      <c r="G9" s="44">
        <f>ABS('P1dB CL'!C177--18.368826)</f>
        <v>12.333068899999999</v>
      </c>
      <c r="H9" s="44">
        <f>ABS('P1dB CL'!C233--30.028751)</f>
        <v>22.743927100000001</v>
      </c>
      <c r="I9" s="44">
        <f>ABS('P1dB CL'!C289--33.117031)</f>
        <v>28.012983699999996</v>
      </c>
      <c r="J9" s="20"/>
      <c r="K9" s="44">
        <f>ABS('P1dB CL'!C400-0)</f>
        <v>0</v>
      </c>
      <c r="L9" s="44">
        <f>ABS('P1dB CL'!C455-0)</f>
        <v>0</v>
      </c>
      <c r="M9" s="44">
        <f>ABS('P1dB CL'!C510-0)</f>
        <v>0</v>
      </c>
      <c r="N9" s="44">
        <f>ABS('P1dB CL'!C565-0)</f>
        <v>0</v>
      </c>
      <c r="O9" s="44">
        <f>ABS('P1dB CL'!C620-0)</f>
        <v>0</v>
      </c>
      <c r="P9" s="44">
        <f>ABS('P1dB CL'!C671-0)</f>
        <v>0</v>
      </c>
      <c r="R9" s="6">
        <f>'P1dB CL'!E5</f>
        <v>-10</v>
      </c>
      <c r="S9" s="20"/>
      <c r="T9" s="79">
        <f>ABS('P1dB CL'!U9--8.2017612)</f>
        <v>1.1991681999999999</v>
      </c>
      <c r="U9" s="44">
        <f>ABS('P1dB CL'!U65--8.5041904)</f>
        <v>1.4473257000000004</v>
      </c>
      <c r="V9" s="44">
        <f>ABS('P1dB CL'!U121--9.6695967)</f>
        <v>2.2908425999999995</v>
      </c>
      <c r="W9" s="44">
        <f>ABS('P1dB CL'!U177--14.165125)</f>
        <v>6.3508449999999996</v>
      </c>
      <c r="X9" s="44">
        <f>ABS('P1dB CL'!U233--26.447212)</f>
        <v>17.695604100000001</v>
      </c>
      <c r="Y9" s="44">
        <f>ABS('P1dB CL'!U289--33.798965)</f>
        <v>26.635255800000003</v>
      </c>
      <c r="Z9" s="20"/>
      <c r="AA9" s="44">
        <f>ABS('P1dB CL'!U400-0)</f>
        <v>0</v>
      </c>
      <c r="AB9" s="44">
        <f>ABS('P1dB CL'!U455-0)</f>
        <v>0</v>
      </c>
      <c r="AC9" s="44">
        <f>ABS('P1dB CL'!U510-0)</f>
        <v>0</v>
      </c>
      <c r="AD9" s="44">
        <f>ABS('P1dB CL'!U565-0)</f>
        <v>0</v>
      </c>
      <c r="AE9" s="44">
        <f>ABS('P1dB CL'!U620-0)</f>
        <v>0</v>
      </c>
      <c r="AF9" s="44">
        <f>ABS('P1dB CL'!U675-0)</f>
        <v>0</v>
      </c>
      <c r="AG9" s="20"/>
    </row>
    <row r="10" spans="1:33" x14ac:dyDescent="0.25">
      <c r="B10" s="79">
        <f>'P1dB CL'!E6</f>
        <v>-9.3000000000000007</v>
      </c>
      <c r="C10" s="20"/>
      <c r="D10" s="81">
        <f>ABS('P1dB CL'!C10--6.5305486)</f>
        <v>1.5908056000000004</v>
      </c>
      <c r="E10" s="44">
        <f>ABS('P1dB CL'!C66--7.290772)</f>
        <v>2.3135557999999996</v>
      </c>
      <c r="F10" s="44">
        <f>ABS('P1dB CL'!C122--9.9569454)</f>
        <v>4.5580401000000004</v>
      </c>
      <c r="G10" s="44">
        <f>ABS('P1dB CL'!C178--18.368826)</f>
        <v>12.337448699999999</v>
      </c>
      <c r="H10" s="44">
        <f>ABS('P1dB CL'!C234--30.028751)</f>
        <v>22.752982199999998</v>
      </c>
      <c r="I10" s="44">
        <f>ABS('P1dB CL'!C290--33.117031)</f>
        <v>28.010598099999996</v>
      </c>
      <c r="J10" s="20"/>
      <c r="K10" s="44">
        <f>ABS('P1dB CL'!C401-0)</f>
        <v>0</v>
      </c>
      <c r="L10" s="44">
        <f>ABS('P1dB CL'!C456-0)</f>
        <v>0</v>
      </c>
      <c r="M10" s="44">
        <f>ABS('P1dB CL'!C511-0)</f>
        <v>0</v>
      </c>
      <c r="N10" s="44">
        <f>ABS('P1dB CL'!C566-0)</f>
        <v>0</v>
      </c>
      <c r="O10" s="44">
        <f>ABS('P1dB CL'!C621-0)</f>
        <v>0</v>
      </c>
      <c r="P10" s="44">
        <f>ABS('P1dB CL'!C672-0)</f>
        <v>0</v>
      </c>
      <c r="R10" s="79">
        <f>'P1dB CL'!E6</f>
        <v>-9.3000000000000007</v>
      </c>
      <c r="S10" s="20"/>
      <c r="T10" s="81">
        <f>ABS('P1dB CL'!U10--8.2017612)</f>
        <v>1.1994023</v>
      </c>
      <c r="U10" s="44">
        <f>ABS('P1dB CL'!U66--8.5041904)</f>
        <v>1.4436464000000004</v>
      </c>
      <c r="V10" s="44">
        <f>ABS('P1dB CL'!U122--9.6695967)</f>
        <v>2.2929911999999995</v>
      </c>
      <c r="W10" s="44">
        <f>ABS('P1dB CL'!U178--14.165125)</f>
        <v>6.3525467999999998</v>
      </c>
      <c r="X10" s="44">
        <f>ABS('P1dB CL'!U234--26.447212)</f>
        <v>17.6970718</v>
      </c>
      <c r="Y10" s="44">
        <f>ABS('P1dB CL'!U290--33.798965)</f>
        <v>26.634300300000003</v>
      </c>
      <c r="Z10" s="20"/>
      <c r="AA10" s="44">
        <f>ABS('P1dB CL'!U401-0)</f>
        <v>0</v>
      </c>
      <c r="AB10" s="44">
        <f>ABS('P1dB CL'!U456-0)</f>
        <v>0</v>
      </c>
      <c r="AC10" s="44">
        <f>ABS('P1dB CL'!U511-0)</f>
        <v>0</v>
      </c>
      <c r="AD10" s="44">
        <f>ABS('P1dB CL'!U566-0)</f>
        <v>0</v>
      </c>
      <c r="AE10" s="44">
        <f>ABS('P1dB CL'!U621-0)</f>
        <v>0</v>
      </c>
      <c r="AF10" s="44">
        <f>ABS('P1dB CL'!U676-0)</f>
        <v>0</v>
      </c>
      <c r="AG10" s="20"/>
    </row>
    <row r="11" spans="1:33" x14ac:dyDescent="0.25">
      <c r="B11" s="79">
        <f>'P1dB CL'!E7</f>
        <v>-8.6</v>
      </c>
      <c r="C11" s="20"/>
      <c r="D11" s="81">
        <f>ABS('P1dB CL'!C11--6.5305486)</f>
        <v>1.5879259000000001</v>
      </c>
      <c r="E11" s="44">
        <f>ABS('P1dB CL'!C67--7.290772)</f>
        <v>2.3058647999999993</v>
      </c>
      <c r="F11" s="44">
        <f>ABS('P1dB CL'!C123--9.9569454)</f>
        <v>4.5557107999999999</v>
      </c>
      <c r="G11" s="44">
        <f>ABS('P1dB CL'!C179--18.368826)</f>
        <v>12.331767199999998</v>
      </c>
      <c r="H11" s="44">
        <f>ABS('P1dB CL'!C235--30.028751)</f>
        <v>22.757992399999999</v>
      </c>
      <c r="I11" s="44">
        <f>ABS('P1dB CL'!C291--33.117031)</f>
        <v>28.010520799999998</v>
      </c>
      <c r="J11" s="20"/>
      <c r="K11" s="44">
        <f>ABS('P1dB CL'!C402-0)</f>
        <v>0</v>
      </c>
      <c r="L11" s="44">
        <f>ABS('P1dB CL'!C457-0)</f>
        <v>0</v>
      </c>
      <c r="M11" s="44">
        <f>ABS('P1dB CL'!C512-0)</f>
        <v>0</v>
      </c>
      <c r="N11" s="44">
        <f>ABS('P1dB CL'!C567-0)</f>
        <v>0</v>
      </c>
      <c r="O11" s="44">
        <f>ABS('P1dB CL'!C622-0)</f>
        <v>0</v>
      </c>
      <c r="P11" s="44">
        <f>ABS('P1dB CL'!C673-0)</f>
        <v>0</v>
      </c>
      <c r="R11" s="79">
        <f>'P1dB CL'!E7</f>
        <v>-8.6</v>
      </c>
      <c r="S11" s="20"/>
      <c r="T11" s="81">
        <f>ABS('P1dB CL'!U11--8.2017612)</f>
        <v>1.1974663000000003</v>
      </c>
      <c r="U11" s="44">
        <f>ABS('P1dB CL'!U67--8.5041904)</f>
        <v>1.4492116000000008</v>
      </c>
      <c r="V11" s="44">
        <f>ABS('P1dB CL'!U123--9.6695967)</f>
        <v>2.2913204</v>
      </c>
      <c r="W11" s="44">
        <f>ABS('P1dB CL'!U179--14.165125)</f>
        <v>6.3550249000000001</v>
      </c>
      <c r="X11" s="44">
        <f>ABS('P1dB CL'!U235--26.447212)</f>
        <v>17.6947391</v>
      </c>
      <c r="Y11" s="44">
        <f>ABS('P1dB CL'!U291--33.798965)</f>
        <v>26.631514600000003</v>
      </c>
      <c r="Z11" s="20"/>
      <c r="AA11" s="44">
        <f>ABS('P1dB CL'!U402-0)</f>
        <v>0</v>
      </c>
      <c r="AB11" s="44">
        <f>ABS('P1dB CL'!U457-0)</f>
        <v>0</v>
      </c>
      <c r="AC11" s="44">
        <f>ABS('P1dB CL'!U512-0)</f>
        <v>0</v>
      </c>
      <c r="AD11" s="44">
        <f>ABS('P1dB CL'!U567-0)</f>
        <v>0</v>
      </c>
      <c r="AE11" s="44">
        <f>ABS('P1dB CL'!U622-0)</f>
        <v>0</v>
      </c>
      <c r="AF11" s="44">
        <f>ABS('P1dB CL'!U677-0)</f>
        <v>0</v>
      </c>
      <c r="AG11" s="20"/>
    </row>
    <row r="12" spans="1:33" x14ac:dyDescent="0.25">
      <c r="B12" s="79">
        <f>'P1dB CL'!E8</f>
        <v>-7.9</v>
      </c>
      <c r="C12" s="20"/>
      <c r="D12" s="81">
        <f>ABS('P1dB CL'!C12--6.5305486)</f>
        <v>1.5813113000000003</v>
      </c>
      <c r="E12" s="44">
        <f>ABS('P1dB CL'!C68--7.290772)</f>
        <v>2.3034529999999993</v>
      </c>
      <c r="F12" s="44">
        <f>ABS('P1dB CL'!C124--9.9569454)</f>
        <v>4.5480432000000004</v>
      </c>
      <c r="G12" s="44">
        <f>ABS('P1dB CL'!C180--18.368826)</f>
        <v>12.331050999999999</v>
      </c>
      <c r="H12" s="44">
        <f>ABS('P1dB CL'!C236--30.028751)</f>
        <v>22.762711599999999</v>
      </c>
      <c r="I12" s="44">
        <f>ABS('P1dB CL'!C292--33.117031)</f>
        <v>28.002466099999996</v>
      </c>
      <c r="J12" s="20"/>
      <c r="K12" s="44">
        <f>ABS('P1dB CL'!C403-0)</f>
        <v>0</v>
      </c>
      <c r="L12" s="44">
        <f>ABS('P1dB CL'!C458-0)</f>
        <v>0</v>
      </c>
      <c r="M12" s="44">
        <f>ABS('P1dB CL'!C513-0)</f>
        <v>0</v>
      </c>
      <c r="N12" s="44">
        <f>ABS('P1dB CL'!C568-0)</f>
        <v>0</v>
      </c>
      <c r="O12" s="44">
        <f>ABS('P1dB CL'!C623-0)</f>
        <v>0</v>
      </c>
      <c r="P12" s="44">
        <f>ABS('P1dB CL'!C674-0)</f>
        <v>0</v>
      </c>
      <c r="R12" s="79">
        <f>'P1dB CL'!E8</f>
        <v>-7.9</v>
      </c>
      <c r="S12" s="20"/>
      <c r="T12" s="81">
        <f>ABS('P1dB CL'!U12--8.2017612)</f>
        <v>1.1975835999999997</v>
      </c>
      <c r="U12" s="44">
        <f>ABS('P1dB CL'!U68--8.5041904)</f>
        <v>1.4455170000000006</v>
      </c>
      <c r="V12" s="44">
        <f>ABS('P1dB CL'!U124--9.6695967)</f>
        <v>2.2896814999999995</v>
      </c>
      <c r="W12" s="44">
        <f>ABS('P1dB CL'!U180--14.165125)</f>
        <v>6.3470398000000001</v>
      </c>
      <c r="X12" s="44">
        <f>ABS('P1dB CL'!U236--26.447212)</f>
        <v>17.6942804</v>
      </c>
      <c r="Y12" s="44">
        <f>ABS('P1dB CL'!U292--33.798965)</f>
        <v>26.628010300000003</v>
      </c>
      <c r="Z12" s="20"/>
      <c r="AA12" s="44">
        <f>ABS('P1dB CL'!U403-0)</f>
        <v>0</v>
      </c>
      <c r="AB12" s="44">
        <f>ABS('P1dB CL'!U458-0)</f>
        <v>0</v>
      </c>
      <c r="AC12" s="44">
        <f>ABS('P1dB CL'!U513-0)</f>
        <v>0</v>
      </c>
      <c r="AD12" s="44">
        <f>ABS('P1dB CL'!U568-0)</f>
        <v>0</v>
      </c>
      <c r="AE12" s="44">
        <f>ABS('P1dB CL'!U623-0)</f>
        <v>0</v>
      </c>
      <c r="AF12" s="44">
        <f>ABS('P1dB CL'!U678-0)</f>
        <v>0</v>
      </c>
      <c r="AG12" s="20"/>
    </row>
    <row r="13" spans="1:33" x14ac:dyDescent="0.25">
      <c r="B13" s="79">
        <f>'P1dB CL'!E9</f>
        <v>-7.2</v>
      </c>
      <c r="C13" s="20"/>
      <c r="D13" s="81">
        <f>ABS('P1dB CL'!C13--6.5305486)</f>
        <v>1.5770622000000003</v>
      </c>
      <c r="E13" s="44">
        <f>ABS('P1dB CL'!C69--7.290772)</f>
        <v>2.2980246999999991</v>
      </c>
      <c r="F13" s="44">
        <f>ABS('P1dB CL'!C125--9.9569454)</f>
        <v>4.5433087000000008</v>
      </c>
      <c r="G13" s="44">
        <f>ABS('P1dB CL'!C181--18.368826)</f>
        <v>12.328071699999999</v>
      </c>
      <c r="H13" s="44">
        <f>ABS('P1dB CL'!C237--30.028751)</f>
        <v>22.7738868</v>
      </c>
      <c r="I13" s="44">
        <f>ABS('P1dB CL'!C293--33.117031)</f>
        <v>27.998807799999998</v>
      </c>
      <c r="J13" s="20"/>
      <c r="K13" s="44">
        <f>ABS('P1dB CL'!C404-0)</f>
        <v>0</v>
      </c>
      <c r="L13" s="44">
        <f>ABS('P1dB CL'!C459-0)</f>
        <v>0</v>
      </c>
      <c r="M13" s="44">
        <f>ABS('P1dB CL'!C514-0)</f>
        <v>0</v>
      </c>
      <c r="N13" s="44">
        <f>ABS('P1dB CL'!C569-0)</f>
        <v>0</v>
      </c>
      <c r="O13" s="44">
        <f>ABS('P1dB CL'!C624-0)</f>
        <v>0</v>
      </c>
      <c r="P13" s="44">
        <f>ABS('P1dB CL'!C675-0)</f>
        <v>0</v>
      </c>
      <c r="R13" s="79">
        <f>'P1dB CL'!E9</f>
        <v>-7.2</v>
      </c>
      <c r="S13" s="20"/>
      <c r="T13" s="81">
        <f>ABS('P1dB CL'!U13--8.2017612)</f>
        <v>1.1964892999999996</v>
      </c>
      <c r="U13" s="44">
        <f>ABS('P1dB CL'!U69--8.5041904)</f>
        <v>1.4421806000000004</v>
      </c>
      <c r="V13" s="44">
        <f>ABS('P1dB CL'!U125--9.6695967)</f>
        <v>2.2906303999999995</v>
      </c>
      <c r="W13" s="44">
        <f>ABS('P1dB CL'!U181--14.165125)</f>
        <v>6.3453350999999998</v>
      </c>
      <c r="X13" s="44">
        <f>ABS('P1dB CL'!U237--26.447212)</f>
        <v>17.692683000000002</v>
      </c>
      <c r="Y13" s="44">
        <f>ABS('P1dB CL'!U293--33.798965)</f>
        <v>26.627935900000004</v>
      </c>
      <c r="Z13" s="20"/>
      <c r="AA13" s="44">
        <f>ABS('P1dB CL'!U404-0)</f>
        <v>0</v>
      </c>
      <c r="AB13" s="44">
        <f>ABS('P1dB CL'!U459-0)</f>
        <v>0</v>
      </c>
      <c r="AC13" s="44">
        <f>ABS('P1dB CL'!U514-0)</f>
        <v>0</v>
      </c>
      <c r="AD13" s="44">
        <f>ABS('P1dB CL'!U569-0)</f>
        <v>0</v>
      </c>
      <c r="AE13" s="44">
        <f>ABS('P1dB CL'!U624-0)</f>
        <v>0</v>
      </c>
      <c r="AF13" s="44">
        <f>ABS('P1dB CL'!U679-0)</f>
        <v>0</v>
      </c>
      <c r="AG13" s="20"/>
    </row>
    <row r="14" spans="1:33" x14ac:dyDescent="0.25">
      <c r="B14" s="79">
        <f>'P1dB CL'!E10</f>
        <v>-6.5</v>
      </c>
      <c r="C14" s="20"/>
      <c r="D14" s="81">
        <f>ABS('P1dB CL'!C14--6.5305486)</f>
        <v>1.5711150000000007</v>
      </c>
      <c r="E14" s="44">
        <f>ABS('P1dB CL'!C70--7.290772)</f>
        <v>2.2921844</v>
      </c>
      <c r="F14" s="44">
        <f>ABS('P1dB CL'!C126--9.9569454)</f>
        <v>4.5379762000000001</v>
      </c>
      <c r="G14" s="44">
        <f>ABS('P1dB CL'!C182--18.368826)</f>
        <v>12.325500099999999</v>
      </c>
      <c r="H14" s="44">
        <f>ABS('P1dB CL'!C238--30.028751)</f>
        <v>22.778570800000001</v>
      </c>
      <c r="I14" s="44">
        <f>ABS('P1dB CL'!C294--33.117031)</f>
        <v>27.991062099999997</v>
      </c>
      <c r="J14" s="20"/>
      <c r="K14" s="44">
        <f>ABS('P1dB CL'!C405-0)</f>
        <v>0</v>
      </c>
      <c r="L14" s="44">
        <f>ABS('P1dB CL'!C460-0)</f>
        <v>0</v>
      </c>
      <c r="M14" s="44">
        <f>ABS('P1dB CL'!C515-0)</f>
        <v>0</v>
      </c>
      <c r="N14" s="44">
        <f>ABS('P1dB CL'!C570-0)</f>
        <v>0</v>
      </c>
      <c r="O14" s="44">
        <f>ABS('P1dB CL'!C625-0)</f>
        <v>0</v>
      </c>
      <c r="P14" s="44">
        <f>ABS('P1dB CL'!C676-0)</f>
        <v>0</v>
      </c>
      <c r="R14" s="79">
        <f>'P1dB CL'!E10</f>
        <v>-6.5</v>
      </c>
      <c r="S14" s="20"/>
      <c r="T14" s="81">
        <f>ABS('P1dB CL'!U14--8.2017612)</f>
        <v>1.1967224999999999</v>
      </c>
      <c r="U14" s="44">
        <f>ABS('P1dB CL'!U70--8.5041904)</f>
        <v>1.4430279000000006</v>
      </c>
      <c r="V14" s="44">
        <f>ABS('P1dB CL'!U126--9.6695967)</f>
        <v>2.2840499999999997</v>
      </c>
      <c r="W14" s="44">
        <f>ABS('P1dB CL'!U182--14.165125)</f>
        <v>6.3425661</v>
      </c>
      <c r="X14" s="44">
        <f>ABS('P1dB CL'!U238--26.447212)</f>
        <v>17.694050600000001</v>
      </c>
      <c r="Y14" s="44">
        <f>ABS('P1dB CL'!U294--33.798965)</f>
        <v>26.627773300000001</v>
      </c>
      <c r="Z14" s="20"/>
      <c r="AA14" s="44">
        <f>ABS('P1dB CL'!U405-0)</f>
        <v>0</v>
      </c>
      <c r="AB14" s="44">
        <f>ABS('P1dB CL'!U460-0)</f>
        <v>0</v>
      </c>
      <c r="AC14" s="44">
        <f>ABS('P1dB CL'!U515-0)</f>
        <v>0</v>
      </c>
      <c r="AD14" s="44">
        <f>ABS('P1dB CL'!U570-0)</f>
        <v>0</v>
      </c>
      <c r="AE14" s="44">
        <f>ABS('P1dB CL'!U625-0)</f>
        <v>0</v>
      </c>
      <c r="AF14" s="44">
        <f>ABS('P1dB CL'!U680-0)</f>
        <v>0</v>
      </c>
      <c r="AG14" s="20"/>
    </row>
    <row r="15" spans="1:33" x14ac:dyDescent="0.25">
      <c r="B15" s="79">
        <f>'P1dB CL'!E11</f>
        <v>-5.8</v>
      </c>
      <c r="C15" s="20"/>
      <c r="D15" s="81">
        <f>ABS('P1dB CL'!C15--6.5305486)</f>
        <v>1.5658622000000006</v>
      </c>
      <c r="E15" s="44">
        <f>ABS('P1dB CL'!C71--7.290772)</f>
        <v>2.2856902999999997</v>
      </c>
      <c r="F15" s="44">
        <f>ABS('P1dB CL'!C127--9.9569454)</f>
        <v>4.5317430000000005</v>
      </c>
      <c r="G15" s="44">
        <f>ABS('P1dB CL'!C183--18.368826)</f>
        <v>12.319664999999999</v>
      </c>
      <c r="H15" s="44">
        <f>ABS('P1dB CL'!C239--30.028751)</f>
        <v>22.790552699999999</v>
      </c>
      <c r="I15" s="44">
        <f>ABS('P1dB CL'!C295--33.117031)</f>
        <v>27.984355399999998</v>
      </c>
      <c r="J15" s="20"/>
      <c r="K15" s="44">
        <f>ABS('P1dB CL'!C406-0)</f>
        <v>0</v>
      </c>
      <c r="L15" s="44">
        <f>ABS('P1dB CL'!C461-0)</f>
        <v>0</v>
      </c>
      <c r="M15" s="44">
        <f>ABS('P1dB CL'!C516-0)</f>
        <v>0</v>
      </c>
      <c r="N15" s="44">
        <f>ABS('P1dB CL'!C571-0)</f>
        <v>0</v>
      </c>
      <c r="O15" s="44">
        <f>ABS('P1dB CL'!C626-0)</f>
        <v>0</v>
      </c>
      <c r="P15" s="44">
        <f>ABS('P1dB CL'!C677-0)</f>
        <v>0</v>
      </c>
      <c r="R15" s="79">
        <f>'P1dB CL'!E11</f>
        <v>-5.8</v>
      </c>
      <c r="S15" s="20"/>
      <c r="T15" s="81">
        <f>ABS('P1dB CL'!U15--8.2017612)</f>
        <v>1.1939472999999996</v>
      </c>
      <c r="U15" s="44">
        <f>ABS('P1dB CL'!U71--8.5041904)</f>
        <v>1.4423899000000002</v>
      </c>
      <c r="V15" s="44">
        <f>ABS('P1dB CL'!U127--9.6695967)</f>
        <v>2.2849468999999996</v>
      </c>
      <c r="W15" s="44">
        <f>ABS('P1dB CL'!U183--14.165125)</f>
        <v>6.3425598999999995</v>
      </c>
      <c r="X15" s="44">
        <f>ABS('P1dB CL'!U239--26.447212)</f>
        <v>17.6918924</v>
      </c>
      <c r="Y15" s="44">
        <f>ABS('P1dB CL'!U295--33.798965)</f>
        <v>26.626819200000003</v>
      </c>
      <c r="Z15" s="20"/>
      <c r="AA15" s="44">
        <f>ABS('P1dB CL'!U406-0)</f>
        <v>0</v>
      </c>
      <c r="AB15" s="44">
        <f>ABS('P1dB CL'!U461-0)</f>
        <v>0</v>
      </c>
      <c r="AC15" s="44">
        <f>ABS('P1dB CL'!U516-0)</f>
        <v>0</v>
      </c>
      <c r="AD15" s="44">
        <f>ABS('P1dB CL'!U571-0)</f>
        <v>0</v>
      </c>
      <c r="AE15" s="44">
        <f>ABS('P1dB CL'!U626-0)</f>
        <v>0</v>
      </c>
      <c r="AF15" s="44">
        <f>ABS('P1dB CL'!U681-0)</f>
        <v>0</v>
      </c>
      <c r="AG15" s="20"/>
    </row>
    <row r="16" spans="1:33" x14ac:dyDescent="0.25">
      <c r="B16" s="79">
        <f>'P1dB CL'!E12</f>
        <v>-5.0999999999999996</v>
      </c>
      <c r="C16" s="20"/>
      <c r="D16" s="81">
        <f>ABS('P1dB CL'!C16--6.5305486)</f>
        <v>1.5594034000000008</v>
      </c>
      <c r="E16" s="44">
        <f>ABS('P1dB CL'!C72--7.290772)</f>
        <v>2.2759599999999995</v>
      </c>
      <c r="F16" s="44">
        <f>ABS('P1dB CL'!C128--9.9569454)</f>
        <v>4.5220899000000001</v>
      </c>
      <c r="G16" s="44">
        <f>ABS('P1dB CL'!C184--18.368826)</f>
        <v>12.313036999999998</v>
      </c>
      <c r="H16" s="44">
        <f>ABS('P1dB CL'!C240--30.028751)</f>
        <v>22.791167399999999</v>
      </c>
      <c r="I16" s="44">
        <f>ABS('P1dB CL'!C296--33.117031)</f>
        <v>27.972078199999999</v>
      </c>
      <c r="J16" s="20"/>
      <c r="K16" s="44">
        <f>ABS('P1dB CL'!C407-0)</f>
        <v>0</v>
      </c>
      <c r="L16" s="44">
        <f>ABS('P1dB CL'!C462-0)</f>
        <v>0</v>
      </c>
      <c r="M16" s="44">
        <f>ABS('P1dB CL'!C517-0)</f>
        <v>0</v>
      </c>
      <c r="N16" s="44">
        <f>ABS('P1dB CL'!C572-0)</f>
        <v>0</v>
      </c>
      <c r="O16" s="44">
        <f>ABS('P1dB CL'!C627-0)</f>
        <v>0</v>
      </c>
      <c r="P16" s="44">
        <f>ABS('P1dB CL'!C678-0)</f>
        <v>0</v>
      </c>
      <c r="R16" s="79">
        <f>'P1dB CL'!E12</f>
        <v>-5.0999999999999996</v>
      </c>
      <c r="S16" s="20"/>
      <c r="T16" s="81">
        <f>ABS('P1dB CL'!U16--8.2017612)</f>
        <v>1.1922774</v>
      </c>
      <c r="U16" s="44">
        <f>ABS('P1dB CL'!U72--8.5041904)</f>
        <v>1.4405255000000006</v>
      </c>
      <c r="V16" s="44">
        <f>ABS('P1dB CL'!U128--9.6695967)</f>
        <v>2.2819518999999993</v>
      </c>
      <c r="W16" s="44">
        <f>ABS('P1dB CL'!U184--14.165125)</f>
        <v>6.3391352999999997</v>
      </c>
      <c r="X16" s="44">
        <f>ABS('P1dB CL'!U240--26.447212)</f>
        <v>17.688603200000003</v>
      </c>
      <c r="Y16" s="44">
        <f>ABS('P1dB CL'!U296--33.798965)</f>
        <v>26.624217500000004</v>
      </c>
      <c r="Z16" s="20"/>
      <c r="AA16" s="44">
        <f>ABS('P1dB CL'!U407-0)</f>
        <v>0</v>
      </c>
      <c r="AB16" s="44">
        <f>ABS('P1dB CL'!U462-0)</f>
        <v>0</v>
      </c>
      <c r="AC16" s="44">
        <f>ABS('P1dB CL'!U517-0)</f>
        <v>0</v>
      </c>
      <c r="AD16" s="44">
        <f>ABS('P1dB CL'!U572-0)</f>
        <v>0</v>
      </c>
      <c r="AE16" s="44">
        <f>ABS('P1dB CL'!U627-0)</f>
        <v>0</v>
      </c>
      <c r="AF16" s="44">
        <f>ABS('P1dB CL'!U682-0)</f>
        <v>0</v>
      </c>
      <c r="AG16" s="20"/>
    </row>
    <row r="17" spans="2:33" x14ac:dyDescent="0.25">
      <c r="B17" s="79">
        <f>'P1dB CL'!E13</f>
        <v>-4.4000000000000004</v>
      </c>
      <c r="C17" s="20"/>
      <c r="D17" s="81">
        <f>ABS('P1dB CL'!C17--6.5305486)</f>
        <v>1.5471645000000001</v>
      </c>
      <c r="E17" s="44">
        <f>ABS('P1dB CL'!C73--7.290772)</f>
        <v>2.2652158999999994</v>
      </c>
      <c r="F17" s="44">
        <f>ABS('P1dB CL'!C129--9.9569454)</f>
        <v>4.5054307000000007</v>
      </c>
      <c r="G17" s="44">
        <f>ABS('P1dB CL'!C185--18.368826)</f>
        <v>12.301531399999998</v>
      </c>
      <c r="H17" s="44">
        <f>ABS('P1dB CL'!C241--30.028751)</f>
        <v>22.792186399999999</v>
      </c>
      <c r="I17" s="44">
        <f>ABS('P1dB CL'!C297--33.117031)</f>
        <v>27.958675299999996</v>
      </c>
      <c r="J17" s="20"/>
      <c r="K17" s="44">
        <f>ABS('P1dB CL'!C408-0)</f>
        <v>0</v>
      </c>
      <c r="L17" s="44">
        <f>ABS('P1dB CL'!C463-0)</f>
        <v>0</v>
      </c>
      <c r="M17" s="44">
        <f>ABS('P1dB CL'!C518-0)</f>
        <v>0</v>
      </c>
      <c r="N17" s="44">
        <f>ABS('P1dB CL'!C573-0)</f>
        <v>0</v>
      </c>
      <c r="O17" s="44">
        <f>ABS('P1dB CL'!C628-0)</f>
        <v>0</v>
      </c>
      <c r="P17" s="44">
        <f>ABS('P1dB CL'!C679-0)</f>
        <v>0</v>
      </c>
      <c r="R17" s="79">
        <f>'P1dB CL'!E13</f>
        <v>-4.4000000000000004</v>
      </c>
      <c r="S17" s="20"/>
      <c r="T17" s="81">
        <f>ABS('P1dB CL'!U17--8.2017612)</f>
        <v>1.1928691000000002</v>
      </c>
      <c r="U17" s="44">
        <f>ABS('P1dB CL'!U73--8.5041904)</f>
        <v>1.437162400000001</v>
      </c>
      <c r="V17" s="44">
        <f>ABS('P1dB CL'!U129--9.6695967)</f>
        <v>2.2785200999999997</v>
      </c>
      <c r="W17" s="44">
        <f>ABS('P1dB CL'!U185--14.165125)</f>
        <v>6.3355541999999998</v>
      </c>
      <c r="X17" s="44">
        <f>ABS('P1dB CL'!U241--26.447212)</f>
        <v>17.689067600000001</v>
      </c>
      <c r="Y17" s="44">
        <f>ABS('P1dB CL'!U297--33.798965)</f>
        <v>26.617196600000003</v>
      </c>
      <c r="Z17" s="20"/>
      <c r="AA17" s="44">
        <f>ABS('P1dB CL'!U408-0)</f>
        <v>0</v>
      </c>
      <c r="AB17" s="44">
        <f>ABS('P1dB CL'!U463-0)</f>
        <v>0</v>
      </c>
      <c r="AC17" s="44">
        <f>ABS('P1dB CL'!U518-0)</f>
        <v>0</v>
      </c>
      <c r="AD17" s="44">
        <f>ABS('P1dB CL'!U573-0)</f>
        <v>0</v>
      </c>
      <c r="AE17" s="44">
        <f>ABS('P1dB CL'!U628-0)</f>
        <v>0</v>
      </c>
      <c r="AF17" s="44">
        <f>ABS('P1dB CL'!U683-0)</f>
        <v>0</v>
      </c>
      <c r="AG17" s="20"/>
    </row>
    <row r="18" spans="2:33" x14ac:dyDescent="0.25">
      <c r="B18" s="79">
        <f>'P1dB CL'!E14</f>
        <v>-3.7</v>
      </c>
      <c r="C18" s="20"/>
      <c r="D18" s="81">
        <f>ABS('P1dB CL'!C18--6.5305486)</f>
        <v>1.5358196</v>
      </c>
      <c r="E18" s="44">
        <f>ABS('P1dB CL'!C74--7.290772)</f>
        <v>2.2512751</v>
      </c>
      <c r="F18" s="44">
        <f>ABS('P1dB CL'!C130--9.9569454)</f>
        <v>4.4903521</v>
      </c>
      <c r="G18" s="44">
        <f>ABS('P1dB CL'!C186--18.368826)</f>
        <v>12.290956099999999</v>
      </c>
      <c r="H18" s="44">
        <f>ABS('P1dB CL'!C242--30.028751)</f>
        <v>22.789824599999999</v>
      </c>
      <c r="I18" s="44">
        <f>ABS('P1dB CL'!C298--33.117031)</f>
        <v>27.944998199999997</v>
      </c>
      <c r="J18" s="20"/>
      <c r="K18" s="44">
        <f>ABS('P1dB CL'!C409-0)</f>
        <v>0</v>
      </c>
      <c r="L18" s="44">
        <f>ABS('P1dB CL'!C464-0)</f>
        <v>0</v>
      </c>
      <c r="M18" s="44">
        <f>ABS('P1dB CL'!C519-0)</f>
        <v>0</v>
      </c>
      <c r="N18" s="44">
        <f>ABS('P1dB CL'!C574-0)</f>
        <v>0</v>
      </c>
      <c r="O18" s="44">
        <f>ABS('P1dB CL'!C629-0)</f>
        <v>0</v>
      </c>
      <c r="P18" s="44">
        <f>ABS('P1dB CL'!C680-0)</f>
        <v>0</v>
      </c>
      <c r="R18" s="79">
        <f>'P1dB CL'!E14</f>
        <v>-3.7</v>
      </c>
      <c r="S18" s="20"/>
      <c r="T18" s="81">
        <f>ABS('P1dB CL'!U18--8.2017612)</f>
        <v>1.1869645000000002</v>
      </c>
      <c r="U18" s="44">
        <f>ABS('P1dB CL'!U74--8.5041904)</f>
        <v>1.4317398000000008</v>
      </c>
      <c r="V18" s="44">
        <f>ABS('P1dB CL'!U130--9.6695967)</f>
        <v>2.2774390999999996</v>
      </c>
      <c r="W18" s="44">
        <f>ABS('P1dB CL'!U186--14.165125)</f>
        <v>6.3298307999999999</v>
      </c>
      <c r="X18" s="44">
        <f>ABS('P1dB CL'!U242--26.447212)</f>
        <v>17.688067199999999</v>
      </c>
      <c r="Y18" s="44">
        <f>ABS('P1dB CL'!U298--33.798965)</f>
        <v>26.614791400000001</v>
      </c>
      <c r="Z18" s="20"/>
      <c r="AA18" s="44">
        <f>ABS('P1dB CL'!U409-0)</f>
        <v>0</v>
      </c>
      <c r="AB18" s="44">
        <f>ABS('P1dB CL'!U464-0)</f>
        <v>0</v>
      </c>
      <c r="AC18" s="44">
        <f>ABS('P1dB CL'!U519-0)</f>
        <v>0</v>
      </c>
      <c r="AD18" s="44">
        <f>ABS('P1dB CL'!U574-0)</f>
        <v>0</v>
      </c>
      <c r="AE18" s="44">
        <f>ABS('P1dB CL'!U629-0)</f>
        <v>0</v>
      </c>
      <c r="AF18" s="44">
        <f>ABS('P1dB CL'!U684-0)</f>
        <v>0</v>
      </c>
      <c r="AG18" s="20"/>
    </row>
    <row r="19" spans="2:33" x14ac:dyDescent="0.25">
      <c r="B19" s="79">
        <f>'P1dB CL'!E15</f>
        <v>-3</v>
      </c>
      <c r="C19" s="20"/>
      <c r="D19" s="81">
        <f>ABS('P1dB CL'!C19--6.5305486)</f>
        <v>1.5208054000000004</v>
      </c>
      <c r="E19" s="44">
        <f>ABS('P1dB CL'!C75--7.290772)</f>
        <v>2.2323050999999996</v>
      </c>
      <c r="F19" s="44">
        <f>ABS('P1dB CL'!C131--9.9569454)</f>
        <v>4.4687443</v>
      </c>
      <c r="G19" s="44">
        <f>ABS('P1dB CL'!C187--18.368826)</f>
        <v>12.269498899999999</v>
      </c>
      <c r="H19" s="44">
        <f>ABS('P1dB CL'!C243--30.028751)</f>
        <v>22.780988799999999</v>
      </c>
      <c r="I19" s="44">
        <f>ABS('P1dB CL'!C299--33.117031)</f>
        <v>27.925633799999996</v>
      </c>
      <c r="J19" s="20"/>
      <c r="K19" s="44">
        <f>ABS('P1dB CL'!C410-0)</f>
        <v>0</v>
      </c>
      <c r="L19" s="44">
        <f>ABS('P1dB CL'!C465-0)</f>
        <v>0</v>
      </c>
      <c r="M19" s="44">
        <f>ABS('P1dB CL'!C520-0)</f>
        <v>0</v>
      </c>
      <c r="N19" s="44">
        <f>ABS('P1dB CL'!C575-0)</f>
        <v>0</v>
      </c>
      <c r="O19" s="44">
        <f>ABS('P1dB CL'!C630-0)</f>
        <v>0</v>
      </c>
      <c r="P19" s="44">
        <f>ABS('P1dB CL'!C681-0)</f>
        <v>0</v>
      </c>
      <c r="R19" s="79">
        <f>'P1dB CL'!E15</f>
        <v>-3</v>
      </c>
      <c r="S19" s="20"/>
      <c r="T19" s="81">
        <f>ABS('P1dB CL'!U19--8.2017612)</f>
        <v>1.1802792000000002</v>
      </c>
      <c r="U19" s="44">
        <f>ABS('P1dB CL'!U75--8.5041904)</f>
        <v>1.4288330000000009</v>
      </c>
      <c r="V19" s="44">
        <f>ABS('P1dB CL'!U131--9.6695967)</f>
        <v>2.2688345999999999</v>
      </c>
      <c r="W19" s="44">
        <f>ABS('P1dB CL'!U187--14.165125)</f>
        <v>6.3212557999999994</v>
      </c>
      <c r="X19" s="44">
        <f>ABS('P1dB CL'!U243--26.447212)</f>
        <v>17.676574500000001</v>
      </c>
      <c r="Y19" s="44">
        <f>ABS('P1dB CL'!U299--33.798965)</f>
        <v>26.610133700000002</v>
      </c>
      <c r="Z19" s="20"/>
      <c r="AA19" s="44">
        <f>ABS('P1dB CL'!U410-0)</f>
        <v>0</v>
      </c>
      <c r="AB19" s="44">
        <f>ABS('P1dB CL'!U465-0)</f>
        <v>0</v>
      </c>
      <c r="AC19" s="44">
        <f>ABS('P1dB CL'!U520-0)</f>
        <v>0</v>
      </c>
      <c r="AD19" s="44">
        <f>ABS('P1dB CL'!U575-0)</f>
        <v>0</v>
      </c>
      <c r="AE19" s="44">
        <f>ABS('P1dB CL'!U630-0)</f>
        <v>0</v>
      </c>
      <c r="AF19" s="44">
        <f>ABS('P1dB CL'!U685-0)</f>
        <v>0</v>
      </c>
      <c r="AG19" s="20"/>
    </row>
    <row r="20" spans="2:33" x14ac:dyDescent="0.25">
      <c r="B20" s="79">
        <f>'P1dB CL'!E16</f>
        <v>-2.2999999999999998</v>
      </c>
      <c r="C20" s="20"/>
      <c r="D20" s="81">
        <f>ABS('P1dB CL'!C20--6.5305486)</f>
        <v>1.5061631000000002</v>
      </c>
      <c r="E20" s="44">
        <f>ABS('P1dB CL'!C76--7.290772)</f>
        <v>2.2155303999999996</v>
      </c>
      <c r="F20" s="44">
        <f>ABS('P1dB CL'!C132--9.9569454)</f>
        <v>4.4474973000000002</v>
      </c>
      <c r="G20" s="44">
        <f>ABS('P1dB CL'!C188--18.368826)</f>
        <v>12.245840599999998</v>
      </c>
      <c r="H20" s="44">
        <f>ABS('P1dB CL'!C244--30.028751)</f>
        <v>22.762641500000001</v>
      </c>
      <c r="I20" s="44">
        <f>ABS('P1dB CL'!C300--33.117031)</f>
        <v>27.904869499999997</v>
      </c>
      <c r="J20" s="20"/>
      <c r="K20" s="44">
        <f>ABS('P1dB CL'!C411-0)</f>
        <v>0</v>
      </c>
      <c r="L20" s="44">
        <f>ABS('P1dB CL'!C466-0)</f>
        <v>0</v>
      </c>
      <c r="M20" s="44">
        <f>ABS('P1dB CL'!C521-0)</f>
        <v>0</v>
      </c>
      <c r="N20" s="44">
        <f>ABS('P1dB CL'!C576-0)</f>
        <v>0</v>
      </c>
      <c r="O20" s="44">
        <f>ABS('P1dB CL'!C631-0)</f>
        <v>0</v>
      </c>
      <c r="P20" s="44">
        <f>ABS('P1dB CL'!C682-0)</f>
        <v>0</v>
      </c>
      <c r="R20" s="79">
        <f>'P1dB CL'!E16</f>
        <v>-2.2999999999999998</v>
      </c>
      <c r="S20" s="20"/>
      <c r="T20" s="81">
        <f>ABS('P1dB CL'!U20--8.2017612)</f>
        <v>1.1780571000000002</v>
      </c>
      <c r="U20" s="44">
        <f>ABS('P1dB CL'!U76--8.5041904)</f>
        <v>1.4232673000000009</v>
      </c>
      <c r="V20" s="44">
        <f>ABS('P1dB CL'!U132--9.6695967)</f>
        <v>2.2636828999999992</v>
      </c>
      <c r="W20" s="44">
        <f>ABS('P1dB CL'!U188--14.165125)</f>
        <v>6.3155580999999996</v>
      </c>
      <c r="X20" s="44">
        <f>ABS('P1dB CL'!U244--26.447212)</f>
        <v>17.6744545</v>
      </c>
      <c r="Y20" s="44">
        <f>ABS('P1dB CL'!U300--33.798965)</f>
        <v>26.605349100000002</v>
      </c>
      <c r="Z20" s="20"/>
      <c r="AA20" s="44">
        <f>ABS('P1dB CL'!U411-0)</f>
        <v>0</v>
      </c>
      <c r="AB20" s="44">
        <f>ABS('P1dB CL'!U466-0)</f>
        <v>0</v>
      </c>
      <c r="AC20" s="44">
        <f>ABS('P1dB CL'!U521-0)</f>
        <v>0</v>
      </c>
      <c r="AD20" s="44">
        <f>ABS('P1dB CL'!U576-0)</f>
        <v>0</v>
      </c>
      <c r="AE20" s="44">
        <f>ABS('P1dB CL'!U631-0)</f>
        <v>0</v>
      </c>
      <c r="AF20" s="44">
        <f>ABS('P1dB CL'!U686-0)</f>
        <v>0</v>
      </c>
      <c r="AG20" s="20"/>
    </row>
    <row r="21" spans="2:33" x14ac:dyDescent="0.25">
      <c r="B21" s="79">
        <f>'P1dB CL'!E17</f>
        <v>-1.6</v>
      </c>
      <c r="C21" s="20"/>
      <c r="D21" s="81">
        <f>ABS('P1dB CL'!C21--6.5305486)</f>
        <v>1.4838100000000001</v>
      </c>
      <c r="E21" s="44">
        <f>ABS('P1dB CL'!C77--7.290772)</f>
        <v>2.1936755999999997</v>
      </c>
      <c r="F21" s="44">
        <f>ABS('P1dB CL'!C133--9.9569454)</f>
        <v>4.4133186000000002</v>
      </c>
      <c r="G21" s="44">
        <f>ABS('P1dB CL'!C189--18.368826)</f>
        <v>12.210528899999998</v>
      </c>
      <c r="H21" s="44">
        <f>ABS('P1dB CL'!C245--30.028751)</f>
        <v>22.731997100000001</v>
      </c>
      <c r="I21" s="44">
        <f>ABS('P1dB CL'!C301--33.117031)</f>
        <v>27.877296799999996</v>
      </c>
      <c r="J21" s="20"/>
      <c r="K21" s="44">
        <f>ABS('P1dB CL'!C412-0)</f>
        <v>0</v>
      </c>
      <c r="L21" s="44">
        <f>ABS('P1dB CL'!C467-0)</f>
        <v>0</v>
      </c>
      <c r="M21" s="44">
        <f>ABS('P1dB CL'!C522-0)</f>
        <v>0</v>
      </c>
      <c r="N21" s="44">
        <f>ABS('P1dB CL'!C577-0)</f>
        <v>0</v>
      </c>
      <c r="O21" s="44">
        <f>ABS('P1dB CL'!C632-0)</f>
        <v>0</v>
      </c>
      <c r="P21" s="44">
        <f>ABS('P1dB CL'!C683-0)</f>
        <v>0</v>
      </c>
      <c r="R21" s="79">
        <f>'P1dB CL'!E17</f>
        <v>-1.6</v>
      </c>
      <c r="S21" s="20"/>
      <c r="T21" s="81">
        <f>ABS('P1dB CL'!U21--8.2017612)</f>
        <v>1.1694725999999998</v>
      </c>
      <c r="U21" s="44">
        <f>ABS('P1dB CL'!U77--8.5041904)</f>
        <v>1.4156127000000005</v>
      </c>
      <c r="V21" s="44">
        <f>ABS('P1dB CL'!U133--9.6695967)</f>
        <v>2.2530712999999993</v>
      </c>
      <c r="W21" s="44">
        <f>ABS('P1dB CL'!U189--14.165125)</f>
        <v>6.3061099999999994</v>
      </c>
      <c r="X21" s="44">
        <f>ABS('P1dB CL'!U245--26.447212)</f>
        <v>17.662589799999999</v>
      </c>
      <c r="Y21" s="44">
        <f>ABS('P1dB CL'!U301--33.798965)</f>
        <v>26.599393400000004</v>
      </c>
      <c r="Z21" s="20"/>
      <c r="AA21" s="44">
        <f>ABS('P1dB CL'!U412-0)</f>
        <v>0</v>
      </c>
      <c r="AB21" s="44">
        <f>ABS('P1dB CL'!U467-0)</f>
        <v>0</v>
      </c>
      <c r="AC21" s="44">
        <f>ABS('P1dB CL'!U522-0)</f>
        <v>0</v>
      </c>
      <c r="AD21" s="44">
        <f>ABS('P1dB CL'!U577-0)</f>
        <v>0</v>
      </c>
      <c r="AE21" s="44">
        <f>ABS('P1dB CL'!U632-0)</f>
        <v>0</v>
      </c>
      <c r="AF21" s="44">
        <f>ABS('P1dB CL'!U687-0)</f>
        <v>0</v>
      </c>
      <c r="AG21" s="20"/>
    </row>
    <row r="22" spans="2:33" x14ac:dyDescent="0.25">
      <c r="B22" s="79">
        <f>'P1dB CL'!E18</f>
        <v>-0.9</v>
      </c>
      <c r="C22" s="20"/>
      <c r="D22" s="81">
        <f>ABS('P1dB CL'!C22--6.5305486)</f>
        <v>1.4566727000000004</v>
      </c>
      <c r="E22" s="44">
        <f>ABS('P1dB CL'!C78--7.290772)</f>
        <v>2.1594552999999994</v>
      </c>
      <c r="F22" s="44">
        <f>ABS('P1dB CL'!C134--9.9569454)</f>
        <v>4.3696127000000002</v>
      </c>
      <c r="G22" s="44">
        <f>ABS('P1dB CL'!C190--18.368826)</f>
        <v>12.163993399999999</v>
      </c>
      <c r="H22" s="44">
        <f>ABS('P1dB CL'!C246--30.028751)</f>
        <v>22.6861569</v>
      </c>
      <c r="I22" s="44">
        <f>ABS('P1dB CL'!C302--33.117031)</f>
        <v>27.839439299999995</v>
      </c>
      <c r="J22" s="20"/>
      <c r="K22" s="44">
        <f>ABS('P1dB CL'!C413-0)</f>
        <v>0</v>
      </c>
      <c r="L22" s="44">
        <f>ABS('P1dB CL'!C468-0)</f>
        <v>0</v>
      </c>
      <c r="M22" s="44">
        <f>ABS('P1dB CL'!C523-0)</f>
        <v>0</v>
      </c>
      <c r="N22" s="44">
        <f>ABS('P1dB CL'!C578-0)</f>
        <v>0</v>
      </c>
      <c r="O22" s="44">
        <f>ABS('P1dB CL'!C633-0)</f>
        <v>0</v>
      </c>
      <c r="P22" s="44">
        <f>ABS('P1dB CL'!C684-0)</f>
        <v>0</v>
      </c>
      <c r="R22" s="79">
        <f>'P1dB CL'!E18</f>
        <v>-0.9</v>
      </c>
      <c r="S22" s="20"/>
      <c r="T22" s="81">
        <f>ABS('P1dB CL'!U22--8.2017612)</f>
        <v>1.1620797999999999</v>
      </c>
      <c r="U22" s="44">
        <f>ABS('P1dB CL'!U78--8.5041904)</f>
        <v>1.4079775000000003</v>
      </c>
      <c r="V22" s="44">
        <f>ABS('P1dB CL'!U134--9.6695967)</f>
        <v>2.2411980999999992</v>
      </c>
      <c r="W22" s="44">
        <f>ABS('P1dB CL'!U190--14.165125)</f>
        <v>6.2910857999999994</v>
      </c>
      <c r="X22" s="44">
        <f>ABS('P1dB CL'!U246--26.447212)</f>
        <v>17.646217100000001</v>
      </c>
      <c r="Y22" s="44">
        <f>ABS('P1dB CL'!U302--33.798965)</f>
        <v>26.587292700000003</v>
      </c>
      <c r="Z22" s="20"/>
      <c r="AA22" s="44">
        <f>ABS('P1dB CL'!U413-0)</f>
        <v>0</v>
      </c>
      <c r="AB22" s="44">
        <f>ABS('P1dB CL'!U468-0)</f>
        <v>0</v>
      </c>
      <c r="AC22" s="44">
        <f>ABS('P1dB CL'!U523-0)</f>
        <v>0</v>
      </c>
      <c r="AD22" s="44">
        <f>ABS('P1dB CL'!U578-0)</f>
        <v>0</v>
      </c>
      <c r="AE22" s="44">
        <f>ABS('P1dB CL'!U633-0)</f>
        <v>0</v>
      </c>
      <c r="AF22" s="44">
        <f>ABS('P1dB CL'!U688-0)</f>
        <v>0</v>
      </c>
      <c r="AG22" s="20"/>
    </row>
    <row r="23" spans="2:33" x14ac:dyDescent="0.25">
      <c r="B23" s="79">
        <f>'P1dB CL'!E19</f>
        <v>-0.2</v>
      </c>
      <c r="C23" s="20"/>
      <c r="D23" s="81">
        <f>ABS('P1dB CL'!C23--6.5305486)</f>
        <v>1.4262963000000006</v>
      </c>
      <c r="E23" s="44">
        <f>ABS('P1dB CL'!C79--7.290772)</f>
        <v>2.1197194999999995</v>
      </c>
      <c r="F23" s="44">
        <f>ABS('P1dB CL'!C135--9.9569454)</f>
        <v>4.3157368000000007</v>
      </c>
      <c r="G23" s="44">
        <f>ABS('P1dB CL'!C191--18.368826)</f>
        <v>12.102459999999999</v>
      </c>
      <c r="H23" s="44">
        <f>ABS('P1dB CL'!C247--30.028751)</f>
        <v>22.6202565</v>
      </c>
      <c r="I23" s="44">
        <f>ABS('P1dB CL'!C303--33.117031)</f>
        <v>27.792883299999996</v>
      </c>
      <c r="J23" s="20"/>
      <c r="K23" s="44">
        <f>ABS('P1dB CL'!C414-0)</f>
        <v>0</v>
      </c>
      <c r="L23" s="44">
        <f>ABS('P1dB CL'!C469-0)</f>
        <v>0</v>
      </c>
      <c r="M23" s="44">
        <f>ABS('P1dB CL'!C524-0)</f>
        <v>0</v>
      </c>
      <c r="N23" s="44">
        <f>ABS('P1dB CL'!C579-0)</f>
        <v>0</v>
      </c>
      <c r="O23" s="44">
        <f>ABS('P1dB CL'!C634-0)</f>
        <v>0</v>
      </c>
      <c r="P23" s="44">
        <f>ABS('P1dB CL'!C685-0)</f>
        <v>0</v>
      </c>
      <c r="R23" s="79">
        <f>'P1dB CL'!E19</f>
        <v>-0.2</v>
      </c>
      <c r="S23" s="20"/>
      <c r="T23" s="81">
        <f>ABS('P1dB CL'!U23--8.2017612)</f>
        <v>1.1511792999999999</v>
      </c>
      <c r="U23" s="44">
        <f>ABS('P1dB CL'!U79--8.5041904)</f>
        <v>1.3976006000000005</v>
      </c>
      <c r="V23" s="44">
        <f>ABS('P1dB CL'!U135--9.6695967)</f>
        <v>2.2286224999999993</v>
      </c>
      <c r="W23" s="44">
        <f>ABS('P1dB CL'!U191--14.165125)</f>
        <v>6.2747836999999995</v>
      </c>
      <c r="X23" s="44">
        <f>ABS('P1dB CL'!U247--26.447212)</f>
        <v>17.629118699999999</v>
      </c>
      <c r="Y23" s="44">
        <f>ABS('P1dB CL'!U303--33.798965)</f>
        <v>26.576465600000002</v>
      </c>
      <c r="Z23" s="20"/>
      <c r="AA23" s="44">
        <f>ABS('P1dB CL'!U414-0)</f>
        <v>0</v>
      </c>
      <c r="AB23" s="44">
        <f>ABS('P1dB CL'!U469-0)</f>
        <v>0</v>
      </c>
      <c r="AC23" s="44">
        <f>ABS('P1dB CL'!U524-0)</f>
        <v>0</v>
      </c>
      <c r="AD23" s="44">
        <f>ABS('P1dB CL'!U579-0)</f>
        <v>0</v>
      </c>
      <c r="AE23" s="44">
        <f>ABS('P1dB CL'!U634-0)</f>
        <v>0</v>
      </c>
      <c r="AF23" s="44">
        <f>ABS('P1dB CL'!U689-0)</f>
        <v>0</v>
      </c>
      <c r="AG23" s="20"/>
    </row>
    <row r="24" spans="2:33" x14ac:dyDescent="0.25">
      <c r="B24" s="79">
        <f>'P1dB CL'!E20</f>
        <v>0.5</v>
      </c>
      <c r="C24" s="20"/>
      <c r="D24" s="81">
        <f>ABS('P1dB CL'!C24--6.5305486)</f>
        <v>1.3793464000000002</v>
      </c>
      <c r="E24" s="44">
        <f>ABS('P1dB CL'!C80--7.290772)</f>
        <v>2.0644345999999993</v>
      </c>
      <c r="F24" s="44">
        <f>ABS('P1dB CL'!C136--9.9569454)</f>
        <v>4.2461538000000001</v>
      </c>
      <c r="G24" s="44">
        <f>ABS('P1dB CL'!C192--18.368826)</f>
        <v>12.0211674</v>
      </c>
      <c r="H24" s="44">
        <f>ABS('P1dB CL'!C248--30.028751)</f>
        <v>22.518135699999998</v>
      </c>
      <c r="I24" s="44">
        <f>ABS('P1dB CL'!C304--33.117031)</f>
        <v>27.733146999999995</v>
      </c>
      <c r="J24" s="20"/>
      <c r="K24" s="44">
        <f>ABS('P1dB CL'!C415-0)</f>
        <v>0</v>
      </c>
      <c r="L24" s="44">
        <f>ABS('P1dB CL'!C470-0)</f>
        <v>0</v>
      </c>
      <c r="M24" s="44">
        <f>ABS('P1dB CL'!C525-0)</f>
        <v>0</v>
      </c>
      <c r="N24" s="44">
        <f>ABS('P1dB CL'!C580-0)</f>
        <v>0</v>
      </c>
      <c r="O24" s="44">
        <f>ABS('P1dB CL'!C635-0)</f>
        <v>0</v>
      </c>
      <c r="P24" s="44">
        <f>ABS('P1dB CL'!C686-0)</f>
        <v>0</v>
      </c>
      <c r="R24" s="79">
        <f>'P1dB CL'!E20</f>
        <v>0.5</v>
      </c>
      <c r="S24" s="20"/>
      <c r="T24" s="81">
        <f>ABS('P1dB CL'!U24--8.2017612)</f>
        <v>1.1400017</v>
      </c>
      <c r="U24" s="44">
        <f>ABS('P1dB CL'!U80--8.5041904)</f>
        <v>1.3799257000000003</v>
      </c>
      <c r="V24" s="44">
        <f>ABS('P1dB CL'!U136--9.6695967)</f>
        <v>2.2081818999999996</v>
      </c>
      <c r="W24" s="44">
        <f>ABS('P1dB CL'!U192--14.165125)</f>
        <v>6.2515960999999995</v>
      </c>
      <c r="X24" s="44">
        <f>ABS('P1dB CL'!U248--26.447212)</f>
        <v>17.6023967</v>
      </c>
      <c r="Y24" s="44">
        <f>ABS('P1dB CL'!U304--33.798965)</f>
        <v>26.557566200000004</v>
      </c>
      <c r="Z24" s="20"/>
      <c r="AA24" s="44">
        <f>ABS('P1dB CL'!U415-0)</f>
        <v>0</v>
      </c>
      <c r="AB24" s="44">
        <f>ABS('P1dB CL'!U470-0)</f>
        <v>0</v>
      </c>
      <c r="AC24" s="44">
        <f>ABS('P1dB CL'!U525-0)</f>
        <v>0</v>
      </c>
      <c r="AD24" s="44">
        <f>ABS('P1dB CL'!U580-0)</f>
        <v>0</v>
      </c>
      <c r="AE24" s="44">
        <f>ABS('P1dB CL'!U635-0)</f>
        <v>0</v>
      </c>
      <c r="AF24" s="44">
        <f>ABS('P1dB CL'!U690-0)</f>
        <v>0</v>
      </c>
      <c r="AG24" s="20"/>
    </row>
    <row r="25" spans="2:33" x14ac:dyDescent="0.25">
      <c r="B25" s="79">
        <f>'P1dB CL'!E21</f>
        <v>1.2</v>
      </c>
      <c r="C25" s="20"/>
      <c r="D25" s="81">
        <f>ABS('P1dB CL'!C25--6.5305486)</f>
        <v>1.3162341</v>
      </c>
      <c r="E25" s="44">
        <f>ABS('P1dB CL'!C81--7.290772)</f>
        <v>1.9937534999999995</v>
      </c>
      <c r="F25" s="44">
        <f>ABS('P1dB CL'!C137--9.9569454)</f>
        <v>4.1519580000000005</v>
      </c>
      <c r="G25" s="44">
        <f>ABS('P1dB CL'!C193--18.368826)</f>
        <v>11.903103899999998</v>
      </c>
      <c r="H25" s="44">
        <f>ABS('P1dB CL'!C249--30.028751)</f>
        <v>22.373449900000001</v>
      </c>
      <c r="I25" s="44">
        <f>ABS('P1dB CL'!C305--33.117031)</f>
        <v>27.648665299999998</v>
      </c>
      <c r="J25" s="20"/>
      <c r="K25" s="44">
        <f>ABS('P1dB CL'!C416-0)</f>
        <v>0</v>
      </c>
      <c r="L25" s="44">
        <f>ABS('P1dB CL'!C471-0)</f>
        <v>0</v>
      </c>
      <c r="M25" s="44">
        <f>ABS('P1dB CL'!C526-0)</f>
        <v>0</v>
      </c>
      <c r="N25" s="44">
        <f>ABS('P1dB CL'!C581-0)</f>
        <v>0</v>
      </c>
      <c r="O25" s="44">
        <f>ABS('P1dB CL'!C636-0)</f>
        <v>0</v>
      </c>
      <c r="P25" s="44">
        <f>ABS('P1dB CL'!C687-0)</f>
        <v>0</v>
      </c>
      <c r="R25" s="79">
        <f>'P1dB CL'!E21</f>
        <v>1.2</v>
      </c>
      <c r="S25" s="20"/>
      <c r="T25" s="81">
        <f>ABS('P1dB CL'!U25--8.2017612)</f>
        <v>1.1224040999999998</v>
      </c>
      <c r="U25" s="44">
        <f>ABS('P1dB CL'!U81--8.5041904)</f>
        <v>1.3582196000000009</v>
      </c>
      <c r="V25" s="44">
        <f>ABS('P1dB CL'!U137--9.6695967)</f>
        <v>2.1798190999999996</v>
      </c>
      <c r="W25" s="44">
        <f>ABS('P1dB CL'!U193--14.165125)</f>
        <v>6.2176781999999999</v>
      </c>
      <c r="X25" s="44">
        <f>ABS('P1dB CL'!U249--26.447212)</f>
        <v>17.5627125</v>
      </c>
      <c r="Y25" s="44">
        <f>ABS('P1dB CL'!U305--33.798965)</f>
        <v>26.531583800000003</v>
      </c>
      <c r="Z25" s="20"/>
      <c r="AA25" s="44">
        <f>ABS('P1dB CL'!U416-0)</f>
        <v>0</v>
      </c>
      <c r="AB25" s="44">
        <f>ABS('P1dB CL'!U471-0)</f>
        <v>0</v>
      </c>
      <c r="AC25" s="44">
        <f>ABS('P1dB CL'!U526-0)</f>
        <v>0</v>
      </c>
      <c r="AD25" s="44">
        <f>ABS('P1dB CL'!U581-0)</f>
        <v>0</v>
      </c>
      <c r="AE25" s="44">
        <f>ABS('P1dB CL'!U636-0)</f>
        <v>0</v>
      </c>
      <c r="AF25" s="44">
        <f>ABS('P1dB CL'!U691-0)</f>
        <v>0</v>
      </c>
      <c r="AG25" s="20"/>
    </row>
    <row r="26" spans="2:33" x14ac:dyDescent="0.25">
      <c r="B26" s="79">
        <f>'P1dB CL'!E22</f>
        <v>1.9</v>
      </c>
      <c r="C26" s="20"/>
      <c r="D26" s="81">
        <f>ABS('P1dB CL'!C26--6.5305486)</f>
        <v>1.2318073000000007</v>
      </c>
      <c r="E26" s="44">
        <f>ABS('P1dB CL'!C82--7.290772)</f>
        <v>1.9006791999999999</v>
      </c>
      <c r="F26" s="44">
        <f>ABS('P1dB CL'!C138--9.9569454)</f>
        <v>4.0242233000000001</v>
      </c>
      <c r="G26" s="44">
        <f>ABS('P1dB CL'!C194--18.368826)</f>
        <v>11.7463804</v>
      </c>
      <c r="H26" s="44">
        <f>ABS('P1dB CL'!C250--30.028751)</f>
        <v>22.1828471</v>
      </c>
      <c r="I26" s="44">
        <f>ABS('P1dB CL'!C306--33.117031)</f>
        <v>27.541779399999996</v>
      </c>
      <c r="J26" s="20"/>
      <c r="K26" s="44">
        <f>ABS('P1dB CL'!C417-0)</f>
        <v>0</v>
      </c>
      <c r="L26" s="44">
        <f>ABS('P1dB CL'!C472-0)</f>
        <v>0</v>
      </c>
      <c r="M26" s="44">
        <f>ABS('P1dB CL'!C527-0)</f>
        <v>0</v>
      </c>
      <c r="N26" s="44">
        <f>ABS('P1dB CL'!C582-0)</f>
        <v>0</v>
      </c>
      <c r="O26" s="44">
        <f>ABS('P1dB CL'!C637-0)</f>
        <v>0</v>
      </c>
      <c r="P26" s="44">
        <f>ABS('P1dB CL'!C688-0)</f>
        <v>0</v>
      </c>
      <c r="R26" s="79">
        <f>'P1dB CL'!E22</f>
        <v>1.9</v>
      </c>
      <c r="S26" s="20"/>
      <c r="T26" s="81">
        <f>ABS('P1dB CL'!U26--8.2017612)</f>
        <v>1.0967678999999997</v>
      </c>
      <c r="U26" s="44">
        <f>ABS('P1dB CL'!U82--8.5041904)</f>
        <v>1.3356847000000007</v>
      </c>
      <c r="V26" s="44">
        <f>ABS('P1dB CL'!U138--9.6695967)</f>
        <v>2.1449074999999995</v>
      </c>
      <c r="W26" s="44">
        <f>ABS('P1dB CL'!U194--14.165125)</f>
        <v>6.1728554999999998</v>
      </c>
      <c r="X26" s="44">
        <f>ABS('P1dB CL'!U250--26.447212)</f>
        <v>17.511233099999998</v>
      </c>
      <c r="Y26" s="44">
        <f>ABS('P1dB CL'!U306--33.798965)</f>
        <v>26.5038014</v>
      </c>
      <c r="Z26" s="20"/>
      <c r="AA26" s="44">
        <f>ABS('P1dB CL'!U417-0)</f>
        <v>0</v>
      </c>
      <c r="AB26" s="44">
        <f>ABS('P1dB CL'!U472-0)</f>
        <v>0</v>
      </c>
      <c r="AC26" s="44">
        <f>ABS('P1dB CL'!U527-0)</f>
        <v>0</v>
      </c>
      <c r="AD26" s="44">
        <f>ABS('P1dB CL'!U582-0)</f>
        <v>0</v>
      </c>
      <c r="AE26" s="44">
        <f>ABS('P1dB CL'!U637-0)</f>
        <v>0</v>
      </c>
      <c r="AF26" s="44">
        <f>ABS('P1dB CL'!U692-0)</f>
        <v>0</v>
      </c>
      <c r="AG26" s="20"/>
    </row>
    <row r="27" spans="2:33" x14ac:dyDescent="0.25">
      <c r="B27" s="79">
        <f>'P1dB CL'!E23</f>
        <v>2.6</v>
      </c>
      <c r="C27" s="20"/>
      <c r="D27" s="81">
        <f>ABS('P1dB CL'!C27--6.5305486)</f>
        <v>1.1218934000000003</v>
      </c>
      <c r="E27" s="44">
        <f>ABS('P1dB CL'!C83--7.290772)</f>
        <v>1.7743291999999995</v>
      </c>
      <c r="F27" s="44">
        <f>ABS('P1dB CL'!C139--9.9569454)</f>
        <v>3.8535361000000004</v>
      </c>
      <c r="G27" s="44">
        <f>ABS('P1dB CL'!C195--18.368826)</f>
        <v>11.546462099999999</v>
      </c>
      <c r="H27" s="44">
        <f>ABS('P1dB CL'!C251--30.028751)</f>
        <v>21.937552099999998</v>
      </c>
      <c r="I27" s="44">
        <f>ABS('P1dB CL'!C307--33.117031)</f>
        <v>27.396335999999998</v>
      </c>
      <c r="J27" s="20"/>
      <c r="K27" s="44">
        <f>ABS('P1dB CL'!C418-0)</f>
        <v>0</v>
      </c>
      <c r="L27" s="44">
        <f>ABS('P1dB CL'!C473-0)</f>
        <v>0</v>
      </c>
      <c r="M27" s="44">
        <f>ABS('P1dB CL'!C528-0)</f>
        <v>0</v>
      </c>
      <c r="N27" s="44">
        <f>ABS('P1dB CL'!C583-0)</f>
        <v>0</v>
      </c>
      <c r="O27" s="44">
        <f>ABS('P1dB CL'!C638-0)</f>
        <v>0</v>
      </c>
      <c r="P27" s="44">
        <f>ABS('P1dB CL'!C689-0)</f>
        <v>0</v>
      </c>
      <c r="R27" s="79">
        <f>'P1dB CL'!E23</f>
        <v>2.6</v>
      </c>
      <c r="S27" s="20"/>
      <c r="T27" s="81">
        <f>ABS('P1dB CL'!U27--8.2017612)</f>
        <v>1.0633783000000001</v>
      </c>
      <c r="U27" s="44">
        <f>ABS('P1dB CL'!U83--8.5041904)</f>
        <v>1.2950716000000009</v>
      </c>
      <c r="V27" s="44">
        <f>ABS('P1dB CL'!U139--9.6695967)</f>
        <v>2.0922350999999999</v>
      </c>
      <c r="W27" s="44">
        <f>ABS('P1dB CL'!U195--14.165125)</f>
        <v>6.1103822000000001</v>
      </c>
      <c r="X27" s="44">
        <f>ABS('P1dB CL'!U251--26.447212)</f>
        <v>17.432831499999999</v>
      </c>
      <c r="Y27" s="44">
        <f>ABS('P1dB CL'!U307--33.798965)</f>
        <v>26.459284300000004</v>
      </c>
      <c r="Z27" s="20"/>
      <c r="AA27" s="44">
        <f>ABS('P1dB CL'!U418-0)</f>
        <v>0</v>
      </c>
      <c r="AB27" s="44">
        <f>ABS('P1dB CL'!U473-0)</f>
        <v>0</v>
      </c>
      <c r="AC27" s="44">
        <f>ABS('P1dB CL'!U528-0)</f>
        <v>0</v>
      </c>
      <c r="AD27" s="44">
        <f>ABS('P1dB CL'!U583-0)</f>
        <v>0</v>
      </c>
      <c r="AE27" s="44">
        <f>ABS('P1dB CL'!U638-0)</f>
        <v>0</v>
      </c>
      <c r="AF27" s="44">
        <f>ABS('P1dB CL'!U693-0)</f>
        <v>0</v>
      </c>
      <c r="AG27" s="20"/>
    </row>
    <row r="28" spans="2:33" x14ac:dyDescent="0.25">
      <c r="B28" s="79">
        <f>'P1dB CL'!E24</f>
        <v>3.3</v>
      </c>
      <c r="C28" s="20"/>
      <c r="D28" s="81">
        <f>ABS('P1dB CL'!C28--6.5305486)</f>
        <v>0.97841790000000017</v>
      </c>
      <c r="E28" s="44">
        <f>ABS('P1dB CL'!C84--7.290772)</f>
        <v>1.6139073999999995</v>
      </c>
      <c r="F28" s="44">
        <f>ABS('P1dB CL'!C140--9.9569454)</f>
        <v>3.6433410000000004</v>
      </c>
      <c r="G28" s="44">
        <f>ABS('P1dB CL'!C196--18.368826)</f>
        <v>11.294959599999999</v>
      </c>
      <c r="H28" s="44">
        <f>ABS('P1dB CL'!C252--30.028751)</f>
        <v>21.640997499999997</v>
      </c>
      <c r="I28" s="44">
        <f>ABS('P1dB CL'!C308--33.117031)</f>
        <v>27.213714999999997</v>
      </c>
      <c r="J28" s="20"/>
      <c r="K28" s="44">
        <f>ABS('P1dB CL'!C419-0)</f>
        <v>0</v>
      </c>
      <c r="L28" s="44">
        <f>ABS('P1dB CL'!C474-0)</f>
        <v>0</v>
      </c>
      <c r="M28" s="44">
        <f>ABS('P1dB CL'!C529-0)</f>
        <v>0</v>
      </c>
      <c r="N28" s="44">
        <f>ABS('P1dB CL'!C584-0)</f>
        <v>0</v>
      </c>
      <c r="O28" s="44">
        <f>ABS('P1dB CL'!C639-0)</f>
        <v>0</v>
      </c>
      <c r="P28" s="44">
        <f>ABS('P1dB CL'!C690-0)</f>
        <v>0</v>
      </c>
      <c r="R28" s="79">
        <f>'P1dB CL'!E24</f>
        <v>3.3</v>
      </c>
      <c r="S28" s="20"/>
      <c r="T28" s="81">
        <f>ABS('P1dB CL'!U28--8.2017612)</f>
        <v>1.0173915999999998</v>
      </c>
      <c r="U28" s="44">
        <f>ABS('P1dB CL'!U84--8.5041904)</f>
        <v>1.2447800000000004</v>
      </c>
      <c r="V28" s="44">
        <f>ABS('P1dB CL'!U140--9.6695967)</f>
        <v>2.0252589999999993</v>
      </c>
      <c r="W28" s="44">
        <f>ABS('P1dB CL'!U196--14.165125)</f>
        <v>6.0274429999999999</v>
      </c>
      <c r="X28" s="44">
        <f>ABS('P1dB CL'!U252--26.447212)</f>
        <v>17.327602200000001</v>
      </c>
      <c r="Y28" s="44">
        <f>ABS('P1dB CL'!U308--33.798965)</f>
        <v>26.401959400000003</v>
      </c>
      <c r="Z28" s="20"/>
      <c r="AA28" s="44">
        <f>ABS('P1dB CL'!U419-0)</f>
        <v>0</v>
      </c>
      <c r="AB28" s="44">
        <f>ABS('P1dB CL'!U474-0)</f>
        <v>0</v>
      </c>
      <c r="AC28" s="44">
        <f>ABS('P1dB CL'!U529-0)</f>
        <v>0</v>
      </c>
      <c r="AD28" s="44">
        <f>ABS('P1dB CL'!U584-0)</f>
        <v>0</v>
      </c>
      <c r="AE28" s="44">
        <f>ABS('P1dB CL'!U639-0)</f>
        <v>0</v>
      </c>
      <c r="AF28" s="44">
        <f>ABS('P1dB CL'!U694-0)</f>
        <v>0</v>
      </c>
      <c r="AG28" s="20"/>
    </row>
    <row r="29" spans="2:33" x14ac:dyDescent="0.25">
      <c r="B29" s="79">
        <f>'P1dB CL'!E25</f>
        <v>4</v>
      </c>
      <c r="C29" s="20"/>
      <c r="D29" s="81">
        <f>ABS('P1dB CL'!C29--6.5305486)</f>
        <v>0.7958021000000004</v>
      </c>
      <c r="E29" s="44">
        <f>ABS('P1dB CL'!C85--7.290772)</f>
        <v>1.4080085999999996</v>
      </c>
      <c r="F29" s="44">
        <f>ABS('P1dB CL'!C141--9.9569454)</f>
        <v>3.3810978</v>
      </c>
      <c r="G29" s="44">
        <f>ABS('P1dB CL'!C197--18.368826)</f>
        <v>10.993980999999998</v>
      </c>
      <c r="H29" s="44">
        <f>ABS('P1dB CL'!C253--30.028751)</f>
        <v>21.297587999999998</v>
      </c>
      <c r="I29" s="44">
        <f>ABS('P1dB CL'!C309--33.117031)</f>
        <v>26.982038399999997</v>
      </c>
      <c r="J29" s="20"/>
      <c r="K29" s="44">
        <f>ABS('P1dB CL'!C420-0)</f>
        <v>0</v>
      </c>
      <c r="L29" s="44">
        <f>ABS('P1dB CL'!C475-0)</f>
        <v>0</v>
      </c>
      <c r="M29" s="44">
        <f>ABS('P1dB CL'!C530-0)</f>
        <v>0</v>
      </c>
      <c r="N29" s="44">
        <f>ABS('P1dB CL'!C585-0)</f>
        <v>0</v>
      </c>
      <c r="O29" s="44">
        <f>ABS('P1dB CL'!C640-0)</f>
        <v>0</v>
      </c>
      <c r="P29" s="44">
        <f>ABS('P1dB CL'!C691-0)</f>
        <v>0</v>
      </c>
      <c r="R29" s="79">
        <f>'P1dB CL'!E25</f>
        <v>4</v>
      </c>
      <c r="S29" s="20"/>
      <c r="T29" s="81">
        <f>ABS('P1dB CL'!U29--8.2017612)</f>
        <v>0.94589560000000006</v>
      </c>
      <c r="U29" s="44">
        <f>ABS('P1dB CL'!U85--8.5041904)</f>
        <v>1.1679024000000009</v>
      </c>
      <c r="V29" s="44">
        <f>ABS('P1dB CL'!U141--9.6695967)</f>
        <v>1.9263363</v>
      </c>
      <c r="W29" s="44">
        <f>ABS('P1dB CL'!U197--14.165125)</f>
        <v>5.9095946000000001</v>
      </c>
      <c r="X29" s="44">
        <f>ABS('P1dB CL'!U253--26.447212)</f>
        <v>17.176832000000001</v>
      </c>
      <c r="Y29" s="44">
        <f>ABS('P1dB CL'!U309--33.798965)</f>
        <v>26.317516300000001</v>
      </c>
      <c r="Z29" s="20"/>
      <c r="AA29" s="44">
        <f>ABS('P1dB CL'!U420-0)</f>
        <v>0</v>
      </c>
      <c r="AB29" s="44">
        <f>ABS('P1dB CL'!U475-0)</f>
        <v>0</v>
      </c>
      <c r="AC29" s="44">
        <f>ABS('P1dB CL'!U530-0)</f>
        <v>0</v>
      </c>
      <c r="AD29" s="44">
        <f>ABS('P1dB CL'!U585-0)</f>
        <v>0</v>
      </c>
      <c r="AE29" s="44">
        <f>ABS('P1dB CL'!U640-0)</f>
        <v>0</v>
      </c>
      <c r="AF29" s="44">
        <f>ABS('P1dB CL'!U695-0)</f>
        <v>0</v>
      </c>
      <c r="AG29" s="20"/>
    </row>
    <row r="30" spans="2:33" x14ac:dyDescent="0.25">
      <c r="B30" s="79">
        <f>'P1dB CL'!E26</f>
        <v>4.7</v>
      </c>
      <c r="C30" s="20"/>
      <c r="D30" s="81">
        <f>ABS('P1dB CL'!C30--6.5305486)</f>
        <v>0.5695648000000002</v>
      </c>
      <c r="E30" s="44">
        <f>ABS('P1dB CL'!C86--7.290772)</f>
        <v>1.1589836999999994</v>
      </c>
      <c r="F30" s="44">
        <f>ABS('P1dB CL'!C142--9.9569454)</f>
        <v>3.0714378</v>
      </c>
      <c r="G30" s="44">
        <f>ABS('P1dB CL'!C198--18.368826)</f>
        <v>10.647170599999999</v>
      </c>
      <c r="H30" s="44">
        <f>ABS('P1dB CL'!C254--30.028751)</f>
        <v>20.9087082</v>
      </c>
      <c r="I30" s="44">
        <f>ABS('P1dB CL'!C310--33.117031)</f>
        <v>26.703925499999997</v>
      </c>
      <c r="J30" s="20"/>
      <c r="K30" s="44">
        <f>ABS('P1dB CL'!C421-0)</f>
        <v>0</v>
      </c>
      <c r="L30" s="44">
        <f>ABS('P1dB CL'!C476-0)</f>
        <v>0</v>
      </c>
      <c r="M30" s="44">
        <f>ABS('P1dB CL'!C531-0)</f>
        <v>0</v>
      </c>
      <c r="N30" s="44">
        <f>ABS('P1dB CL'!C586-0)</f>
        <v>0</v>
      </c>
      <c r="O30" s="44">
        <f>ABS('P1dB CL'!C641-0)</f>
        <v>0</v>
      </c>
      <c r="P30" s="44">
        <f>ABS('P1dB CL'!C692-0)</f>
        <v>0</v>
      </c>
      <c r="R30" s="79">
        <f>'P1dB CL'!E26</f>
        <v>4.7</v>
      </c>
      <c r="S30" s="20"/>
      <c r="T30" s="81">
        <f>ABS('P1dB CL'!U30--8.2017612)</f>
        <v>0.85424699999999998</v>
      </c>
      <c r="U30" s="44">
        <f>ABS('P1dB CL'!U86--8.5041904)</f>
        <v>1.0638704000000008</v>
      </c>
      <c r="V30" s="44">
        <f>ABS('P1dB CL'!U142--9.6695967)</f>
        <v>1.7911253</v>
      </c>
      <c r="W30" s="44">
        <f>ABS('P1dB CL'!U198--14.165125)</f>
        <v>5.7505752000000001</v>
      </c>
      <c r="X30" s="44">
        <f>ABS('P1dB CL'!U254--26.447212)</f>
        <v>16.983237000000003</v>
      </c>
      <c r="Y30" s="44">
        <f>ABS('P1dB CL'!U310--33.798965)</f>
        <v>26.199620300000003</v>
      </c>
      <c r="Z30" s="20"/>
      <c r="AA30" s="44">
        <f>ABS('P1dB CL'!U421-0)</f>
        <v>0</v>
      </c>
      <c r="AB30" s="44">
        <f>ABS('P1dB CL'!U476-0)</f>
        <v>0</v>
      </c>
      <c r="AC30" s="44">
        <f>ABS('P1dB CL'!U531-0)</f>
        <v>0</v>
      </c>
      <c r="AD30" s="44">
        <f>ABS('P1dB CL'!U586-0)</f>
        <v>0</v>
      </c>
      <c r="AE30" s="44">
        <f>ABS('P1dB CL'!U641-0)</f>
        <v>0</v>
      </c>
      <c r="AF30" s="44">
        <f>ABS('P1dB CL'!U696-0)</f>
        <v>0</v>
      </c>
      <c r="AG30" s="20"/>
    </row>
    <row r="31" spans="2:33" x14ac:dyDescent="0.25">
      <c r="B31" s="79">
        <f>'P1dB CL'!E27</f>
        <v>5.4</v>
      </c>
      <c r="C31" s="20"/>
      <c r="D31" s="81">
        <f>ABS('P1dB CL'!C31--6.5305486)</f>
        <v>0.30066590000000026</v>
      </c>
      <c r="E31" s="44">
        <f>ABS('P1dB CL'!C87--7.290772)</f>
        <v>0.86069489999999949</v>
      </c>
      <c r="F31" s="44">
        <f>ABS('P1dB CL'!C143--9.9569454)</f>
        <v>2.7168836000000001</v>
      </c>
      <c r="G31" s="44">
        <f>ABS('P1dB CL'!C199--18.368826)</f>
        <v>10.259171599999998</v>
      </c>
      <c r="H31" s="44">
        <f>ABS('P1dB CL'!C255--30.028751)</f>
        <v>20.4844519</v>
      </c>
      <c r="I31" s="44">
        <f>ABS('P1dB CL'!C311--33.117031)</f>
        <v>26.378393999999997</v>
      </c>
      <c r="J31" s="20"/>
      <c r="K31" s="44">
        <f>ABS('P1dB CL'!C422-0)</f>
        <v>0</v>
      </c>
      <c r="L31" s="44">
        <f>ABS('P1dB CL'!C477-0)</f>
        <v>0</v>
      </c>
      <c r="M31" s="44">
        <f>ABS('P1dB CL'!C532-0)</f>
        <v>0</v>
      </c>
      <c r="N31" s="44">
        <f>ABS('P1dB CL'!C587-0)</f>
        <v>0</v>
      </c>
      <c r="O31" s="44">
        <f>ABS('P1dB CL'!C642-0)</f>
        <v>0</v>
      </c>
      <c r="P31" s="44">
        <f>ABS('P1dB CL'!C693-0)</f>
        <v>0</v>
      </c>
      <c r="R31" s="79">
        <f>'P1dB CL'!E27</f>
        <v>5.4</v>
      </c>
      <c r="S31" s="20"/>
      <c r="T31" s="81">
        <f>ABS('P1dB CL'!U31--8.2017612)</f>
        <v>0.72722480000000012</v>
      </c>
      <c r="U31" s="44">
        <f>ABS('P1dB CL'!U87--8.5041904)</f>
        <v>0.92243520000000068</v>
      </c>
      <c r="V31" s="44">
        <f>ABS('P1dB CL'!U143--9.6695967)</f>
        <v>1.6121520999999994</v>
      </c>
      <c r="W31" s="44">
        <f>ABS('P1dB CL'!U199--14.165125)</f>
        <v>5.5438423999999991</v>
      </c>
      <c r="X31" s="44">
        <f>ABS('P1dB CL'!U255--26.447212)</f>
        <v>16.7287128</v>
      </c>
      <c r="Y31" s="44">
        <f>ABS('P1dB CL'!U311--33.798965)</f>
        <v>26.041611700000004</v>
      </c>
      <c r="Z31" s="20"/>
      <c r="AA31" s="44">
        <f>ABS('P1dB CL'!U422-0)</f>
        <v>0</v>
      </c>
      <c r="AB31" s="44">
        <f>ABS('P1dB CL'!U477-0)</f>
        <v>0</v>
      </c>
      <c r="AC31" s="44">
        <f>ABS('P1dB CL'!U532-0)</f>
        <v>0</v>
      </c>
      <c r="AD31" s="44">
        <f>ABS('P1dB CL'!U587-0)</f>
        <v>0</v>
      </c>
      <c r="AE31" s="44">
        <f>ABS('P1dB CL'!U642-0)</f>
        <v>0</v>
      </c>
      <c r="AF31" s="44">
        <f>ABS('P1dB CL'!U697-0)</f>
        <v>0</v>
      </c>
      <c r="AG31" s="20"/>
    </row>
    <row r="32" spans="2:33" x14ac:dyDescent="0.25">
      <c r="B32" s="79">
        <f>'P1dB CL'!E28</f>
        <v>6.1</v>
      </c>
      <c r="C32" s="20"/>
      <c r="D32" s="81">
        <f>ABS('P1dB CL'!C32--6.5305486)</f>
        <v>1.1417400000000022E-2</v>
      </c>
      <c r="E32" s="44">
        <f>ABS('P1dB CL'!C88--7.290772)</f>
        <v>0.52023369999999947</v>
      </c>
      <c r="F32" s="44">
        <f>ABS('P1dB CL'!C144--9.9569454)</f>
        <v>2.3245988000000004</v>
      </c>
      <c r="G32" s="44">
        <f>ABS('P1dB CL'!C200--18.368826)</f>
        <v>9.8352604999999986</v>
      </c>
      <c r="H32" s="44">
        <f>ABS('P1dB CL'!C256--30.028751)</f>
        <v>20.031662599999997</v>
      </c>
      <c r="I32" s="44">
        <f>ABS('P1dB CL'!C312--33.117031)</f>
        <v>26.013794299999997</v>
      </c>
      <c r="J32" s="20"/>
      <c r="K32" s="44">
        <f>ABS('P1dB CL'!C423-0)</f>
        <v>0</v>
      </c>
      <c r="L32" s="44">
        <f>ABS('P1dB CL'!C478-0)</f>
        <v>0</v>
      </c>
      <c r="M32" s="44">
        <f>ABS('P1dB CL'!C533-0)</f>
        <v>0</v>
      </c>
      <c r="N32" s="44">
        <f>ABS('P1dB CL'!C588-0)</f>
        <v>0</v>
      </c>
      <c r="O32" s="44">
        <f>ABS('P1dB CL'!C643-0)</f>
        <v>0</v>
      </c>
      <c r="P32" s="44">
        <f>ABS('P1dB CL'!C694-0)</f>
        <v>0</v>
      </c>
      <c r="R32" s="79">
        <f>'P1dB CL'!E28</f>
        <v>6.1</v>
      </c>
      <c r="S32" s="20"/>
      <c r="T32" s="81">
        <f>ABS('P1dB CL'!U32--8.2017612)</f>
        <v>0.56048629999999999</v>
      </c>
      <c r="U32" s="44">
        <f>ABS('P1dB CL'!U88--8.5041904)</f>
        <v>0.73877810000000022</v>
      </c>
      <c r="V32" s="44">
        <f>ABS('P1dB CL'!U144--9.6695967)</f>
        <v>1.3827037999999998</v>
      </c>
      <c r="W32" s="44">
        <f>ABS('P1dB CL'!U200--14.165125)</f>
        <v>5.2804710000000004</v>
      </c>
      <c r="X32" s="44">
        <f>ABS('P1dB CL'!U256--26.447212)</f>
        <v>16.419175000000003</v>
      </c>
      <c r="Y32" s="44">
        <f>ABS('P1dB CL'!U312--33.798965)</f>
        <v>25.840173300000004</v>
      </c>
      <c r="Z32" s="20"/>
      <c r="AA32" s="44">
        <f>ABS('P1dB CL'!U423-0)</f>
        <v>0</v>
      </c>
      <c r="AB32" s="44">
        <f>ABS('P1dB CL'!U478-0)</f>
        <v>0</v>
      </c>
      <c r="AC32" s="44">
        <f>ABS('P1dB CL'!U533-0)</f>
        <v>0</v>
      </c>
      <c r="AD32" s="44">
        <f>ABS('P1dB CL'!U588-0)</f>
        <v>0</v>
      </c>
      <c r="AE32" s="44">
        <f>ABS('P1dB CL'!U643-0)</f>
        <v>0</v>
      </c>
      <c r="AF32" s="44">
        <f>ABS('P1dB CL'!U698-0)</f>
        <v>0</v>
      </c>
      <c r="AG32" s="20"/>
    </row>
    <row r="33" spans="2:33" x14ac:dyDescent="0.25">
      <c r="B33" s="79">
        <f>'P1dB CL'!E29</f>
        <v>6.8</v>
      </c>
      <c r="C33" s="20"/>
      <c r="D33" s="81">
        <f>ABS('P1dB CL'!C33--6.5305486)</f>
        <v>0.36343519999999963</v>
      </c>
      <c r="E33" s="44">
        <f>ABS('P1dB CL'!C89--7.290772)</f>
        <v>0.14364869999999996</v>
      </c>
      <c r="F33" s="44">
        <f>ABS('P1dB CL'!C145--9.9569454)</f>
        <v>1.9003410000000009</v>
      </c>
      <c r="G33" s="44">
        <f>ABS('P1dB CL'!C201--18.368826)</f>
        <v>9.3866510999999981</v>
      </c>
      <c r="H33" s="44">
        <f>ABS('P1dB CL'!C257--30.028751)</f>
        <v>19.555346</v>
      </c>
      <c r="I33" s="44">
        <f>ABS('P1dB CL'!C313--33.117031)</f>
        <v>25.615581899999995</v>
      </c>
      <c r="J33" s="20"/>
      <c r="K33" s="44">
        <f>ABS('P1dB CL'!C424-0)</f>
        <v>0</v>
      </c>
      <c r="L33" s="44">
        <f>ABS('P1dB CL'!C479-0)</f>
        <v>0</v>
      </c>
      <c r="M33" s="44">
        <f>ABS('P1dB CL'!C534-0)</f>
        <v>0</v>
      </c>
      <c r="N33" s="44">
        <f>ABS('P1dB CL'!C589-0)</f>
        <v>0</v>
      </c>
      <c r="O33" s="44">
        <f>ABS('P1dB CL'!C644-0)</f>
        <v>0</v>
      </c>
      <c r="P33" s="44">
        <f>ABS('P1dB CL'!C695-0)</f>
        <v>0</v>
      </c>
      <c r="R33" s="79">
        <f>'P1dB CL'!E29</f>
        <v>6.8</v>
      </c>
      <c r="S33" s="20"/>
      <c r="T33" s="81">
        <f>ABS('P1dB CL'!U33--8.2017612)</f>
        <v>0.35523460000000018</v>
      </c>
      <c r="U33" s="44">
        <f>ABS('P1dB CL'!U89--8.5041904)</f>
        <v>0.50975460000000083</v>
      </c>
      <c r="V33" s="44">
        <f>ABS('P1dB CL'!U145--9.6695967)</f>
        <v>1.1019773999999991</v>
      </c>
      <c r="W33" s="44">
        <f>ABS('P1dB CL'!U201--14.165125)</f>
        <v>4.965782299999999</v>
      </c>
      <c r="X33" s="44">
        <f>ABS('P1dB CL'!U257--26.447212)</f>
        <v>16.062907000000003</v>
      </c>
      <c r="Y33" s="44">
        <f>ABS('P1dB CL'!U313--33.798965)</f>
        <v>25.583874200000004</v>
      </c>
      <c r="Z33" s="20"/>
      <c r="AA33" s="44">
        <f>ABS('P1dB CL'!U424-0)</f>
        <v>0</v>
      </c>
      <c r="AB33" s="44">
        <f>ABS('P1dB CL'!U479-0)</f>
        <v>0</v>
      </c>
      <c r="AC33" s="44">
        <f>ABS('P1dB CL'!U534-0)</f>
        <v>0</v>
      </c>
      <c r="AD33" s="44">
        <f>ABS('P1dB CL'!U589-0)</f>
        <v>0</v>
      </c>
      <c r="AE33" s="44">
        <f>ABS('P1dB CL'!U644-0)</f>
        <v>0</v>
      </c>
      <c r="AF33" s="44">
        <f>ABS('P1dB CL'!U699-0)</f>
        <v>0</v>
      </c>
      <c r="AG33" s="20"/>
    </row>
    <row r="34" spans="2:33" x14ac:dyDescent="0.25">
      <c r="B34" s="79">
        <f>'P1dB CL'!E30</f>
        <v>7.5</v>
      </c>
      <c r="C34" s="20"/>
      <c r="D34" s="81">
        <f>ABS('P1dB CL'!C34--6.5305486)</f>
        <v>0.75854299999999952</v>
      </c>
      <c r="E34" s="44">
        <f>ABS('P1dB CL'!C90--7.290772)</f>
        <v>0.27124400000000026</v>
      </c>
      <c r="F34" s="44">
        <f>ABS('P1dB CL'!C146--9.9569454)</f>
        <v>1.4409685000000003</v>
      </c>
      <c r="G34" s="44">
        <f>ABS('P1dB CL'!C202--18.368826)</f>
        <v>8.899773699999999</v>
      </c>
      <c r="H34" s="44">
        <f>ABS('P1dB CL'!C258--30.028751)</f>
        <v>19.044433999999999</v>
      </c>
      <c r="I34" s="44">
        <f>ABS('P1dB CL'!C314--33.117031)</f>
        <v>25.178038499999996</v>
      </c>
      <c r="J34" s="20"/>
      <c r="K34" s="44">
        <f>ABS('P1dB CL'!C425-0)</f>
        <v>0</v>
      </c>
      <c r="L34" s="44">
        <f>ABS('P1dB CL'!C480-0)</f>
        <v>0</v>
      </c>
      <c r="M34" s="44">
        <f>ABS('P1dB CL'!C535-0)</f>
        <v>0</v>
      </c>
      <c r="N34" s="44">
        <f>ABS('P1dB CL'!C590-0)</f>
        <v>0</v>
      </c>
      <c r="O34" s="44">
        <f>ABS('P1dB CL'!C645-0)</f>
        <v>0</v>
      </c>
      <c r="P34" s="44">
        <f>ABS('P1dB CL'!C696-0)</f>
        <v>0</v>
      </c>
      <c r="R34" s="79">
        <f>'P1dB CL'!E30</f>
        <v>7.5</v>
      </c>
      <c r="S34" s="20"/>
      <c r="T34" s="81">
        <f>ABS('P1dB CL'!U34--8.2017612)</f>
        <v>9.4416600000000628E-2</v>
      </c>
      <c r="U34" s="44">
        <f>ABS('P1dB CL'!U90--8.5041904)</f>
        <v>0.22500030000000137</v>
      </c>
      <c r="V34" s="44">
        <f>ABS('P1dB CL'!U146--9.6695967)</f>
        <v>0.76444910000000021</v>
      </c>
      <c r="W34" s="44">
        <f>ABS('P1dB CL'!U202--14.165125)</f>
        <v>4.5961599999999994</v>
      </c>
      <c r="X34" s="44">
        <f>ABS('P1dB CL'!U258--26.447212)</f>
        <v>15.657235</v>
      </c>
      <c r="Y34" s="44">
        <f>ABS('P1dB CL'!U314--33.798965)</f>
        <v>25.273358800000004</v>
      </c>
      <c r="Z34" s="20"/>
      <c r="AA34" s="44">
        <f>ABS('P1dB CL'!U425-0)</f>
        <v>0</v>
      </c>
      <c r="AB34" s="44">
        <f>ABS('P1dB CL'!U480-0)</f>
        <v>0</v>
      </c>
      <c r="AC34" s="44">
        <f>ABS('P1dB CL'!U535-0)</f>
        <v>0</v>
      </c>
      <c r="AD34" s="44">
        <f>ABS('P1dB CL'!U590-0)</f>
        <v>0</v>
      </c>
      <c r="AE34" s="44">
        <f>ABS('P1dB CL'!U645-0)</f>
        <v>0</v>
      </c>
      <c r="AF34" s="44">
        <f>ABS('P1dB CL'!U700-0)</f>
        <v>0</v>
      </c>
      <c r="AG34" s="20"/>
    </row>
    <row r="35" spans="2:33" x14ac:dyDescent="0.25">
      <c r="B35" s="79">
        <f>'P1dB CL'!E31</f>
        <v>8.1999999999999993</v>
      </c>
      <c r="C35" s="20"/>
      <c r="D35" s="81">
        <f>ABS('P1dB CL'!C35--6.5305486)</f>
        <v>1.1948789999999994</v>
      </c>
      <c r="E35" s="44">
        <f>ABS('P1dB CL'!C91--7.290772)</f>
        <v>0.72799440000000093</v>
      </c>
      <c r="F35" s="44">
        <f>ABS('P1dB CL'!C147--9.9569454)</f>
        <v>0.94577600000000039</v>
      </c>
      <c r="G35" s="44">
        <f>ABS('P1dB CL'!C203--18.368826)</f>
        <v>8.3811664999999991</v>
      </c>
      <c r="H35" s="44">
        <f>ABS('P1dB CL'!C259--30.028751)</f>
        <v>18.500548000000002</v>
      </c>
      <c r="I35" s="44">
        <f>ABS('P1dB CL'!C315--33.117031)</f>
        <v>24.703224999999996</v>
      </c>
      <c r="J35" s="20"/>
      <c r="K35" s="44">
        <f>ABS('P1dB CL'!C426-0)</f>
        <v>0</v>
      </c>
      <c r="L35" s="44">
        <f>ABS('P1dB CL'!C481-0)</f>
        <v>0</v>
      </c>
      <c r="M35" s="44">
        <f>ABS('P1dB CL'!C536-0)</f>
        <v>0</v>
      </c>
      <c r="N35" s="44">
        <f>ABS('P1dB CL'!C591-0)</f>
        <v>0</v>
      </c>
      <c r="O35" s="44">
        <f>ABS('P1dB CL'!C646-0)</f>
        <v>0</v>
      </c>
      <c r="P35" s="44">
        <f>ABS('P1dB CL'!C697-0)</f>
        <v>0</v>
      </c>
      <c r="R35" s="79">
        <f>'P1dB CL'!E31</f>
        <v>8.1999999999999993</v>
      </c>
      <c r="S35" s="20"/>
      <c r="T35" s="81">
        <f>ABS('P1dB CL'!U35--8.2017612)</f>
        <v>0.21778109999999984</v>
      </c>
      <c r="U35" s="44">
        <f>ABS('P1dB CL'!U91--8.5041904)</f>
        <v>0.11659049999999915</v>
      </c>
      <c r="V35" s="44">
        <f>ABS('P1dB CL'!U147--9.6695967)</f>
        <v>0.37719440000000048</v>
      </c>
      <c r="W35" s="44">
        <f>ABS('P1dB CL'!U203--14.165125)</f>
        <v>4.1799078999999999</v>
      </c>
      <c r="X35" s="44">
        <f>ABS('P1dB CL'!U259--26.447212)</f>
        <v>15.204262</v>
      </c>
      <c r="Y35" s="44">
        <f>ABS('P1dB CL'!U315--33.798965)</f>
        <v>24.907721100000003</v>
      </c>
      <c r="Z35" s="20"/>
      <c r="AA35" s="44">
        <f>ABS('P1dB CL'!U426-0)</f>
        <v>0</v>
      </c>
      <c r="AB35" s="44">
        <f>ABS('P1dB CL'!U481-0)</f>
        <v>0</v>
      </c>
      <c r="AC35" s="44">
        <f>ABS('P1dB CL'!U536-0)</f>
        <v>0</v>
      </c>
      <c r="AD35" s="44">
        <f>ABS('P1dB CL'!U591-0)</f>
        <v>0</v>
      </c>
      <c r="AE35" s="44">
        <f>ABS('P1dB CL'!U646-0)</f>
        <v>0</v>
      </c>
      <c r="AF35" s="44">
        <f>ABS('P1dB CL'!U701-0)</f>
        <v>0</v>
      </c>
      <c r="AG35" s="20"/>
    </row>
    <row r="36" spans="2:33" x14ac:dyDescent="0.25">
      <c r="B36" s="79">
        <f>'P1dB CL'!E32</f>
        <v>8.9</v>
      </c>
      <c r="C36" s="20"/>
      <c r="D36" s="81">
        <f>ABS('P1dB CL'!C36--6.5305486)</f>
        <v>1.6567759000000004</v>
      </c>
      <c r="E36" s="44">
        <f>ABS('P1dB CL'!C92--7.290772)</f>
        <v>1.2049784000000008</v>
      </c>
      <c r="F36" s="44">
        <f>ABS('P1dB CL'!C148--9.9569454)</f>
        <v>0.43156339999999993</v>
      </c>
      <c r="G36" s="44">
        <f>ABS('P1dB CL'!C204--18.368826)</f>
        <v>7.8406209999999987</v>
      </c>
      <c r="H36" s="44">
        <f>ABS('P1dB CL'!C260--30.028751)</f>
        <v>17.939070000000001</v>
      </c>
      <c r="I36" s="44">
        <f>ABS('P1dB CL'!C316--33.117031)</f>
        <v>24.205690299999997</v>
      </c>
      <c r="J36" s="20"/>
      <c r="K36" s="44">
        <f>ABS('P1dB CL'!C427-0)</f>
        <v>0</v>
      </c>
      <c r="L36" s="44">
        <f>ABS('P1dB CL'!C482-0)</f>
        <v>0</v>
      </c>
      <c r="M36" s="44">
        <f>ABS('P1dB CL'!C537-0)</f>
        <v>0</v>
      </c>
      <c r="N36" s="44">
        <f>ABS('P1dB CL'!C592-0)</f>
        <v>0</v>
      </c>
      <c r="O36" s="44">
        <f>ABS('P1dB CL'!C647-0)</f>
        <v>0</v>
      </c>
      <c r="P36" s="44">
        <f>ABS('P1dB CL'!C698-0)</f>
        <v>0</v>
      </c>
      <c r="R36" s="79">
        <f>'P1dB CL'!E32</f>
        <v>8.9</v>
      </c>
      <c r="S36" s="20"/>
      <c r="T36" s="81">
        <f>ABS('P1dB CL'!U36--8.2017612)</f>
        <v>0.58275420000000011</v>
      </c>
      <c r="U36" s="44">
        <f>ABS('P1dB CL'!U92--8.5041904)</f>
        <v>0.5038614999999993</v>
      </c>
      <c r="V36" s="44">
        <f>ABS('P1dB CL'!U148--9.6695967)</f>
        <v>5.1035900000000467E-2</v>
      </c>
      <c r="W36" s="44">
        <f>ABS('P1dB CL'!U204--14.165125)</f>
        <v>3.7248129999999993</v>
      </c>
      <c r="X36" s="44">
        <f>ABS('P1dB CL'!U260--26.447212)</f>
        <v>14.718832000000001</v>
      </c>
      <c r="Y36" s="44">
        <f>ABS('P1dB CL'!U316--33.798965)</f>
        <v>24.503106600000002</v>
      </c>
      <c r="Z36" s="20"/>
      <c r="AA36" s="44">
        <f>ABS('P1dB CL'!U427-0)</f>
        <v>0</v>
      </c>
      <c r="AB36" s="44">
        <f>ABS('P1dB CL'!U482-0)</f>
        <v>0</v>
      </c>
      <c r="AC36" s="44">
        <f>ABS('P1dB CL'!U537-0)</f>
        <v>0</v>
      </c>
      <c r="AD36" s="44">
        <f>ABS('P1dB CL'!U592-0)</f>
        <v>0</v>
      </c>
      <c r="AE36" s="44">
        <f>ABS('P1dB CL'!U647-0)</f>
        <v>0</v>
      </c>
      <c r="AF36" s="44">
        <f>ABS('P1dB CL'!U702-0)</f>
        <v>0</v>
      </c>
      <c r="AG36" s="20"/>
    </row>
    <row r="37" spans="2:33" x14ac:dyDescent="0.25">
      <c r="B37" s="79">
        <f>'P1dB CL'!E33</f>
        <v>9.6</v>
      </c>
      <c r="C37" s="20"/>
      <c r="D37" s="81">
        <f>ABS('P1dB CL'!C37--6.5305486)</f>
        <v>2.139538299999999</v>
      </c>
      <c r="E37" s="44">
        <f>ABS('P1dB CL'!C93--7.290772)</f>
        <v>1.7037062000000001</v>
      </c>
      <c r="F37" s="44">
        <f>ABS('P1dB CL'!C149--9.9569454)</f>
        <v>9.7826599999999431E-2</v>
      </c>
      <c r="G37" s="44">
        <f>ABS('P1dB CL'!C205--18.368826)</f>
        <v>7.2846859999999989</v>
      </c>
      <c r="H37" s="44">
        <f>ABS('P1dB CL'!C261--30.028751)</f>
        <v>17.360911999999999</v>
      </c>
      <c r="I37" s="44">
        <f>ABS('P1dB CL'!C317--33.117031)</f>
        <v>23.6936702</v>
      </c>
      <c r="J37" s="20"/>
      <c r="K37" s="44">
        <f>ABS('P1dB CL'!C428-0)</f>
        <v>0</v>
      </c>
      <c r="L37" s="44">
        <f>ABS('P1dB CL'!C483-0)</f>
        <v>0</v>
      </c>
      <c r="M37" s="44">
        <f>ABS('P1dB CL'!C538-0)</f>
        <v>0</v>
      </c>
      <c r="N37" s="44">
        <f>ABS('P1dB CL'!C593-0)</f>
        <v>0</v>
      </c>
      <c r="O37" s="44">
        <f>ABS('P1dB CL'!C648-0)</f>
        <v>0</v>
      </c>
      <c r="P37" s="44">
        <f>ABS('P1dB CL'!C699-0)</f>
        <v>0</v>
      </c>
      <c r="R37" s="79">
        <f>'P1dB CL'!E33</f>
        <v>9.6</v>
      </c>
      <c r="S37" s="20"/>
      <c r="T37" s="81">
        <f>ABS('P1dB CL'!U37--8.2017612)</f>
        <v>0.98377610000000004</v>
      </c>
      <c r="U37" s="44">
        <f>ABS('P1dB CL'!U93--8.5041904)</f>
        <v>0.91742999999999952</v>
      </c>
      <c r="V37" s="44">
        <f>ABS('P1dB CL'!U149--9.6695967)</f>
        <v>0.50709729999999986</v>
      </c>
      <c r="W37" s="44">
        <f>ABS('P1dB CL'!U205--14.165125)</f>
        <v>3.2445409999999999</v>
      </c>
      <c r="X37" s="44">
        <f>ABS('P1dB CL'!U261--26.447212)</f>
        <v>14.206983000000001</v>
      </c>
      <c r="Y37" s="44">
        <f>ABS('P1dB CL'!U317--33.798965)</f>
        <v>24.066189300000005</v>
      </c>
      <c r="Z37" s="20"/>
      <c r="AA37" s="44">
        <f>ABS('P1dB CL'!U428-0)</f>
        <v>0</v>
      </c>
      <c r="AB37" s="44">
        <f>ABS('P1dB CL'!U483-0)</f>
        <v>0</v>
      </c>
      <c r="AC37" s="44">
        <f>ABS('P1dB CL'!U538-0)</f>
        <v>0</v>
      </c>
      <c r="AD37" s="44">
        <f>ABS('P1dB CL'!U593-0)</f>
        <v>0</v>
      </c>
      <c r="AE37" s="44">
        <f>ABS('P1dB CL'!U648-0)</f>
        <v>0</v>
      </c>
      <c r="AF37" s="44">
        <f>ABS('P1dB CL'!U703-0)</f>
        <v>0</v>
      </c>
      <c r="AG37" s="20"/>
    </row>
    <row r="38" spans="2:33" x14ac:dyDescent="0.25">
      <c r="B38" s="79">
        <f>'P1dB CL'!E34</f>
        <v>10.3</v>
      </c>
      <c r="C38" s="20"/>
      <c r="D38" s="81">
        <f>ABS('P1dB CL'!C38--6.5305486)</f>
        <v>2.641266299999999</v>
      </c>
      <c r="E38" s="44">
        <f>ABS('P1dB CL'!C94--7.290772)</f>
        <v>2.218123900000001</v>
      </c>
      <c r="F38" s="44">
        <f>ABS('P1dB CL'!C150--9.9569454)</f>
        <v>0.64507459999999917</v>
      </c>
      <c r="G38" s="44">
        <f>ABS('P1dB CL'!C206--18.368826)</f>
        <v>6.7110769999999977</v>
      </c>
      <c r="H38" s="44">
        <f>ABS('P1dB CL'!C262--30.028751)</f>
        <v>16.766465</v>
      </c>
      <c r="I38" s="44">
        <f>ABS('P1dB CL'!C318--33.117031)</f>
        <v>23.165881099999996</v>
      </c>
      <c r="J38" s="20"/>
      <c r="K38" s="44">
        <f>ABS('P1dB CL'!C429-0)</f>
        <v>0</v>
      </c>
      <c r="L38" s="44">
        <f>ABS('P1dB CL'!C484-0)</f>
        <v>0</v>
      </c>
      <c r="M38" s="44">
        <f>ABS('P1dB CL'!C539-0)</f>
        <v>0</v>
      </c>
      <c r="N38" s="44">
        <f>ABS('P1dB CL'!C594-0)</f>
        <v>0</v>
      </c>
      <c r="O38" s="44">
        <f>ABS('P1dB CL'!C649-0)</f>
        <v>0</v>
      </c>
      <c r="P38" s="44">
        <f>ABS('P1dB CL'!C700-0)</f>
        <v>0</v>
      </c>
      <c r="R38" s="79">
        <f>'P1dB CL'!E34</f>
        <v>10.3</v>
      </c>
      <c r="S38" s="20"/>
      <c r="T38" s="81">
        <f>ABS('P1dB CL'!U38--8.2017612)</f>
        <v>1.4155007000000008</v>
      </c>
      <c r="U38" s="44">
        <f>ABS('P1dB CL'!U94--8.5041904)</f>
        <v>1.369383899999999</v>
      </c>
      <c r="V38" s="44">
        <f>ABS('P1dB CL'!U150--9.6695967)</f>
        <v>0.98837430000000026</v>
      </c>
      <c r="W38" s="44">
        <f>ABS('P1dB CL'!U206--14.165125)</f>
        <v>2.7406310000000005</v>
      </c>
      <c r="X38" s="44">
        <f>ABS('P1dB CL'!U262--26.447212)</f>
        <v>13.673037000000001</v>
      </c>
      <c r="Y38" s="44">
        <f>ABS('P1dB CL'!U318--33.798965)</f>
        <v>23.606099</v>
      </c>
      <c r="Z38" s="20"/>
      <c r="AA38" s="44">
        <f>ABS('P1dB CL'!U429-0)</f>
        <v>0</v>
      </c>
      <c r="AB38" s="44">
        <f>ABS('P1dB CL'!U484-0)</f>
        <v>0</v>
      </c>
      <c r="AC38" s="44">
        <f>ABS('P1dB CL'!U539-0)</f>
        <v>0</v>
      </c>
      <c r="AD38" s="44">
        <f>ABS('P1dB CL'!U594-0)</f>
        <v>0</v>
      </c>
      <c r="AE38" s="44">
        <f>ABS('P1dB CL'!U649-0)</f>
        <v>0</v>
      </c>
      <c r="AF38" s="44">
        <f>ABS('P1dB CL'!U704-0)</f>
        <v>0</v>
      </c>
      <c r="AG38" s="20"/>
    </row>
    <row r="39" spans="2:33" x14ac:dyDescent="0.25">
      <c r="B39" s="79">
        <f>'P1dB CL'!E35</f>
        <v>11</v>
      </c>
      <c r="C39" s="20"/>
      <c r="D39" s="81">
        <f>ABS('P1dB CL'!C39--6.5305486)</f>
        <v>3.1564459999999999</v>
      </c>
      <c r="E39" s="44">
        <f>ABS('P1dB CL'!C95--7.290772)</f>
        <v>2.7461460000000004</v>
      </c>
      <c r="F39" s="44">
        <f>ABS('P1dB CL'!C151--9.9569454)</f>
        <v>1.2053865999999989</v>
      </c>
      <c r="G39" s="44">
        <f>ABS('P1dB CL'!C207--18.368826)</f>
        <v>6.1292989999999978</v>
      </c>
      <c r="H39" s="44">
        <f>ABS('P1dB CL'!C263--30.028751)</f>
        <v>16.164071999999997</v>
      </c>
      <c r="I39" s="44">
        <f>ABS('P1dB CL'!C319--33.117031)</f>
        <v>22.624829999999996</v>
      </c>
      <c r="J39" s="20"/>
      <c r="K39" s="44">
        <f>ABS('P1dB CL'!C430-0)</f>
        <v>0</v>
      </c>
      <c r="L39" s="44">
        <f>ABS('P1dB CL'!C485-0)</f>
        <v>0</v>
      </c>
      <c r="M39" s="44">
        <f>ABS('P1dB CL'!C540-0)</f>
        <v>0</v>
      </c>
      <c r="N39" s="44">
        <f>ABS('P1dB CL'!C595-0)</f>
        <v>0</v>
      </c>
      <c r="O39" s="44">
        <f>ABS('P1dB CL'!C650-0)</f>
        <v>0</v>
      </c>
      <c r="P39" s="44">
        <f>ABS('P1dB CL'!C701-0)</f>
        <v>0</v>
      </c>
      <c r="R39" s="79">
        <f>'P1dB CL'!E35</f>
        <v>11</v>
      </c>
      <c r="S39" s="20"/>
      <c r="T39" s="81">
        <f>ABS('P1dB CL'!U39--8.2017612)</f>
        <v>1.8747948000000001</v>
      </c>
      <c r="U39" s="44">
        <f>ABS('P1dB CL'!U95--8.5041904)</f>
        <v>1.8407026000000002</v>
      </c>
      <c r="V39" s="44">
        <f>ABS('P1dB CL'!U151--9.6695967)</f>
        <v>1.4889963000000002</v>
      </c>
      <c r="W39" s="44">
        <f>ABS('P1dB CL'!U207--14.165125)</f>
        <v>2.2190569999999994</v>
      </c>
      <c r="X39" s="44">
        <f>ABS('P1dB CL'!U263--26.447212)</f>
        <v>13.119436</v>
      </c>
      <c r="Y39" s="44">
        <f>ABS('P1dB CL'!U319--33.798965)</f>
        <v>23.117476000000003</v>
      </c>
      <c r="Z39" s="20"/>
      <c r="AA39" s="44">
        <f>ABS('P1dB CL'!U430-0)</f>
        <v>0</v>
      </c>
      <c r="AB39" s="44">
        <f>ABS('P1dB CL'!U485-0)</f>
        <v>0</v>
      </c>
      <c r="AC39" s="44">
        <f>ABS('P1dB CL'!U540-0)</f>
        <v>0</v>
      </c>
      <c r="AD39" s="44">
        <f>ABS('P1dB CL'!U595-0)</f>
        <v>0</v>
      </c>
      <c r="AE39" s="44">
        <f>ABS('P1dB CL'!U650-0)</f>
        <v>0</v>
      </c>
      <c r="AF39" s="44">
        <f>ABS('P1dB CL'!U705-0)</f>
        <v>0</v>
      </c>
      <c r="AG39" s="20"/>
    </row>
    <row r="40" spans="2:33" x14ac:dyDescent="0.25">
      <c r="B40" s="79">
        <f>'P1dB CL'!E36</f>
        <v>11.7</v>
      </c>
      <c r="C40" s="20"/>
      <c r="D40" s="81">
        <f>ABS('P1dB CL'!C40--6.5305486)</f>
        <v>3.6896054000000005</v>
      </c>
      <c r="E40" s="44">
        <f>ABS('P1dB CL'!C96--7.290772)</f>
        <v>3.2899929999999999</v>
      </c>
      <c r="F40" s="44">
        <f>ABS('P1dB CL'!C152--9.9569454)</f>
        <v>1.7758406000000004</v>
      </c>
      <c r="G40" s="44">
        <f>ABS('P1dB CL'!C208--18.368826)</f>
        <v>5.5298839999999991</v>
      </c>
      <c r="H40" s="44">
        <f>ABS('P1dB CL'!C264--30.028751)</f>
        <v>15.543021</v>
      </c>
      <c r="I40" s="44">
        <f>ABS('P1dB CL'!C320--33.117031)</f>
        <v>22.069324999999999</v>
      </c>
      <c r="J40" s="20"/>
      <c r="K40" s="44">
        <f>ABS('P1dB CL'!C431-0)</f>
        <v>0</v>
      </c>
      <c r="L40" s="44">
        <f>ABS('P1dB CL'!C486-0)</f>
        <v>0</v>
      </c>
      <c r="M40" s="44">
        <f>ABS('P1dB CL'!C541-0)</f>
        <v>0</v>
      </c>
      <c r="N40" s="44">
        <f>ABS('P1dB CL'!C596-0)</f>
        <v>0</v>
      </c>
      <c r="O40" s="44">
        <f>ABS('P1dB CL'!C651-0)</f>
        <v>0</v>
      </c>
      <c r="P40" s="44">
        <f>ABS('P1dB CL'!C702-0)</f>
        <v>0</v>
      </c>
      <c r="R40" s="79">
        <f>'P1dB CL'!E36</f>
        <v>11.7</v>
      </c>
      <c r="S40" s="20"/>
      <c r="T40" s="81">
        <f>ABS('P1dB CL'!U40--8.2017612)</f>
        <v>2.3563177999999994</v>
      </c>
      <c r="U40" s="44">
        <f>ABS('P1dB CL'!U96--8.5041904)</f>
        <v>2.3332575999999996</v>
      </c>
      <c r="V40" s="44">
        <f>ABS('P1dB CL'!U152--9.6695967)</f>
        <v>2.009132300000001</v>
      </c>
      <c r="W40" s="44">
        <f>ABS('P1dB CL'!U208--14.165125)</f>
        <v>1.6685529999999993</v>
      </c>
      <c r="X40" s="44">
        <f>ABS('P1dB CL'!U264--26.447212)</f>
        <v>12.542306</v>
      </c>
      <c r="Y40" s="44">
        <f>ABS('P1dB CL'!U320--33.798965)</f>
        <v>22.610490000000002</v>
      </c>
      <c r="Z40" s="20"/>
      <c r="AA40" s="44">
        <f>ABS('P1dB CL'!U431-0)</f>
        <v>0</v>
      </c>
      <c r="AB40" s="44">
        <f>ABS('P1dB CL'!U486-0)</f>
        <v>0</v>
      </c>
      <c r="AC40" s="44">
        <f>ABS('P1dB CL'!U541-0)</f>
        <v>0</v>
      </c>
      <c r="AD40" s="44">
        <f>ABS('P1dB CL'!U596-0)</f>
        <v>0</v>
      </c>
      <c r="AE40" s="44">
        <f>ABS('P1dB CL'!U651-0)</f>
        <v>0</v>
      </c>
      <c r="AF40" s="44">
        <f>ABS('P1dB CL'!U706-0)</f>
        <v>0</v>
      </c>
      <c r="AG40" s="20"/>
    </row>
    <row r="41" spans="2:33" x14ac:dyDescent="0.25">
      <c r="B41" s="79">
        <f>'P1dB CL'!E37</f>
        <v>12.4</v>
      </c>
      <c r="C41" s="20"/>
      <c r="D41" s="81">
        <f>ABS('P1dB CL'!C41--6.5305486)</f>
        <v>4.228552399999999</v>
      </c>
      <c r="E41" s="44">
        <f>ABS('P1dB CL'!C97--7.290772)</f>
        <v>3.8401699999999996</v>
      </c>
      <c r="F41" s="44">
        <f>ABS('P1dB CL'!C153--9.9569454)</f>
        <v>2.3587265999999989</v>
      </c>
      <c r="G41" s="44">
        <f>ABS('P1dB CL'!C209--18.368826)</f>
        <v>4.9200939999999989</v>
      </c>
      <c r="H41" s="44">
        <f>ABS('P1dB CL'!C265--30.028751)</f>
        <v>14.914847999999999</v>
      </c>
      <c r="I41" s="44">
        <f>ABS('P1dB CL'!C321--33.117031)</f>
        <v>21.507835999999998</v>
      </c>
      <c r="J41" s="20"/>
      <c r="K41" s="44">
        <f>ABS('P1dB CL'!C432-0)</f>
        <v>0</v>
      </c>
      <c r="L41" s="44">
        <f>ABS('P1dB CL'!C487-0)</f>
        <v>0</v>
      </c>
      <c r="M41" s="44">
        <f>ABS('P1dB CL'!C542-0)</f>
        <v>0</v>
      </c>
      <c r="N41" s="44">
        <f>ABS('P1dB CL'!C597-0)</f>
        <v>0</v>
      </c>
      <c r="O41" s="44">
        <f>ABS('P1dB CL'!C652-0)</f>
        <v>0</v>
      </c>
      <c r="P41" s="44">
        <f>ABS('P1dB CL'!C703-0)</f>
        <v>0</v>
      </c>
      <c r="R41" s="79">
        <f>'P1dB CL'!E37</f>
        <v>12.4</v>
      </c>
      <c r="S41" s="20"/>
      <c r="T41" s="81">
        <f>ABS('P1dB CL'!U41--8.2017612)</f>
        <v>2.8570238000000003</v>
      </c>
      <c r="U41" s="44">
        <f>ABS('P1dB CL'!U97--8.5041904)</f>
        <v>2.8455905999999995</v>
      </c>
      <c r="V41" s="44">
        <f>ABS('P1dB CL'!U153--9.6695967)</f>
        <v>2.5455103000000001</v>
      </c>
      <c r="W41" s="44">
        <f>ABS('P1dB CL'!U209--14.165125)</f>
        <v>1.1080909999999999</v>
      </c>
      <c r="X41" s="44">
        <f>ABS('P1dB CL'!U265--26.447212)</f>
        <v>11.954849000000001</v>
      </c>
      <c r="Y41" s="44">
        <f>ABS('P1dB CL'!U321--33.798965)</f>
        <v>22.091717000000003</v>
      </c>
      <c r="Z41" s="20"/>
      <c r="AA41" s="44">
        <f>ABS('P1dB CL'!U432-0)</f>
        <v>0</v>
      </c>
      <c r="AB41" s="44">
        <f>ABS('P1dB CL'!U487-0)</f>
        <v>0</v>
      </c>
      <c r="AC41" s="44">
        <f>ABS('P1dB CL'!U542-0)</f>
        <v>0</v>
      </c>
      <c r="AD41" s="44">
        <f>ABS('P1dB CL'!U597-0)</f>
        <v>0</v>
      </c>
      <c r="AE41" s="44">
        <f>ABS('P1dB CL'!U652-0)</f>
        <v>0</v>
      </c>
      <c r="AF41" s="44">
        <f>ABS('P1dB CL'!U707-0)</f>
        <v>0</v>
      </c>
      <c r="AG41" s="20"/>
    </row>
    <row r="42" spans="2:33" x14ac:dyDescent="0.25">
      <c r="B42" s="79">
        <f>'P1dB CL'!E38</f>
        <v>13.1</v>
      </c>
      <c r="C42" s="20"/>
      <c r="D42" s="81">
        <f>ABS('P1dB CL'!C42--6.5305486)</f>
        <v>4.7830354000000002</v>
      </c>
      <c r="E42" s="44">
        <f>ABS('P1dB CL'!C98--7.290772)</f>
        <v>4.4020650000000012</v>
      </c>
      <c r="F42" s="44">
        <f>ABS('P1dB CL'!C154--9.9569454)</f>
        <v>2.9548115999999993</v>
      </c>
      <c r="G42" s="44">
        <f>ABS('P1dB CL'!C210--18.368826)</f>
        <v>4.298722999999999</v>
      </c>
      <c r="H42" s="44">
        <f>ABS('P1dB CL'!C266--30.028751)</f>
        <v>14.277835</v>
      </c>
      <c r="I42" s="44">
        <f>ABS('P1dB CL'!C322--33.117031)</f>
        <v>20.934011999999996</v>
      </c>
      <c r="J42" s="20"/>
      <c r="K42" s="44">
        <f>ABS('P1dB CL'!C433-0)</f>
        <v>0</v>
      </c>
      <c r="L42" s="44">
        <f>ABS('P1dB CL'!C488-0)</f>
        <v>0</v>
      </c>
      <c r="M42" s="44">
        <f>ABS('P1dB CL'!C543-0)</f>
        <v>0</v>
      </c>
      <c r="N42" s="44">
        <f>ABS('P1dB CL'!C598-0)</f>
        <v>0</v>
      </c>
      <c r="O42" s="44">
        <f>ABS('P1dB CL'!C653-0)</f>
        <v>0</v>
      </c>
      <c r="P42" s="44">
        <f>ABS('P1dB CL'!C704-0)</f>
        <v>0</v>
      </c>
      <c r="R42" s="79">
        <f>'P1dB CL'!E38</f>
        <v>13.1</v>
      </c>
      <c r="S42" s="20"/>
      <c r="T42" s="81">
        <f>ABS('P1dB CL'!U42--8.2017612)</f>
        <v>3.3754708000000004</v>
      </c>
      <c r="U42" s="44">
        <f>ABS('P1dB CL'!U98--8.5041904)</f>
        <v>3.3675755999999986</v>
      </c>
      <c r="V42" s="44">
        <f>ABS('P1dB CL'!U154--9.6695967)</f>
        <v>3.0980453000000008</v>
      </c>
      <c r="W42" s="44">
        <f>ABS('P1dB CL'!U210--14.165125)</f>
        <v>0.53216399999999986</v>
      </c>
      <c r="X42" s="44">
        <f>ABS('P1dB CL'!U266--26.447212)</f>
        <v>11.350106</v>
      </c>
      <c r="Y42" s="44">
        <f>ABS('P1dB CL'!U322--33.798965)</f>
        <v>21.556456000000004</v>
      </c>
      <c r="Z42" s="20"/>
      <c r="AA42" s="44">
        <f>ABS('P1dB CL'!U433-0)</f>
        <v>0</v>
      </c>
      <c r="AB42" s="44">
        <f>ABS('P1dB CL'!U488-0)</f>
        <v>0</v>
      </c>
      <c r="AC42" s="44">
        <f>ABS('P1dB CL'!U543-0)</f>
        <v>0</v>
      </c>
      <c r="AD42" s="44">
        <f>ABS('P1dB CL'!U598-0)</f>
        <v>0</v>
      </c>
      <c r="AE42" s="44">
        <f>ABS('P1dB CL'!U653-0)</f>
        <v>0</v>
      </c>
      <c r="AF42" s="44">
        <f>ABS('P1dB CL'!U708-0)</f>
        <v>0</v>
      </c>
      <c r="AG42" s="20"/>
    </row>
    <row r="43" spans="2:33" x14ac:dyDescent="0.25">
      <c r="B43" s="79">
        <f>'P1dB CL'!E39</f>
        <v>13.8</v>
      </c>
      <c r="C43" s="20"/>
      <c r="D43" s="81">
        <f>ABS('P1dB CL'!C43--6.5305486)</f>
        <v>5.3445533999999997</v>
      </c>
      <c r="E43" s="44">
        <f>ABS('P1dB CL'!C99--7.290772)</f>
        <v>4.9689020000000008</v>
      </c>
      <c r="F43" s="44">
        <f>ABS('P1dB CL'!C155--9.9569454)</f>
        <v>3.5510646000000001</v>
      </c>
      <c r="G43" s="44">
        <f>ABS('P1dB CL'!C211--18.368826)</f>
        <v>3.6705429999999986</v>
      </c>
      <c r="H43" s="44">
        <f>ABS('P1dB CL'!C267--30.028751)</f>
        <v>13.632207000000001</v>
      </c>
      <c r="I43" s="44">
        <f>ABS('P1dB CL'!C323--33.117031)</f>
        <v>20.356665999999997</v>
      </c>
      <c r="J43" s="20"/>
      <c r="K43" s="44">
        <f>ABS('P1dB CL'!C434-0)</f>
        <v>0</v>
      </c>
      <c r="L43" s="44">
        <f>ABS('P1dB CL'!C489-0)</f>
        <v>0</v>
      </c>
      <c r="M43" s="44">
        <f>ABS('P1dB CL'!C544-0)</f>
        <v>0</v>
      </c>
      <c r="N43" s="44">
        <f>ABS('P1dB CL'!C599-0)</f>
        <v>0</v>
      </c>
      <c r="O43" s="44">
        <f>ABS('P1dB CL'!C654-0)</f>
        <v>0</v>
      </c>
      <c r="P43" s="44">
        <f>ABS('P1dB CL'!C705-0)</f>
        <v>0</v>
      </c>
      <c r="R43" s="79">
        <f>'P1dB CL'!E39</f>
        <v>13.8</v>
      </c>
      <c r="S43" s="20"/>
      <c r="T43" s="81">
        <f>ABS('P1dB CL'!U43--8.2017612)</f>
        <v>3.9024198000000005</v>
      </c>
      <c r="U43" s="44">
        <f>ABS('P1dB CL'!U99--8.5041904)</f>
        <v>3.9042355999999998</v>
      </c>
      <c r="V43" s="44">
        <f>ABS('P1dB CL'!U155--9.6695967)</f>
        <v>3.6599403000000006</v>
      </c>
      <c r="W43" s="44">
        <f>ABS('P1dB CL'!U211--14.165125)</f>
        <v>5.5680999999999869E-2</v>
      </c>
      <c r="X43" s="44">
        <f>ABS('P1dB CL'!U267--26.447212)</f>
        <v>10.732931000000001</v>
      </c>
      <c r="Y43" s="44">
        <f>ABS('P1dB CL'!U323--33.798965)</f>
        <v>21.007905000000001</v>
      </c>
      <c r="Z43" s="20"/>
      <c r="AA43" s="44">
        <f>ABS('P1dB CL'!U434-0)</f>
        <v>0</v>
      </c>
      <c r="AB43" s="44">
        <f>ABS('P1dB CL'!U489-0)</f>
        <v>0</v>
      </c>
      <c r="AC43" s="44">
        <f>ABS('P1dB CL'!U544-0)</f>
        <v>0</v>
      </c>
      <c r="AD43" s="44">
        <f>ABS('P1dB CL'!U599-0)</f>
        <v>0</v>
      </c>
      <c r="AE43" s="44">
        <f>ABS('P1dB CL'!U654-0)</f>
        <v>0</v>
      </c>
      <c r="AF43" s="44">
        <f>ABS('P1dB CL'!U709-0)</f>
        <v>0</v>
      </c>
      <c r="AG43" s="20"/>
    </row>
    <row r="44" spans="2:33" x14ac:dyDescent="0.25">
      <c r="B44" s="79">
        <f>'P1dB CL'!E40</f>
        <v>14.5</v>
      </c>
      <c r="C44" s="20"/>
      <c r="D44" s="81">
        <f>ABS('P1dB CL'!C44--6.5305486)</f>
        <v>5.9102293999999995</v>
      </c>
      <c r="E44" s="44">
        <f>ABS('P1dB CL'!C100--7.290772)</f>
        <v>5.5444570000000004</v>
      </c>
      <c r="F44" s="44">
        <f>ABS('P1dB CL'!C156--9.9569454)</f>
        <v>4.1600865999999996</v>
      </c>
      <c r="G44" s="44">
        <f>ABS('P1dB CL'!C212--18.368826)</f>
        <v>3.0296229999999991</v>
      </c>
      <c r="H44" s="44">
        <f>ABS('P1dB CL'!C268--30.028751)</f>
        <v>12.978109</v>
      </c>
      <c r="I44" s="44">
        <f>ABS('P1dB CL'!C324--33.117031)</f>
        <v>19.767156999999997</v>
      </c>
      <c r="J44" s="20"/>
      <c r="K44" s="44">
        <f>ABS('P1dB CL'!C435-0)</f>
        <v>0</v>
      </c>
      <c r="L44" s="44">
        <f>ABS('P1dB CL'!C490-0)</f>
        <v>0</v>
      </c>
      <c r="M44" s="44">
        <f>ABS('P1dB CL'!C545-0)</f>
        <v>0</v>
      </c>
      <c r="N44" s="44">
        <f>ABS('P1dB CL'!C600-0)</f>
        <v>0</v>
      </c>
      <c r="O44" s="44">
        <f>ABS('P1dB CL'!C655-0)</f>
        <v>0</v>
      </c>
      <c r="P44" s="44">
        <f>ABS('P1dB CL'!C706-0)</f>
        <v>0</v>
      </c>
      <c r="R44" s="79">
        <f>'P1dB CL'!E40</f>
        <v>14.5</v>
      </c>
      <c r="S44" s="20"/>
      <c r="T44" s="81">
        <f>ABS('P1dB CL'!U44--8.2017612)</f>
        <v>4.4413858000000008</v>
      </c>
      <c r="U44" s="44">
        <f>ABS('P1dB CL'!U100--8.5041904)</f>
        <v>4.4521205999999989</v>
      </c>
      <c r="V44" s="44">
        <f>ABS('P1dB CL'!U156--9.6695967)</f>
        <v>4.2314153000000001</v>
      </c>
      <c r="W44" s="44">
        <f>ABS('P1dB CL'!U212--14.165125)</f>
        <v>0.6601770000000009</v>
      </c>
      <c r="X44" s="44">
        <f>ABS('P1dB CL'!U268--26.447212)</f>
        <v>10.101606</v>
      </c>
      <c r="Y44" s="44">
        <f>ABS('P1dB CL'!U324--33.798965)</f>
        <v>20.454151000000003</v>
      </c>
      <c r="Z44" s="20"/>
      <c r="AA44" s="44">
        <f>ABS('P1dB CL'!U435-0)</f>
        <v>0</v>
      </c>
      <c r="AB44" s="44">
        <f>ABS('P1dB CL'!U490-0)</f>
        <v>0</v>
      </c>
      <c r="AC44" s="44">
        <f>ABS('P1dB CL'!U545-0)</f>
        <v>0</v>
      </c>
      <c r="AD44" s="44">
        <f>ABS('P1dB CL'!U600-0)</f>
        <v>0</v>
      </c>
      <c r="AE44" s="44">
        <f>ABS('P1dB CL'!U655-0)</f>
        <v>0</v>
      </c>
      <c r="AF44" s="44">
        <f>ABS('P1dB CL'!U710-0)</f>
        <v>0</v>
      </c>
      <c r="AG44" s="20"/>
    </row>
    <row r="45" spans="2:33" x14ac:dyDescent="0.25">
      <c r="B45" s="79">
        <f>'P1dB CL'!E41</f>
        <v>15.2</v>
      </c>
      <c r="C45" s="20"/>
      <c r="D45" s="81">
        <f>ABS('P1dB CL'!C45--6.5305486)</f>
        <v>6.4745344000000005</v>
      </c>
      <c r="E45" s="44">
        <f>ABS('P1dB CL'!C101--7.290772)</f>
        <v>6.1118610000000002</v>
      </c>
      <c r="F45" s="44">
        <f>ABS('P1dB CL'!C157--9.9569454)</f>
        <v>4.7654665999999999</v>
      </c>
      <c r="G45" s="44">
        <f>ABS('P1dB CL'!C213--18.368826)</f>
        <v>2.393298999999999</v>
      </c>
      <c r="H45" s="44">
        <f>ABS('P1dB CL'!C269--30.028751)</f>
        <v>12.328523000000001</v>
      </c>
      <c r="I45" s="44">
        <f>ABS('P1dB CL'!C325--33.117031)</f>
        <v>19.185041999999996</v>
      </c>
      <c r="J45" s="20"/>
      <c r="K45" s="44">
        <f>ABS('P1dB CL'!C436-0)</f>
        <v>0</v>
      </c>
      <c r="L45" s="44">
        <f>ABS('P1dB CL'!C491-0)</f>
        <v>0</v>
      </c>
      <c r="M45" s="44">
        <f>ABS('P1dB CL'!C546-0)</f>
        <v>0</v>
      </c>
      <c r="N45" s="44">
        <f>ABS('P1dB CL'!C601-0)</f>
        <v>0</v>
      </c>
      <c r="O45" s="44">
        <f>ABS('P1dB CL'!C656-0)</f>
        <v>0</v>
      </c>
      <c r="P45" s="44">
        <f>ABS('P1dB CL'!C707-0)</f>
        <v>0</v>
      </c>
      <c r="R45" s="79">
        <f>'P1dB CL'!E41</f>
        <v>15.2</v>
      </c>
      <c r="S45" s="20"/>
      <c r="T45" s="81">
        <f>ABS('P1dB CL'!U45--8.2017612)</f>
        <v>4.9831508000000007</v>
      </c>
      <c r="U45" s="44">
        <f>ABS('P1dB CL'!U101--8.5041904)</f>
        <v>5.001620599999999</v>
      </c>
      <c r="V45" s="44">
        <f>ABS('P1dB CL'!U157--9.6695967)</f>
        <v>4.8073733000000001</v>
      </c>
      <c r="W45" s="44">
        <f>ABS('P1dB CL'!U213--14.165125)</f>
        <v>1.2667920000000006</v>
      </c>
      <c r="X45" s="44">
        <f>ABS('P1dB CL'!U269--26.447212)</f>
        <v>9.4696020000000019</v>
      </c>
      <c r="Y45" s="44">
        <f>ABS('P1dB CL'!U325--33.798965)</f>
        <v>19.895884000000002</v>
      </c>
      <c r="Z45" s="20"/>
      <c r="AA45" s="44">
        <f>ABS('P1dB CL'!U436-0)</f>
        <v>0</v>
      </c>
      <c r="AB45" s="44">
        <f>ABS('P1dB CL'!U491-0)</f>
        <v>0</v>
      </c>
      <c r="AC45" s="44">
        <f>ABS('P1dB CL'!U546-0)</f>
        <v>0</v>
      </c>
      <c r="AD45" s="44">
        <f>ABS('P1dB CL'!U601-0)</f>
        <v>0</v>
      </c>
      <c r="AE45" s="44">
        <f>ABS('P1dB CL'!U656-0)</f>
        <v>0</v>
      </c>
      <c r="AF45" s="44">
        <f>ABS('P1dB CL'!U711-0)</f>
        <v>0</v>
      </c>
      <c r="AG45" s="20"/>
    </row>
    <row r="46" spans="2:33" x14ac:dyDescent="0.25">
      <c r="B46" s="79">
        <f>'P1dB CL'!E42</f>
        <v>15.9</v>
      </c>
      <c r="C46" s="20"/>
      <c r="D46" s="81">
        <f>ABS('P1dB CL'!C46--6.5305486)</f>
        <v>7.0315664</v>
      </c>
      <c r="E46" s="44">
        <f>ABS('P1dB CL'!C102--7.290772)</f>
        <v>6.6815830000000007</v>
      </c>
      <c r="F46" s="44">
        <f>ABS('P1dB CL'!C158--9.9569454)</f>
        <v>5.3698926</v>
      </c>
      <c r="G46" s="44">
        <f>ABS('P1dB CL'!C214--18.368826)</f>
        <v>1.761849999999999</v>
      </c>
      <c r="H46" s="44">
        <f>ABS('P1dB CL'!C270--30.028751)</f>
        <v>11.685811999999999</v>
      </c>
      <c r="I46" s="44">
        <f>ABS('P1dB CL'!C326--33.117031)</f>
        <v>18.606910999999997</v>
      </c>
      <c r="J46" s="20"/>
      <c r="K46" s="44">
        <f>ABS('P1dB CL'!C437-0)</f>
        <v>0</v>
      </c>
      <c r="L46" s="44">
        <f>ABS('P1dB CL'!C492-0)</f>
        <v>0</v>
      </c>
      <c r="M46" s="44">
        <f>ABS('P1dB CL'!C547-0)</f>
        <v>0</v>
      </c>
      <c r="N46" s="44">
        <f>ABS('P1dB CL'!C602-0)</f>
        <v>0</v>
      </c>
      <c r="O46" s="44">
        <f>ABS('P1dB CL'!C657-0)</f>
        <v>0</v>
      </c>
      <c r="P46" s="44">
        <f>ABS('P1dB CL'!C708-0)</f>
        <v>0</v>
      </c>
      <c r="R46" s="79">
        <f>'P1dB CL'!E42</f>
        <v>15.9</v>
      </c>
      <c r="S46" s="20"/>
      <c r="T46" s="81">
        <f>ABS('P1dB CL'!U46--8.2017612)</f>
        <v>5.5251938000000003</v>
      </c>
      <c r="U46" s="44">
        <f>ABS('P1dB CL'!U102--8.5041904)</f>
        <v>5.5473336</v>
      </c>
      <c r="V46" s="44">
        <f>ABS('P1dB CL'!U158--9.6695967)</f>
        <v>5.3811893000000008</v>
      </c>
      <c r="W46" s="44">
        <f>ABS('P1dB CL'!U214--14.165125)</f>
        <v>1.8757610000000007</v>
      </c>
      <c r="X46" s="44">
        <f>ABS('P1dB CL'!U270--26.447212)</f>
        <v>8.8362620000000014</v>
      </c>
      <c r="Y46" s="44">
        <f>ABS('P1dB CL'!U326--33.798965)</f>
        <v>19.340960000000003</v>
      </c>
      <c r="Z46" s="20"/>
      <c r="AA46" s="44">
        <f>ABS('P1dB CL'!U437-0)</f>
        <v>0</v>
      </c>
      <c r="AB46" s="44">
        <f>ABS('P1dB CL'!U492-0)</f>
        <v>0</v>
      </c>
      <c r="AC46" s="44">
        <f>ABS('P1dB CL'!U547-0)</f>
        <v>0</v>
      </c>
      <c r="AD46" s="44">
        <f>ABS('P1dB CL'!U602-0)</f>
        <v>0</v>
      </c>
      <c r="AE46" s="44">
        <f>ABS('P1dB CL'!U657-0)</f>
        <v>0</v>
      </c>
      <c r="AF46" s="44">
        <f>ABS('P1dB CL'!U712-0)</f>
        <v>0</v>
      </c>
      <c r="AG46" s="20"/>
    </row>
    <row r="47" spans="2:33" x14ac:dyDescent="0.25">
      <c r="B47" s="79">
        <f>'P1dB CL'!E43</f>
        <v>16.600000000000001</v>
      </c>
      <c r="C47" s="20"/>
      <c r="D47" s="81">
        <f>ABS('P1dB CL'!C47--6.5305486)</f>
        <v>7.5095023999999997</v>
      </c>
      <c r="E47" s="44">
        <f>ABS('P1dB CL'!C103--7.290772)</f>
        <v>7.1648900000000006</v>
      </c>
      <c r="F47" s="44">
        <f>ABS('P1dB CL'!C159--9.9569454)</f>
        <v>5.8873145999999998</v>
      </c>
      <c r="G47" s="44">
        <f>ABS('P1dB CL'!C215--18.368826)</f>
        <v>1.2189349999999983</v>
      </c>
      <c r="H47" s="44">
        <f>ABS('P1dB CL'!C271--30.028751)</f>
        <v>11.133716</v>
      </c>
      <c r="I47" s="44">
        <f>ABS('P1dB CL'!C327--33.117031)</f>
        <v>18.110164999999995</v>
      </c>
      <c r="J47" s="20"/>
      <c r="K47" s="44">
        <f>ABS('P1dB CL'!C438-0)</f>
        <v>0</v>
      </c>
      <c r="L47" s="44">
        <f>ABS('P1dB CL'!C493-0)</f>
        <v>0</v>
      </c>
      <c r="M47" s="44">
        <f>ABS('P1dB CL'!C548-0)</f>
        <v>0</v>
      </c>
      <c r="N47" s="44">
        <f>ABS('P1dB CL'!C603-0)</f>
        <v>0</v>
      </c>
      <c r="O47" s="44">
        <f>ABS('P1dB CL'!C658-0)</f>
        <v>0</v>
      </c>
      <c r="P47" s="44">
        <f>ABS('P1dB CL'!C709-0)</f>
        <v>0</v>
      </c>
      <c r="R47" s="79">
        <f>'P1dB CL'!E43</f>
        <v>16.600000000000001</v>
      </c>
      <c r="S47" s="20"/>
      <c r="T47" s="81">
        <f>ABS('P1dB CL'!U47--8.2017612)</f>
        <v>5.9755897999999998</v>
      </c>
      <c r="U47" s="44">
        <f>ABS('P1dB CL'!U103--8.5041904)</f>
        <v>6.0073185999999996</v>
      </c>
      <c r="V47" s="44">
        <f>ABS('P1dB CL'!U159--9.6695967)</f>
        <v>5.8658622999999999</v>
      </c>
      <c r="W47" s="44">
        <f>ABS('P1dB CL'!U215--14.165125)</f>
        <v>2.3891829999999992</v>
      </c>
      <c r="X47" s="44">
        <f>ABS('P1dB CL'!U271--26.447212)</f>
        <v>8.3079430000000016</v>
      </c>
      <c r="Y47" s="44">
        <f>ABS('P1dB CL'!U327--33.798965)</f>
        <v>18.870324000000004</v>
      </c>
      <c r="Z47" s="20"/>
      <c r="AA47" s="44">
        <f>ABS('P1dB CL'!U438-0)</f>
        <v>0</v>
      </c>
      <c r="AB47" s="44">
        <f>ABS('P1dB CL'!U493-0)</f>
        <v>0</v>
      </c>
      <c r="AC47" s="44">
        <f>ABS('P1dB CL'!U548-0)</f>
        <v>0</v>
      </c>
      <c r="AD47" s="44">
        <f>ABS('P1dB CL'!U603-0)</f>
        <v>0</v>
      </c>
      <c r="AE47" s="44">
        <f>ABS('P1dB CL'!U658-0)</f>
        <v>0</v>
      </c>
      <c r="AF47" s="44">
        <f>ABS('P1dB CL'!U713-0)</f>
        <v>0</v>
      </c>
      <c r="AG47" s="20"/>
    </row>
    <row r="48" spans="2:33" x14ac:dyDescent="0.25">
      <c r="B48" s="79">
        <f>'P1dB CL'!E44</f>
        <v>17.3</v>
      </c>
      <c r="C48" s="20"/>
      <c r="D48" s="81">
        <f>ABS('P1dB CL'!C48--6.5305486)</f>
        <v>7.6063824000000002</v>
      </c>
      <c r="E48" s="44">
        <f>ABS('P1dB CL'!C104--7.290772)</f>
        <v>7.2653830000000008</v>
      </c>
      <c r="F48" s="44">
        <f>ABS('P1dB CL'!C160--9.9569454)</f>
        <v>5.9928565999999996</v>
      </c>
      <c r="G48" s="44">
        <f>ABS('P1dB CL'!C216--18.368826)</f>
        <v>1.1114769999999972</v>
      </c>
      <c r="H48" s="44">
        <f>ABS('P1dB CL'!C272--30.028751)</f>
        <v>11.029035</v>
      </c>
      <c r="I48" s="44">
        <f>ABS('P1dB CL'!C328--33.117031)</f>
        <v>18.005683999999995</v>
      </c>
      <c r="J48" s="20"/>
      <c r="K48" s="44">
        <f>ABS('P1dB CL'!C439-0)</f>
        <v>0</v>
      </c>
      <c r="L48" s="44">
        <f>ABS('P1dB CL'!C494-0)</f>
        <v>0</v>
      </c>
      <c r="M48" s="44">
        <f>ABS('P1dB CL'!C549-0)</f>
        <v>0</v>
      </c>
      <c r="N48" s="44">
        <f>ABS('P1dB CL'!C604-0)</f>
        <v>0</v>
      </c>
      <c r="O48" s="44">
        <f>ABS('P1dB CL'!C659-0)</f>
        <v>0</v>
      </c>
      <c r="P48" s="44">
        <f>ABS('P1dB CL'!C710-0)</f>
        <v>0</v>
      </c>
      <c r="R48" s="79">
        <f>'P1dB CL'!E44</f>
        <v>17.3</v>
      </c>
      <c r="S48" s="20"/>
      <c r="T48" s="81">
        <f>ABS('P1dB CL'!U48--8.2017612)</f>
        <v>6.0722307999999998</v>
      </c>
      <c r="U48" s="44">
        <f>ABS('P1dB CL'!U104--8.5041904)</f>
        <v>6.1078475999999995</v>
      </c>
      <c r="V48" s="44">
        <f>ABS('P1dB CL'!U160--9.6695967)</f>
        <v>5.9725152999999995</v>
      </c>
      <c r="W48" s="44">
        <f>ABS('P1dB CL'!U216--14.165125)</f>
        <v>2.4895969999999998</v>
      </c>
      <c r="X48" s="44">
        <f>ABS('P1dB CL'!U272--26.447212)</f>
        <v>8.2032319999999999</v>
      </c>
      <c r="Y48" s="44">
        <f>ABS('P1dB CL'!U328--33.798965)</f>
        <v>18.766116000000004</v>
      </c>
      <c r="Z48" s="20"/>
      <c r="AA48" s="44">
        <f>ABS('P1dB CL'!U439-0)</f>
        <v>0</v>
      </c>
      <c r="AB48" s="44">
        <f>ABS('P1dB CL'!U494-0)</f>
        <v>0</v>
      </c>
      <c r="AC48" s="44">
        <f>ABS('P1dB CL'!U549-0)</f>
        <v>0</v>
      </c>
      <c r="AD48" s="44">
        <f>ABS('P1dB CL'!U604-0)</f>
        <v>0</v>
      </c>
      <c r="AE48" s="44">
        <f>ABS('P1dB CL'!U659-0)</f>
        <v>0</v>
      </c>
      <c r="AF48" s="44">
        <f>ABS('P1dB CL'!U714-0)</f>
        <v>0</v>
      </c>
      <c r="AG48" s="20"/>
    </row>
    <row r="49" spans="2:33" x14ac:dyDescent="0.25">
      <c r="B49" s="79">
        <f>'P1dB CL'!E45</f>
        <v>18</v>
      </c>
      <c r="C49" s="20"/>
      <c r="D49" s="81">
        <f>ABS('P1dB CL'!C49--6.5305486)</f>
        <v>7.7648424</v>
      </c>
      <c r="E49" s="44">
        <f>ABS('P1dB CL'!C105--7.290772)</f>
        <v>7.4346520000000007</v>
      </c>
      <c r="F49" s="44">
        <f>ABS('P1dB CL'!C161--9.9569454)</f>
        <v>6.1658935999999986</v>
      </c>
      <c r="G49" s="44">
        <f>ABS('P1dB CL'!C217--18.368826)</f>
        <v>0.94048299999999685</v>
      </c>
      <c r="H49" s="44">
        <f>ABS('P1dB CL'!C273--30.028751)</f>
        <v>10.857323999999998</v>
      </c>
      <c r="I49" s="44">
        <f>ABS('P1dB CL'!C329--33.117031)</f>
        <v>17.831838999999995</v>
      </c>
      <c r="J49" s="20"/>
      <c r="K49" s="44">
        <f>ABS('P1dB CL'!C440-0)</f>
        <v>0</v>
      </c>
      <c r="L49" s="44">
        <f>ABS('P1dB CL'!C495-0)</f>
        <v>0</v>
      </c>
      <c r="M49" s="44">
        <f>ABS('P1dB CL'!C550-0)</f>
        <v>0</v>
      </c>
      <c r="N49" s="44">
        <f>ABS('P1dB CL'!C605-0)</f>
        <v>0</v>
      </c>
      <c r="O49" s="44">
        <f>ABS('P1dB CL'!C660-0)</f>
        <v>0</v>
      </c>
      <c r="P49" s="44">
        <f>ABS('P1dB CL'!C711-0)</f>
        <v>0</v>
      </c>
      <c r="R49" s="79">
        <f>'P1dB CL'!E45</f>
        <v>18</v>
      </c>
      <c r="S49" s="20"/>
      <c r="T49" s="81">
        <f>ABS('P1dB CL'!U49--8.2017612)</f>
        <v>6.2322898000000002</v>
      </c>
      <c r="U49" s="44">
        <f>ABS('P1dB CL'!U105--8.5041904)</f>
        <v>6.2753625999999993</v>
      </c>
      <c r="V49" s="44">
        <f>ABS('P1dB CL'!U161--9.6695967)</f>
        <v>6.1455313</v>
      </c>
      <c r="W49" s="44">
        <f>ABS('P1dB CL'!U217--14.165125)</f>
        <v>2.6622330000000005</v>
      </c>
      <c r="X49" s="44">
        <f>ABS('P1dB CL'!U273--26.447212)</f>
        <v>8.0326100000000018</v>
      </c>
      <c r="Y49" s="44">
        <f>ABS('P1dB CL'!U329--33.798965)</f>
        <v>18.596499000000001</v>
      </c>
      <c r="Z49" s="20"/>
      <c r="AA49" s="44">
        <f>ABS('P1dB CL'!U440-0)</f>
        <v>0</v>
      </c>
      <c r="AB49" s="44">
        <f>ABS('P1dB CL'!U495-0)</f>
        <v>0</v>
      </c>
      <c r="AC49" s="44">
        <f>ABS('P1dB CL'!U550-0)</f>
        <v>0</v>
      </c>
      <c r="AD49" s="44">
        <f>ABS('P1dB CL'!U605-0)</f>
        <v>0</v>
      </c>
      <c r="AE49" s="44">
        <f>ABS('P1dB CL'!U660-0)</f>
        <v>0</v>
      </c>
      <c r="AF49" s="44">
        <f>ABS('P1dB CL'!U715-0)</f>
        <v>0</v>
      </c>
      <c r="AG49" s="20"/>
    </row>
    <row r="50" spans="2:33" x14ac:dyDescent="0.25">
      <c r="B50" s="79">
        <f>'P1dB CL'!E46</f>
        <v>18.7</v>
      </c>
      <c r="C50" s="20"/>
      <c r="D50" s="81">
        <f>ABS('P1dB CL'!C50--6.5305486)</f>
        <v>7.9677844000000002</v>
      </c>
      <c r="E50" s="44">
        <f>ABS('P1dB CL'!C106--7.290772)</f>
        <v>7.6395760000000008</v>
      </c>
      <c r="F50" s="44">
        <f>ABS('P1dB CL'!C162--9.9569454)</f>
        <v>6.3782926</v>
      </c>
      <c r="G50" s="44">
        <f>ABS('P1dB CL'!C218--18.368826)</f>
        <v>0.72631099999999904</v>
      </c>
      <c r="H50" s="44">
        <f>ABS('P1dB CL'!C274--30.028751)</f>
        <v>10.644068999999998</v>
      </c>
      <c r="I50" s="44">
        <f>ABS('P1dB CL'!C330--33.117031)</f>
        <v>17.622602999999998</v>
      </c>
      <c r="J50" s="20"/>
      <c r="K50" s="44">
        <f>ABS('P1dB CL'!C441-0)</f>
        <v>0</v>
      </c>
      <c r="L50" s="44">
        <f>ABS('P1dB CL'!C496-0)</f>
        <v>0</v>
      </c>
      <c r="M50" s="44">
        <f>ABS('P1dB CL'!C551-0)</f>
        <v>0</v>
      </c>
      <c r="N50" s="44">
        <f>ABS('P1dB CL'!C606-0)</f>
        <v>0</v>
      </c>
      <c r="O50" s="44">
        <f>ABS('P1dB CL'!C661-0)</f>
        <v>0</v>
      </c>
      <c r="P50" s="44">
        <f>ABS('P1dB CL'!C712-0)</f>
        <v>0</v>
      </c>
      <c r="R50" s="79">
        <f>'P1dB CL'!E46</f>
        <v>18.7</v>
      </c>
      <c r="S50" s="20"/>
      <c r="T50" s="81">
        <f>ABS('P1dB CL'!U50--8.2017612)</f>
        <v>6.4334077999999995</v>
      </c>
      <c r="U50" s="44">
        <f>ABS('P1dB CL'!U106--8.5041904)</f>
        <v>6.4829815999999987</v>
      </c>
      <c r="V50" s="44">
        <f>ABS('P1dB CL'!U162--9.6695967)</f>
        <v>6.3571993000000013</v>
      </c>
      <c r="W50" s="44">
        <f>ABS('P1dB CL'!U218--14.165125)</f>
        <v>2.8756219999999999</v>
      </c>
      <c r="X50" s="44">
        <f>ABS('P1dB CL'!U274--26.447212)</f>
        <v>7.8232859999999995</v>
      </c>
      <c r="Y50" s="44">
        <f>ABS('P1dB CL'!U330--33.798965)</f>
        <v>18.388715000000005</v>
      </c>
      <c r="Z50" s="20"/>
      <c r="AA50" s="44">
        <f>ABS('P1dB CL'!U441-0)</f>
        <v>0</v>
      </c>
      <c r="AB50" s="44">
        <f>ABS('P1dB CL'!U496-0)</f>
        <v>0</v>
      </c>
      <c r="AC50" s="44">
        <f>ABS('P1dB CL'!U551-0)</f>
        <v>0</v>
      </c>
      <c r="AD50" s="44">
        <f>ABS('P1dB CL'!U606-0)</f>
        <v>0</v>
      </c>
      <c r="AE50" s="44">
        <f>ABS('P1dB CL'!U661-0)</f>
        <v>0</v>
      </c>
      <c r="AF50" s="44">
        <f>ABS('P1dB CL'!U716-0)</f>
        <v>0</v>
      </c>
      <c r="AG50" s="20"/>
    </row>
    <row r="51" spans="2:33" x14ac:dyDescent="0.25">
      <c r="B51" s="79">
        <f>'P1dB CL'!E47</f>
        <v>19.399999999999999</v>
      </c>
      <c r="C51" s="20"/>
      <c r="D51" s="81">
        <f>ABS('P1dB CL'!C51--6.5305486)</f>
        <v>8.1662683999999999</v>
      </c>
      <c r="E51" s="44">
        <f>ABS('P1dB CL'!C107--7.290772)</f>
        <v>7.8425990000000008</v>
      </c>
      <c r="F51" s="44">
        <f>ABS('P1dB CL'!C163--9.9569454)</f>
        <v>6.5874445999999995</v>
      </c>
      <c r="G51" s="44">
        <f>ABS('P1dB CL'!C219--18.368826)</f>
        <v>0.51875499999999874</v>
      </c>
      <c r="H51" s="44">
        <f>ABS('P1dB CL'!C275--30.028751)</f>
        <v>10.436674</v>
      </c>
      <c r="I51" s="44">
        <f>ABS('P1dB CL'!C331--33.117031)</f>
        <v>17.416871999999998</v>
      </c>
      <c r="J51" s="20"/>
      <c r="K51" s="44">
        <f>ABS('P1dB CL'!C442-0)</f>
        <v>0</v>
      </c>
      <c r="L51" s="44">
        <f>ABS('P1dB CL'!C497-0)</f>
        <v>0</v>
      </c>
      <c r="M51" s="44">
        <f>ABS('P1dB CL'!C552-0)</f>
        <v>0</v>
      </c>
      <c r="N51" s="44">
        <f>ABS('P1dB CL'!C607-0)</f>
        <v>0</v>
      </c>
      <c r="O51" s="44">
        <f>ABS('P1dB CL'!C662-0)</f>
        <v>0</v>
      </c>
      <c r="P51" s="44">
        <f>ABS('P1dB CL'!C713-0)</f>
        <v>0</v>
      </c>
      <c r="R51" s="79">
        <f>'P1dB CL'!E47</f>
        <v>19.399999999999999</v>
      </c>
      <c r="S51" s="20"/>
      <c r="T51" s="81">
        <f>ABS('P1dB CL'!U51--8.2017612)</f>
        <v>6.6339527999999994</v>
      </c>
      <c r="U51" s="44">
        <f>ABS('P1dB CL'!U107--8.5041904)</f>
        <v>6.685581599999999</v>
      </c>
      <c r="V51" s="44">
        <f>ABS('P1dB CL'!U163--9.6695967)</f>
        <v>6.5632252999999992</v>
      </c>
      <c r="W51" s="44">
        <f>ABS('P1dB CL'!U219--14.165125)</f>
        <v>3.0822029999999998</v>
      </c>
      <c r="X51" s="44">
        <f>ABS('P1dB CL'!U275--26.447212)</f>
        <v>7.6150240000000018</v>
      </c>
      <c r="Y51" s="44">
        <f>ABS('P1dB CL'!U331--33.798965)</f>
        <v>18.178279000000003</v>
      </c>
      <c r="Z51" s="20"/>
      <c r="AA51" s="44">
        <f>ABS('P1dB CL'!U442-0)</f>
        <v>0</v>
      </c>
      <c r="AB51" s="44">
        <f>ABS('P1dB CL'!U497-0)</f>
        <v>0</v>
      </c>
      <c r="AC51" s="44">
        <f>ABS('P1dB CL'!U552-0)</f>
        <v>0</v>
      </c>
      <c r="AD51" s="44">
        <f>ABS('P1dB CL'!U607-0)</f>
        <v>0</v>
      </c>
      <c r="AE51" s="44">
        <f>ABS('P1dB CL'!U662-0)</f>
        <v>0</v>
      </c>
      <c r="AF51" s="44">
        <f>ABS('P1dB CL'!U717-0)</f>
        <v>0</v>
      </c>
      <c r="AG51" s="20"/>
    </row>
    <row r="52" spans="2:33" x14ac:dyDescent="0.25">
      <c r="B52" s="79">
        <f>'P1dB CL'!E48</f>
        <v>20.100000000000001</v>
      </c>
      <c r="C52" s="20"/>
      <c r="D52" s="81">
        <f>ABS('P1dB CL'!C52--6.5305486)</f>
        <v>8.3428503999999997</v>
      </c>
      <c r="E52" s="44">
        <f>ABS('P1dB CL'!C108--7.290772)</f>
        <v>8.0248910000000002</v>
      </c>
      <c r="F52" s="44">
        <f>ABS('P1dB CL'!C164--9.9569454)</f>
        <v>6.7733246000000005</v>
      </c>
      <c r="G52" s="44">
        <f>ABS('P1dB CL'!C220--18.368826)</f>
        <v>0.33072699999999955</v>
      </c>
      <c r="H52" s="44">
        <f>ABS('P1dB CL'!C276--30.028751)</f>
        <v>10.245827999999999</v>
      </c>
      <c r="I52" s="44">
        <f>ABS('P1dB CL'!C332--33.117031)</f>
        <v>17.230748999999996</v>
      </c>
      <c r="J52" s="20"/>
      <c r="K52" s="44">
        <f>ABS('P1dB CL'!C443-0)</f>
        <v>0</v>
      </c>
      <c r="L52" s="44">
        <f>ABS('P1dB CL'!C498-0)</f>
        <v>0</v>
      </c>
      <c r="M52" s="44">
        <f>ABS('P1dB CL'!C553-0)</f>
        <v>0</v>
      </c>
      <c r="N52" s="44">
        <f>ABS('P1dB CL'!C608-0)</f>
        <v>0</v>
      </c>
      <c r="O52" s="44">
        <f>ABS('P1dB CL'!C663-0)</f>
        <v>0</v>
      </c>
      <c r="P52" s="44">
        <f>ABS('P1dB CL'!C714-0)</f>
        <v>0</v>
      </c>
      <c r="R52" s="79">
        <f>'P1dB CL'!E48</f>
        <v>20.100000000000001</v>
      </c>
      <c r="S52" s="20"/>
      <c r="T52" s="81">
        <f>ABS('P1dB CL'!U52--8.2017612)</f>
        <v>6.8131128000000007</v>
      </c>
      <c r="U52" s="44">
        <f>ABS('P1dB CL'!U108--8.5041904)</f>
        <v>6.8685855999999994</v>
      </c>
      <c r="V52" s="44">
        <f>ABS('P1dB CL'!U164--9.6695967)</f>
        <v>6.7517953000000013</v>
      </c>
      <c r="W52" s="44">
        <f>ABS('P1dB CL'!U220--14.165125)</f>
        <v>3.2697789999999998</v>
      </c>
      <c r="X52" s="44">
        <f>ABS('P1dB CL'!U276--26.447212)</f>
        <v>7.4254990000000021</v>
      </c>
      <c r="Y52" s="44">
        <f>ABS('P1dB CL'!U332--33.798965)</f>
        <v>17.994308000000004</v>
      </c>
      <c r="Z52" s="20"/>
      <c r="AA52" s="44">
        <f>ABS('P1dB CL'!U443-0)</f>
        <v>0</v>
      </c>
      <c r="AB52" s="44">
        <f>ABS('P1dB CL'!U498-0)</f>
        <v>0</v>
      </c>
      <c r="AC52" s="44">
        <f>ABS('P1dB CL'!U553-0)</f>
        <v>0</v>
      </c>
      <c r="AD52" s="44">
        <f>ABS('P1dB CL'!U608-0)</f>
        <v>0</v>
      </c>
      <c r="AE52" s="44">
        <f>ABS('P1dB CL'!U663-0)</f>
        <v>0</v>
      </c>
      <c r="AF52" s="44">
        <f>ABS('P1dB CL'!U718-0)</f>
        <v>0</v>
      </c>
      <c r="AG52" s="20"/>
    </row>
    <row r="53" spans="2:33" x14ac:dyDescent="0.25">
      <c r="B53" s="79">
        <f>'P1dB CL'!E49</f>
        <v>20.8</v>
      </c>
      <c r="C53" s="20"/>
      <c r="D53" s="81">
        <f>ABS('P1dB CL'!C53--6.5305486)</f>
        <v>8.4669163999999988</v>
      </c>
      <c r="E53" s="44">
        <f>ABS('P1dB CL'!C109--7.290772)</f>
        <v>8.1485519999999987</v>
      </c>
      <c r="F53" s="44">
        <f>ABS('P1dB CL'!C165--9.9569454)</f>
        <v>6.9009476000000003</v>
      </c>
      <c r="G53" s="44">
        <f>ABS('P1dB CL'!C221--18.368826)</f>
        <v>0.20271699999999981</v>
      </c>
      <c r="H53" s="44">
        <f>ABS('P1dB CL'!C277--30.028751)</f>
        <v>10.116907000000001</v>
      </c>
      <c r="I53" s="44">
        <f>ABS('P1dB CL'!C333--33.117031)</f>
        <v>17.101739999999996</v>
      </c>
      <c r="J53" s="20"/>
      <c r="K53" s="44">
        <f>ABS('P1dB CL'!C444-0)</f>
        <v>0</v>
      </c>
      <c r="L53" s="44">
        <f>ABS('P1dB CL'!C499-0)</f>
        <v>0</v>
      </c>
      <c r="M53" s="44">
        <f>ABS('P1dB CL'!C554-0)</f>
        <v>0</v>
      </c>
      <c r="N53" s="44">
        <f>ABS('P1dB CL'!C609-0)</f>
        <v>0</v>
      </c>
      <c r="O53" s="44">
        <f>ABS('P1dB CL'!C664-0)</f>
        <v>0</v>
      </c>
      <c r="P53" s="44">
        <f>ABS('P1dB CL'!C715-0)</f>
        <v>0</v>
      </c>
      <c r="R53" s="79">
        <f>'P1dB CL'!E49</f>
        <v>20.8</v>
      </c>
      <c r="S53" s="20"/>
      <c r="T53" s="81">
        <f>ABS('P1dB CL'!U53--8.2017612)</f>
        <v>6.9359868000000002</v>
      </c>
      <c r="U53" s="44">
        <f>ABS('P1dB CL'!U109--8.5041904)</f>
        <v>6.9938805999999989</v>
      </c>
      <c r="V53" s="44">
        <f>ABS('P1dB CL'!U165--9.6695967)</f>
        <v>6.8796603000000012</v>
      </c>
      <c r="W53" s="44">
        <f>ABS('P1dB CL'!U221--14.165125)</f>
        <v>3.398415</v>
      </c>
      <c r="X53" s="44">
        <f>ABS('P1dB CL'!U277--26.447212)</f>
        <v>7.2988789999999995</v>
      </c>
      <c r="Y53" s="44">
        <f>ABS('P1dB CL'!U333--33.798965)</f>
        <v>17.867818000000003</v>
      </c>
      <c r="Z53" s="20"/>
      <c r="AA53" s="44">
        <f>ABS('P1dB CL'!U444-0)</f>
        <v>0</v>
      </c>
      <c r="AB53" s="44">
        <f>ABS('P1dB CL'!U499-0)</f>
        <v>0</v>
      </c>
      <c r="AC53" s="44">
        <f>ABS('P1dB CL'!U554-0)</f>
        <v>0</v>
      </c>
      <c r="AD53" s="44">
        <f>ABS('P1dB CL'!U609-0)</f>
        <v>0</v>
      </c>
      <c r="AE53" s="44">
        <f>ABS('P1dB CL'!U664-0)</f>
        <v>0</v>
      </c>
      <c r="AF53" s="44">
        <f>ABS('P1dB CL'!U719-0)</f>
        <v>0</v>
      </c>
      <c r="AG53" s="20"/>
    </row>
    <row r="54" spans="2:33" x14ac:dyDescent="0.25">
      <c r="B54" s="79">
        <f>'P1dB CL'!E50</f>
        <v>21.5</v>
      </c>
      <c r="C54" s="20"/>
      <c r="D54" s="81">
        <f>ABS('P1dB CL'!C54--6.5305486)</f>
        <v>8.5001843999999984</v>
      </c>
      <c r="E54" s="44">
        <f>ABS('P1dB CL'!C110--7.290772)</f>
        <v>8.1817630000000001</v>
      </c>
      <c r="F54" s="44">
        <f>ABS('P1dB CL'!C166--9.9569454)</f>
        <v>6.9346425999999983</v>
      </c>
      <c r="G54" s="44">
        <f>ABS('P1dB CL'!C222--18.368826)</f>
        <v>0.16810999999999865</v>
      </c>
      <c r="H54" s="44">
        <f>ABS('P1dB CL'!C278--30.028751)</f>
        <v>10.082899000000001</v>
      </c>
      <c r="I54" s="44">
        <f>ABS('P1dB CL'!C334--33.117031)</f>
        <v>17.069867999999996</v>
      </c>
      <c r="J54" s="20"/>
      <c r="K54" s="44">
        <f>ABS('P1dB CL'!C445-0)</f>
        <v>0</v>
      </c>
      <c r="L54" s="44">
        <f>ABS('P1dB CL'!C500-0)</f>
        <v>0</v>
      </c>
      <c r="M54" s="44">
        <f>ABS('P1dB CL'!C555-0)</f>
        <v>0</v>
      </c>
      <c r="N54" s="44">
        <f>ABS('P1dB CL'!C610-0)</f>
        <v>0</v>
      </c>
      <c r="O54" s="44">
        <f>ABS('P1dB CL'!C665-0)</f>
        <v>0</v>
      </c>
      <c r="P54" s="44">
        <f>ABS('P1dB CL'!C716-0)</f>
        <v>0</v>
      </c>
      <c r="R54" s="79">
        <f>'P1dB CL'!E50</f>
        <v>21.5</v>
      </c>
      <c r="S54" s="20"/>
      <c r="T54" s="81">
        <f>ABS('P1dB CL'!U54--8.2017612)</f>
        <v>6.9691817999999994</v>
      </c>
      <c r="U54" s="44">
        <f>ABS('P1dB CL'!U110--8.5041904)</f>
        <v>7.0283175999999994</v>
      </c>
      <c r="V54" s="44">
        <f>ABS('P1dB CL'!U166--9.6695967)</f>
        <v>6.9141912999999988</v>
      </c>
      <c r="W54" s="44">
        <f>ABS('P1dB CL'!U222--14.165125)</f>
        <v>3.4324800000000018</v>
      </c>
      <c r="X54" s="44">
        <f>ABS('P1dB CL'!U278--26.447212)</f>
        <v>7.2638449999999999</v>
      </c>
      <c r="Y54" s="44">
        <f>ABS('P1dB CL'!U334--33.798965)</f>
        <v>17.831048000000003</v>
      </c>
      <c r="Z54" s="20"/>
      <c r="AA54" s="44">
        <f>ABS('P1dB CL'!U445-0)</f>
        <v>0</v>
      </c>
      <c r="AB54" s="44">
        <f>ABS('P1dB CL'!U500-0)</f>
        <v>0</v>
      </c>
      <c r="AC54" s="44">
        <f>ABS('P1dB CL'!U555-0)</f>
        <v>0</v>
      </c>
      <c r="AD54" s="44">
        <f>ABS('P1dB CL'!U610-0)</f>
        <v>0</v>
      </c>
      <c r="AE54" s="44">
        <f>ABS('P1dB CL'!U665-0)</f>
        <v>0</v>
      </c>
      <c r="AF54" s="44">
        <f>ABS('P1dB CL'!U720-0)</f>
        <v>0</v>
      </c>
      <c r="AG54" s="20"/>
    </row>
    <row r="55" spans="2:33" x14ac:dyDescent="0.25">
      <c r="B55" s="79">
        <f>'P1dB CL'!E51</f>
        <v>22.2</v>
      </c>
      <c r="C55" s="20"/>
      <c r="D55" s="81">
        <f>ABS('P1dB CL'!C55--6.5305486)</f>
        <v>8.4968204000000007</v>
      </c>
      <c r="E55" s="44">
        <f>ABS('P1dB CL'!C111--7.290772)</f>
        <v>8.1817990000000016</v>
      </c>
      <c r="F55" s="44">
        <f>ABS('P1dB CL'!C167--9.9569454)</f>
        <v>6.9323196000000014</v>
      </c>
      <c r="G55" s="44">
        <f>ABS('P1dB CL'!C223--18.368826)</f>
        <v>0.16890300000000025</v>
      </c>
      <c r="H55" s="44">
        <f>ABS('P1dB CL'!C279--30.028751)</f>
        <v>10.088509999999999</v>
      </c>
      <c r="I55" s="44">
        <f>ABS('P1dB CL'!C335--33.117031)</f>
        <v>17.068919999999999</v>
      </c>
      <c r="J55" s="20"/>
      <c r="K55" s="44">
        <f>ABS('P1dB CL'!C446-0)</f>
        <v>0</v>
      </c>
      <c r="L55" s="44">
        <f>ABS('P1dB CL'!C501-0)</f>
        <v>0</v>
      </c>
      <c r="M55" s="44">
        <f>ABS('P1dB CL'!C556-0)</f>
        <v>0</v>
      </c>
      <c r="N55" s="44">
        <f>ABS('P1dB CL'!C611-0)</f>
        <v>0</v>
      </c>
      <c r="O55" s="44">
        <f>ABS('P1dB CL'!C666-0)</f>
        <v>0</v>
      </c>
      <c r="P55" s="44">
        <f>ABS('P1dB CL'!C717-0)</f>
        <v>0</v>
      </c>
      <c r="R55" s="79">
        <f>'P1dB CL'!E51</f>
        <v>22.2</v>
      </c>
      <c r="S55" s="20"/>
      <c r="T55" s="81">
        <f>ABS('P1dB CL'!U55--8.2017612)</f>
        <v>6.9663597999999993</v>
      </c>
      <c r="U55" s="44">
        <f>ABS('P1dB CL'!U111--8.5041904)</f>
        <v>7.0274976000000002</v>
      </c>
      <c r="V55" s="44">
        <f>ABS('P1dB CL'!U167--9.6695967)</f>
        <v>6.9140572999999996</v>
      </c>
      <c r="W55" s="44">
        <f>ABS('P1dB CL'!U223--14.165125)</f>
        <v>3.4311030000000002</v>
      </c>
      <c r="X55" s="44">
        <f>ABS('P1dB CL'!U279--26.447212)</f>
        <v>7.2670479999999991</v>
      </c>
      <c r="Y55" s="44">
        <f>ABS('P1dB CL'!U335--33.798965)</f>
        <v>17.831724000000001</v>
      </c>
      <c r="Z55" s="20"/>
      <c r="AA55" s="44">
        <f>ABS('P1dB CL'!U446-0)</f>
        <v>0</v>
      </c>
      <c r="AB55" s="44">
        <f>ABS('P1dB CL'!U501-0)</f>
        <v>0</v>
      </c>
      <c r="AC55" s="44">
        <f>ABS('P1dB CL'!U556-0)</f>
        <v>0</v>
      </c>
      <c r="AD55" s="44">
        <f>ABS('P1dB CL'!U611-0)</f>
        <v>0</v>
      </c>
      <c r="AE55" s="44">
        <f>ABS('P1dB CL'!U666-0)</f>
        <v>0</v>
      </c>
      <c r="AF55" s="44">
        <f>ABS('P1dB CL'!U721-0)</f>
        <v>0</v>
      </c>
      <c r="AG55" s="20"/>
    </row>
    <row r="56" spans="2:33" x14ac:dyDescent="0.25">
      <c r="B56" s="79">
        <f>'P1dB CL'!E52</f>
        <v>22.9</v>
      </c>
      <c r="D56" s="81">
        <f>ABS('P1dB CL'!C56--6.5305486)</f>
        <v>8.4994264000000008</v>
      </c>
      <c r="E56" s="44">
        <f>ABS('P1dB CL'!C112--7.290772)</f>
        <v>8.1809480000000008</v>
      </c>
      <c r="F56" s="44">
        <f>ABS('P1dB CL'!C168--9.9569454)</f>
        <v>6.9334906000000007</v>
      </c>
      <c r="G56" s="44">
        <f>ABS('P1dB CL'!C224--18.368826)</f>
        <v>0.16996799999999723</v>
      </c>
      <c r="H56" s="44">
        <f>ABS('P1dB CL'!C280--30.028751)</f>
        <v>10.084143999999998</v>
      </c>
      <c r="I56" s="44">
        <f>ABS('P1dB CL'!C336--33.117031)</f>
        <v>17.069243999999998</v>
      </c>
      <c r="J56" s="20"/>
      <c r="K56" s="44">
        <f>ABS('P1dB CL'!C447-0)</f>
        <v>0</v>
      </c>
      <c r="L56" s="44">
        <f>ABS('P1dB CL'!C502-0)</f>
        <v>0</v>
      </c>
      <c r="M56" s="44">
        <f>ABS('P1dB CL'!C557-0)</f>
        <v>0</v>
      </c>
      <c r="N56" s="44">
        <f>ABS('P1dB CL'!C612-0)</f>
        <v>0</v>
      </c>
      <c r="O56" s="44">
        <f>ABS('P1dB CL'!C667-0)</f>
        <v>0</v>
      </c>
      <c r="P56" s="44">
        <f>ABS('P1dB CL'!C718-0)</f>
        <v>0</v>
      </c>
      <c r="R56" s="79">
        <f>'P1dB CL'!E52</f>
        <v>22.9</v>
      </c>
      <c r="T56" s="81">
        <f>ABS('P1dB CL'!U56--8.2017612)</f>
        <v>6.9690387999999999</v>
      </c>
      <c r="U56" s="44">
        <f>ABS('P1dB CL'!U112--8.5041904)</f>
        <v>7.0279445999999997</v>
      </c>
      <c r="V56" s="44">
        <f>ABS('P1dB CL'!U168--9.6695967)</f>
        <v>6.9112173000000006</v>
      </c>
      <c r="W56" s="44">
        <f>ABS('P1dB CL'!U224--14.165125)</f>
        <v>3.4314140000000002</v>
      </c>
      <c r="X56" s="44">
        <f>ABS('P1dB CL'!U280--26.447212)</f>
        <v>7.266369000000001</v>
      </c>
      <c r="Y56" s="44">
        <f>ABS('P1dB CL'!U336--33.798965)</f>
        <v>17.833742000000001</v>
      </c>
      <c r="Z56" s="20"/>
      <c r="AA56" s="44">
        <f>ABS('P1dB CL'!U447-0)</f>
        <v>0</v>
      </c>
      <c r="AB56" s="44">
        <f>ABS('P1dB CL'!U502-0)</f>
        <v>0</v>
      </c>
      <c r="AC56" s="44">
        <f>ABS('P1dB CL'!U557-0)</f>
        <v>0</v>
      </c>
      <c r="AD56" s="44">
        <f>ABS('P1dB CL'!U612-0)</f>
        <v>0</v>
      </c>
      <c r="AE56" s="44">
        <f>ABS('P1dB CL'!U667-0)</f>
        <v>0</v>
      </c>
      <c r="AF56" s="44">
        <f>ABS('P1dB CL'!U722-0)</f>
        <v>0</v>
      </c>
    </row>
    <row r="57" spans="2:33" x14ac:dyDescent="0.25">
      <c r="B57" s="79">
        <f>'P1dB CL'!E53</f>
        <v>23.6</v>
      </c>
      <c r="D57" s="81">
        <f>ABS('P1dB CL'!C57--6.5305486)</f>
        <v>8.4966563999999991</v>
      </c>
      <c r="E57" s="44">
        <f>ABS('P1dB CL'!C113--7.290772)</f>
        <v>8.1791610000000006</v>
      </c>
      <c r="F57" s="44">
        <f>ABS('P1dB CL'!C169--9.9569454)</f>
        <v>6.9301686</v>
      </c>
      <c r="G57" s="44">
        <f>ABS('P1dB CL'!C225--18.368826)</f>
        <v>0.16975599999999957</v>
      </c>
      <c r="H57" s="44">
        <f>ABS('P1dB CL'!C281--30.028751)</f>
        <v>10.086977000000001</v>
      </c>
      <c r="I57" s="44">
        <f>ABS('P1dB CL'!C337--33.117031)</f>
        <v>17.074212999999997</v>
      </c>
      <c r="J57" s="20"/>
      <c r="K57" s="44">
        <f>ABS('P1dB CL'!C448-0)</f>
        <v>0</v>
      </c>
      <c r="L57" s="44">
        <f>ABS('P1dB CL'!C503-0)</f>
        <v>0</v>
      </c>
      <c r="M57" s="44">
        <f>ABS('P1dB CL'!C558-0)</f>
        <v>0</v>
      </c>
      <c r="N57" s="44">
        <f>ABS('P1dB CL'!C613-0)</f>
        <v>0</v>
      </c>
      <c r="O57" s="44">
        <f>ABS('P1dB CL'!C668-0)</f>
        <v>0</v>
      </c>
      <c r="P57" s="44">
        <f>ABS('P1dB CL'!C719-0)</f>
        <v>0</v>
      </c>
      <c r="R57" s="79">
        <f>'P1dB CL'!E53</f>
        <v>23.6</v>
      </c>
      <c r="T57" s="81">
        <f>ABS('P1dB CL'!U57--8.2017612)</f>
        <v>6.9650487999999999</v>
      </c>
      <c r="U57" s="44">
        <f>ABS('P1dB CL'!U113--8.5041904)</f>
        <v>7.0246385999999994</v>
      </c>
      <c r="V57" s="44">
        <f>ABS('P1dB CL'!U169--9.6695967)</f>
        <v>6.9086523</v>
      </c>
      <c r="W57" s="44">
        <f>ABS('P1dB CL'!U225--14.165125)</f>
        <v>3.4273619999999987</v>
      </c>
      <c r="X57" s="44">
        <f>ABS('P1dB CL'!U281--26.447212)</f>
        <v>7.2677779999999998</v>
      </c>
      <c r="Y57" s="44">
        <f>ABS('P1dB CL'!U337--33.798965)</f>
        <v>17.837048000000003</v>
      </c>
      <c r="Z57" s="20"/>
      <c r="AA57" s="44">
        <f>ABS('P1dB CL'!U448-0)</f>
        <v>0</v>
      </c>
      <c r="AB57" s="44">
        <f>ABS('P1dB CL'!U503-0)</f>
        <v>0</v>
      </c>
      <c r="AC57" s="44">
        <f>ABS('P1dB CL'!U558-0)</f>
        <v>0</v>
      </c>
      <c r="AD57" s="44">
        <f>ABS('P1dB CL'!U613-0)</f>
        <v>0</v>
      </c>
      <c r="AE57" s="44">
        <f>ABS('P1dB CL'!U668-0)</f>
        <v>0</v>
      </c>
      <c r="AF57" s="44">
        <f>ABS('P1dB CL'!U723-0)</f>
        <v>0</v>
      </c>
    </row>
    <row r="58" spans="2:33" x14ac:dyDescent="0.25">
      <c r="B58" s="79">
        <f>'P1dB CL'!E54</f>
        <v>24.3</v>
      </c>
      <c r="D58" s="81">
        <f>ABS('P1dB CL'!C58--6.5305486)</f>
        <v>8.4993054000000008</v>
      </c>
      <c r="E58" s="44">
        <f>ABS('P1dB CL'!C114--7.290772)</f>
        <v>8.1823049999999995</v>
      </c>
      <c r="F58" s="44">
        <f>ABS('P1dB CL'!C170--9.9569454)</f>
        <v>6.9330106000000011</v>
      </c>
      <c r="G58" s="44">
        <f>ABS('P1dB CL'!C226--18.368826)</f>
        <v>0.17011299999999707</v>
      </c>
      <c r="H58" s="44">
        <f>ABS('P1dB CL'!C282--30.028751)</f>
        <v>10.087472999999999</v>
      </c>
      <c r="I58" s="44">
        <f>ABS('P1dB CL'!C338--33.117031)</f>
        <v>17.072795999999997</v>
      </c>
      <c r="J58" s="20"/>
      <c r="K58" s="44">
        <f>ABS('P1dB CL'!C449-0)</f>
        <v>0</v>
      </c>
      <c r="L58" s="44">
        <f>ABS('P1dB CL'!C504-0)</f>
        <v>0</v>
      </c>
      <c r="M58" s="44">
        <f>ABS('P1dB CL'!C559-0)</f>
        <v>0</v>
      </c>
      <c r="N58" s="44">
        <f>ABS('P1dB CL'!C614-0)</f>
        <v>0</v>
      </c>
      <c r="O58" s="44">
        <f>ABS('P1dB CL'!C669-0)</f>
        <v>0</v>
      </c>
      <c r="P58" s="44">
        <f>ABS('P1dB CL'!C720-0)</f>
        <v>0</v>
      </c>
      <c r="R58" s="79">
        <f>'P1dB CL'!E54</f>
        <v>24.3</v>
      </c>
      <c r="T58" s="81">
        <f>ABS('P1dB CL'!U58--8.2017612)</f>
        <v>6.9642128000000003</v>
      </c>
      <c r="U58" s="44">
        <f>ABS('P1dB CL'!U114--8.5041904)</f>
        <v>7.0253105999999992</v>
      </c>
      <c r="V58" s="44">
        <f>ABS('P1dB CL'!U170--9.6695967)</f>
        <v>6.9079443000000005</v>
      </c>
      <c r="W58" s="44">
        <f>ABS('P1dB CL'!U226--14.165125)</f>
        <v>3.427935999999999</v>
      </c>
      <c r="X58" s="44">
        <f>ABS('P1dB CL'!U282--26.447212)</f>
        <v>7.266178</v>
      </c>
      <c r="Y58" s="44">
        <f>ABS('P1dB CL'!U338--33.798965)</f>
        <v>17.834284000000004</v>
      </c>
      <c r="Z58" s="20"/>
      <c r="AA58" s="44">
        <f>ABS('P1dB CL'!U449-0)</f>
        <v>0</v>
      </c>
      <c r="AB58" s="44">
        <f>ABS('P1dB CL'!U504-0)</f>
        <v>0</v>
      </c>
      <c r="AC58" s="44">
        <f>ABS('P1dB CL'!U559-0)</f>
        <v>0</v>
      </c>
      <c r="AD58" s="44">
        <f>ABS('P1dB CL'!U614-0)</f>
        <v>0</v>
      </c>
      <c r="AE58" s="44">
        <f>ABS('P1dB CL'!U669-0)</f>
        <v>0</v>
      </c>
      <c r="AF58" s="44">
        <f>ABS('P1dB CL'!U724-0)</f>
        <v>0</v>
      </c>
    </row>
    <row r="59" spans="2:33" x14ac:dyDescent="0.25">
      <c r="B59" s="79">
        <f>'P1dB CL'!E55</f>
        <v>25</v>
      </c>
      <c r="D59" s="81">
        <f>ABS('P1dB CL'!C59--6.5305486)</f>
        <v>8.4947814000000008</v>
      </c>
      <c r="E59" s="44">
        <f>ABS('P1dB CL'!C115--7.290772)</f>
        <v>8.1810359999999989</v>
      </c>
      <c r="F59" s="44">
        <f>ABS('P1dB CL'!C171--9.9569454)</f>
        <v>6.9313546000000006</v>
      </c>
      <c r="G59" s="44">
        <f>ABS('P1dB CL'!C227--18.368826)</f>
        <v>0.17441399999999874</v>
      </c>
      <c r="H59" s="44">
        <f>ABS('P1dB CL'!C283--30.028751)</f>
        <v>10.090851999999998</v>
      </c>
      <c r="I59" s="44">
        <f>ABS('P1dB CL'!C339--33.117031)</f>
        <v>17.074735999999998</v>
      </c>
      <c r="J59" s="20"/>
      <c r="K59" s="44">
        <f>ABS('P1dB CL'!C450-0)</f>
        <v>0</v>
      </c>
      <c r="L59" s="44">
        <f>ABS('P1dB CL'!C505-0)</f>
        <v>0</v>
      </c>
      <c r="M59" s="44">
        <f>ABS('P1dB CL'!C560-0)</f>
        <v>0</v>
      </c>
      <c r="N59" s="44">
        <f>ABS('P1dB CL'!C615-0)</f>
        <v>0</v>
      </c>
      <c r="O59" s="44">
        <f>ABS('P1dB CL'!C670-0)</f>
        <v>0</v>
      </c>
      <c r="P59" s="44">
        <f>ABS('P1dB CL'!C721-0)</f>
        <v>0</v>
      </c>
      <c r="R59" s="79">
        <f>'P1dB CL'!E55</f>
        <v>25</v>
      </c>
      <c r="T59" s="81">
        <f>ABS('P1dB CL'!U59--8.2017612)</f>
        <v>6.9642298</v>
      </c>
      <c r="U59" s="44">
        <f>ABS('P1dB CL'!U115--8.5041904)</f>
        <v>7.0229125999999997</v>
      </c>
      <c r="V59" s="44">
        <f>ABS('P1dB CL'!U171--9.6695967)</f>
        <v>6.909003300000002</v>
      </c>
      <c r="W59" s="44">
        <f>ABS('P1dB CL'!U227--14.165125)</f>
        <v>3.4248270000000005</v>
      </c>
      <c r="X59" s="44">
        <f>ABS('P1dB CL'!U283--26.447212)</f>
        <v>7.2704030000000017</v>
      </c>
      <c r="Y59" s="44">
        <f>ABS('P1dB CL'!U339--33.798965)</f>
        <v>17.836440000000003</v>
      </c>
      <c r="Z59" s="20"/>
      <c r="AA59" s="44">
        <f>ABS('P1dB CL'!U450-0)</f>
        <v>0</v>
      </c>
      <c r="AB59" s="44">
        <f>ABS('P1dB CL'!U505-0)</f>
        <v>0</v>
      </c>
      <c r="AC59" s="44">
        <f>ABS('P1dB CL'!U560-0)</f>
        <v>0</v>
      </c>
      <c r="AD59" s="44">
        <f>ABS('P1dB CL'!U615-0)</f>
        <v>0</v>
      </c>
      <c r="AE59" s="44">
        <f>ABS('P1dB CL'!U670-0)</f>
        <v>0</v>
      </c>
      <c r="AF59" s="44">
        <f>ABS('P1dB CL'!U725-0)</f>
        <v>0</v>
      </c>
    </row>
    <row r="60" spans="2:33" x14ac:dyDescent="0.25">
      <c r="B60" s="79"/>
      <c r="D60" s="44"/>
      <c r="E60" s="44"/>
      <c r="F60" s="44"/>
      <c r="G60" s="44"/>
      <c r="H60" s="44"/>
      <c r="I60" s="44"/>
      <c r="K60" s="44"/>
      <c r="L60" s="44"/>
      <c r="M60" s="44"/>
      <c r="N60" s="44"/>
      <c r="O60" s="44"/>
      <c r="P60" s="44"/>
      <c r="R60" s="79"/>
      <c r="T60" s="44"/>
      <c r="U60" s="44"/>
      <c r="V60" s="44"/>
      <c r="W60" s="44"/>
      <c r="X60" s="44"/>
      <c r="Y60" s="44"/>
      <c r="AA60" s="44"/>
      <c r="AB60" s="44"/>
      <c r="AC60" s="44"/>
      <c r="AD60" s="44"/>
      <c r="AE60" s="44"/>
      <c r="AF60" s="44"/>
    </row>
    <row r="61" spans="2:33" x14ac:dyDescent="0.25">
      <c r="B61" s="79"/>
      <c r="D61" s="44"/>
      <c r="E61" s="44"/>
      <c r="F61" s="44"/>
      <c r="G61" s="44"/>
      <c r="H61" s="44"/>
      <c r="I61" s="44"/>
      <c r="K61" s="44"/>
      <c r="L61" s="44"/>
      <c r="M61" s="44"/>
      <c r="N61" s="44"/>
      <c r="O61" s="44"/>
      <c r="P61" s="44"/>
      <c r="R61" s="79"/>
      <c r="T61" s="44"/>
      <c r="U61" s="44"/>
      <c r="V61" s="44"/>
      <c r="W61" s="44"/>
      <c r="X61" s="44"/>
      <c r="Y61" s="44"/>
      <c r="AA61" s="44"/>
      <c r="AB61" s="44"/>
      <c r="AC61" s="44"/>
      <c r="AD61" s="44"/>
      <c r="AE61" s="44"/>
      <c r="AF61" s="44"/>
    </row>
    <row r="62" spans="2:33" x14ac:dyDescent="0.25">
      <c r="B62" s="79"/>
      <c r="D62" s="44"/>
      <c r="E62" s="44"/>
      <c r="F62" s="44"/>
      <c r="G62" s="44"/>
      <c r="H62" s="44"/>
      <c r="I62" s="44"/>
      <c r="K62" s="44"/>
      <c r="L62" s="44"/>
      <c r="M62" s="44"/>
      <c r="N62" s="44"/>
      <c r="O62" s="44"/>
      <c r="P62" s="44"/>
      <c r="R62" s="79"/>
      <c r="T62" s="44"/>
      <c r="U62" s="44"/>
      <c r="V62" s="44"/>
      <c r="W62" s="44"/>
      <c r="X62" s="44"/>
      <c r="Y62" s="44"/>
      <c r="AA62" s="44"/>
      <c r="AB62" s="44"/>
      <c r="AC62" s="44"/>
      <c r="AD62" s="44"/>
      <c r="AE62" s="44"/>
      <c r="AF62" s="44"/>
    </row>
    <row r="63" spans="2:33" x14ac:dyDescent="0.25">
      <c r="B63" s="79"/>
      <c r="D63" s="44"/>
      <c r="E63" s="44"/>
      <c r="F63" s="44"/>
      <c r="G63" s="44"/>
      <c r="H63" s="44"/>
      <c r="I63" s="44"/>
      <c r="K63" s="44"/>
      <c r="L63" s="44"/>
      <c r="M63" s="44"/>
      <c r="N63" s="44"/>
      <c r="O63" s="44"/>
      <c r="P63" s="44"/>
      <c r="R63" s="79"/>
      <c r="T63" s="44"/>
      <c r="U63" s="44"/>
      <c r="V63" s="44"/>
      <c r="W63" s="44"/>
      <c r="X63" s="44"/>
      <c r="Y63" s="44"/>
      <c r="AA63" s="44"/>
      <c r="AB63" s="44"/>
      <c r="AC63" s="44"/>
      <c r="AD63" s="44"/>
      <c r="AE63" s="44"/>
      <c r="AF63" s="44"/>
    </row>
    <row r="64" spans="2:33" x14ac:dyDescent="0.25">
      <c r="B64" s="79"/>
      <c r="D64" s="44"/>
      <c r="E64" s="44"/>
      <c r="F64" s="44"/>
      <c r="G64" s="44"/>
      <c r="H64" s="44"/>
      <c r="I64" s="44"/>
      <c r="K64" s="44"/>
      <c r="L64" s="44"/>
      <c r="M64" s="44"/>
      <c r="N64" s="44"/>
      <c r="O64" s="44"/>
      <c r="P64" s="44"/>
      <c r="R64" s="79"/>
      <c r="T64" s="44"/>
      <c r="U64" s="44"/>
      <c r="V64" s="44"/>
      <c r="W64" s="44"/>
      <c r="X64" s="44"/>
      <c r="Y64" s="44"/>
      <c r="AA64" s="44"/>
      <c r="AB64" s="44"/>
      <c r="AC64" s="44"/>
      <c r="AD64" s="44"/>
      <c r="AE64" s="44"/>
      <c r="AF64" s="44"/>
    </row>
    <row r="65" spans="2:32" x14ac:dyDescent="0.25">
      <c r="B65" s="79"/>
      <c r="D65" s="44"/>
      <c r="E65" s="44"/>
      <c r="F65" s="44"/>
      <c r="G65" s="44"/>
      <c r="H65" s="44"/>
      <c r="I65" s="44"/>
      <c r="K65" s="44"/>
      <c r="L65" s="44"/>
      <c r="M65" s="44"/>
      <c r="N65" s="44"/>
      <c r="O65" s="44"/>
      <c r="P65" s="44"/>
      <c r="R65" s="79"/>
      <c r="T65" s="44"/>
      <c r="U65" s="44"/>
      <c r="V65" s="44"/>
      <c r="W65" s="44"/>
      <c r="X65" s="44"/>
      <c r="Y65" s="44"/>
      <c r="AA65" s="44"/>
      <c r="AB65" s="44"/>
      <c r="AC65" s="44"/>
      <c r="AD65" s="44"/>
      <c r="AE65" s="44"/>
      <c r="AF65" s="44"/>
    </row>
    <row r="66" spans="2:32" x14ac:dyDescent="0.25">
      <c r="B66" s="79"/>
      <c r="D66" s="44"/>
      <c r="E66" s="44"/>
      <c r="F66" s="44"/>
      <c r="G66" s="44"/>
      <c r="H66" s="44"/>
      <c r="I66" s="44"/>
      <c r="K66" s="44"/>
      <c r="L66" s="44"/>
      <c r="M66" s="44"/>
      <c r="N66" s="44"/>
      <c r="O66" s="44"/>
      <c r="P66" s="44"/>
      <c r="R66" s="79"/>
      <c r="T66" s="44"/>
      <c r="U66" s="44"/>
      <c r="V66" s="44"/>
      <c r="W66" s="44"/>
      <c r="X66" s="44"/>
      <c r="Y66" s="44"/>
      <c r="AA66" s="44"/>
      <c r="AB66" s="44"/>
      <c r="AC66" s="44"/>
      <c r="AD66" s="44"/>
      <c r="AE66" s="44"/>
      <c r="AF66" s="44"/>
    </row>
    <row r="67" spans="2:32" x14ac:dyDescent="0.25">
      <c r="B67" s="79"/>
      <c r="D67" s="44"/>
      <c r="E67" s="44"/>
      <c r="F67" s="44"/>
      <c r="G67" s="44"/>
      <c r="H67" s="44"/>
      <c r="I67" s="44"/>
      <c r="K67" s="44"/>
      <c r="L67" s="44"/>
      <c r="M67" s="44"/>
      <c r="N67" s="44"/>
      <c r="O67" s="44"/>
      <c r="P67" s="44"/>
      <c r="R67" s="79"/>
      <c r="T67" s="44"/>
      <c r="U67" s="44"/>
      <c r="V67" s="44"/>
      <c r="W67" s="44"/>
      <c r="X67" s="44"/>
      <c r="Y67" s="44"/>
      <c r="AA67" s="44"/>
      <c r="AB67" s="44"/>
      <c r="AC67" s="44"/>
      <c r="AD67" s="44"/>
      <c r="AE67" s="44"/>
      <c r="AF67" s="44"/>
    </row>
    <row r="68" spans="2:32" x14ac:dyDescent="0.25">
      <c r="B68" s="79"/>
      <c r="D68" s="44"/>
      <c r="E68" s="44"/>
      <c r="F68" s="44"/>
      <c r="G68" s="44"/>
      <c r="H68" s="44"/>
      <c r="I68" s="44"/>
      <c r="K68" s="44"/>
      <c r="L68" s="44"/>
      <c r="M68" s="44"/>
      <c r="N68" s="44"/>
      <c r="O68" s="44"/>
      <c r="P68" s="44"/>
      <c r="R68" s="79"/>
      <c r="T68" s="44"/>
      <c r="U68" s="44"/>
      <c r="V68" s="44"/>
      <c r="W68" s="44"/>
      <c r="X68" s="44"/>
      <c r="Y68" s="44"/>
      <c r="AA68" s="44"/>
      <c r="AB68" s="44"/>
      <c r="AC68" s="44"/>
      <c r="AD68" s="44"/>
      <c r="AE68" s="44"/>
      <c r="AF68" s="44"/>
    </row>
    <row r="69" spans="2:32" x14ac:dyDescent="0.25">
      <c r="B69" s="79"/>
      <c r="D69" s="44"/>
      <c r="E69" s="44"/>
      <c r="F69" s="44"/>
      <c r="G69" s="44"/>
      <c r="H69" s="44"/>
      <c r="I69" s="44"/>
      <c r="K69" s="44"/>
      <c r="L69" s="44"/>
      <c r="M69" s="44"/>
      <c r="N69" s="44"/>
      <c r="O69" s="44"/>
      <c r="P69" s="44"/>
      <c r="R69" s="79"/>
      <c r="T69" s="44"/>
      <c r="U69" s="44"/>
      <c r="V69" s="44"/>
      <c r="W69" s="44"/>
      <c r="X69" s="44"/>
      <c r="Y69" s="44"/>
      <c r="AA69" s="44"/>
      <c r="AB69" s="44"/>
      <c r="AC69" s="44"/>
      <c r="AD69" s="44"/>
      <c r="AE69" s="44"/>
      <c r="AF69" s="44"/>
    </row>
    <row r="70" spans="2:32" x14ac:dyDescent="0.25">
      <c r="B70" s="79"/>
      <c r="D70" s="44"/>
      <c r="E70" s="44"/>
      <c r="F70" s="44"/>
      <c r="G70" s="44"/>
      <c r="H70" s="44"/>
      <c r="I70" s="44"/>
      <c r="K70" s="44"/>
      <c r="L70" s="44"/>
      <c r="M70" s="44"/>
      <c r="N70" s="44"/>
      <c r="O70" s="44"/>
      <c r="P70" s="44"/>
      <c r="R70" s="79"/>
      <c r="T70" s="44"/>
      <c r="U70" s="44"/>
      <c r="V70" s="44"/>
      <c r="W70" s="44"/>
      <c r="X70" s="44"/>
      <c r="Y70" s="44"/>
      <c r="AA70" s="44"/>
      <c r="AB70" s="44"/>
      <c r="AC70" s="44"/>
      <c r="AD70" s="44"/>
      <c r="AE70" s="44"/>
      <c r="AF70" s="44"/>
    </row>
    <row r="71" spans="2:32" x14ac:dyDescent="0.25">
      <c r="B71" s="79"/>
      <c r="D71" s="44"/>
      <c r="E71" s="44"/>
      <c r="F71" s="44"/>
      <c r="G71" s="44"/>
      <c r="H71" s="44"/>
      <c r="I71" s="44"/>
      <c r="K71" s="44"/>
      <c r="L71" s="44"/>
      <c r="M71" s="44"/>
      <c r="N71" s="44"/>
      <c r="O71" s="44"/>
      <c r="P71" s="44"/>
      <c r="R71" s="79"/>
      <c r="T71" s="44"/>
      <c r="U71" s="44"/>
      <c r="V71" s="44"/>
      <c r="W71" s="44"/>
      <c r="X71" s="44"/>
      <c r="Y71" s="44"/>
      <c r="AA71" s="44"/>
      <c r="AB71" s="44"/>
      <c r="AC71" s="44"/>
      <c r="AD71" s="44"/>
      <c r="AE71" s="44"/>
      <c r="AF71" s="44"/>
    </row>
    <row r="72" spans="2:32" x14ac:dyDescent="0.25">
      <c r="B72" s="79"/>
      <c r="D72" s="44"/>
      <c r="E72" s="44"/>
      <c r="F72" s="44"/>
      <c r="G72" s="44"/>
      <c r="H72" s="44"/>
      <c r="I72" s="44"/>
      <c r="K72" s="44"/>
      <c r="L72" s="44"/>
      <c r="M72" s="44"/>
      <c r="N72" s="44"/>
      <c r="O72" s="44"/>
      <c r="P72" s="44"/>
      <c r="R72" s="79"/>
      <c r="T72" s="44"/>
      <c r="U72" s="44"/>
      <c r="V72" s="44"/>
      <c r="W72" s="44"/>
      <c r="X72" s="44"/>
      <c r="Y72" s="44"/>
      <c r="AA72" s="44"/>
      <c r="AB72" s="44"/>
      <c r="AC72" s="44"/>
      <c r="AD72" s="44"/>
      <c r="AE72" s="44"/>
      <c r="AF72" s="44"/>
    </row>
    <row r="73" spans="2:32" x14ac:dyDescent="0.25">
      <c r="B73" s="79"/>
      <c r="D73" s="44"/>
      <c r="E73" s="44"/>
      <c r="F73" s="44"/>
      <c r="G73" s="44"/>
      <c r="H73" s="44"/>
      <c r="I73" s="44"/>
      <c r="K73" s="44"/>
      <c r="L73" s="44"/>
      <c r="M73" s="44"/>
      <c r="N73" s="44"/>
      <c r="O73" s="44"/>
      <c r="P73" s="44"/>
      <c r="R73" s="79"/>
      <c r="T73" s="44"/>
      <c r="U73" s="44"/>
      <c r="V73" s="44"/>
      <c r="W73" s="44"/>
      <c r="X73" s="44"/>
      <c r="Y73" s="44"/>
      <c r="AA73" s="44"/>
      <c r="AB73" s="44"/>
      <c r="AC73" s="44"/>
      <c r="AD73" s="44"/>
      <c r="AE73" s="44"/>
      <c r="AF73" s="44"/>
    </row>
    <row r="74" spans="2:32" x14ac:dyDescent="0.25">
      <c r="B74" s="79"/>
      <c r="D74" s="44"/>
      <c r="E74" s="44"/>
      <c r="F74" s="44"/>
      <c r="G74" s="44"/>
      <c r="H74" s="44"/>
      <c r="I74" s="44"/>
      <c r="K74" s="44"/>
      <c r="L74" s="44"/>
      <c r="M74" s="44"/>
      <c r="N74" s="44"/>
      <c r="O74" s="44"/>
      <c r="P74" s="44"/>
      <c r="R74" s="79"/>
      <c r="T74" s="44"/>
      <c r="U74" s="44"/>
      <c r="V74" s="44"/>
      <c r="W74" s="44"/>
      <c r="X74" s="44"/>
      <c r="Y74" s="44"/>
      <c r="AA74" s="44"/>
      <c r="AB74" s="44"/>
      <c r="AC74" s="44"/>
      <c r="AD74" s="44"/>
      <c r="AE74" s="44"/>
      <c r="AF74" s="44"/>
    </row>
    <row r="75" spans="2:32" x14ac:dyDescent="0.25">
      <c r="B75" s="79"/>
      <c r="D75" s="44"/>
      <c r="E75" s="44"/>
      <c r="F75" s="44"/>
      <c r="G75" s="44"/>
      <c r="H75" s="44"/>
      <c r="I75" s="44"/>
      <c r="K75" s="44"/>
      <c r="L75" s="44"/>
      <c r="M75" s="44"/>
      <c r="N75" s="44"/>
      <c r="O75" s="44"/>
      <c r="P75" s="44"/>
      <c r="R75" s="79"/>
      <c r="T75" s="44"/>
      <c r="U75" s="44"/>
      <c r="V75" s="44"/>
      <c r="W75" s="44"/>
      <c r="X75" s="44"/>
      <c r="Y75" s="44"/>
      <c r="AA75" s="44"/>
      <c r="AB75" s="44"/>
      <c r="AC75" s="44"/>
      <c r="AD75" s="44"/>
      <c r="AE75" s="44"/>
      <c r="AF75" s="44"/>
    </row>
    <row r="76" spans="2:32" x14ac:dyDescent="0.25">
      <c r="B76" s="79"/>
      <c r="D76" s="44"/>
      <c r="E76" s="44"/>
      <c r="F76" s="44"/>
      <c r="G76" s="44"/>
      <c r="H76" s="44"/>
      <c r="I76" s="44"/>
      <c r="K76" s="44"/>
      <c r="L76" s="44"/>
      <c r="M76" s="44"/>
      <c r="N76" s="44"/>
      <c r="O76" s="44"/>
      <c r="P76" s="44"/>
      <c r="R76" s="79"/>
      <c r="T76" s="44"/>
      <c r="U76" s="44"/>
      <c r="V76" s="44"/>
      <c r="W76" s="44"/>
      <c r="X76" s="44"/>
      <c r="Y76" s="44"/>
      <c r="AA76" s="44"/>
      <c r="AB76" s="44"/>
      <c r="AC76" s="44"/>
      <c r="AD76" s="44"/>
      <c r="AE76" s="44"/>
      <c r="AF76" s="44"/>
    </row>
    <row r="77" spans="2:32" x14ac:dyDescent="0.25">
      <c r="B77" s="79"/>
      <c r="D77" s="44"/>
      <c r="E77" s="44"/>
      <c r="F77" s="44"/>
      <c r="G77" s="44"/>
      <c r="H77" s="44"/>
      <c r="I77" s="44"/>
      <c r="K77" s="44"/>
      <c r="L77" s="44"/>
      <c r="M77" s="44"/>
      <c r="N77" s="44"/>
      <c r="O77" s="44"/>
      <c r="P77" s="44"/>
      <c r="R77" s="79"/>
      <c r="T77" s="44"/>
      <c r="U77" s="44"/>
      <c r="V77" s="44"/>
      <c r="W77" s="44"/>
      <c r="X77" s="44"/>
      <c r="Y77" s="44"/>
      <c r="AA77" s="44"/>
      <c r="AB77" s="44"/>
      <c r="AC77" s="44"/>
      <c r="AD77" s="44"/>
      <c r="AE77" s="44"/>
      <c r="AF77" s="44"/>
    </row>
    <row r="78" spans="2:32" x14ac:dyDescent="0.25">
      <c r="B78" s="79"/>
      <c r="D78" s="44"/>
      <c r="E78" s="44"/>
      <c r="F78" s="44"/>
      <c r="G78" s="44"/>
      <c r="H78" s="44"/>
      <c r="I78" s="44"/>
      <c r="K78" s="44"/>
      <c r="L78" s="44"/>
      <c r="M78" s="44"/>
      <c r="N78" s="44"/>
      <c r="O78" s="44"/>
      <c r="P78" s="44"/>
      <c r="R78" s="79"/>
      <c r="T78" s="44"/>
      <c r="U78" s="44"/>
      <c r="V78" s="44"/>
      <c r="W78" s="44"/>
      <c r="X78" s="44"/>
      <c r="Y78" s="44"/>
      <c r="AA78" s="44"/>
      <c r="AB78" s="44"/>
      <c r="AC78" s="44"/>
      <c r="AD78" s="44"/>
      <c r="AE78" s="44"/>
      <c r="AF78" s="44"/>
    </row>
    <row r="79" spans="2:32" x14ac:dyDescent="0.25">
      <c r="B79" s="79"/>
      <c r="D79" s="44"/>
      <c r="E79" s="44"/>
      <c r="F79" s="44"/>
      <c r="G79" s="44"/>
      <c r="H79" s="44"/>
      <c r="I79" s="44"/>
      <c r="K79" s="44"/>
      <c r="L79" s="44"/>
      <c r="M79" s="44"/>
      <c r="N79" s="44"/>
      <c r="O79" s="44"/>
      <c r="P79" s="44"/>
      <c r="R79" s="79"/>
      <c r="T79" s="44"/>
      <c r="U79" s="44"/>
      <c r="V79" s="44"/>
      <c r="W79" s="44"/>
      <c r="X79" s="44"/>
      <c r="Y79" s="44"/>
      <c r="AA79" s="44"/>
      <c r="AB79" s="44"/>
      <c r="AC79" s="44"/>
      <c r="AD79" s="44"/>
      <c r="AE79" s="44"/>
      <c r="AF79" s="44"/>
    </row>
    <row r="80" spans="2:32" x14ac:dyDescent="0.25">
      <c r="B80" s="79"/>
      <c r="D80" s="44"/>
      <c r="E80" s="44"/>
      <c r="F80" s="44"/>
      <c r="G80" s="44"/>
      <c r="H80" s="44"/>
      <c r="I80" s="44"/>
      <c r="K80" s="44"/>
      <c r="L80" s="44"/>
      <c r="M80" s="44"/>
      <c r="N80" s="44"/>
      <c r="O80" s="44"/>
      <c r="P80" s="44"/>
      <c r="R80" s="79"/>
      <c r="T80" s="44"/>
      <c r="U80" s="44"/>
      <c r="V80" s="44"/>
      <c r="W80" s="44"/>
      <c r="X80" s="44"/>
      <c r="Y80" s="44"/>
      <c r="AA80" s="44"/>
      <c r="AB80" s="44"/>
      <c r="AC80" s="44"/>
      <c r="AD80" s="44"/>
      <c r="AE80" s="44"/>
      <c r="AF80" s="44"/>
    </row>
    <row r="81" spans="2:32" x14ac:dyDescent="0.25">
      <c r="B81" s="79"/>
      <c r="D81" s="44"/>
      <c r="E81" s="44"/>
      <c r="F81" s="44"/>
      <c r="G81" s="44"/>
      <c r="H81" s="44"/>
      <c r="I81" s="44"/>
      <c r="K81" s="44"/>
      <c r="L81" s="44"/>
      <c r="M81" s="44"/>
      <c r="N81" s="44"/>
      <c r="O81" s="44"/>
      <c r="P81" s="44"/>
      <c r="R81" s="79"/>
      <c r="T81" s="44"/>
      <c r="U81" s="44"/>
      <c r="V81" s="44"/>
      <c r="W81" s="44"/>
      <c r="X81" s="44"/>
      <c r="Y81" s="44"/>
      <c r="AA81" s="44"/>
      <c r="AB81" s="44"/>
      <c r="AC81" s="44"/>
      <c r="AD81" s="44"/>
      <c r="AE81" s="44"/>
      <c r="AF81" s="44"/>
    </row>
    <row r="82" spans="2:32" x14ac:dyDescent="0.25">
      <c r="B82" s="79"/>
      <c r="D82" s="44"/>
      <c r="E82" s="44"/>
      <c r="F82" s="44"/>
      <c r="G82" s="44"/>
      <c r="H82" s="44"/>
      <c r="I82" s="44"/>
      <c r="K82" s="44"/>
      <c r="L82" s="44"/>
      <c r="M82" s="44"/>
      <c r="N82" s="44"/>
      <c r="O82" s="44"/>
      <c r="P82" s="44"/>
      <c r="R82" s="79"/>
      <c r="T82" s="44"/>
      <c r="U82" s="44"/>
      <c r="V82" s="44"/>
      <c r="W82" s="44"/>
      <c r="X82" s="44"/>
      <c r="Y82" s="44"/>
      <c r="AA82" s="44"/>
      <c r="AB82" s="44"/>
      <c r="AC82" s="44"/>
      <c r="AD82" s="44"/>
      <c r="AE82" s="44"/>
      <c r="AF82" s="44"/>
    </row>
    <row r="83" spans="2:32" x14ac:dyDescent="0.25">
      <c r="B83" s="79"/>
      <c r="D83" s="44"/>
      <c r="E83" s="44"/>
      <c r="F83" s="44"/>
      <c r="G83" s="44"/>
      <c r="H83" s="44"/>
      <c r="I83" s="44"/>
      <c r="K83" s="44"/>
      <c r="L83" s="44"/>
      <c r="M83" s="44"/>
      <c r="N83" s="44"/>
      <c r="O83" s="44"/>
      <c r="P83" s="44"/>
      <c r="R83" s="79"/>
      <c r="T83" s="44"/>
      <c r="U83" s="44"/>
      <c r="V83" s="44"/>
      <c r="W83" s="44"/>
      <c r="X83" s="44"/>
      <c r="Y83" s="44"/>
      <c r="AA83" s="44"/>
      <c r="AB83" s="44"/>
      <c r="AC83" s="44"/>
      <c r="AD83" s="44"/>
      <c r="AE83" s="44"/>
      <c r="AF83" s="44"/>
    </row>
    <row r="84" spans="2:32" x14ac:dyDescent="0.25">
      <c r="B84" s="79"/>
      <c r="D84" s="44"/>
      <c r="E84" s="44"/>
      <c r="F84" s="44"/>
      <c r="G84" s="44"/>
      <c r="H84" s="44"/>
      <c r="I84" s="44"/>
      <c r="K84" s="44"/>
      <c r="L84" s="44"/>
      <c r="M84" s="44"/>
      <c r="N84" s="44"/>
      <c r="O84" s="44"/>
      <c r="P84" s="44"/>
      <c r="R84" s="79"/>
      <c r="T84" s="44"/>
      <c r="U84" s="44"/>
      <c r="V84" s="44"/>
      <c r="W84" s="44"/>
      <c r="X84" s="44"/>
      <c r="Y84" s="44"/>
      <c r="AA84" s="44"/>
      <c r="AB84" s="44"/>
      <c r="AC84" s="44"/>
      <c r="AD84" s="44"/>
      <c r="AE84" s="44"/>
      <c r="AF84" s="44"/>
    </row>
    <row r="85" spans="2:32" x14ac:dyDescent="0.25">
      <c r="B85" s="79"/>
      <c r="D85" s="44"/>
      <c r="E85" s="44"/>
      <c r="F85" s="44"/>
      <c r="G85" s="44"/>
      <c r="H85" s="44"/>
      <c r="I85" s="44"/>
      <c r="K85" s="44"/>
      <c r="L85" s="44"/>
      <c r="M85" s="44"/>
      <c r="N85" s="44"/>
      <c r="O85" s="44"/>
      <c r="P85" s="44"/>
      <c r="R85" s="79"/>
      <c r="T85" s="44"/>
      <c r="U85" s="44"/>
      <c r="V85" s="44"/>
      <c r="W85" s="44"/>
      <c r="X85" s="44"/>
      <c r="Y85" s="44"/>
      <c r="AA85" s="44"/>
      <c r="AB85" s="44"/>
      <c r="AC85" s="44"/>
      <c r="AD85" s="44"/>
      <c r="AE85" s="44"/>
      <c r="AF85" s="44"/>
    </row>
    <row r="86" spans="2:32" x14ac:dyDescent="0.25">
      <c r="B86" s="79"/>
      <c r="D86" s="44"/>
      <c r="E86" s="44"/>
      <c r="F86" s="44"/>
      <c r="G86" s="44"/>
      <c r="H86" s="44"/>
      <c r="I86" s="44"/>
      <c r="K86" s="44"/>
      <c r="L86" s="44"/>
      <c r="M86" s="44"/>
      <c r="N86" s="44"/>
      <c r="O86" s="44"/>
      <c r="P86" s="44"/>
      <c r="R86" s="79"/>
      <c r="T86" s="44"/>
      <c r="U86" s="44"/>
      <c r="V86" s="44"/>
      <c r="W86" s="44"/>
      <c r="X86" s="44"/>
      <c r="Y86" s="44"/>
      <c r="AA86" s="44"/>
      <c r="AB86" s="44"/>
      <c r="AC86" s="44"/>
      <c r="AD86" s="44"/>
      <c r="AE86" s="44"/>
      <c r="AF86" s="44"/>
    </row>
    <row r="87" spans="2:32" x14ac:dyDescent="0.25">
      <c r="B87" s="79"/>
      <c r="D87" s="44"/>
      <c r="E87" s="44"/>
      <c r="F87" s="44"/>
      <c r="G87" s="44"/>
      <c r="H87" s="44"/>
      <c r="I87" s="44"/>
      <c r="K87" s="44"/>
      <c r="L87" s="44"/>
      <c r="M87" s="44"/>
      <c r="N87" s="44"/>
      <c r="O87" s="44"/>
      <c r="P87" s="44"/>
      <c r="R87" s="79"/>
      <c r="T87" s="44"/>
      <c r="U87" s="44"/>
      <c r="V87" s="44"/>
      <c r="W87" s="44"/>
      <c r="X87" s="44"/>
      <c r="Y87" s="44"/>
      <c r="AA87" s="44"/>
      <c r="AB87" s="44"/>
      <c r="AC87" s="44"/>
      <c r="AD87" s="44"/>
      <c r="AE87" s="44"/>
      <c r="AF87" s="44"/>
    </row>
    <row r="88" spans="2:32" x14ac:dyDescent="0.25">
      <c r="B88" s="79"/>
      <c r="D88" s="44"/>
      <c r="E88" s="44"/>
      <c r="F88" s="44"/>
      <c r="G88" s="44"/>
      <c r="H88" s="44"/>
      <c r="I88" s="44"/>
      <c r="K88" s="44"/>
      <c r="L88" s="44"/>
      <c r="M88" s="44"/>
      <c r="N88" s="44"/>
      <c r="O88" s="44"/>
      <c r="P88" s="44"/>
      <c r="R88" s="79"/>
      <c r="T88" s="44"/>
      <c r="U88" s="44"/>
      <c r="V88" s="44"/>
      <c r="W88" s="44"/>
      <c r="X88" s="44"/>
      <c r="Y88" s="44"/>
      <c r="AA88" s="44"/>
      <c r="AB88" s="44"/>
      <c r="AC88" s="44"/>
      <c r="AD88" s="44"/>
      <c r="AE88" s="44"/>
      <c r="AF88" s="44"/>
    </row>
    <row r="89" spans="2:32" x14ac:dyDescent="0.25">
      <c r="B89" s="79"/>
      <c r="D89" s="44"/>
      <c r="E89" s="44"/>
      <c r="F89" s="44"/>
      <c r="G89" s="44"/>
      <c r="H89" s="44"/>
      <c r="I89" s="44"/>
      <c r="K89" s="44"/>
      <c r="L89" s="44"/>
      <c r="M89" s="44"/>
      <c r="N89" s="44"/>
      <c r="O89" s="44"/>
      <c r="P89" s="44"/>
      <c r="R89" s="79"/>
      <c r="T89" s="44"/>
      <c r="U89" s="44"/>
      <c r="V89" s="44"/>
      <c r="W89" s="44"/>
      <c r="X89" s="44"/>
      <c r="Y89" s="44"/>
      <c r="AA89" s="44"/>
      <c r="AB89" s="44"/>
      <c r="AC89" s="44"/>
      <c r="AD89" s="44"/>
      <c r="AE89" s="44"/>
      <c r="AF89" s="44"/>
    </row>
    <row r="90" spans="2:32" x14ac:dyDescent="0.25">
      <c r="B90" s="79"/>
      <c r="D90" s="44"/>
      <c r="E90" s="44"/>
      <c r="F90" s="44"/>
      <c r="G90" s="44"/>
      <c r="H90" s="44"/>
      <c r="I90" s="44"/>
      <c r="K90" s="44"/>
      <c r="L90" s="44"/>
      <c r="M90" s="44"/>
      <c r="N90" s="44"/>
      <c r="O90" s="44"/>
      <c r="P90" s="44"/>
      <c r="R90" s="79"/>
      <c r="T90" s="44"/>
      <c r="U90" s="44"/>
      <c r="V90" s="44"/>
      <c r="W90" s="44"/>
      <c r="X90" s="44"/>
      <c r="Y90" s="44"/>
      <c r="AA90" s="44"/>
      <c r="AB90" s="44"/>
      <c r="AC90" s="44"/>
      <c r="AD90" s="44"/>
      <c r="AE90" s="44"/>
      <c r="AF90" s="44"/>
    </row>
    <row r="91" spans="2:32" x14ac:dyDescent="0.25">
      <c r="B91" s="79"/>
      <c r="D91" s="44"/>
      <c r="E91" s="44"/>
      <c r="F91" s="44"/>
      <c r="G91" s="44"/>
      <c r="H91" s="44"/>
      <c r="I91" s="44"/>
      <c r="K91" s="44"/>
      <c r="L91" s="44"/>
      <c r="M91" s="44"/>
      <c r="N91" s="44"/>
      <c r="O91" s="44"/>
      <c r="P91" s="44"/>
      <c r="R91" s="79"/>
      <c r="T91" s="44"/>
      <c r="U91" s="44"/>
      <c r="V91" s="44"/>
      <c r="W91" s="44"/>
      <c r="X91" s="44"/>
      <c r="Y91" s="44"/>
      <c r="AA91" s="44"/>
      <c r="AB91" s="44"/>
      <c r="AC91" s="44"/>
      <c r="AD91" s="44"/>
      <c r="AE91" s="44"/>
      <c r="AF91" s="44"/>
    </row>
    <row r="92" spans="2:32" x14ac:dyDescent="0.25">
      <c r="B92" s="79"/>
      <c r="D92" s="44"/>
      <c r="E92" s="44"/>
      <c r="F92" s="44"/>
      <c r="G92" s="44"/>
      <c r="H92" s="44"/>
      <c r="I92" s="44"/>
      <c r="K92" s="44"/>
      <c r="L92" s="44"/>
      <c r="M92" s="44"/>
      <c r="N92" s="44"/>
      <c r="O92" s="44"/>
      <c r="P92" s="44"/>
      <c r="R92" s="79"/>
      <c r="T92" s="44"/>
      <c r="U92" s="44"/>
      <c r="V92" s="44"/>
      <c r="W92" s="44"/>
      <c r="X92" s="44"/>
      <c r="Y92" s="44"/>
      <c r="AA92" s="44"/>
      <c r="AB92" s="44"/>
      <c r="AC92" s="44"/>
      <c r="AD92" s="44"/>
      <c r="AE92" s="44"/>
      <c r="AF92" s="44"/>
    </row>
    <row r="93" spans="2:32" x14ac:dyDescent="0.25">
      <c r="B93" s="79"/>
      <c r="D93" s="44"/>
      <c r="E93" s="44"/>
      <c r="F93" s="44"/>
      <c r="G93" s="44"/>
      <c r="H93" s="44"/>
      <c r="I93" s="44"/>
      <c r="K93" s="44"/>
      <c r="L93" s="44"/>
      <c r="M93" s="44"/>
      <c r="N93" s="44"/>
      <c r="O93" s="44"/>
      <c r="P93" s="44"/>
      <c r="R93" s="79"/>
      <c r="T93" s="44"/>
      <c r="U93" s="44"/>
      <c r="V93" s="44"/>
      <c r="W93" s="44"/>
      <c r="X93" s="44"/>
      <c r="Y93" s="44"/>
      <c r="AA93" s="44"/>
      <c r="AB93" s="44"/>
      <c r="AC93" s="44"/>
      <c r="AD93" s="44"/>
      <c r="AE93" s="44"/>
      <c r="AF93" s="44"/>
    </row>
    <row r="94" spans="2:32" x14ac:dyDescent="0.25">
      <c r="B94" s="79"/>
      <c r="D94" s="44"/>
      <c r="E94" s="44"/>
      <c r="F94" s="44"/>
      <c r="G94" s="44"/>
      <c r="H94" s="44"/>
      <c r="I94" s="44"/>
      <c r="K94" s="44"/>
      <c r="L94" s="44"/>
      <c r="M94" s="44"/>
      <c r="N94" s="44"/>
      <c r="O94" s="44"/>
      <c r="P94" s="44"/>
      <c r="R94" s="79"/>
      <c r="T94" s="44"/>
      <c r="U94" s="44"/>
      <c r="V94" s="44"/>
      <c r="W94" s="44"/>
      <c r="X94" s="44"/>
      <c r="Y94" s="44"/>
      <c r="AA94" s="44"/>
      <c r="AB94" s="44"/>
      <c r="AC94" s="44"/>
      <c r="AD94" s="44"/>
      <c r="AE94" s="44"/>
      <c r="AF94" s="44"/>
    </row>
    <row r="95" spans="2:32" x14ac:dyDescent="0.25">
      <c r="B95" s="79"/>
      <c r="D95" s="44"/>
      <c r="E95" s="44"/>
      <c r="F95" s="44"/>
      <c r="G95" s="44"/>
      <c r="H95" s="44"/>
      <c r="I95" s="44"/>
      <c r="K95" s="44"/>
      <c r="L95" s="44"/>
      <c r="M95" s="44"/>
      <c r="N95" s="44"/>
      <c r="O95" s="44"/>
      <c r="P95" s="44"/>
      <c r="R95" s="79"/>
      <c r="T95" s="44"/>
      <c r="U95" s="44"/>
      <c r="V95" s="44"/>
      <c r="W95" s="44"/>
      <c r="X95" s="44"/>
      <c r="Y95" s="44"/>
      <c r="AA95" s="44"/>
      <c r="AB95" s="44"/>
      <c r="AC95" s="44"/>
      <c r="AD95" s="44"/>
      <c r="AE95" s="44"/>
      <c r="AF95" s="44"/>
    </row>
    <row r="96" spans="2:32" x14ac:dyDescent="0.25">
      <c r="B96" s="79"/>
      <c r="D96" s="44"/>
      <c r="E96" s="44"/>
      <c r="F96" s="44"/>
      <c r="G96" s="44"/>
      <c r="H96" s="44"/>
      <c r="I96" s="44"/>
      <c r="K96" s="44"/>
      <c r="L96" s="44"/>
      <c r="M96" s="44"/>
      <c r="N96" s="44"/>
      <c r="O96" s="44"/>
      <c r="P96" s="44"/>
      <c r="R96" s="79"/>
      <c r="T96" s="44"/>
      <c r="U96" s="44"/>
      <c r="V96" s="44"/>
      <c r="W96" s="44"/>
      <c r="X96" s="44"/>
      <c r="Y96" s="44"/>
      <c r="AA96" s="44"/>
      <c r="AB96" s="44"/>
      <c r="AC96" s="44"/>
      <c r="AD96" s="44"/>
      <c r="AE96" s="44"/>
      <c r="AF96" s="44"/>
    </row>
    <row r="97" spans="2:32" x14ac:dyDescent="0.25">
      <c r="B97" s="79"/>
      <c r="D97" s="44"/>
      <c r="E97" s="44"/>
      <c r="F97" s="44"/>
      <c r="G97" s="44"/>
      <c r="H97" s="44"/>
      <c r="I97" s="44"/>
      <c r="K97" s="44"/>
      <c r="L97" s="44"/>
      <c r="M97" s="44"/>
      <c r="N97" s="44"/>
      <c r="O97" s="44"/>
      <c r="P97" s="44"/>
      <c r="R97" s="79"/>
      <c r="T97" s="44"/>
      <c r="U97" s="44"/>
      <c r="V97" s="44"/>
      <c r="W97" s="44"/>
      <c r="X97" s="44"/>
      <c r="Y97" s="44"/>
      <c r="AA97" s="44"/>
      <c r="AB97" s="44"/>
      <c r="AC97" s="44"/>
      <c r="AD97" s="44"/>
      <c r="AE97" s="44"/>
      <c r="AF97" s="44"/>
    </row>
    <row r="98" spans="2:32" x14ac:dyDescent="0.25">
      <c r="B98" s="79"/>
      <c r="D98" s="44"/>
      <c r="E98" s="44"/>
      <c r="F98" s="44"/>
      <c r="G98" s="44"/>
      <c r="H98" s="44"/>
      <c r="I98" s="44"/>
      <c r="K98" s="44"/>
      <c r="L98" s="44"/>
      <c r="M98" s="44"/>
      <c r="N98" s="44"/>
      <c r="O98" s="44"/>
      <c r="P98" s="44"/>
      <c r="R98" s="79"/>
      <c r="T98" s="44"/>
      <c r="U98" s="44"/>
      <c r="V98" s="44"/>
      <c r="W98" s="44"/>
      <c r="X98" s="44"/>
      <c r="Y98" s="44"/>
      <c r="AA98" s="44"/>
      <c r="AB98" s="44"/>
      <c r="AC98" s="44"/>
      <c r="AD98" s="44"/>
      <c r="AE98" s="44"/>
      <c r="AF98" s="44"/>
    </row>
    <row r="99" spans="2:32" x14ac:dyDescent="0.25">
      <c r="B99" s="79"/>
      <c r="D99" s="44"/>
      <c r="E99" s="44"/>
      <c r="F99" s="44"/>
      <c r="G99" s="44"/>
      <c r="H99" s="44"/>
      <c r="I99" s="44"/>
      <c r="K99" s="44"/>
      <c r="L99" s="44"/>
      <c r="M99" s="44"/>
      <c r="N99" s="44"/>
      <c r="O99" s="44"/>
      <c r="P99" s="44"/>
      <c r="R99" s="79"/>
      <c r="T99" s="44"/>
      <c r="U99" s="44"/>
      <c r="V99" s="44"/>
      <c r="W99" s="44"/>
      <c r="X99" s="44"/>
      <c r="Y99" s="44"/>
      <c r="AA99" s="44"/>
      <c r="AB99" s="44"/>
      <c r="AC99" s="44"/>
      <c r="AD99" s="44"/>
      <c r="AE99" s="44"/>
      <c r="AF99" s="44"/>
    </row>
    <row r="100" spans="2:32" x14ac:dyDescent="0.25">
      <c r="B100" s="79"/>
      <c r="D100" s="44"/>
      <c r="E100" s="44"/>
      <c r="F100" s="44"/>
      <c r="G100" s="44"/>
      <c r="H100" s="44"/>
      <c r="I100" s="44"/>
      <c r="K100" s="44"/>
      <c r="L100" s="44"/>
      <c r="M100" s="44"/>
      <c r="N100" s="44"/>
      <c r="O100" s="44"/>
      <c r="P100" s="44"/>
      <c r="R100" s="79"/>
      <c r="T100" s="44"/>
      <c r="U100" s="44"/>
      <c r="V100" s="44"/>
      <c r="W100" s="44"/>
      <c r="X100" s="44"/>
      <c r="Y100" s="44"/>
      <c r="AA100" s="44"/>
      <c r="AB100" s="44"/>
      <c r="AC100" s="44"/>
      <c r="AD100" s="44"/>
      <c r="AE100" s="44"/>
      <c r="AF100" s="44"/>
    </row>
    <row r="101" spans="2:32" x14ac:dyDescent="0.25">
      <c r="B101" s="79"/>
      <c r="D101" s="44"/>
      <c r="E101" s="44"/>
      <c r="F101" s="44"/>
      <c r="G101" s="44"/>
      <c r="H101" s="44"/>
      <c r="I101" s="44"/>
      <c r="K101" s="44"/>
      <c r="L101" s="44"/>
      <c r="M101" s="44"/>
      <c r="N101" s="44"/>
      <c r="O101" s="44"/>
      <c r="P101" s="44"/>
      <c r="R101" s="79"/>
      <c r="T101" s="44"/>
      <c r="U101" s="44"/>
      <c r="V101" s="44"/>
      <c r="W101" s="44"/>
      <c r="X101" s="44"/>
      <c r="Y101" s="44"/>
      <c r="AA101" s="44"/>
      <c r="AB101" s="44"/>
      <c r="AC101" s="44"/>
      <c r="AD101" s="44"/>
      <c r="AE101" s="44"/>
      <c r="AF101" s="44"/>
    </row>
    <row r="102" spans="2:32" x14ac:dyDescent="0.25">
      <c r="B102" s="79"/>
      <c r="D102" s="44"/>
      <c r="E102" s="44"/>
      <c r="F102" s="44"/>
      <c r="G102" s="44"/>
      <c r="H102" s="44"/>
      <c r="I102" s="44"/>
      <c r="K102" s="44"/>
      <c r="L102" s="44"/>
      <c r="M102" s="44"/>
      <c r="N102" s="44"/>
      <c r="O102" s="44"/>
      <c r="P102" s="44"/>
      <c r="R102" s="79"/>
      <c r="T102" s="44"/>
      <c r="U102" s="44"/>
      <c r="V102" s="44"/>
      <c r="W102" s="44"/>
      <c r="X102" s="44"/>
      <c r="Y102" s="44"/>
      <c r="AA102" s="44"/>
      <c r="AB102" s="44"/>
      <c r="AC102" s="44"/>
      <c r="AD102" s="44"/>
      <c r="AE102" s="44"/>
      <c r="AF102" s="44"/>
    </row>
    <row r="103" spans="2:32" x14ac:dyDescent="0.25">
      <c r="B103" s="79"/>
      <c r="D103" s="44"/>
      <c r="E103" s="44"/>
      <c r="F103" s="44"/>
      <c r="G103" s="44"/>
      <c r="H103" s="44"/>
      <c r="I103" s="44"/>
      <c r="K103" s="44"/>
      <c r="L103" s="44"/>
      <c r="M103" s="44"/>
      <c r="N103" s="44"/>
      <c r="O103" s="44"/>
      <c r="P103" s="44"/>
      <c r="R103" s="79"/>
      <c r="T103" s="44"/>
      <c r="U103" s="44"/>
      <c r="V103" s="44"/>
      <c r="W103" s="44"/>
      <c r="X103" s="44"/>
      <c r="Y103" s="44"/>
      <c r="AA103" s="44"/>
      <c r="AB103" s="44"/>
      <c r="AC103" s="44"/>
      <c r="AD103" s="44"/>
      <c r="AE103" s="44"/>
      <c r="AF103" s="44"/>
    </row>
    <row r="104" spans="2:32" x14ac:dyDescent="0.25">
      <c r="B104" s="79"/>
      <c r="D104" s="44"/>
      <c r="E104" s="44"/>
      <c r="F104" s="44"/>
      <c r="G104" s="44"/>
      <c r="H104" s="44"/>
      <c r="I104" s="44"/>
      <c r="K104" s="44"/>
      <c r="L104" s="44"/>
      <c r="M104" s="44"/>
      <c r="N104" s="44"/>
      <c r="O104" s="44"/>
      <c r="P104" s="44"/>
      <c r="R104" s="79"/>
      <c r="T104" s="44"/>
      <c r="U104" s="44"/>
      <c r="V104" s="44"/>
      <c r="W104" s="44"/>
      <c r="X104" s="44"/>
      <c r="Y104" s="44"/>
      <c r="AA104" s="44"/>
      <c r="AB104" s="44"/>
      <c r="AC104" s="44"/>
      <c r="AD104" s="44"/>
      <c r="AE104" s="44"/>
      <c r="AF104" s="44"/>
    </row>
    <row r="105" spans="2:32" x14ac:dyDescent="0.25">
      <c r="B105" s="79"/>
      <c r="D105" s="44"/>
      <c r="E105" s="44"/>
      <c r="F105" s="44"/>
      <c r="G105" s="44"/>
      <c r="H105" s="44"/>
      <c r="I105" s="44"/>
      <c r="K105" s="44"/>
      <c r="L105" s="44"/>
      <c r="M105" s="44"/>
      <c r="N105" s="44"/>
      <c r="O105" s="44"/>
      <c r="P105" s="44"/>
      <c r="R105" s="79"/>
      <c r="T105" s="44"/>
      <c r="U105" s="44"/>
      <c r="V105" s="44"/>
      <c r="W105" s="44"/>
      <c r="X105" s="44"/>
      <c r="Y105" s="44"/>
      <c r="AA105" s="44"/>
      <c r="AB105" s="44"/>
      <c r="AC105" s="44"/>
      <c r="AD105" s="44"/>
      <c r="AE105" s="44"/>
      <c r="AF105" s="44"/>
    </row>
    <row r="106" spans="2:32" x14ac:dyDescent="0.25">
      <c r="B106" s="79"/>
      <c r="D106" s="44"/>
      <c r="E106" s="44"/>
      <c r="F106" s="44"/>
      <c r="G106" s="44"/>
      <c r="H106" s="44"/>
      <c r="I106" s="44"/>
      <c r="K106" s="44"/>
      <c r="L106" s="44"/>
      <c r="M106" s="44"/>
      <c r="N106" s="44"/>
      <c r="O106" s="44"/>
      <c r="P106" s="44"/>
      <c r="R106" s="79"/>
      <c r="T106" s="44"/>
      <c r="U106" s="44"/>
      <c r="V106" s="44"/>
      <c r="W106" s="44"/>
      <c r="X106" s="44"/>
      <c r="Y106" s="44"/>
      <c r="AA106" s="44"/>
      <c r="AB106" s="44"/>
      <c r="AC106" s="44"/>
      <c r="AD106" s="44"/>
      <c r="AE106" s="44"/>
      <c r="AF106" s="44"/>
    </row>
    <row r="107" spans="2:32" x14ac:dyDescent="0.25">
      <c r="B107" s="79"/>
      <c r="D107" s="44"/>
      <c r="E107" s="44"/>
      <c r="F107" s="44"/>
      <c r="G107" s="44"/>
      <c r="H107" s="44"/>
      <c r="I107" s="44"/>
      <c r="K107" s="44"/>
      <c r="L107" s="44"/>
      <c r="M107" s="44"/>
      <c r="N107" s="44"/>
      <c r="O107" s="44"/>
      <c r="P107" s="44"/>
      <c r="R107" s="79"/>
      <c r="T107" s="44"/>
      <c r="U107" s="44"/>
      <c r="V107" s="44"/>
      <c r="W107" s="44"/>
      <c r="X107" s="44"/>
      <c r="Y107" s="44"/>
      <c r="AA107" s="44"/>
      <c r="AB107" s="44"/>
      <c r="AC107" s="44"/>
      <c r="AD107" s="44"/>
      <c r="AE107" s="44"/>
      <c r="AF107" s="44"/>
    </row>
    <row r="108" spans="2:32" x14ac:dyDescent="0.25">
      <c r="B108" s="79"/>
      <c r="D108" s="44"/>
      <c r="E108" s="44"/>
      <c r="F108" s="44"/>
      <c r="G108" s="44"/>
      <c r="H108" s="44"/>
      <c r="I108" s="44"/>
      <c r="K108" s="44"/>
      <c r="L108" s="44"/>
      <c r="M108" s="44"/>
      <c r="N108" s="44"/>
      <c r="O108" s="44"/>
      <c r="P108" s="44"/>
      <c r="R108" s="79"/>
      <c r="T108" s="44"/>
      <c r="U108" s="44"/>
      <c r="V108" s="44"/>
      <c r="W108" s="44"/>
      <c r="X108" s="44"/>
      <c r="Y108" s="44"/>
      <c r="AA108" s="44"/>
      <c r="AB108" s="44"/>
      <c r="AC108" s="44"/>
      <c r="AD108" s="44"/>
      <c r="AE108" s="44"/>
      <c r="AF108" s="44"/>
    </row>
    <row r="109" spans="2:32" x14ac:dyDescent="0.25">
      <c r="B109" s="79"/>
      <c r="D109" s="44"/>
      <c r="E109" s="44"/>
      <c r="F109" s="44"/>
      <c r="G109" s="44"/>
      <c r="H109" s="44"/>
      <c r="I109" s="44"/>
      <c r="K109" s="44"/>
      <c r="L109" s="44"/>
      <c r="M109" s="44"/>
      <c r="N109" s="44"/>
      <c r="O109" s="44"/>
      <c r="P109" s="44"/>
      <c r="R109" s="79"/>
      <c r="T109" s="44"/>
      <c r="U109" s="44"/>
      <c r="V109" s="44"/>
      <c r="W109" s="44"/>
      <c r="X109" s="44"/>
      <c r="Y109" s="44"/>
      <c r="AA109" s="44"/>
      <c r="AB109" s="44"/>
      <c r="AC109" s="44"/>
      <c r="AD109" s="44"/>
      <c r="AE109" s="44"/>
      <c r="AF109" s="44"/>
    </row>
    <row r="110" spans="2:32" x14ac:dyDescent="0.25">
      <c r="B110" s="79"/>
      <c r="D110" s="44"/>
      <c r="E110" s="44"/>
      <c r="F110" s="44"/>
      <c r="G110" s="44"/>
      <c r="H110" s="44"/>
      <c r="I110" s="44"/>
      <c r="K110" s="44"/>
      <c r="L110" s="44"/>
      <c r="M110" s="44"/>
      <c r="N110" s="44"/>
      <c r="O110" s="44"/>
      <c r="P110" s="44"/>
      <c r="R110" s="79"/>
      <c r="T110" s="44"/>
      <c r="U110" s="44"/>
      <c r="V110" s="44"/>
      <c r="W110" s="44"/>
      <c r="X110" s="44"/>
      <c r="Y110" s="44"/>
      <c r="AA110" s="44"/>
      <c r="AB110" s="44"/>
      <c r="AC110" s="44"/>
      <c r="AD110" s="44"/>
      <c r="AE110" s="44"/>
      <c r="AF110" s="44"/>
    </row>
    <row r="111" spans="2:32" x14ac:dyDescent="0.25">
      <c r="B111" s="79"/>
      <c r="D111" s="44"/>
      <c r="E111" s="44"/>
      <c r="F111" s="44"/>
      <c r="G111" s="44"/>
      <c r="H111" s="44"/>
      <c r="I111" s="44"/>
      <c r="K111" s="44"/>
      <c r="L111" s="44"/>
      <c r="M111" s="44"/>
      <c r="N111" s="44"/>
      <c r="O111" s="44"/>
      <c r="P111" s="44"/>
      <c r="R111" s="79"/>
      <c r="T111" s="44"/>
      <c r="U111" s="44"/>
      <c r="V111" s="44"/>
      <c r="W111" s="44"/>
      <c r="X111" s="44"/>
      <c r="Y111" s="44"/>
      <c r="AA111" s="44"/>
      <c r="AB111" s="44"/>
      <c r="AC111" s="44"/>
      <c r="AD111" s="44"/>
      <c r="AE111" s="44"/>
      <c r="AF111" s="44"/>
    </row>
    <row r="112" spans="2:32" x14ac:dyDescent="0.25">
      <c r="B112" s="79"/>
      <c r="D112" s="44"/>
      <c r="E112" s="44"/>
      <c r="F112" s="44"/>
      <c r="G112" s="44"/>
      <c r="H112" s="44"/>
      <c r="I112" s="44"/>
      <c r="K112" s="44"/>
      <c r="L112" s="44"/>
      <c r="M112" s="44"/>
      <c r="N112" s="44"/>
      <c r="O112" s="44"/>
      <c r="P112" s="44"/>
      <c r="R112" s="79"/>
      <c r="T112" s="44"/>
      <c r="U112" s="44"/>
      <c r="V112" s="44"/>
      <c r="W112" s="44"/>
      <c r="X112" s="44"/>
      <c r="Y112" s="44"/>
      <c r="AA112" s="44"/>
      <c r="AB112" s="44"/>
      <c r="AC112" s="44"/>
      <c r="AD112" s="44"/>
      <c r="AE112" s="44"/>
      <c r="AF112" s="44"/>
    </row>
    <row r="113" spans="2:32" x14ac:dyDescent="0.25">
      <c r="B113" s="79"/>
      <c r="D113" s="44"/>
      <c r="E113" s="44"/>
      <c r="F113" s="44"/>
      <c r="G113" s="44"/>
      <c r="H113" s="44"/>
      <c r="I113" s="44"/>
      <c r="K113" s="44"/>
      <c r="L113" s="44"/>
      <c r="M113" s="44"/>
      <c r="N113" s="44"/>
      <c r="O113" s="44"/>
      <c r="P113" s="44"/>
      <c r="R113" s="79"/>
      <c r="T113" s="44"/>
      <c r="U113" s="44"/>
      <c r="V113" s="44"/>
      <c r="W113" s="44"/>
      <c r="X113" s="44"/>
      <c r="Y113" s="44"/>
      <c r="AA113" s="44"/>
      <c r="AB113" s="44"/>
      <c r="AC113" s="44"/>
      <c r="AD113" s="44"/>
      <c r="AE113" s="44"/>
      <c r="AF113" s="44"/>
    </row>
    <row r="114" spans="2:32" x14ac:dyDescent="0.25">
      <c r="B114" s="79"/>
      <c r="D114" s="44"/>
      <c r="E114" s="44"/>
      <c r="F114" s="44"/>
      <c r="G114" s="44"/>
      <c r="H114" s="44"/>
      <c r="I114" s="44"/>
      <c r="K114" s="44"/>
      <c r="L114" s="44"/>
      <c r="M114" s="44"/>
      <c r="N114" s="44"/>
      <c r="O114" s="44"/>
      <c r="P114" s="44"/>
      <c r="R114" s="79"/>
      <c r="T114" s="44"/>
      <c r="U114" s="44"/>
      <c r="V114" s="44"/>
      <c r="W114" s="44"/>
      <c r="X114" s="44"/>
      <c r="Y114" s="44"/>
      <c r="AA114" s="44"/>
      <c r="AB114" s="44"/>
      <c r="AC114" s="44"/>
      <c r="AD114" s="44"/>
      <c r="AE114" s="44"/>
      <c r="AF114" s="44"/>
    </row>
    <row r="115" spans="2:32" x14ac:dyDescent="0.25">
      <c r="B115" s="79"/>
      <c r="D115" s="44"/>
      <c r="E115" s="44"/>
      <c r="F115" s="44"/>
      <c r="G115" s="44"/>
      <c r="H115" s="44"/>
      <c r="I115" s="44"/>
      <c r="K115" s="44"/>
      <c r="L115" s="44"/>
      <c r="M115" s="44"/>
      <c r="N115" s="44"/>
      <c r="O115" s="44"/>
      <c r="P115" s="44"/>
      <c r="R115" s="79"/>
      <c r="T115" s="44"/>
      <c r="U115" s="44"/>
      <c r="V115" s="44"/>
      <c r="W115" s="44"/>
      <c r="X115" s="44"/>
      <c r="Y115" s="44"/>
      <c r="AA115" s="44"/>
      <c r="AB115" s="44"/>
      <c r="AC115" s="44"/>
      <c r="AD115" s="44"/>
      <c r="AE115" s="44"/>
      <c r="AF115" s="44"/>
    </row>
    <row r="116" spans="2:32" x14ac:dyDescent="0.25">
      <c r="B116" s="79"/>
      <c r="D116" s="44"/>
      <c r="E116" s="44"/>
      <c r="F116" s="44"/>
      <c r="G116" s="44"/>
      <c r="H116" s="44"/>
      <c r="I116" s="44"/>
      <c r="K116" s="44"/>
      <c r="L116" s="44"/>
      <c r="M116" s="44"/>
      <c r="N116" s="44"/>
      <c r="O116" s="44"/>
      <c r="P116" s="44"/>
      <c r="R116" s="79"/>
      <c r="T116" s="44"/>
      <c r="U116" s="44"/>
      <c r="V116" s="44"/>
      <c r="W116" s="44"/>
      <c r="X116" s="44"/>
      <c r="Y116" s="44"/>
      <c r="AA116" s="44"/>
      <c r="AB116" s="44"/>
      <c r="AC116" s="44"/>
      <c r="AD116" s="44"/>
      <c r="AE116" s="44"/>
      <c r="AF116" s="44"/>
    </row>
    <row r="117" spans="2:32" x14ac:dyDescent="0.25">
      <c r="B117" s="79"/>
      <c r="D117" s="44"/>
      <c r="E117" s="44"/>
      <c r="F117" s="44"/>
      <c r="G117" s="44"/>
      <c r="H117" s="44"/>
      <c r="I117" s="44"/>
      <c r="K117" s="44"/>
      <c r="L117" s="44"/>
      <c r="M117" s="44"/>
      <c r="N117" s="44"/>
      <c r="O117" s="44"/>
      <c r="P117" s="44"/>
      <c r="R117" s="79"/>
      <c r="T117" s="44"/>
      <c r="U117" s="44"/>
      <c r="V117" s="44"/>
      <c r="W117" s="44"/>
      <c r="X117" s="44"/>
      <c r="Y117" s="44"/>
      <c r="AA117" s="44"/>
      <c r="AB117" s="44"/>
      <c r="AC117" s="44"/>
      <c r="AD117" s="44"/>
      <c r="AE117" s="44"/>
      <c r="AF117" s="44"/>
    </row>
    <row r="118" spans="2:32" x14ac:dyDescent="0.25">
      <c r="B118" s="79"/>
      <c r="D118" s="44"/>
      <c r="E118" s="44"/>
      <c r="F118" s="44"/>
      <c r="G118" s="44"/>
      <c r="H118" s="44"/>
      <c r="I118" s="44"/>
      <c r="K118" s="44"/>
      <c r="L118" s="44"/>
      <c r="M118" s="44"/>
      <c r="N118" s="44"/>
      <c r="O118" s="44"/>
      <c r="P118" s="44"/>
      <c r="R118" s="79"/>
      <c r="T118" s="44"/>
      <c r="U118" s="44"/>
      <c r="V118" s="44"/>
      <c r="W118" s="44"/>
      <c r="X118" s="44"/>
      <c r="Y118" s="44"/>
      <c r="AA118" s="44"/>
      <c r="AB118" s="44"/>
      <c r="AC118" s="44"/>
      <c r="AD118" s="44"/>
      <c r="AE118" s="44"/>
      <c r="AF118" s="44"/>
    </row>
    <row r="119" spans="2:32" x14ac:dyDescent="0.25">
      <c r="B119" s="79"/>
      <c r="D119" s="44"/>
      <c r="E119" s="44"/>
      <c r="F119" s="44"/>
      <c r="G119" s="44"/>
      <c r="H119" s="44"/>
      <c r="I119" s="44"/>
      <c r="K119" s="44"/>
      <c r="L119" s="44"/>
      <c r="M119" s="44"/>
      <c r="N119" s="44"/>
      <c r="O119" s="44"/>
      <c r="P119" s="44"/>
      <c r="R119" s="79"/>
      <c r="T119" s="44"/>
      <c r="U119" s="44"/>
      <c r="V119" s="44"/>
      <c r="W119" s="44"/>
      <c r="X119" s="44"/>
      <c r="Y119" s="44"/>
      <c r="AA119" s="44"/>
      <c r="AB119" s="44"/>
      <c r="AC119" s="44"/>
      <c r="AD119" s="44"/>
      <c r="AE119" s="44"/>
      <c r="AF119" s="44"/>
    </row>
    <row r="120" spans="2:32" x14ac:dyDescent="0.25">
      <c r="B120" s="79"/>
      <c r="D120" s="44"/>
      <c r="E120" s="44"/>
      <c r="F120" s="44"/>
      <c r="G120" s="44"/>
      <c r="H120" s="44"/>
      <c r="I120" s="44"/>
      <c r="K120" s="44"/>
      <c r="L120" s="44"/>
      <c r="M120" s="44"/>
      <c r="N120" s="44"/>
      <c r="O120" s="44"/>
      <c r="P120" s="44"/>
      <c r="R120" s="79"/>
      <c r="T120" s="44"/>
      <c r="U120" s="44"/>
      <c r="V120" s="44"/>
      <c r="W120" s="44"/>
      <c r="X120" s="44"/>
      <c r="Y120" s="44"/>
      <c r="AA120" s="44"/>
      <c r="AB120" s="44"/>
      <c r="AC120" s="44"/>
      <c r="AD120" s="44"/>
      <c r="AE120" s="44"/>
      <c r="AF120" s="44"/>
    </row>
    <row r="121" spans="2:32" x14ac:dyDescent="0.25">
      <c r="B121" s="79"/>
      <c r="D121" s="44"/>
      <c r="E121" s="44"/>
      <c r="F121" s="44"/>
      <c r="G121" s="44"/>
      <c r="H121" s="44"/>
      <c r="I121" s="44"/>
      <c r="K121" s="44"/>
      <c r="L121" s="44"/>
      <c r="M121" s="44"/>
      <c r="N121" s="44"/>
      <c r="O121" s="44"/>
      <c r="P121" s="44"/>
      <c r="R121" s="79"/>
      <c r="T121" s="44"/>
      <c r="U121" s="44"/>
      <c r="V121" s="44"/>
      <c r="W121" s="44"/>
      <c r="X121" s="44"/>
      <c r="Y121" s="44"/>
      <c r="AA121" s="44"/>
      <c r="AB121" s="44"/>
      <c r="AC121" s="44"/>
      <c r="AD121" s="44"/>
      <c r="AE121" s="44"/>
      <c r="AF121" s="44"/>
    </row>
    <row r="122" spans="2:32" x14ac:dyDescent="0.25">
      <c r="B122" s="79"/>
      <c r="D122" s="44"/>
      <c r="E122" s="44"/>
      <c r="F122" s="44"/>
      <c r="G122" s="44"/>
      <c r="H122" s="44"/>
      <c r="I122" s="44"/>
      <c r="K122" s="44"/>
      <c r="L122" s="44"/>
      <c r="M122" s="44"/>
      <c r="N122" s="44"/>
      <c r="O122" s="44"/>
      <c r="P122" s="44"/>
      <c r="R122" s="79"/>
      <c r="T122" s="44"/>
      <c r="U122" s="44"/>
      <c r="V122" s="44"/>
      <c r="W122" s="44"/>
      <c r="X122" s="44"/>
      <c r="Y122" s="44"/>
      <c r="AA122" s="44"/>
      <c r="AB122" s="44"/>
      <c r="AC122" s="44"/>
      <c r="AD122" s="44"/>
      <c r="AE122" s="44"/>
      <c r="AF122" s="44"/>
    </row>
    <row r="123" spans="2:32" x14ac:dyDescent="0.25">
      <c r="B123" s="79"/>
      <c r="D123" s="44"/>
      <c r="E123" s="44"/>
      <c r="F123" s="44"/>
      <c r="G123" s="44"/>
      <c r="H123" s="44"/>
      <c r="I123" s="44"/>
      <c r="K123" s="44"/>
      <c r="L123" s="44"/>
      <c r="M123" s="44"/>
      <c r="N123" s="44"/>
      <c r="O123" s="44"/>
      <c r="P123" s="44"/>
      <c r="R123" s="79"/>
      <c r="T123" s="44"/>
      <c r="U123" s="44"/>
      <c r="V123" s="44"/>
      <c r="W123" s="44"/>
      <c r="X123" s="44"/>
      <c r="Y123" s="44"/>
      <c r="AA123" s="44"/>
      <c r="AB123" s="44"/>
      <c r="AC123" s="44"/>
      <c r="AD123" s="44"/>
      <c r="AE123" s="44"/>
      <c r="AF123" s="44"/>
    </row>
    <row r="124" spans="2:32" x14ac:dyDescent="0.25">
      <c r="B124" s="79"/>
      <c r="D124" s="44"/>
      <c r="E124" s="44"/>
      <c r="F124" s="44"/>
      <c r="G124" s="44"/>
      <c r="H124" s="44"/>
      <c r="I124" s="44"/>
      <c r="K124" s="44"/>
      <c r="L124" s="44"/>
      <c r="M124" s="44"/>
      <c r="N124" s="44"/>
      <c r="O124" s="44"/>
      <c r="P124" s="44"/>
      <c r="R124" s="79"/>
      <c r="T124" s="44"/>
      <c r="U124" s="44"/>
      <c r="V124" s="44"/>
      <c r="W124" s="44"/>
      <c r="X124" s="44"/>
      <c r="Y124" s="44"/>
      <c r="AA124" s="44"/>
      <c r="AB124" s="44"/>
      <c r="AC124" s="44"/>
      <c r="AD124" s="44"/>
      <c r="AE124" s="44"/>
      <c r="AF124" s="44"/>
    </row>
    <row r="125" spans="2:32" x14ac:dyDescent="0.25">
      <c r="B125" s="79"/>
      <c r="D125" s="44"/>
      <c r="E125" s="44"/>
      <c r="F125" s="44"/>
      <c r="G125" s="44"/>
      <c r="H125" s="44"/>
      <c r="I125" s="44"/>
      <c r="K125" s="44"/>
      <c r="L125" s="44"/>
      <c r="M125" s="44"/>
      <c r="N125" s="44"/>
      <c r="O125" s="44"/>
      <c r="P125" s="44"/>
      <c r="R125" s="79"/>
      <c r="T125" s="44"/>
      <c r="U125" s="44"/>
      <c r="V125" s="44"/>
      <c r="W125" s="44"/>
      <c r="X125" s="44"/>
      <c r="Y125" s="44"/>
      <c r="AA125" s="44"/>
      <c r="AB125" s="44"/>
      <c r="AC125" s="44"/>
      <c r="AD125" s="44"/>
      <c r="AE125" s="44"/>
      <c r="AF125" s="44"/>
    </row>
    <row r="126" spans="2:32" x14ac:dyDescent="0.25">
      <c r="B126" s="79"/>
      <c r="D126" s="44"/>
      <c r="E126" s="44"/>
      <c r="F126" s="44"/>
      <c r="G126" s="44"/>
      <c r="H126" s="44"/>
      <c r="I126" s="44"/>
      <c r="K126" s="44"/>
      <c r="L126" s="44"/>
      <c r="M126" s="44"/>
      <c r="N126" s="44"/>
      <c r="O126" s="44"/>
      <c r="P126" s="44"/>
      <c r="R126" s="79"/>
      <c r="T126" s="44"/>
      <c r="U126" s="44"/>
      <c r="V126" s="44"/>
      <c r="W126" s="44"/>
      <c r="X126" s="44"/>
      <c r="Y126" s="44"/>
      <c r="AA126" s="44"/>
      <c r="AB126" s="44"/>
      <c r="AC126" s="44"/>
      <c r="AD126" s="44"/>
      <c r="AE126" s="44"/>
      <c r="AF126" s="44"/>
    </row>
    <row r="127" spans="2:32" x14ac:dyDescent="0.25">
      <c r="B127" s="79"/>
      <c r="D127" s="44"/>
      <c r="E127" s="44"/>
      <c r="F127" s="44"/>
      <c r="G127" s="44"/>
      <c r="H127" s="44"/>
      <c r="I127" s="44"/>
      <c r="K127" s="44"/>
      <c r="L127" s="44"/>
      <c r="M127" s="44"/>
      <c r="N127" s="44"/>
      <c r="O127" s="44"/>
      <c r="P127" s="44"/>
      <c r="R127" s="79"/>
      <c r="T127" s="44"/>
      <c r="U127" s="44"/>
      <c r="V127" s="44"/>
      <c r="W127" s="44"/>
      <c r="X127" s="44"/>
      <c r="Y127" s="44"/>
      <c r="AA127" s="44"/>
      <c r="AB127" s="44"/>
      <c r="AC127" s="44"/>
      <c r="AD127" s="44"/>
      <c r="AE127" s="44"/>
      <c r="AF127" s="44"/>
    </row>
    <row r="128" spans="2:32" x14ac:dyDescent="0.25">
      <c r="B128" s="79"/>
      <c r="D128" s="44"/>
      <c r="E128" s="44"/>
      <c r="F128" s="44"/>
      <c r="G128" s="44"/>
      <c r="H128" s="44"/>
      <c r="I128" s="44"/>
      <c r="K128" s="44"/>
      <c r="L128" s="44"/>
      <c r="M128" s="44"/>
      <c r="N128" s="44"/>
      <c r="O128" s="44"/>
      <c r="P128" s="44"/>
      <c r="R128" s="79"/>
      <c r="T128" s="44"/>
      <c r="U128" s="44"/>
      <c r="V128" s="44"/>
      <c r="W128" s="44"/>
      <c r="X128" s="44"/>
      <c r="Y128" s="44"/>
      <c r="AA128" s="44"/>
      <c r="AB128" s="44"/>
      <c r="AC128" s="44"/>
      <c r="AD128" s="44"/>
      <c r="AE128" s="44"/>
      <c r="AF128" s="44"/>
    </row>
    <row r="129" spans="2:32" x14ac:dyDescent="0.25">
      <c r="B129" s="79"/>
      <c r="D129" s="44"/>
      <c r="E129" s="44"/>
      <c r="F129" s="44"/>
      <c r="G129" s="44"/>
      <c r="H129" s="44"/>
      <c r="I129" s="44"/>
      <c r="K129" s="44"/>
      <c r="L129" s="44"/>
      <c r="M129" s="44"/>
      <c r="N129" s="44"/>
      <c r="O129" s="44"/>
      <c r="P129" s="44"/>
      <c r="R129" s="79"/>
      <c r="T129" s="44"/>
      <c r="U129" s="44"/>
      <c r="V129" s="44"/>
      <c r="W129" s="44"/>
      <c r="X129" s="44"/>
      <c r="Y129" s="44"/>
      <c r="AA129" s="44"/>
      <c r="AB129" s="44"/>
      <c r="AC129" s="44"/>
      <c r="AD129" s="44"/>
      <c r="AE129" s="44"/>
      <c r="AF129" s="44"/>
    </row>
    <row r="130" spans="2:32" x14ac:dyDescent="0.25">
      <c r="B130" s="79"/>
      <c r="D130" s="44"/>
      <c r="E130" s="44"/>
      <c r="F130" s="44"/>
      <c r="G130" s="44"/>
      <c r="H130" s="44"/>
      <c r="I130" s="44"/>
      <c r="K130" s="44"/>
      <c r="L130" s="44"/>
      <c r="M130" s="44"/>
      <c r="N130" s="44"/>
      <c r="O130" s="44"/>
      <c r="P130" s="44"/>
      <c r="R130" s="79"/>
      <c r="T130" s="44"/>
      <c r="U130" s="44"/>
      <c r="V130" s="44"/>
      <c r="W130" s="44"/>
      <c r="X130" s="44"/>
      <c r="Y130" s="44"/>
      <c r="AA130" s="44"/>
      <c r="AB130" s="44"/>
      <c r="AC130" s="44"/>
      <c r="AD130" s="44"/>
      <c r="AE130" s="44"/>
      <c r="AF130" s="44"/>
    </row>
    <row r="131" spans="2:32" x14ac:dyDescent="0.25">
      <c r="B131" s="79"/>
      <c r="D131" s="44"/>
      <c r="E131" s="44"/>
      <c r="F131" s="44"/>
      <c r="G131" s="44"/>
      <c r="H131" s="44"/>
      <c r="I131" s="44"/>
      <c r="K131" s="44"/>
      <c r="L131" s="44"/>
      <c r="M131" s="44"/>
      <c r="N131" s="44"/>
      <c r="O131" s="44"/>
      <c r="P131" s="44"/>
      <c r="R131" s="79"/>
      <c r="T131" s="44"/>
      <c r="U131" s="44"/>
      <c r="V131" s="44"/>
      <c r="W131" s="44"/>
      <c r="X131" s="44"/>
      <c r="Y131" s="44"/>
      <c r="AA131" s="44"/>
      <c r="AB131" s="44"/>
      <c r="AC131" s="44"/>
      <c r="AD131" s="44"/>
      <c r="AE131" s="44"/>
      <c r="AF131" s="44"/>
    </row>
    <row r="132" spans="2:32" x14ac:dyDescent="0.25">
      <c r="B132" s="79"/>
      <c r="D132" s="44"/>
      <c r="E132" s="44"/>
      <c r="F132" s="44"/>
      <c r="G132" s="44"/>
      <c r="H132" s="44"/>
      <c r="I132" s="44"/>
      <c r="K132" s="44"/>
      <c r="L132" s="44"/>
      <c r="M132" s="44"/>
      <c r="N132" s="44"/>
      <c r="O132" s="44"/>
      <c r="P132" s="44"/>
      <c r="R132" s="79"/>
      <c r="T132" s="44"/>
      <c r="U132" s="44"/>
      <c r="V132" s="44"/>
      <c r="W132" s="44"/>
      <c r="X132" s="44"/>
      <c r="Y132" s="44"/>
      <c r="AA132" s="44"/>
      <c r="AB132" s="44"/>
      <c r="AC132" s="44"/>
      <c r="AD132" s="44"/>
      <c r="AE132" s="44"/>
      <c r="AF132" s="44"/>
    </row>
    <row r="133" spans="2:32" x14ac:dyDescent="0.25">
      <c r="B133" s="79"/>
      <c r="D133" s="44"/>
      <c r="E133" s="44"/>
      <c r="F133" s="44"/>
      <c r="G133" s="44"/>
      <c r="H133" s="44"/>
      <c r="I133" s="44"/>
      <c r="K133" s="44"/>
      <c r="L133" s="44"/>
      <c r="M133" s="44"/>
      <c r="N133" s="44"/>
      <c r="O133" s="44"/>
      <c r="P133" s="44"/>
      <c r="R133" s="79"/>
      <c r="T133" s="44"/>
      <c r="U133" s="44"/>
      <c r="V133" s="44"/>
      <c r="W133" s="44"/>
      <c r="X133" s="44"/>
      <c r="Y133" s="44"/>
      <c r="AA133" s="44"/>
      <c r="AB133" s="44"/>
      <c r="AC133" s="44"/>
      <c r="AD133" s="44"/>
      <c r="AE133" s="44"/>
      <c r="AF133" s="44"/>
    </row>
    <row r="134" spans="2:32" x14ac:dyDescent="0.25">
      <c r="B134" s="79"/>
      <c r="D134" s="44"/>
      <c r="E134" s="44"/>
      <c r="F134" s="44"/>
      <c r="G134" s="44"/>
      <c r="H134" s="44"/>
      <c r="I134" s="44"/>
      <c r="K134" s="44"/>
      <c r="L134" s="44"/>
      <c r="M134" s="44"/>
      <c r="N134" s="44"/>
      <c r="O134" s="44"/>
      <c r="P134" s="44"/>
      <c r="R134" s="79"/>
      <c r="T134" s="44"/>
      <c r="U134" s="44"/>
      <c r="V134" s="44"/>
      <c r="W134" s="44"/>
      <c r="X134" s="44"/>
      <c r="Y134" s="44"/>
      <c r="AA134" s="44"/>
      <c r="AB134" s="44"/>
      <c r="AC134" s="44"/>
      <c r="AD134" s="44"/>
      <c r="AE134" s="44"/>
      <c r="AF134" s="44"/>
    </row>
    <row r="135" spans="2:32" x14ac:dyDescent="0.25">
      <c r="B135" s="79"/>
      <c r="D135" s="44"/>
      <c r="E135" s="44"/>
      <c r="F135" s="44"/>
      <c r="G135" s="44"/>
      <c r="H135" s="44"/>
      <c r="I135" s="44"/>
      <c r="K135" s="44"/>
      <c r="L135" s="44"/>
      <c r="M135" s="44"/>
      <c r="N135" s="44"/>
      <c r="O135" s="44"/>
      <c r="P135" s="44"/>
      <c r="R135" s="79"/>
      <c r="T135" s="44"/>
      <c r="U135" s="44"/>
      <c r="V135" s="44"/>
      <c r="W135" s="44"/>
      <c r="X135" s="44"/>
      <c r="Y135" s="44"/>
      <c r="AA135" s="44"/>
      <c r="AB135" s="44"/>
      <c r="AC135" s="44"/>
      <c r="AD135" s="44"/>
      <c r="AE135" s="44"/>
      <c r="AF135" s="44"/>
    </row>
    <row r="136" spans="2:32" x14ac:dyDescent="0.25">
      <c r="B136" s="79"/>
      <c r="D136" s="44"/>
      <c r="E136" s="44"/>
      <c r="F136" s="44"/>
      <c r="G136" s="44"/>
      <c r="H136" s="44"/>
      <c r="I136" s="44"/>
      <c r="K136" s="44"/>
      <c r="L136" s="44"/>
      <c r="M136" s="44"/>
      <c r="N136" s="44"/>
      <c r="O136" s="44"/>
      <c r="P136" s="44"/>
      <c r="R136" s="79"/>
      <c r="T136" s="44"/>
      <c r="U136" s="44"/>
      <c r="V136" s="44"/>
      <c r="W136" s="44"/>
      <c r="X136" s="44"/>
      <c r="Y136" s="44"/>
      <c r="AA136" s="44"/>
      <c r="AB136" s="44"/>
      <c r="AC136" s="44"/>
      <c r="AD136" s="44"/>
      <c r="AE136" s="44"/>
      <c r="AF136" s="44"/>
    </row>
    <row r="137" spans="2:32" x14ac:dyDescent="0.25">
      <c r="B137" s="79"/>
      <c r="D137" s="44"/>
      <c r="E137" s="44"/>
      <c r="F137" s="44"/>
      <c r="G137" s="44"/>
      <c r="H137" s="44"/>
      <c r="I137" s="44"/>
      <c r="K137" s="44"/>
      <c r="L137" s="44"/>
      <c r="M137" s="44"/>
      <c r="N137" s="44"/>
      <c r="O137" s="44"/>
      <c r="P137" s="44"/>
      <c r="R137" s="79"/>
      <c r="T137" s="44"/>
      <c r="U137" s="44"/>
      <c r="V137" s="44"/>
      <c r="W137" s="44"/>
      <c r="X137" s="44"/>
      <c r="Y137" s="44"/>
      <c r="AA137" s="44"/>
      <c r="AB137" s="44"/>
      <c r="AC137" s="44"/>
      <c r="AD137" s="44"/>
      <c r="AE137" s="44"/>
      <c r="AF137" s="44"/>
    </row>
    <row r="138" spans="2:32" x14ac:dyDescent="0.25">
      <c r="B138" s="79"/>
      <c r="D138" s="44"/>
      <c r="E138" s="44"/>
      <c r="F138" s="44"/>
      <c r="G138" s="44"/>
      <c r="H138" s="44"/>
      <c r="I138" s="44"/>
      <c r="K138" s="44"/>
      <c r="L138" s="44"/>
      <c r="M138" s="44"/>
      <c r="N138" s="44"/>
      <c r="O138" s="44"/>
      <c r="P138" s="44"/>
      <c r="R138" s="79"/>
      <c r="T138" s="44"/>
      <c r="U138" s="44"/>
      <c r="V138" s="44"/>
      <c r="W138" s="44"/>
      <c r="X138" s="44"/>
      <c r="Y138" s="44"/>
      <c r="AA138" s="44"/>
      <c r="AB138" s="44"/>
      <c r="AC138" s="44"/>
      <c r="AD138" s="44"/>
      <c r="AE138" s="44"/>
      <c r="AF138" s="44"/>
    </row>
    <row r="139" spans="2:32" x14ac:dyDescent="0.25">
      <c r="B139" s="79"/>
      <c r="D139" s="44"/>
      <c r="E139" s="44"/>
      <c r="F139" s="44"/>
      <c r="G139" s="44"/>
      <c r="H139" s="44"/>
      <c r="I139" s="44"/>
      <c r="K139" s="44"/>
      <c r="L139" s="44"/>
      <c r="M139" s="44"/>
      <c r="N139" s="44"/>
      <c r="O139" s="44"/>
      <c r="P139" s="44"/>
      <c r="R139" s="79"/>
      <c r="T139" s="44"/>
      <c r="U139" s="44"/>
      <c r="V139" s="44"/>
      <c r="W139" s="44"/>
      <c r="X139" s="44"/>
      <c r="Y139" s="44"/>
      <c r="AA139" s="44"/>
      <c r="AB139" s="44"/>
      <c r="AC139" s="44"/>
      <c r="AD139" s="44"/>
      <c r="AE139" s="44"/>
      <c r="AF139" s="44"/>
    </row>
    <row r="140" spans="2:32" x14ac:dyDescent="0.25">
      <c r="B140" s="79"/>
      <c r="D140" s="44"/>
      <c r="E140" s="44"/>
      <c r="F140" s="44"/>
      <c r="G140" s="44"/>
      <c r="H140" s="44"/>
      <c r="I140" s="44"/>
      <c r="K140" s="44"/>
      <c r="L140" s="44"/>
      <c r="M140" s="44"/>
      <c r="N140" s="44"/>
      <c r="O140" s="44"/>
      <c r="P140" s="44"/>
      <c r="R140" s="79"/>
      <c r="T140" s="44"/>
      <c r="U140" s="44"/>
      <c r="V140" s="44"/>
      <c r="W140" s="44"/>
      <c r="X140" s="44"/>
      <c r="Y140" s="44"/>
      <c r="AA140" s="44"/>
      <c r="AB140" s="44"/>
      <c r="AC140" s="44"/>
      <c r="AD140" s="44"/>
      <c r="AE140" s="44"/>
      <c r="AF140" s="44"/>
    </row>
    <row r="141" spans="2:32" x14ac:dyDescent="0.25">
      <c r="B141" s="79"/>
      <c r="D141" s="44"/>
      <c r="E141" s="44"/>
      <c r="F141" s="44"/>
      <c r="G141" s="44"/>
      <c r="H141" s="44"/>
      <c r="I141" s="44"/>
      <c r="K141" s="44"/>
      <c r="L141" s="44"/>
      <c r="M141" s="44"/>
      <c r="N141" s="44"/>
      <c r="O141" s="44"/>
      <c r="P141" s="44"/>
      <c r="R141" s="79"/>
      <c r="T141" s="44"/>
      <c r="U141" s="44"/>
      <c r="V141" s="44"/>
      <c r="W141" s="44"/>
      <c r="X141" s="44"/>
      <c r="Y141" s="44"/>
      <c r="AA141" s="44"/>
      <c r="AB141" s="44"/>
      <c r="AC141" s="44"/>
      <c r="AD141" s="44"/>
      <c r="AE141" s="44"/>
      <c r="AF141" s="44"/>
    </row>
    <row r="142" spans="2:32" x14ac:dyDescent="0.25">
      <c r="B142" s="79"/>
      <c r="D142" s="44"/>
      <c r="E142" s="44"/>
      <c r="F142" s="44"/>
      <c r="G142" s="44"/>
      <c r="H142" s="44"/>
      <c r="I142" s="44"/>
      <c r="K142" s="44"/>
      <c r="L142" s="44"/>
      <c r="M142" s="44"/>
      <c r="N142" s="44"/>
      <c r="O142" s="44"/>
      <c r="P142" s="44"/>
      <c r="R142" s="79"/>
      <c r="T142" s="44"/>
      <c r="U142" s="44"/>
      <c r="V142" s="44"/>
      <c r="W142" s="44"/>
      <c r="X142" s="44"/>
      <c r="Y142" s="44"/>
      <c r="AA142" s="44"/>
      <c r="AB142" s="44"/>
      <c r="AC142" s="44"/>
      <c r="AD142" s="44"/>
      <c r="AE142" s="44"/>
      <c r="AF142" s="44"/>
    </row>
    <row r="143" spans="2:32" x14ac:dyDescent="0.25">
      <c r="B143" s="79"/>
      <c r="D143" s="44"/>
      <c r="E143" s="44"/>
      <c r="F143" s="44"/>
      <c r="G143" s="44"/>
      <c r="H143" s="44"/>
      <c r="I143" s="44"/>
      <c r="K143" s="44"/>
      <c r="L143" s="44"/>
      <c r="M143" s="44"/>
      <c r="N143" s="44"/>
      <c r="O143" s="44"/>
      <c r="P143" s="44"/>
      <c r="R143" s="79"/>
      <c r="T143" s="44"/>
      <c r="U143" s="44"/>
      <c r="V143" s="44"/>
      <c r="W143" s="44"/>
      <c r="X143" s="44"/>
      <c r="Y143" s="44"/>
      <c r="AA143" s="44"/>
      <c r="AB143" s="44"/>
      <c r="AC143" s="44"/>
      <c r="AD143" s="44"/>
      <c r="AE143" s="44"/>
      <c r="AF143" s="44"/>
    </row>
    <row r="144" spans="2:32" x14ac:dyDescent="0.25">
      <c r="B144" s="79"/>
      <c r="D144" s="44"/>
      <c r="E144" s="44"/>
      <c r="F144" s="44"/>
      <c r="G144" s="44"/>
      <c r="H144" s="44"/>
      <c r="I144" s="44"/>
      <c r="K144" s="44"/>
      <c r="L144" s="44"/>
      <c r="M144" s="44"/>
      <c r="N144" s="44"/>
      <c r="O144" s="44"/>
      <c r="P144" s="44"/>
      <c r="R144" s="79"/>
      <c r="T144" s="44"/>
      <c r="U144" s="44"/>
      <c r="V144" s="44"/>
      <c r="W144" s="44"/>
      <c r="X144" s="44"/>
      <c r="Y144" s="44"/>
      <c r="AA144" s="44"/>
      <c r="AB144" s="44"/>
      <c r="AC144" s="44"/>
      <c r="AD144" s="44"/>
      <c r="AE144" s="44"/>
      <c r="AF144" s="44"/>
    </row>
    <row r="145" spans="2:32" x14ac:dyDescent="0.25">
      <c r="B145" s="79"/>
      <c r="D145" s="44"/>
      <c r="E145" s="44"/>
      <c r="F145" s="44"/>
      <c r="G145" s="44"/>
      <c r="H145" s="44"/>
      <c r="I145" s="44"/>
      <c r="K145" s="44"/>
      <c r="L145" s="44"/>
      <c r="M145" s="44"/>
      <c r="N145" s="44"/>
      <c r="O145" s="44"/>
      <c r="P145" s="44"/>
      <c r="R145" s="79"/>
      <c r="T145" s="44"/>
      <c r="U145" s="44"/>
      <c r="V145" s="44"/>
      <c r="W145" s="44"/>
      <c r="X145" s="44"/>
      <c r="Y145" s="44"/>
      <c r="AA145" s="44"/>
      <c r="AB145" s="44"/>
      <c r="AC145" s="44"/>
      <c r="AD145" s="44"/>
      <c r="AE145" s="44"/>
      <c r="AF145" s="44"/>
    </row>
    <row r="146" spans="2:32" x14ac:dyDescent="0.25">
      <c r="B146" s="79"/>
      <c r="D146" s="44"/>
      <c r="E146" s="44"/>
      <c r="F146" s="44"/>
      <c r="G146" s="44"/>
      <c r="H146" s="44"/>
      <c r="I146" s="44"/>
      <c r="K146" s="44"/>
      <c r="L146" s="44"/>
      <c r="M146" s="44"/>
      <c r="N146" s="44"/>
      <c r="O146" s="44"/>
      <c r="P146" s="44"/>
      <c r="R146" s="79"/>
      <c r="T146" s="44"/>
      <c r="U146" s="44"/>
      <c r="V146" s="44"/>
      <c r="W146" s="44"/>
      <c r="X146" s="44"/>
      <c r="Y146" s="44"/>
      <c r="AA146" s="44"/>
      <c r="AB146" s="44"/>
      <c r="AC146" s="44"/>
      <c r="AD146" s="44"/>
      <c r="AE146" s="44"/>
      <c r="AF146" s="44"/>
    </row>
    <row r="147" spans="2:32" x14ac:dyDescent="0.25">
      <c r="B147" s="79"/>
      <c r="D147" s="44"/>
      <c r="E147" s="44"/>
      <c r="F147" s="44"/>
      <c r="G147" s="44"/>
      <c r="H147" s="44"/>
      <c r="I147" s="44"/>
      <c r="K147" s="44"/>
      <c r="L147" s="44"/>
      <c r="M147" s="44"/>
      <c r="N147" s="44"/>
      <c r="O147" s="44"/>
      <c r="P147" s="44"/>
      <c r="R147" s="79"/>
      <c r="T147" s="44"/>
      <c r="U147" s="44"/>
      <c r="V147" s="44"/>
      <c r="W147" s="44"/>
      <c r="X147" s="44"/>
      <c r="Y147" s="44"/>
      <c r="AA147" s="44"/>
      <c r="AB147" s="44"/>
      <c r="AC147" s="44"/>
      <c r="AD147" s="44"/>
      <c r="AE147" s="44"/>
      <c r="AF147" s="44"/>
    </row>
    <row r="148" spans="2:32" x14ac:dyDescent="0.25">
      <c r="B148" s="79"/>
      <c r="D148" s="44"/>
      <c r="E148" s="44"/>
      <c r="F148" s="44"/>
      <c r="G148" s="44"/>
      <c r="H148" s="44"/>
      <c r="I148" s="44"/>
      <c r="K148" s="44"/>
      <c r="L148" s="44"/>
      <c r="M148" s="44"/>
      <c r="N148" s="44"/>
      <c r="O148" s="44"/>
      <c r="P148" s="44"/>
      <c r="R148" s="79"/>
      <c r="T148" s="44"/>
      <c r="U148" s="44"/>
      <c r="V148" s="44"/>
      <c r="W148" s="44"/>
      <c r="X148" s="44"/>
      <c r="Y148" s="44"/>
      <c r="AA148" s="44"/>
      <c r="AB148" s="44"/>
      <c r="AC148" s="44"/>
      <c r="AD148" s="44"/>
      <c r="AE148" s="44"/>
      <c r="AF148" s="44"/>
    </row>
    <row r="149" spans="2:32" x14ac:dyDescent="0.25">
      <c r="B149" s="79"/>
      <c r="D149" s="44"/>
      <c r="E149" s="44"/>
      <c r="F149" s="44"/>
      <c r="G149" s="44"/>
      <c r="H149" s="44"/>
      <c r="I149" s="44"/>
      <c r="K149" s="44"/>
      <c r="L149" s="44"/>
      <c r="M149" s="44"/>
      <c r="N149" s="44"/>
      <c r="O149" s="44"/>
      <c r="P149" s="44"/>
      <c r="R149" s="79"/>
      <c r="T149" s="44"/>
      <c r="U149" s="44"/>
      <c r="V149" s="44"/>
      <c r="W149" s="44"/>
      <c r="X149" s="44"/>
      <c r="Y149" s="44"/>
      <c r="AA149" s="44"/>
      <c r="AB149" s="44"/>
      <c r="AC149" s="44"/>
      <c r="AD149" s="44"/>
      <c r="AE149" s="44"/>
      <c r="AF149" s="44"/>
    </row>
    <row r="150" spans="2:32" x14ac:dyDescent="0.25">
      <c r="B150" s="79"/>
      <c r="D150" s="44"/>
      <c r="E150" s="44"/>
      <c r="F150" s="44"/>
      <c r="G150" s="44"/>
      <c r="H150" s="44"/>
      <c r="I150" s="44"/>
      <c r="K150" s="44"/>
      <c r="L150" s="44"/>
      <c r="M150" s="44"/>
      <c r="N150" s="44"/>
      <c r="O150" s="44"/>
      <c r="P150" s="44"/>
      <c r="R150" s="79"/>
      <c r="T150" s="44"/>
      <c r="U150" s="44"/>
      <c r="V150" s="44"/>
      <c r="W150" s="44"/>
      <c r="X150" s="44"/>
      <c r="Y150" s="44"/>
      <c r="AA150" s="44"/>
      <c r="AB150" s="44"/>
      <c r="AC150" s="44"/>
      <c r="AD150" s="44"/>
      <c r="AE150" s="44"/>
      <c r="AF150" s="44"/>
    </row>
    <row r="151" spans="2:32" x14ac:dyDescent="0.25">
      <c r="B151" s="79"/>
      <c r="D151" s="44"/>
      <c r="E151" s="44"/>
      <c r="F151" s="44"/>
      <c r="G151" s="44"/>
      <c r="H151" s="44"/>
      <c r="I151" s="44"/>
      <c r="K151" s="44"/>
      <c r="L151" s="44"/>
      <c r="M151" s="44"/>
      <c r="N151" s="44"/>
      <c r="O151" s="44"/>
      <c r="P151" s="44"/>
      <c r="R151" s="79"/>
      <c r="T151" s="44"/>
      <c r="U151" s="44"/>
      <c r="V151" s="44"/>
      <c r="W151" s="44"/>
      <c r="X151" s="44"/>
      <c r="Y151" s="44"/>
      <c r="AA151" s="44"/>
      <c r="AB151" s="44"/>
      <c r="AC151" s="44"/>
      <c r="AD151" s="44"/>
      <c r="AE151" s="44"/>
      <c r="AF151" s="44"/>
    </row>
    <row r="152" spans="2:32" x14ac:dyDescent="0.25">
      <c r="B152" s="79"/>
      <c r="D152" s="44"/>
      <c r="E152" s="44"/>
      <c r="F152" s="44"/>
      <c r="G152" s="44"/>
      <c r="H152" s="44"/>
      <c r="I152" s="44"/>
      <c r="K152" s="44"/>
      <c r="L152" s="44"/>
      <c r="M152" s="44"/>
      <c r="N152" s="44"/>
      <c r="O152" s="44"/>
      <c r="P152" s="44"/>
      <c r="R152" s="79"/>
      <c r="T152" s="44"/>
      <c r="U152" s="44"/>
      <c r="V152" s="44"/>
      <c r="W152" s="44"/>
      <c r="X152" s="44"/>
      <c r="Y152" s="44"/>
      <c r="AA152" s="44"/>
      <c r="AB152" s="44"/>
      <c r="AC152" s="44"/>
      <c r="AD152" s="44"/>
      <c r="AE152" s="44"/>
      <c r="AF152" s="44"/>
    </row>
    <row r="153" spans="2:32" x14ac:dyDescent="0.25">
      <c r="B153" s="79"/>
      <c r="D153" s="44"/>
      <c r="E153" s="44"/>
      <c r="F153" s="44"/>
      <c r="G153" s="44"/>
      <c r="H153" s="44"/>
      <c r="I153" s="44"/>
      <c r="K153" s="44"/>
      <c r="L153" s="44"/>
      <c r="M153" s="44"/>
      <c r="N153" s="44"/>
      <c r="O153" s="44"/>
      <c r="P153" s="44"/>
      <c r="R153" s="79"/>
      <c r="T153" s="44"/>
      <c r="U153" s="44"/>
      <c r="V153" s="44"/>
      <c r="W153" s="44"/>
      <c r="X153" s="44"/>
      <c r="Y153" s="44"/>
      <c r="AA153" s="44"/>
      <c r="AB153" s="44"/>
      <c r="AC153" s="44"/>
      <c r="AD153" s="44"/>
      <c r="AE153" s="44"/>
      <c r="AF153" s="44"/>
    </row>
    <row r="154" spans="2:32" x14ac:dyDescent="0.25">
      <c r="B154" s="79"/>
      <c r="D154" s="44"/>
      <c r="E154" s="44"/>
      <c r="F154" s="44"/>
      <c r="G154" s="44"/>
      <c r="H154" s="44"/>
      <c r="I154" s="44"/>
      <c r="K154" s="44"/>
      <c r="L154" s="44"/>
      <c r="M154" s="44"/>
      <c r="N154" s="44"/>
      <c r="O154" s="44"/>
      <c r="P154" s="44"/>
      <c r="R154" s="79"/>
      <c r="T154" s="44"/>
      <c r="U154" s="44"/>
      <c r="V154" s="44"/>
      <c r="W154" s="44"/>
      <c r="X154" s="44"/>
      <c r="Y154" s="44"/>
      <c r="AA154" s="44"/>
      <c r="AB154" s="44"/>
      <c r="AC154" s="44"/>
      <c r="AD154" s="44"/>
      <c r="AE154" s="44"/>
      <c r="AF154" s="44"/>
    </row>
    <row r="155" spans="2:32" x14ac:dyDescent="0.25">
      <c r="B155" s="79"/>
      <c r="D155" s="44"/>
      <c r="E155" s="44"/>
      <c r="F155" s="44"/>
      <c r="G155" s="44"/>
      <c r="H155" s="44"/>
      <c r="I155" s="44"/>
      <c r="K155" s="44"/>
      <c r="L155" s="44"/>
      <c r="M155" s="44"/>
      <c r="N155" s="44"/>
      <c r="O155" s="44"/>
      <c r="P155" s="44"/>
      <c r="R155" s="79"/>
      <c r="T155" s="44"/>
      <c r="U155" s="44"/>
      <c r="V155" s="44"/>
      <c r="W155" s="44"/>
      <c r="X155" s="44"/>
      <c r="Y155" s="44"/>
      <c r="AA155" s="44"/>
      <c r="AB155" s="44"/>
      <c r="AC155" s="44"/>
      <c r="AD155" s="44"/>
      <c r="AE155" s="44"/>
      <c r="AF155" s="44"/>
    </row>
    <row r="156" spans="2:32" x14ac:dyDescent="0.25">
      <c r="B156" s="79"/>
      <c r="D156" s="44"/>
      <c r="E156" s="44"/>
      <c r="F156" s="44"/>
      <c r="G156" s="44"/>
      <c r="H156" s="44"/>
      <c r="I156" s="44"/>
      <c r="K156" s="44"/>
      <c r="L156" s="44"/>
      <c r="M156" s="44"/>
      <c r="N156" s="44"/>
      <c r="O156" s="44"/>
      <c r="P156" s="44"/>
      <c r="R156" s="79"/>
      <c r="T156" s="44"/>
      <c r="U156" s="44"/>
      <c r="V156" s="44"/>
      <c r="W156" s="44"/>
      <c r="X156" s="44"/>
      <c r="Y156" s="44"/>
      <c r="AA156" s="44"/>
      <c r="AB156" s="44"/>
      <c r="AC156" s="44"/>
      <c r="AD156" s="44"/>
      <c r="AE156" s="44"/>
      <c r="AF156" s="44"/>
    </row>
    <row r="157" spans="2:32" x14ac:dyDescent="0.25">
      <c r="B157" s="79"/>
      <c r="D157" s="44"/>
      <c r="E157" s="44"/>
      <c r="F157" s="44"/>
      <c r="G157" s="44"/>
      <c r="H157" s="44"/>
      <c r="I157" s="44"/>
      <c r="K157" s="44"/>
      <c r="L157" s="44"/>
      <c r="M157" s="44"/>
      <c r="N157" s="44"/>
      <c r="O157" s="44"/>
      <c r="P157" s="44"/>
      <c r="R157" s="79"/>
      <c r="T157" s="44"/>
      <c r="U157" s="44"/>
      <c r="V157" s="44"/>
      <c r="W157" s="44"/>
      <c r="X157" s="44"/>
      <c r="Y157" s="44"/>
      <c r="AA157" s="44"/>
      <c r="AB157" s="44"/>
      <c r="AC157" s="44"/>
      <c r="AD157" s="44"/>
      <c r="AE157" s="44"/>
      <c r="AF157" s="44"/>
    </row>
    <row r="158" spans="2:32" x14ac:dyDescent="0.25">
      <c r="B158" s="79"/>
      <c r="D158" s="44"/>
      <c r="E158" s="44"/>
      <c r="F158" s="44"/>
      <c r="G158" s="44"/>
      <c r="H158" s="44"/>
      <c r="I158" s="44"/>
      <c r="K158" s="44"/>
      <c r="L158" s="44"/>
      <c r="M158" s="44"/>
      <c r="N158" s="44"/>
      <c r="O158" s="44"/>
      <c r="P158" s="44"/>
      <c r="R158" s="79"/>
      <c r="T158" s="44"/>
      <c r="U158" s="44"/>
      <c r="V158" s="44"/>
      <c r="W158" s="44"/>
      <c r="X158" s="44"/>
      <c r="Y158" s="44"/>
      <c r="AA158" s="44"/>
      <c r="AB158" s="44"/>
      <c r="AC158" s="44"/>
      <c r="AD158" s="44"/>
      <c r="AE158" s="44"/>
      <c r="AF158" s="44"/>
    </row>
    <row r="159" spans="2:32" x14ac:dyDescent="0.25">
      <c r="B159" s="79"/>
      <c r="D159" s="44"/>
      <c r="E159" s="44"/>
      <c r="F159" s="44"/>
      <c r="G159" s="44"/>
      <c r="H159" s="44"/>
      <c r="I159" s="44"/>
      <c r="K159" s="44"/>
      <c r="L159" s="44"/>
      <c r="M159" s="44"/>
      <c r="N159" s="44"/>
      <c r="O159" s="44"/>
      <c r="P159" s="44"/>
      <c r="R159" s="79"/>
      <c r="T159" s="44"/>
      <c r="U159" s="44"/>
      <c r="V159" s="44"/>
      <c r="W159" s="44"/>
      <c r="X159" s="44"/>
      <c r="Y159" s="44"/>
      <c r="AA159" s="44"/>
      <c r="AB159" s="44"/>
      <c r="AC159" s="44"/>
      <c r="AD159" s="44"/>
      <c r="AE159" s="44"/>
      <c r="AF159" s="44"/>
    </row>
    <row r="160" spans="2:32" x14ac:dyDescent="0.25">
      <c r="B160" s="79"/>
      <c r="D160" s="44"/>
      <c r="E160" s="44"/>
      <c r="F160" s="44"/>
      <c r="G160" s="44"/>
      <c r="H160" s="44"/>
      <c r="I160" s="44"/>
      <c r="K160" s="44"/>
      <c r="L160" s="44"/>
      <c r="M160" s="44"/>
      <c r="N160" s="44"/>
      <c r="O160" s="44"/>
      <c r="P160" s="44"/>
      <c r="R160" s="79"/>
      <c r="T160" s="44"/>
      <c r="U160" s="44"/>
      <c r="V160" s="44"/>
      <c r="W160" s="44"/>
      <c r="X160" s="44"/>
      <c r="Y160" s="44"/>
      <c r="AA160" s="44"/>
      <c r="AB160" s="44"/>
      <c r="AC160" s="44"/>
      <c r="AD160" s="44"/>
      <c r="AE160" s="44"/>
      <c r="AF160" s="44"/>
    </row>
    <row r="161" spans="2:32" x14ac:dyDescent="0.25">
      <c r="B161" s="79"/>
      <c r="D161" s="44"/>
      <c r="E161" s="44"/>
      <c r="F161" s="44"/>
      <c r="G161" s="44"/>
      <c r="H161" s="44"/>
      <c r="I161" s="44"/>
      <c r="K161" s="44"/>
      <c r="L161" s="44"/>
      <c r="M161" s="44"/>
      <c r="N161" s="44"/>
      <c r="O161" s="44"/>
      <c r="P161" s="44"/>
      <c r="R161" s="79"/>
      <c r="T161" s="44"/>
      <c r="U161" s="44"/>
      <c r="V161" s="44"/>
      <c r="W161" s="44"/>
      <c r="X161" s="44"/>
      <c r="Y161" s="44"/>
      <c r="AA161" s="44"/>
      <c r="AB161" s="44"/>
      <c r="AC161" s="44"/>
      <c r="AD161" s="44"/>
      <c r="AE161" s="44"/>
      <c r="AF161" s="44"/>
    </row>
    <row r="162" spans="2:32" x14ac:dyDescent="0.25">
      <c r="B162" s="79"/>
      <c r="D162" s="44"/>
      <c r="E162" s="44"/>
      <c r="F162" s="44"/>
      <c r="G162" s="44"/>
      <c r="H162" s="44"/>
      <c r="I162" s="44"/>
      <c r="K162" s="44"/>
      <c r="L162" s="44"/>
      <c r="M162" s="44"/>
      <c r="N162" s="44"/>
      <c r="O162" s="44"/>
      <c r="P162" s="44"/>
      <c r="R162" s="79"/>
      <c r="T162" s="44"/>
      <c r="U162" s="44"/>
      <c r="V162" s="44"/>
      <c r="W162" s="44"/>
      <c r="X162" s="44"/>
      <c r="Y162" s="44"/>
      <c r="AA162" s="44"/>
      <c r="AB162" s="44"/>
      <c r="AC162" s="44"/>
      <c r="AD162" s="44"/>
      <c r="AE162" s="44"/>
      <c r="AF162" s="44"/>
    </row>
    <row r="163" spans="2:32" x14ac:dyDescent="0.25">
      <c r="B163" s="79"/>
      <c r="D163" s="44"/>
      <c r="E163" s="44"/>
      <c r="F163" s="44"/>
      <c r="G163" s="44"/>
      <c r="H163" s="44"/>
      <c r="I163" s="44"/>
      <c r="K163" s="44"/>
      <c r="L163" s="44"/>
      <c r="M163" s="44"/>
      <c r="N163" s="44"/>
      <c r="O163" s="44"/>
      <c r="P163" s="44"/>
      <c r="R163" s="79"/>
      <c r="T163" s="44"/>
      <c r="U163" s="44"/>
      <c r="V163" s="44"/>
      <c r="W163" s="44"/>
      <c r="X163" s="44"/>
      <c r="Y163" s="44"/>
      <c r="AA163" s="44"/>
      <c r="AB163" s="44"/>
      <c r="AC163" s="44"/>
      <c r="AD163" s="44"/>
      <c r="AE163" s="44"/>
      <c r="AF163" s="44"/>
    </row>
    <row r="164" spans="2:32" x14ac:dyDescent="0.25">
      <c r="B164" s="79"/>
      <c r="D164" s="44"/>
      <c r="E164" s="44"/>
      <c r="F164" s="44"/>
      <c r="G164" s="44"/>
      <c r="H164" s="44"/>
      <c r="I164" s="44"/>
      <c r="K164" s="44"/>
      <c r="L164" s="44"/>
      <c r="M164" s="44"/>
      <c r="N164" s="44"/>
      <c r="O164" s="44"/>
      <c r="P164" s="44"/>
      <c r="R164" s="79"/>
      <c r="T164" s="44"/>
      <c r="U164" s="44"/>
      <c r="V164" s="44"/>
      <c r="W164" s="44"/>
      <c r="X164" s="44"/>
      <c r="Y164" s="44"/>
      <c r="AA164" s="44"/>
      <c r="AB164" s="44"/>
      <c r="AC164" s="44"/>
      <c r="AD164" s="44"/>
      <c r="AE164" s="44"/>
      <c r="AF164" s="44"/>
    </row>
    <row r="165" spans="2:32" x14ac:dyDescent="0.25">
      <c r="B165" s="79"/>
      <c r="D165" s="44"/>
      <c r="E165" s="44"/>
      <c r="F165" s="44"/>
      <c r="G165" s="44"/>
      <c r="H165" s="44"/>
      <c r="I165" s="44"/>
      <c r="K165" s="44"/>
      <c r="L165" s="44"/>
      <c r="M165" s="44"/>
      <c r="N165" s="44"/>
      <c r="O165" s="44"/>
      <c r="P165" s="44"/>
      <c r="R165" s="79"/>
      <c r="T165" s="44"/>
      <c r="U165" s="44"/>
      <c r="V165" s="44"/>
      <c r="W165" s="44"/>
      <c r="X165" s="44"/>
      <c r="Y165" s="44"/>
      <c r="AA165" s="44"/>
      <c r="AB165" s="44"/>
      <c r="AC165" s="44"/>
      <c r="AD165" s="44"/>
      <c r="AE165" s="44"/>
      <c r="AF165" s="44"/>
    </row>
    <row r="166" spans="2:32" x14ac:dyDescent="0.25">
      <c r="B166" s="79"/>
      <c r="D166" s="44"/>
      <c r="E166" s="44"/>
      <c r="F166" s="44"/>
      <c r="G166" s="44"/>
      <c r="H166" s="44"/>
      <c r="I166" s="44"/>
      <c r="K166" s="44"/>
      <c r="L166" s="44"/>
      <c r="M166" s="44"/>
      <c r="N166" s="44"/>
      <c r="O166" s="44"/>
      <c r="P166" s="44"/>
      <c r="R166" s="79"/>
      <c r="T166" s="44"/>
      <c r="U166" s="44"/>
      <c r="V166" s="44"/>
      <c r="W166" s="44"/>
      <c r="X166" s="44"/>
      <c r="Y166" s="44"/>
      <c r="AA166" s="44"/>
      <c r="AB166" s="44"/>
      <c r="AC166" s="44"/>
      <c r="AD166" s="44"/>
      <c r="AE166" s="44"/>
      <c r="AF166" s="44"/>
    </row>
    <row r="167" spans="2:32" x14ac:dyDescent="0.25">
      <c r="B167" s="79"/>
      <c r="D167" s="44"/>
      <c r="E167" s="44"/>
      <c r="F167" s="44"/>
      <c r="G167" s="44"/>
      <c r="H167" s="44"/>
      <c r="I167" s="44"/>
      <c r="K167" s="44"/>
      <c r="L167" s="44"/>
      <c r="M167" s="44"/>
      <c r="N167" s="44"/>
      <c r="O167" s="44"/>
      <c r="P167" s="44"/>
      <c r="R167" s="79"/>
      <c r="T167" s="44"/>
      <c r="U167" s="44"/>
      <c r="V167" s="44"/>
      <c r="W167" s="44"/>
      <c r="X167" s="44"/>
      <c r="Y167" s="44"/>
      <c r="AA167" s="44"/>
      <c r="AB167" s="44"/>
      <c r="AC167" s="44"/>
      <c r="AD167" s="44"/>
      <c r="AE167" s="44"/>
      <c r="AF167" s="44"/>
    </row>
    <row r="168" spans="2:32" x14ac:dyDescent="0.25">
      <c r="B168" s="79"/>
      <c r="D168" s="44"/>
      <c r="E168" s="44"/>
      <c r="F168" s="44"/>
      <c r="G168" s="44"/>
      <c r="H168" s="44"/>
      <c r="I168" s="44"/>
      <c r="K168" s="44"/>
      <c r="L168" s="44"/>
      <c r="M168" s="44"/>
      <c r="N168" s="44"/>
      <c r="O168" s="44"/>
      <c r="P168" s="44"/>
      <c r="R168" s="79"/>
      <c r="T168" s="44"/>
      <c r="U168" s="44"/>
      <c r="V168" s="44"/>
      <c r="W168" s="44"/>
      <c r="X168" s="44"/>
      <c r="Y168" s="44"/>
      <c r="AA168" s="44"/>
      <c r="AB168" s="44"/>
      <c r="AC168" s="44"/>
      <c r="AD168" s="44"/>
      <c r="AE168" s="44"/>
      <c r="AF168" s="44"/>
    </row>
    <row r="169" spans="2:32" x14ac:dyDescent="0.25">
      <c r="B169" s="79"/>
      <c r="D169" s="44"/>
      <c r="E169" s="44"/>
      <c r="F169" s="44"/>
      <c r="G169" s="44"/>
      <c r="H169" s="44"/>
      <c r="I169" s="44"/>
      <c r="K169" s="44"/>
      <c r="L169" s="44"/>
      <c r="M169" s="44"/>
      <c r="N169" s="44"/>
      <c r="O169" s="44"/>
      <c r="P169" s="44"/>
      <c r="R169" s="79"/>
      <c r="T169" s="44"/>
      <c r="U169" s="44"/>
      <c r="V169" s="44"/>
      <c r="W169" s="44"/>
      <c r="X169" s="44"/>
      <c r="Y169" s="44"/>
      <c r="AA169" s="44"/>
      <c r="AB169" s="44"/>
      <c r="AC169" s="44"/>
      <c r="AD169" s="44"/>
      <c r="AE169" s="44"/>
      <c r="AF169" s="44"/>
    </row>
    <row r="170" spans="2:32" x14ac:dyDescent="0.25">
      <c r="B170" s="79"/>
      <c r="D170" s="44"/>
      <c r="E170" s="44"/>
      <c r="F170" s="44"/>
      <c r="G170" s="44"/>
      <c r="H170" s="44"/>
      <c r="I170" s="44"/>
      <c r="K170" s="44"/>
      <c r="L170" s="44"/>
      <c r="M170" s="44"/>
      <c r="N170" s="44"/>
      <c r="O170" s="44"/>
      <c r="P170" s="44"/>
      <c r="R170" s="79"/>
      <c r="T170" s="44"/>
      <c r="U170" s="44"/>
      <c r="V170" s="44"/>
      <c r="W170" s="44"/>
      <c r="X170" s="44"/>
      <c r="Y170" s="44"/>
      <c r="AA170" s="44"/>
      <c r="AB170" s="44"/>
      <c r="AC170" s="44"/>
      <c r="AD170" s="44"/>
      <c r="AE170" s="44"/>
      <c r="AF170" s="44"/>
    </row>
    <row r="171" spans="2:32" x14ac:dyDescent="0.25">
      <c r="B171" s="79"/>
      <c r="D171" s="44"/>
      <c r="E171" s="44"/>
      <c r="F171" s="44"/>
      <c r="G171" s="44"/>
      <c r="H171" s="44"/>
      <c r="I171" s="44"/>
      <c r="K171" s="44"/>
      <c r="L171" s="44"/>
      <c r="M171" s="44"/>
      <c r="N171" s="44"/>
      <c r="O171" s="44"/>
      <c r="P171" s="44"/>
      <c r="R171" s="79"/>
      <c r="T171" s="44"/>
      <c r="U171" s="44"/>
      <c r="V171" s="44"/>
      <c r="W171" s="44"/>
      <c r="X171" s="44"/>
      <c r="Y171" s="44"/>
      <c r="AA171" s="44"/>
      <c r="AB171" s="44"/>
      <c r="AC171" s="44"/>
      <c r="AD171" s="44"/>
      <c r="AE171" s="44"/>
      <c r="AF171" s="44"/>
    </row>
    <row r="172" spans="2:32" x14ac:dyDescent="0.25">
      <c r="B172" s="79"/>
      <c r="D172" s="44"/>
      <c r="E172" s="44"/>
      <c r="F172" s="44"/>
      <c r="G172" s="44"/>
      <c r="H172" s="44"/>
      <c r="I172" s="44"/>
      <c r="K172" s="44"/>
      <c r="L172" s="44"/>
      <c r="M172" s="44"/>
      <c r="N172" s="44"/>
      <c r="O172" s="44"/>
      <c r="P172" s="44"/>
      <c r="R172" s="79"/>
      <c r="T172" s="44"/>
      <c r="U172" s="44"/>
      <c r="V172" s="44"/>
      <c r="W172" s="44"/>
      <c r="X172" s="44"/>
      <c r="Y172" s="44"/>
      <c r="AA172" s="44"/>
      <c r="AB172" s="44"/>
      <c r="AC172" s="44"/>
      <c r="AD172" s="44"/>
      <c r="AE172" s="44"/>
      <c r="AF172" s="44"/>
    </row>
    <row r="173" spans="2:32" x14ac:dyDescent="0.25">
      <c r="B173" s="79"/>
      <c r="D173" s="44"/>
      <c r="E173" s="44"/>
      <c r="F173" s="44"/>
      <c r="G173" s="44"/>
      <c r="H173" s="44"/>
      <c r="I173" s="44"/>
      <c r="K173" s="44"/>
      <c r="L173" s="44"/>
      <c r="M173" s="44"/>
      <c r="N173" s="44"/>
      <c r="O173" s="44"/>
      <c r="P173" s="44"/>
      <c r="R173" s="79"/>
      <c r="T173" s="44"/>
      <c r="U173" s="44"/>
      <c r="V173" s="44"/>
      <c r="W173" s="44"/>
      <c r="X173" s="44"/>
      <c r="Y173" s="44"/>
      <c r="AA173" s="44"/>
      <c r="AB173" s="44"/>
      <c r="AC173" s="44"/>
      <c r="AD173" s="44"/>
      <c r="AE173" s="44"/>
      <c r="AF173" s="44"/>
    </row>
    <row r="174" spans="2:32" x14ac:dyDescent="0.25">
      <c r="B174" s="79"/>
      <c r="D174" s="44"/>
      <c r="E174" s="44"/>
      <c r="F174" s="44"/>
      <c r="G174" s="44"/>
      <c r="H174" s="44"/>
      <c r="I174" s="44"/>
      <c r="K174" s="44"/>
      <c r="L174" s="44"/>
      <c r="M174" s="44"/>
      <c r="N174" s="44"/>
      <c r="O174" s="44"/>
      <c r="P174" s="44"/>
      <c r="R174" s="79"/>
      <c r="T174" s="44"/>
      <c r="U174" s="44"/>
      <c r="V174" s="44"/>
      <c r="W174" s="44"/>
      <c r="X174" s="44"/>
      <c r="Y174" s="44"/>
      <c r="AA174" s="44"/>
      <c r="AB174" s="44"/>
      <c r="AC174" s="44"/>
      <c r="AD174" s="44"/>
      <c r="AE174" s="44"/>
      <c r="AF174" s="44"/>
    </row>
    <row r="175" spans="2:32" x14ac:dyDescent="0.25">
      <c r="B175" s="79"/>
      <c r="D175" s="44"/>
      <c r="E175" s="44"/>
      <c r="F175" s="44"/>
      <c r="G175" s="44"/>
      <c r="H175" s="44"/>
      <c r="I175" s="44"/>
      <c r="K175" s="44"/>
      <c r="L175" s="44"/>
      <c r="M175" s="44"/>
      <c r="N175" s="44"/>
      <c r="O175" s="44"/>
      <c r="P175" s="44"/>
      <c r="R175" s="79"/>
      <c r="T175" s="44"/>
      <c r="U175" s="44"/>
      <c r="V175" s="44"/>
      <c r="W175" s="44"/>
      <c r="X175" s="44"/>
      <c r="Y175" s="44"/>
      <c r="AA175" s="44"/>
      <c r="AB175" s="44"/>
      <c r="AC175" s="44"/>
      <c r="AD175" s="44"/>
      <c r="AE175" s="44"/>
      <c r="AF175" s="44"/>
    </row>
    <row r="176" spans="2:32" x14ac:dyDescent="0.25">
      <c r="B176" s="79"/>
      <c r="D176" s="44"/>
      <c r="E176" s="44"/>
      <c r="F176" s="44"/>
      <c r="G176" s="44"/>
      <c r="H176" s="44"/>
      <c r="I176" s="44"/>
      <c r="K176" s="44"/>
      <c r="L176" s="44"/>
      <c r="M176" s="44"/>
      <c r="N176" s="44"/>
      <c r="O176" s="44"/>
      <c r="P176" s="44"/>
      <c r="R176" s="79"/>
      <c r="T176" s="44"/>
      <c r="U176" s="44"/>
      <c r="V176" s="44"/>
      <c r="W176" s="44"/>
      <c r="X176" s="44"/>
      <c r="Y176" s="44"/>
      <c r="AA176" s="44"/>
      <c r="AB176" s="44"/>
      <c r="AC176" s="44"/>
      <c r="AD176" s="44"/>
      <c r="AE176" s="44"/>
      <c r="AF176" s="44"/>
    </row>
    <row r="177" spans="2:32" x14ac:dyDescent="0.25">
      <c r="B177" s="79"/>
      <c r="D177" s="44"/>
      <c r="E177" s="44"/>
      <c r="F177" s="44"/>
      <c r="G177" s="44"/>
      <c r="H177" s="44"/>
      <c r="I177" s="44"/>
      <c r="K177" s="44"/>
      <c r="L177" s="44"/>
      <c r="M177" s="44"/>
      <c r="N177" s="44"/>
      <c r="O177" s="44"/>
      <c r="P177" s="44"/>
      <c r="R177" s="79"/>
      <c r="T177" s="44"/>
      <c r="U177" s="44"/>
      <c r="V177" s="44"/>
      <c r="W177" s="44"/>
      <c r="X177" s="44"/>
      <c r="Y177" s="44"/>
      <c r="AA177" s="44"/>
      <c r="AB177" s="44"/>
      <c r="AC177" s="44"/>
      <c r="AD177" s="44"/>
      <c r="AE177" s="44"/>
      <c r="AF177" s="44"/>
    </row>
    <row r="178" spans="2:32" x14ac:dyDescent="0.25">
      <c r="B178" s="79"/>
      <c r="D178" s="44"/>
      <c r="E178" s="44"/>
      <c r="F178" s="44"/>
      <c r="G178" s="44"/>
      <c r="H178" s="44"/>
      <c r="I178" s="44"/>
      <c r="K178" s="44"/>
      <c r="L178" s="44"/>
      <c r="M178" s="44"/>
      <c r="N178" s="44"/>
      <c r="O178" s="44"/>
      <c r="P178" s="44"/>
      <c r="R178" s="79"/>
      <c r="T178" s="44"/>
      <c r="U178" s="44"/>
      <c r="V178" s="44"/>
      <c r="W178" s="44"/>
      <c r="X178" s="44"/>
      <c r="Y178" s="44"/>
      <c r="AA178" s="44"/>
      <c r="AB178" s="44"/>
      <c r="AC178" s="44"/>
      <c r="AD178" s="44"/>
      <c r="AE178" s="44"/>
      <c r="AF178" s="44"/>
    </row>
    <row r="179" spans="2:32" x14ac:dyDescent="0.25">
      <c r="B179" s="79"/>
      <c r="D179" s="44"/>
      <c r="E179" s="44"/>
      <c r="F179" s="44"/>
      <c r="G179" s="44"/>
      <c r="H179" s="44"/>
      <c r="I179" s="44"/>
      <c r="K179" s="44"/>
      <c r="L179" s="44"/>
      <c r="M179" s="44"/>
      <c r="N179" s="44"/>
      <c r="O179" s="44"/>
      <c r="P179" s="44"/>
      <c r="R179" s="79"/>
      <c r="T179" s="44"/>
      <c r="U179" s="44"/>
      <c r="V179" s="44"/>
      <c r="W179" s="44"/>
      <c r="X179" s="44"/>
      <c r="Y179" s="44"/>
      <c r="AA179" s="44"/>
      <c r="AB179" s="44"/>
      <c r="AC179" s="44"/>
      <c r="AD179" s="44"/>
      <c r="AE179" s="44"/>
      <c r="AF179" s="44"/>
    </row>
    <row r="180" spans="2:32" x14ac:dyDescent="0.25">
      <c r="B180" s="79"/>
      <c r="D180" s="44"/>
      <c r="E180" s="44"/>
      <c r="F180" s="44"/>
      <c r="G180" s="44"/>
      <c r="H180" s="44"/>
      <c r="I180" s="44"/>
      <c r="K180" s="44"/>
      <c r="L180" s="44"/>
      <c r="M180" s="44"/>
      <c r="N180" s="44"/>
      <c r="O180" s="44"/>
      <c r="P180" s="44"/>
      <c r="R180" s="79"/>
      <c r="T180" s="44"/>
      <c r="U180" s="44"/>
      <c r="V180" s="44"/>
      <c r="W180" s="44"/>
      <c r="X180" s="44"/>
      <c r="Y180" s="44"/>
      <c r="AA180" s="44"/>
      <c r="AB180" s="44"/>
      <c r="AC180" s="44"/>
      <c r="AD180" s="44"/>
      <c r="AE180" s="44"/>
      <c r="AF180" s="44"/>
    </row>
    <row r="181" spans="2:32" x14ac:dyDescent="0.25">
      <c r="B181" s="79"/>
      <c r="D181" s="44"/>
      <c r="E181" s="44"/>
      <c r="F181" s="44"/>
      <c r="G181" s="44"/>
      <c r="H181" s="44"/>
      <c r="I181" s="44"/>
      <c r="K181" s="44"/>
      <c r="L181" s="44"/>
      <c r="M181" s="44"/>
      <c r="N181" s="44"/>
      <c r="O181" s="44"/>
      <c r="P181" s="44"/>
      <c r="R181" s="79"/>
      <c r="T181" s="44"/>
      <c r="U181" s="44"/>
      <c r="V181" s="44"/>
      <c r="W181" s="44"/>
      <c r="X181" s="44"/>
      <c r="Y181" s="44"/>
      <c r="AA181" s="44"/>
      <c r="AB181" s="44"/>
      <c r="AC181" s="44"/>
      <c r="AD181" s="44"/>
      <c r="AE181" s="44"/>
      <c r="AF181" s="44"/>
    </row>
    <row r="182" spans="2:32" x14ac:dyDescent="0.25">
      <c r="B182" s="79"/>
      <c r="D182" s="44"/>
      <c r="E182" s="44"/>
      <c r="F182" s="44"/>
      <c r="G182" s="44"/>
      <c r="H182" s="44"/>
      <c r="I182" s="44"/>
      <c r="K182" s="44"/>
      <c r="L182" s="44"/>
      <c r="M182" s="44"/>
      <c r="N182" s="44"/>
      <c r="O182" s="44"/>
      <c r="P182" s="44"/>
      <c r="R182" s="79"/>
      <c r="T182" s="44"/>
      <c r="U182" s="44"/>
      <c r="V182" s="44"/>
      <c r="W182" s="44"/>
      <c r="X182" s="44"/>
      <c r="Y182" s="44"/>
      <c r="AA182" s="44"/>
      <c r="AB182" s="44"/>
      <c r="AC182" s="44"/>
      <c r="AD182" s="44"/>
      <c r="AE182" s="44"/>
      <c r="AF182" s="44"/>
    </row>
    <row r="183" spans="2:32" x14ac:dyDescent="0.25">
      <c r="B183" s="79"/>
      <c r="D183" s="44"/>
      <c r="E183" s="44"/>
      <c r="F183" s="44"/>
      <c r="G183" s="44"/>
      <c r="H183" s="44"/>
      <c r="I183" s="44"/>
      <c r="K183" s="44"/>
      <c r="L183" s="44"/>
      <c r="M183" s="44"/>
      <c r="N183" s="44"/>
      <c r="O183" s="44"/>
      <c r="P183" s="44"/>
      <c r="R183" s="79"/>
      <c r="T183" s="44"/>
      <c r="U183" s="44"/>
      <c r="V183" s="44"/>
      <c r="W183" s="44"/>
      <c r="X183" s="44"/>
      <c r="Y183" s="44"/>
      <c r="AA183" s="44"/>
      <c r="AB183" s="44"/>
      <c r="AC183" s="44"/>
      <c r="AD183" s="44"/>
      <c r="AE183" s="44"/>
      <c r="AF183" s="44"/>
    </row>
    <row r="184" spans="2:32" x14ac:dyDescent="0.25">
      <c r="B184" s="79"/>
      <c r="D184" s="44"/>
      <c r="E184" s="44"/>
      <c r="F184" s="44"/>
      <c r="G184" s="44"/>
      <c r="H184" s="44"/>
      <c r="I184" s="44"/>
      <c r="K184" s="44"/>
      <c r="L184" s="44"/>
      <c r="M184" s="44"/>
      <c r="N184" s="44"/>
      <c r="O184" s="44"/>
      <c r="P184" s="44"/>
      <c r="R184" s="79"/>
      <c r="T184" s="44"/>
      <c r="U184" s="44"/>
      <c r="V184" s="44"/>
      <c r="W184" s="44"/>
      <c r="X184" s="44"/>
      <c r="Y184" s="44"/>
      <c r="AA184" s="44"/>
      <c r="AB184" s="44"/>
      <c r="AC184" s="44"/>
      <c r="AD184" s="44"/>
      <c r="AE184" s="44"/>
      <c r="AF184" s="44"/>
    </row>
    <row r="185" spans="2:32" x14ac:dyDescent="0.25">
      <c r="B185" s="79"/>
      <c r="D185" s="44"/>
      <c r="E185" s="44"/>
      <c r="F185" s="44"/>
      <c r="G185" s="44"/>
      <c r="H185" s="44"/>
      <c r="I185" s="44"/>
      <c r="K185" s="44"/>
      <c r="L185" s="44"/>
      <c r="M185" s="44"/>
      <c r="N185" s="44"/>
      <c r="O185" s="44"/>
      <c r="P185" s="44"/>
      <c r="R185" s="79"/>
      <c r="T185" s="44"/>
      <c r="U185" s="44"/>
      <c r="V185" s="44"/>
      <c r="W185" s="44"/>
      <c r="X185" s="44"/>
      <c r="Y185" s="44"/>
      <c r="AA185" s="44"/>
      <c r="AB185" s="44"/>
      <c r="AC185" s="44"/>
      <c r="AD185" s="44"/>
      <c r="AE185" s="44"/>
      <c r="AF185" s="44"/>
    </row>
    <row r="186" spans="2:32" x14ac:dyDescent="0.25">
      <c r="B186" s="79"/>
      <c r="D186" s="44"/>
      <c r="E186" s="44"/>
      <c r="F186" s="44"/>
      <c r="G186" s="44"/>
      <c r="H186" s="44"/>
      <c r="I186" s="44"/>
      <c r="K186" s="44"/>
      <c r="L186" s="44"/>
      <c r="M186" s="44"/>
      <c r="N186" s="44"/>
      <c r="O186" s="44"/>
      <c r="P186" s="44"/>
      <c r="R186" s="79"/>
      <c r="T186" s="44"/>
      <c r="U186" s="44"/>
      <c r="V186" s="44"/>
      <c r="W186" s="44"/>
      <c r="X186" s="44"/>
      <c r="Y186" s="44"/>
      <c r="AA186" s="44"/>
      <c r="AB186" s="44"/>
      <c r="AC186" s="44"/>
      <c r="AD186" s="44"/>
      <c r="AE186" s="44"/>
      <c r="AF186" s="44"/>
    </row>
    <row r="187" spans="2:32" x14ac:dyDescent="0.25">
      <c r="B187" s="79"/>
      <c r="D187" s="44"/>
      <c r="E187" s="44"/>
      <c r="F187" s="44"/>
      <c r="G187" s="44"/>
      <c r="H187" s="44"/>
      <c r="I187" s="44"/>
      <c r="K187" s="44"/>
      <c r="L187" s="44"/>
      <c r="M187" s="44"/>
      <c r="N187" s="44"/>
      <c r="O187" s="44"/>
      <c r="P187" s="44"/>
      <c r="R187" s="79"/>
      <c r="T187" s="44"/>
      <c r="U187" s="44"/>
      <c r="V187" s="44"/>
      <c r="W187" s="44"/>
      <c r="X187" s="44"/>
      <c r="Y187" s="44"/>
      <c r="AA187" s="44"/>
      <c r="AB187" s="44"/>
      <c r="AC187" s="44"/>
      <c r="AD187" s="44"/>
      <c r="AE187" s="44"/>
      <c r="AF187" s="44"/>
    </row>
    <row r="188" spans="2:32" x14ac:dyDescent="0.25">
      <c r="B188" s="79"/>
      <c r="D188" s="44"/>
      <c r="E188" s="44"/>
      <c r="F188" s="44"/>
      <c r="G188" s="44"/>
      <c r="H188" s="44"/>
      <c r="I188" s="44"/>
      <c r="K188" s="44"/>
      <c r="L188" s="44"/>
      <c r="M188" s="44"/>
      <c r="N188" s="44"/>
      <c r="O188" s="44"/>
      <c r="P188" s="44"/>
      <c r="R188" s="79"/>
      <c r="T188" s="44"/>
      <c r="U188" s="44"/>
      <c r="V188" s="44"/>
      <c r="W188" s="44"/>
      <c r="X188" s="44"/>
      <c r="Y188" s="44"/>
      <c r="AA188" s="44"/>
      <c r="AB188" s="44"/>
      <c r="AC188" s="44"/>
      <c r="AD188" s="44"/>
      <c r="AE188" s="44"/>
      <c r="AF188" s="44"/>
    </row>
    <row r="189" spans="2:32" x14ac:dyDescent="0.25">
      <c r="B189" s="79"/>
      <c r="D189" s="44"/>
      <c r="E189" s="44"/>
      <c r="F189" s="44"/>
      <c r="G189" s="44"/>
      <c r="H189" s="44"/>
      <c r="I189" s="44"/>
      <c r="K189" s="44"/>
      <c r="L189" s="44"/>
      <c r="M189" s="44"/>
      <c r="N189" s="44"/>
      <c r="O189" s="44"/>
      <c r="P189" s="44"/>
      <c r="R189" s="79"/>
      <c r="T189" s="44"/>
      <c r="U189" s="44"/>
      <c r="V189" s="44"/>
      <c r="W189" s="44"/>
      <c r="X189" s="44"/>
      <c r="Y189" s="44"/>
      <c r="AA189" s="44"/>
      <c r="AB189" s="44"/>
      <c r="AC189" s="44"/>
      <c r="AD189" s="44"/>
      <c r="AE189" s="44"/>
      <c r="AF189" s="44"/>
    </row>
    <row r="190" spans="2:32" x14ac:dyDescent="0.25">
      <c r="B190" s="79"/>
      <c r="D190" s="44"/>
      <c r="E190" s="44"/>
      <c r="F190" s="44"/>
      <c r="G190" s="44"/>
      <c r="H190" s="44"/>
      <c r="I190" s="44"/>
      <c r="K190" s="44"/>
      <c r="L190" s="44"/>
      <c r="M190" s="44"/>
      <c r="N190" s="44"/>
      <c r="O190" s="44"/>
      <c r="P190" s="44"/>
      <c r="R190" s="79"/>
      <c r="T190" s="44"/>
      <c r="U190" s="44"/>
      <c r="V190" s="44"/>
      <c r="W190" s="44"/>
      <c r="X190" s="44"/>
      <c r="Y190" s="44"/>
      <c r="AA190" s="44"/>
      <c r="AB190" s="44"/>
      <c r="AC190" s="44"/>
      <c r="AD190" s="44"/>
      <c r="AE190" s="44"/>
      <c r="AF190" s="44"/>
    </row>
    <row r="191" spans="2:32" x14ac:dyDescent="0.25">
      <c r="B191" s="79"/>
      <c r="D191" s="44"/>
      <c r="E191" s="44"/>
      <c r="F191" s="44"/>
      <c r="G191" s="44"/>
      <c r="H191" s="44"/>
      <c r="I191" s="44"/>
      <c r="K191" s="44"/>
      <c r="L191" s="44"/>
      <c r="M191" s="44"/>
      <c r="N191" s="44"/>
      <c r="O191" s="44"/>
      <c r="P191" s="44"/>
      <c r="R191" s="79"/>
      <c r="T191" s="44"/>
      <c r="U191" s="44"/>
      <c r="V191" s="44"/>
      <c r="W191" s="44"/>
      <c r="X191" s="44"/>
      <c r="Y191" s="44"/>
      <c r="AA191" s="44"/>
      <c r="AB191" s="44"/>
      <c r="AC191" s="44"/>
      <c r="AD191" s="44"/>
      <c r="AE191" s="44"/>
      <c r="AF191" s="44"/>
    </row>
    <row r="192" spans="2:32" x14ac:dyDescent="0.25">
      <c r="B192" s="79"/>
      <c r="D192" s="44"/>
      <c r="E192" s="44"/>
      <c r="F192" s="44"/>
      <c r="G192" s="44"/>
      <c r="H192" s="44"/>
      <c r="I192" s="44"/>
      <c r="K192" s="44"/>
      <c r="L192" s="44"/>
      <c r="M192" s="44"/>
      <c r="N192" s="44"/>
      <c r="O192" s="44"/>
      <c r="P192" s="44"/>
      <c r="R192" s="79"/>
      <c r="T192" s="44"/>
      <c r="U192" s="44"/>
      <c r="V192" s="44"/>
      <c r="W192" s="44"/>
      <c r="X192" s="44"/>
      <c r="Y192" s="44"/>
      <c r="AA192" s="44"/>
      <c r="AB192" s="44"/>
      <c r="AC192" s="44"/>
      <c r="AD192" s="44"/>
      <c r="AE192" s="44"/>
      <c r="AF192" s="44"/>
    </row>
    <row r="193" spans="2:32" x14ac:dyDescent="0.25">
      <c r="B193" s="79"/>
      <c r="D193" s="44"/>
      <c r="E193" s="44"/>
      <c r="F193" s="44"/>
      <c r="G193" s="44"/>
      <c r="H193" s="44"/>
      <c r="I193" s="44"/>
      <c r="K193" s="44"/>
      <c r="L193" s="44"/>
      <c r="M193" s="44"/>
      <c r="N193" s="44"/>
      <c r="O193" s="44"/>
      <c r="P193" s="44"/>
      <c r="R193" s="79"/>
      <c r="T193" s="44"/>
      <c r="U193" s="44"/>
      <c r="V193" s="44"/>
      <c r="W193" s="44"/>
      <c r="X193" s="44"/>
      <c r="Y193" s="44"/>
      <c r="AA193" s="44"/>
      <c r="AB193" s="44"/>
      <c r="AC193" s="44"/>
      <c r="AD193" s="44"/>
      <c r="AE193" s="44"/>
      <c r="AF193" s="44"/>
    </row>
    <row r="194" spans="2:32" x14ac:dyDescent="0.25">
      <c r="B194" s="79"/>
      <c r="D194" s="44"/>
      <c r="E194" s="44"/>
      <c r="F194" s="44"/>
      <c r="G194" s="44"/>
      <c r="H194" s="44"/>
      <c r="I194" s="44"/>
      <c r="K194" s="44"/>
      <c r="L194" s="44"/>
      <c r="M194" s="44"/>
      <c r="N194" s="44"/>
      <c r="O194" s="44"/>
      <c r="P194" s="44"/>
      <c r="R194" s="79"/>
      <c r="T194" s="44"/>
      <c r="U194" s="44"/>
      <c r="V194" s="44"/>
      <c r="W194" s="44"/>
      <c r="X194" s="44"/>
      <c r="Y194" s="44"/>
      <c r="AA194" s="44"/>
      <c r="AB194" s="44"/>
      <c r="AC194" s="44"/>
      <c r="AD194" s="44"/>
      <c r="AE194" s="44"/>
      <c r="AF194" s="44"/>
    </row>
    <row r="195" spans="2:32" x14ac:dyDescent="0.25">
      <c r="B195" s="79"/>
      <c r="D195" s="44"/>
      <c r="E195" s="44"/>
      <c r="F195" s="44"/>
      <c r="G195" s="44"/>
      <c r="H195" s="44"/>
      <c r="I195" s="44"/>
      <c r="K195" s="44"/>
      <c r="L195" s="44"/>
      <c r="M195" s="44"/>
      <c r="N195" s="44"/>
      <c r="O195" s="44"/>
      <c r="P195" s="44"/>
      <c r="R195" s="79"/>
      <c r="T195" s="44"/>
      <c r="U195" s="44"/>
      <c r="V195" s="44"/>
      <c r="W195" s="44"/>
      <c r="X195" s="44"/>
      <c r="Y195" s="44"/>
      <c r="AA195" s="44"/>
      <c r="AB195" s="44"/>
      <c r="AC195" s="44"/>
      <c r="AD195" s="44"/>
      <c r="AE195" s="44"/>
      <c r="AF195" s="44"/>
    </row>
    <row r="196" spans="2:32" x14ac:dyDescent="0.25">
      <c r="B196" s="79"/>
      <c r="D196" s="44"/>
      <c r="E196" s="44"/>
      <c r="F196" s="44"/>
      <c r="G196" s="44"/>
      <c r="H196" s="44"/>
      <c r="I196" s="44"/>
      <c r="K196" s="44"/>
      <c r="L196" s="44"/>
      <c r="M196" s="44"/>
      <c r="N196" s="44"/>
      <c r="O196" s="44"/>
      <c r="P196" s="44"/>
      <c r="R196" s="79"/>
      <c r="T196" s="44"/>
      <c r="U196" s="44"/>
      <c r="V196" s="44"/>
      <c r="W196" s="44"/>
      <c r="X196" s="44"/>
      <c r="Y196" s="44"/>
      <c r="AA196" s="44"/>
      <c r="AB196" s="44"/>
      <c r="AC196" s="44"/>
      <c r="AD196" s="44"/>
      <c r="AE196" s="44"/>
      <c r="AF196" s="44"/>
    </row>
    <row r="197" spans="2:32" x14ac:dyDescent="0.25">
      <c r="B197" s="79"/>
      <c r="D197" s="44"/>
      <c r="E197" s="44"/>
      <c r="F197" s="44"/>
      <c r="G197" s="44"/>
      <c r="H197" s="44"/>
      <c r="I197" s="44"/>
      <c r="K197" s="44"/>
      <c r="L197" s="44"/>
      <c r="M197" s="44"/>
      <c r="N197" s="44"/>
      <c r="O197" s="44"/>
      <c r="P197" s="44"/>
      <c r="R197" s="79"/>
      <c r="T197" s="44"/>
      <c r="U197" s="44"/>
      <c r="V197" s="44"/>
      <c r="W197" s="44"/>
      <c r="X197" s="44"/>
      <c r="Y197" s="44"/>
      <c r="AA197" s="44"/>
      <c r="AB197" s="44"/>
      <c r="AC197" s="44"/>
      <c r="AD197" s="44"/>
      <c r="AE197" s="44"/>
      <c r="AF197" s="44"/>
    </row>
    <row r="198" spans="2:32" x14ac:dyDescent="0.25">
      <c r="B198" s="79"/>
      <c r="D198" s="44"/>
      <c r="E198" s="44"/>
      <c r="F198" s="44"/>
      <c r="G198" s="44"/>
      <c r="H198" s="44"/>
      <c r="I198" s="44"/>
      <c r="K198" s="44"/>
      <c r="L198" s="44"/>
      <c r="M198" s="44"/>
      <c r="N198" s="44"/>
      <c r="O198" s="44"/>
      <c r="P198" s="44"/>
      <c r="R198" s="79"/>
      <c r="T198" s="44"/>
      <c r="U198" s="44"/>
      <c r="V198" s="44"/>
      <c r="W198" s="44"/>
      <c r="X198" s="44"/>
      <c r="Y198" s="44"/>
      <c r="AA198" s="44"/>
      <c r="AB198" s="44"/>
      <c r="AC198" s="44"/>
      <c r="AD198" s="44"/>
      <c r="AE198" s="44"/>
      <c r="AF198" s="44"/>
    </row>
    <row r="199" spans="2:32" x14ac:dyDescent="0.25">
      <c r="B199" s="79"/>
      <c r="D199" s="44"/>
      <c r="E199" s="44"/>
      <c r="F199" s="44"/>
      <c r="G199" s="44"/>
      <c r="H199" s="44"/>
      <c r="I199" s="44"/>
      <c r="K199" s="44"/>
      <c r="L199" s="44"/>
      <c r="M199" s="44"/>
      <c r="N199" s="44"/>
      <c r="O199" s="44"/>
      <c r="P199" s="44"/>
      <c r="R199" s="79"/>
      <c r="T199" s="44"/>
      <c r="U199" s="44"/>
      <c r="V199" s="44"/>
      <c r="W199" s="44"/>
      <c r="X199" s="44"/>
      <c r="Y199" s="44"/>
      <c r="AA199" s="44"/>
      <c r="AB199" s="44"/>
      <c r="AC199" s="44"/>
      <c r="AD199" s="44"/>
      <c r="AE199" s="44"/>
      <c r="AF199" s="44"/>
    </row>
    <row r="200" spans="2:32" x14ac:dyDescent="0.25">
      <c r="B200" s="79"/>
      <c r="D200" s="44"/>
      <c r="E200" s="44"/>
      <c r="F200" s="44"/>
      <c r="G200" s="44"/>
      <c r="H200" s="44"/>
      <c r="I200" s="44"/>
      <c r="K200" s="44"/>
      <c r="L200" s="44"/>
      <c r="M200" s="44"/>
      <c r="N200" s="44"/>
      <c r="O200" s="44"/>
      <c r="P200" s="44"/>
      <c r="R200" s="79"/>
      <c r="T200" s="44"/>
      <c r="U200" s="44"/>
      <c r="V200" s="44"/>
      <c r="W200" s="44"/>
      <c r="X200" s="44"/>
      <c r="Y200" s="44"/>
      <c r="AA200" s="44"/>
      <c r="AB200" s="44"/>
      <c r="AC200" s="44"/>
      <c r="AD200" s="44"/>
      <c r="AE200" s="44"/>
      <c r="AF200" s="44"/>
    </row>
    <row r="201" spans="2:32" x14ac:dyDescent="0.25">
      <c r="B201" s="79"/>
      <c r="D201" s="44"/>
      <c r="E201" s="44"/>
      <c r="F201" s="44"/>
      <c r="G201" s="44"/>
      <c r="H201" s="44"/>
      <c r="I201" s="44"/>
      <c r="K201" s="44"/>
      <c r="L201" s="44"/>
      <c r="M201" s="44"/>
      <c r="N201" s="44"/>
      <c r="O201" s="44"/>
      <c r="P201" s="44"/>
      <c r="R201" s="79"/>
      <c r="T201" s="44"/>
      <c r="U201" s="44"/>
      <c r="V201" s="44"/>
      <c r="W201" s="44"/>
      <c r="X201" s="44"/>
      <c r="Y201" s="44"/>
      <c r="AA201" s="44"/>
      <c r="AB201" s="44"/>
      <c r="AC201" s="44"/>
      <c r="AD201" s="44"/>
      <c r="AE201" s="44"/>
      <c r="AF201" s="44"/>
    </row>
    <row r="202" spans="2:32" x14ac:dyDescent="0.25">
      <c r="B202" s="79"/>
      <c r="D202" s="44"/>
      <c r="E202" s="44"/>
      <c r="F202" s="44"/>
      <c r="G202" s="44"/>
      <c r="H202" s="44"/>
      <c r="I202" s="44"/>
      <c r="K202" s="44"/>
      <c r="L202" s="44"/>
      <c r="M202" s="44"/>
      <c r="N202" s="44"/>
      <c r="O202" s="44"/>
      <c r="P202" s="44"/>
      <c r="R202" s="79"/>
      <c r="T202" s="44"/>
      <c r="U202" s="44"/>
      <c r="V202" s="44"/>
      <c r="W202" s="44"/>
      <c r="X202" s="44"/>
      <c r="Y202" s="44"/>
      <c r="AA202" s="44"/>
      <c r="AB202" s="44"/>
      <c r="AC202" s="44"/>
      <c r="AD202" s="44"/>
      <c r="AE202" s="44"/>
      <c r="AF202" s="44"/>
    </row>
    <row r="203" spans="2:32" x14ac:dyDescent="0.25">
      <c r="B203" s="79"/>
      <c r="D203" s="44"/>
      <c r="E203" s="44"/>
      <c r="F203" s="44"/>
      <c r="G203" s="44"/>
      <c r="H203" s="44"/>
      <c r="I203" s="44"/>
      <c r="K203" s="44"/>
      <c r="L203" s="44"/>
      <c r="M203" s="44"/>
      <c r="N203" s="44"/>
      <c r="O203" s="44"/>
      <c r="P203" s="44"/>
      <c r="R203" s="79"/>
      <c r="T203" s="44"/>
      <c r="U203" s="44"/>
      <c r="V203" s="44"/>
      <c r="W203" s="44"/>
      <c r="X203" s="44"/>
      <c r="Y203" s="44"/>
      <c r="AA203" s="44"/>
      <c r="AB203" s="44"/>
      <c r="AC203" s="44"/>
      <c r="AD203" s="44"/>
      <c r="AE203" s="44"/>
      <c r="AF203" s="44"/>
    </row>
    <row r="204" spans="2:32" x14ac:dyDescent="0.25">
      <c r="B204" s="79"/>
      <c r="D204" s="44"/>
      <c r="E204" s="44"/>
      <c r="F204" s="44"/>
      <c r="G204" s="44"/>
      <c r="H204" s="44"/>
      <c r="I204" s="44"/>
      <c r="K204" s="44"/>
      <c r="L204" s="44"/>
      <c r="M204" s="44"/>
      <c r="N204" s="44"/>
      <c r="O204" s="44"/>
      <c r="P204" s="44"/>
      <c r="R204" s="79"/>
      <c r="T204" s="44"/>
      <c r="U204" s="44"/>
      <c r="V204" s="44"/>
      <c r="W204" s="44"/>
      <c r="X204" s="44"/>
      <c r="Y204" s="44"/>
      <c r="AA204" s="44"/>
      <c r="AB204" s="44"/>
      <c r="AC204" s="44"/>
      <c r="AD204" s="44"/>
      <c r="AE204" s="44"/>
      <c r="AF204" s="44"/>
    </row>
    <row r="205" spans="2:32" x14ac:dyDescent="0.25">
      <c r="B205" s="79"/>
      <c r="D205" s="44"/>
      <c r="E205" s="44"/>
      <c r="F205" s="44"/>
      <c r="G205" s="44"/>
      <c r="H205" s="44"/>
      <c r="I205" s="44"/>
      <c r="K205" s="44"/>
      <c r="L205" s="44"/>
      <c r="M205" s="44"/>
      <c r="N205" s="44"/>
      <c r="O205" s="44"/>
      <c r="P205" s="44"/>
      <c r="R205" s="79"/>
      <c r="T205" s="44"/>
      <c r="U205" s="44"/>
      <c r="V205" s="44"/>
      <c r="W205" s="44"/>
      <c r="X205" s="44"/>
      <c r="Y205" s="44"/>
      <c r="AA205" s="44"/>
      <c r="AB205" s="44"/>
      <c r="AC205" s="44"/>
      <c r="AD205" s="44"/>
      <c r="AE205" s="44"/>
      <c r="AF205" s="44"/>
    </row>
    <row r="206" spans="2:32" x14ac:dyDescent="0.25">
      <c r="B206" s="79"/>
      <c r="D206" s="44"/>
      <c r="E206" s="44"/>
      <c r="F206" s="44"/>
      <c r="G206" s="44"/>
      <c r="H206" s="44"/>
      <c r="I206" s="44"/>
      <c r="K206" s="44"/>
      <c r="L206" s="44"/>
      <c r="M206" s="44"/>
      <c r="N206" s="44"/>
      <c r="O206" s="44"/>
      <c r="P206" s="44"/>
      <c r="R206" s="79"/>
      <c r="T206" s="44"/>
      <c r="U206" s="44"/>
      <c r="V206" s="44"/>
      <c r="W206" s="44"/>
      <c r="X206" s="44"/>
      <c r="Y206" s="44"/>
      <c r="AA206" s="44"/>
      <c r="AB206" s="44"/>
      <c r="AC206" s="44"/>
      <c r="AD206" s="44"/>
      <c r="AE206" s="44"/>
      <c r="AF206" s="44"/>
    </row>
    <row r="207" spans="2:32" x14ac:dyDescent="0.25">
      <c r="B207" s="79"/>
      <c r="D207" s="44"/>
      <c r="E207" s="44"/>
      <c r="F207" s="44"/>
      <c r="G207" s="44"/>
      <c r="H207" s="44"/>
      <c r="I207" s="44"/>
      <c r="K207" s="44"/>
      <c r="L207" s="44"/>
      <c r="M207" s="44"/>
      <c r="N207" s="44"/>
      <c r="O207" s="44"/>
      <c r="P207" s="44"/>
      <c r="R207" s="79"/>
      <c r="T207" s="44"/>
      <c r="U207" s="44"/>
      <c r="V207" s="44"/>
      <c r="W207" s="44"/>
      <c r="X207" s="44"/>
      <c r="Y207" s="44"/>
      <c r="AA207" s="44"/>
      <c r="AB207" s="44"/>
      <c r="AC207" s="44"/>
      <c r="AD207" s="44"/>
      <c r="AE207" s="44"/>
      <c r="AF207" s="44"/>
    </row>
    <row r="208" spans="2:32" x14ac:dyDescent="0.25">
      <c r="B208" s="79"/>
      <c r="D208" s="44"/>
      <c r="E208" s="44"/>
      <c r="F208" s="44"/>
      <c r="G208" s="44"/>
      <c r="H208" s="44"/>
      <c r="I208" s="44"/>
      <c r="K208" s="44"/>
      <c r="L208" s="44"/>
      <c r="M208" s="44"/>
      <c r="N208" s="44"/>
      <c r="O208" s="44"/>
      <c r="P208" s="44"/>
      <c r="R208" s="79"/>
      <c r="T208" s="44"/>
      <c r="U208" s="44"/>
      <c r="V208" s="44"/>
      <c r="W208" s="44"/>
      <c r="X208" s="44"/>
      <c r="Y208" s="44"/>
      <c r="AA208" s="44"/>
      <c r="AB208" s="44"/>
      <c r="AC208" s="44"/>
      <c r="AD208" s="44"/>
      <c r="AE208" s="44"/>
      <c r="AF208" s="44"/>
    </row>
    <row r="209" spans="2:32" x14ac:dyDescent="0.25">
      <c r="B209" s="79"/>
      <c r="D209" s="44"/>
      <c r="E209" s="44"/>
      <c r="F209" s="44"/>
      <c r="G209" s="44"/>
      <c r="H209" s="44"/>
      <c r="I209" s="44"/>
      <c r="K209" s="44"/>
      <c r="L209" s="44"/>
      <c r="M209" s="44"/>
      <c r="N209" s="44"/>
      <c r="O209" s="44"/>
      <c r="P209" s="44"/>
      <c r="R209" s="79"/>
      <c r="T209" s="44"/>
      <c r="U209" s="44"/>
      <c r="V209" s="44"/>
      <c r="W209" s="44"/>
      <c r="X209" s="44"/>
      <c r="Y209" s="44"/>
      <c r="AA209" s="44"/>
      <c r="AB209" s="44"/>
      <c r="AC209" s="44"/>
      <c r="AD209" s="44"/>
      <c r="AE209" s="44"/>
      <c r="AF209" s="44"/>
    </row>
  </sheetData>
  <mergeCells count="4">
    <mergeCell ref="D1:I1"/>
    <mergeCell ref="K1:P1"/>
    <mergeCell ref="T1:Y1"/>
    <mergeCell ref="AA1:AF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74"/>
  <sheetViews>
    <sheetView workbookViewId="0">
      <selection activeCell="B1" sqref="B1:C274"/>
    </sheetView>
  </sheetViews>
  <sheetFormatPr defaultRowHeight="15" x14ac:dyDescent="0.25"/>
  <cols>
    <col min="1" max="1" width="18.7109375" style="40" customWidth="1"/>
    <col min="4" max="4" width="29.855468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710937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174</v>
      </c>
      <c r="I1" s="27" t="s">
        <v>3</v>
      </c>
      <c r="J1" s="27" t="s">
        <v>4</v>
      </c>
      <c r="L1" s="27" t="s">
        <v>174</v>
      </c>
      <c r="M1" s="27" t="s">
        <v>5</v>
      </c>
      <c r="N1" s="27" t="s">
        <v>6</v>
      </c>
      <c r="P1" s="27" t="s">
        <v>174</v>
      </c>
      <c r="Q1" s="47" t="s">
        <v>7</v>
      </c>
      <c r="R1" s="47" t="s">
        <v>8</v>
      </c>
      <c r="S1" s="38"/>
      <c r="T1" s="27" t="s">
        <v>174</v>
      </c>
      <c r="U1" s="47" t="s">
        <v>9</v>
      </c>
      <c r="V1" s="47" t="s">
        <v>10</v>
      </c>
    </row>
    <row r="2" spans="1:22" x14ac:dyDescent="0.25">
      <c r="A2" s="50" t="s">
        <v>204</v>
      </c>
      <c r="B2" t="s">
        <v>302</v>
      </c>
      <c r="C2" t="s">
        <v>303</v>
      </c>
      <c r="D2" s="50" t="s">
        <v>205</v>
      </c>
      <c r="E2" t="s">
        <v>302</v>
      </c>
      <c r="F2" t="s">
        <v>303</v>
      </c>
      <c r="H2" s="48"/>
      <c r="P2" s="48"/>
      <c r="S2" s="38"/>
      <c r="T2" s="48"/>
    </row>
    <row r="3" spans="1:22" x14ac:dyDescent="0.25">
      <c r="B3" t="s">
        <v>309</v>
      </c>
      <c r="C3" t="s">
        <v>310</v>
      </c>
      <c r="E3" t="s">
        <v>309</v>
      </c>
      <c r="F3" t="s">
        <v>310</v>
      </c>
      <c r="H3" s="27">
        <f t="shared" ref="H3:H34" si="0">B63/1000000000</f>
        <v>10.022</v>
      </c>
      <c r="I3" s="27">
        <f t="shared" ref="I3:I34" si="1">C63</f>
        <v>-51.378768999999998</v>
      </c>
      <c r="J3" s="27">
        <f t="shared" ref="J3:J34" si="2">F63</f>
        <v>-46.989159000000001</v>
      </c>
      <c r="L3" s="27">
        <f t="shared" ref="L3:L34" si="3">B117/1000000000</f>
        <v>15.032999999999999</v>
      </c>
      <c r="M3" s="27">
        <f t="shared" ref="M3:M34" si="4">C117</f>
        <v>-55.669986999999999</v>
      </c>
      <c r="N3" s="27">
        <f t="shared" ref="N3:N34" si="5">F117</f>
        <v>-58.116805999999997</v>
      </c>
      <c r="P3" s="47">
        <f t="shared" ref="P3:P34" si="6">B171/1000000000</f>
        <v>20.044</v>
      </c>
      <c r="Q3" s="27">
        <f t="shared" ref="Q3:Q34" si="7">C171</f>
        <v>-67.255836000000002</v>
      </c>
      <c r="R3" s="27">
        <f t="shared" ref="R3:R34" si="8">F171</f>
        <v>-62.201774999999998</v>
      </c>
      <c r="S3" s="38"/>
      <c r="T3" s="27">
        <f t="shared" ref="T3:T34" si="9">B225/1000000000</f>
        <v>25.055</v>
      </c>
      <c r="U3" s="27">
        <f t="shared" ref="U3:U34" si="10">C225</f>
        <v>-54.851494000000002</v>
      </c>
      <c r="V3" s="27">
        <f t="shared" ref="V3:V34" si="11">F225</f>
        <v>-53.184466999999998</v>
      </c>
    </row>
    <row r="4" spans="1:22" x14ac:dyDescent="0.25">
      <c r="B4" t="s">
        <v>102</v>
      </c>
      <c r="E4" t="s">
        <v>102</v>
      </c>
      <c r="H4" s="27">
        <f t="shared" si="0"/>
        <v>10.4381875</v>
      </c>
      <c r="I4" s="27">
        <f t="shared" si="1"/>
        <v>-50.804980999999998</v>
      </c>
      <c r="J4" s="27">
        <f t="shared" si="2"/>
        <v>-46.765934000000001</v>
      </c>
      <c r="L4" s="27">
        <f t="shared" si="3"/>
        <v>15.344791666667</v>
      </c>
      <c r="M4" s="27">
        <f t="shared" si="4"/>
        <v>-55.397849999999998</v>
      </c>
      <c r="N4" s="27">
        <f t="shared" si="5"/>
        <v>-58.243434999999998</v>
      </c>
      <c r="P4" s="47">
        <f t="shared" si="6"/>
        <v>20.251395833333</v>
      </c>
      <c r="Q4" s="27">
        <f t="shared" si="7"/>
        <v>-67.037505999999993</v>
      </c>
      <c r="R4" s="27">
        <f t="shared" si="8"/>
        <v>-61.225749999999998</v>
      </c>
      <c r="S4" s="38"/>
      <c r="T4" s="27">
        <f t="shared" si="9"/>
        <v>25.158000000000001</v>
      </c>
      <c r="U4" s="27">
        <f t="shared" si="10"/>
        <v>-55.144168999999998</v>
      </c>
      <c r="V4" s="27">
        <f t="shared" si="11"/>
        <v>-53.161797</v>
      </c>
    </row>
    <row r="5" spans="1:22" x14ac:dyDescent="0.25">
      <c r="H5" s="27">
        <f t="shared" si="0"/>
        <v>10.854374999999999</v>
      </c>
      <c r="I5" s="27">
        <f t="shared" si="1"/>
        <v>-50.058883999999999</v>
      </c>
      <c r="J5" s="27">
        <f t="shared" si="2"/>
        <v>-46.705078</v>
      </c>
      <c r="L5" s="27">
        <f t="shared" si="3"/>
        <v>15.656583333333</v>
      </c>
      <c r="M5" s="27">
        <f t="shared" si="4"/>
        <v>-55.028961000000002</v>
      </c>
      <c r="N5" s="27">
        <f t="shared" si="5"/>
        <v>-58.143177000000001</v>
      </c>
      <c r="P5" s="47">
        <f t="shared" si="6"/>
        <v>20.458791666667</v>
      </c>
      <c r="Q5" s="27">
        <f t="shared" si="7"/>
        <v>-66.754936000000001</v>
      </c>
      <c r="R5" s="27">
        <f t="shared" si="8"/>
        <v>-60.119155999999997</v>
      </c>
      <c r="S5" s="38"/>
      <c r="T5" s="27">
        <f t="shared" si="9"/>
        <v>25.260999999999999</v>
      </c>
      <c r="U5" s="27">
        <f t="shared" si="10"/>
        <v>-55.136375000000001</v>
      </c>
      <c r="V5" s="27">
        <f t="shared" si="11"/>
        <v>-52.963344999999997</v>
      </c>
    </row>
    <row r="6" spans="1:22" x14ac:dyDescent="0.25">
      <c r="H6" s="27">
        <f t="shared" si="0"/>
        <v>11.2705625</v>
      </c>
      <c r="I6" s="27">
        <f t="shared" si="1"/>
        <v>-49.266365</v>
      </c>
      <c r="J6" s="27">
        <f t="shared" si="2"/>
        <v>-47.196841999999997</v>
      </c>
      <c r="L6" s="27">
        <f t="shared" si="3"/>
        <v>15.968375</v>
      </c>
      <c r="M6" s="27">
        <f t="shared" si="4"/>
        <v>-55.364840999999998</v>
      </c>
      <c r="N6" s="27">
        <f t="shared" si="5"/>
        <v>-58.257618000000001</v>
      </c>
      <c r="P6" s="47">
        <f t="shared" si="6"/>
        <v>20.666187499999999</v>
      </c>
      <c r="Q6" s="27">
        <f t="shared" si="7"/>
        <v>-66.429016000000004</v>
      </c>
      <c r="R6" s="27">
        <f t="shared" si="8"/>
        <v>-59.793449000000003</v>
      </c>
      <c r="S6" s="38"/>
      <c r="T6" s="27">
        <f t="shared" si="9"/>
        <v>25.364000000000001</v>
      </c>
      <c r="U6" s="27">
        <f t="shared" si="10"/>
        <v>-54.588321999999998</v>
      </c>
      <c r="V6" s="27">
        <f t="shared" si="11"/>
        <v>-52.629024999999999</v>
      </c>
    </row>
    <row r="7" spans="1:22" x14ac:dyDescent="0.25">
      <c r="B7" t="s">
        <v>22</v>
      </c>
      <c r="E7" t="s">
        <v>22</v>
      </c>
      <c r="H7" s="27">
        <f t="shared" si="0"/>
        <v>11.68675</v>
      </c>
      <c r="I7" s="27">
        <f t="shared" si="1"/>
        <v>-49.213313999999997</v>
      </c>
      <c r="J7" s="27">
        <f t="shared" si="2"/>
        <v>-47.656421999999999</v>
      </c>
      <c r="L7" s="27">
        <f t="shared" si="3"/>
        <v>16.280166666667</v>
      </c>
      <c r="M7" s="27">
        <f t="shared" si="4"/>
        <v>-55.428246000000001</v>
      </c>
      <c r="N7" s="27">
        <f t="shared" si="5"/>
        <v>-57.4328</v>
      </c>
      <c r="P7" s="47">
        <f t="shared" si="6"/>
        <v>20.873583333332999</v>
      </c>
      <c r="Q7" s="27">
        <f t="shared" si="7"/>
        <v>-66.310631000000001</v>
      </c>
      <c r="R7" s="27">
        <f t="shared" si="8"/>
        <v>-59.570735999999997</v>
      </c>
      <c r="S7" s="38"/>
      <c r="T7" s="27">
        <f t="shared" si="9"/>
        <v>25.466999999999999</v>
      </c>
      <c r="U7" s="27">
        <f t="shared" si="10"/>
        <v>-54.136203999999999</v>
      </c>
      <c r="V7" s="27">
        <f t="shared" si="11"/>
        <v>-52.333347000000003</v>
      </c>
    </row>
    <row r="8" spans="1:22" x14ac:dyDescent="0.25">
      <c r="B8" t="s">
        <v>23</v>
      </c>
      <c r="C8" t="s">
        <v>225</v>
      </c>
      <c r="E8" t="s">
        <v>23</v>
      </c>
      <c r="F8" t="s">
        <v>225</v>
      </c>
      <c r="H8" s="27">
        <f t="shared" si="0"/>
        <v>12.102937499999999</v>
      </c>
      <c r="I8" s="27">
        <f t="shared" si="1"/>
        <v>-49.428519999999999</v>
      </c>
      <c r="J8" s="27">
        <f t="shared" si="2"/>
        <v>-47.958880999999998</v>
      </c>
      <c r="L8" s="27">
        <f t="shared" si="3"/>
        <v>16.591958333333</v>
      </c>
      <c r="M8" s="27">
        <f t="shared" si="4"/>
        <v>-55.254494000000001</v>
      </c>
      <c r="N8" s="27">
        <f t="shared" si="5"/>
        <v>-56.300120999999997</v>
      </c>
      <c r="P8" s="47">
        <f t="shared" si="6"/>
        <v>21.080979166666999</v>
      </c>
      <c r="Q8" s="27">
        <f t="shared" si="7"/>
        <v>-66.576224999999994</v>
      </c>
      <c r="R8" s="27">
        <f t="shared" si="8"/>
        <v>-59.677073999999998</v>
      </c>
      <c r="S8" s="38"/>
      <c r="T8" s="27">
        <f t="shared" si="9"/>
        <v>25.57</v>
      </c>
      <c r="U8" s="27">
        <f t="shared" si="10"/>
        <v>-54.195732</v>
      </c>
      <c r="V8" s="27">
        <f t="shared" si="11"/>
        <v>-52.199706999999997</v>
      </c>
    </row>
    <row r="9" spans="1:22" x14ac:dyDescent="0.25">
      <c r="B9">
        <v>5011000000</v>
      </c>
      <c r="C9">
        <v>-53.280121000000001</v>
      </c>
      <c r="E9">
        <v>5011000000</v>
      </c>
      <c r="F9">
        <v>-58.972740000000002</v>
      </c>
      <c r="H9" s="27">
        <f t="shared" si="0"/>
        <v>12.519125000000001</v>
      </c>
      <c r="I9" s="27">
        <f t="shared" si="1"/>
        <v>-50.210014000000001</v>
      </c>
      <c r="J9" s="27">
        <f t="shared" si="2"/>
        <v>-48.276108000000001</v>
      </c>
      <c r="L9" s="27">
        <f t="shared" si="3"/>
        <v>16.903749999999999</v>
      </c>
      <c r="M9" s="27">
        <f t="shared" si="4"/>
        <v>-54.694324000000002</v>
      </c>
      <c r="N9" s="27">
        <f t="shared" si="5"/>
        <v>-54.871544</v>
      </c>
      <c r="P9" s="47">
        <f t="shared" si="6"/>
        <v>21.288374999999998</v>
      </c>
      <c r="Q9" s="27">
        <f t="shared" si="7"/>
        <v>-68.270026999999999</v>
      </c>
      <c r="R9" s="27">
        <f t="shared" si="8"/>
        <v>-59.881312999999999</v>
      </c>
      <c r="S9" s="38"/>
      <c r="T9" s="27">
        <f t="shared" si="9"/>
        <v>25.672999999999998</v>
      </c>
      <c r="U9" s="27">
        <f t="shared" si="10"/>
        <v>-54.808052000000004</v>
      </c>
      <c r="V9" s="27">
        <f t="shared" si="11"/>
        <v>-52.502974999999999</v>
      </c>
    </row>
    <row r="10" spans="1:22" x14ac:dyDescent="0.25">
      <c r="B10">
        <v>5531583333.3332996</v>
      </c>
      <c r="C10">
        <v>-50.297652999999997</v>
      </c>
      <c r="E10">
        <v>5531583333.3332996</v>
      </c>
      <c r="F10">
        <v>-58.718699999999998</v>
      </c>
      <c r="H10" s="27">
        <f t="shared" si="0"/>
        <v>12.9353125</v>
      </c>
      <c r="I10" s="27">
        <f t="shared" si="1"/>
        <v>-50.406619999999997</v>
      </c>
      <c r="J10" s="27">
        <f t="shared" si="2"/>
        <v>-48.999119</v>
      </c>
      <c r="L10" s="27">
        <f t="shared" si="3"/>
        <v>17.215541666667001</v>
      </c>
      <c r="M10" s="27">
        <f t="shared" si="4"/>
        <v>-53.872928999999999</v>
      </c>
      <c r="N10" s="27">
        <f t="shared" si="5"/>
        <v>-52.977966000000002</v>
      </c>
      <c r="P10" s="47">
        <f t="shared" si="6"/>
        <v>21.495770833333001</v>
      </c>
      <c r="Q10" s="27">
        <f t="shared" si="7"/>
        <v>-70.243995999999996</v>
      </c>
      <c r="R10" s="27">
        <f t="shared" si="8"/>
        <v>-59.996032999999997</v>
      </c>
      <c r="S10" s="38"/>
      <c r="T10" s="27">
        <f t="shared" si="9"/>
        <v>25.776</v>
      </c>
      <c r="U10" s="27">
        <f t="shared" si="10"/>
        <v>-55.184868000000002</v>
      </c>
      <c r="V10" s="27">
        <f t="shared" si="11"/>
        <v>-52.714438999999999</v>
      </c>
    </row>
    <row r="11" spans="1:22" x14ac:dyDescent="0.25">
      <c r="B11">
        <v>6052166666.6667004</v>
      </c>
      <c r="C11">
        <v>-46.627986999999997</v>
      </c>
      <c r="E11">
        <v>6052166666.6667004</v>
      </c>
      <c r="F11">
        <v>-57.518622999999998</v>
      </c>
      <c r="H11" s="27">
        <f t="shared" si="0"/>
        <v>13.3515</v>
      </c>
      <c r="I11" s="27">
        <f t="shared" si="1"/>
        <v>-50.826656</v>
      </c>
      <c r="J11" s="27">
        <f t="shared" si="2"/>
        <v>-50.444629999999997</v>
      </c>
      <c r="L11" s="27">
        <f t="shared" si="3"/>
        <v>17.527333333333001</v>
      </c>
      <c r="M11" s="27">
        <f t="shared" si="4"/>
        <v>-52.934550999999999</v>
      </c>
      <c r="N11" s="27">
        <f t="shared" si="5"/>
        <v>-51.669410999999997</v>
      </c>
      <c r="P11" s="47">
        <f t="shared" si="6"/>
        <v>21.703166666666998</v>
      </c>
      <c r="Q11" s="27">
        <f t="shared" si="7"/>
        <v>-71.825218000000007</v>
      </c>
      <c r="R11" s="27">
        <f t="shared" si="8"/>
        <v>-60.258513999999998</v>
      </c>
      <c r="S11" s="38"/>
      <c r="T11" s="27">
        <f t="shared" si="9"/>
        <v>25.879000000000001</v>
      </c>
      <c r="U11" s="27">
        <f t="shared" si="10"/>
        <v>-55.237267000000003</v>
      </c>
      <c r="V11" s="27">
        <f t="shared" si="11"/>
        <v>-52.931252000000001</v>
      </c>
    </row>
    <row r="12" spans="1:22" x14ac:dyDescent="0.25">
      <c r="B12">
        <v>6572750000</v>
      </c>
      <c r="C12">
        <v>-44.787697000000001</v>
      </c>
      <c r="E12">
        <v>6572750000</v>
      </c>
      <c r="F12">
        <v>-55.109569999999998</v>
      </c>
      <c r="H12" s="27">
        <f t="shared" si="0"/>
        <v>13.767687499999999</v>
      </c>
      <c r="I12" s="27">
        <f t="shared" si="1"/>
        <v>-50.733584999999998</v>
      </c>
      <c r="J12" s="27">
        <f t="shared" si="2"/>
        <v>-51.498009000000003</v>
      </c>
      <c r="L12" s="27">
        <f t="shared" si="3"/>
        <v>17.839124999999999</v>
      </c>
      <c r="M12" s="27">
        <f t="shared" si="4"/>
        <v>-52.026318000000003</v>
      </c>
      <c r="N12" s="27">
        <f t="shared" si="5"/>
        <v>-51.015182000000003</v>
      </c>
      <c r="P12" s="47">
        <f t="shared" si="6"/>
        <v>21.910562500000001</v>
      </c>
      <c r="Q12" s="27">
        <f t="shared" si="7"/>
        <v>-72.005981000000006</v>
      </c>
      <c r="R12" s="27">
        <f t="shared" si="8"/>
        <v>-60.848961000000003</v>
      </c>
      <c r="S12" s="38"/>
      <c r="T12" s="27">
        <f t="shared" si="9"/>
        <v>25.981999999999999</v>
      </c>
      <c r="U12" s="27">
        <f t="shared" si="10"/>
        <v>-55.505074</v>
      </c>
      <c r="V12" s="27">
        <f t="shared" si="11"/>
        <v>-52.837184999999998</v>
      </c>
    </row>
    <row r="13" spans="1:22" x14ac:dyDescent="0.25">
      <c r="B13">
        <v>7093333333.3332996</v>
      </c>
      <c r="C13">
        <v>-43.643402000000002</v>
      </c>
      <c r="E13">
        <v>7093333333.3332996</v>
      </c>
      <c r="F13">
        <v>-53.141632000000001</v>
      </c>
      <c r="H13" s="27">
        <f t="shared" si="0"/>
        <v>14.183875</v>
      </c>
      <c r="I13" s="27">
        <f t="shared" si="1"/>
        <v>-50.377937000000003</v>
      </c>
      <c r="J13" s="27">
        <f t="shared" si="2"/>
        <v>-51.673859</v>
      </c>
      <c r="L13" s="27">
        <f t="shared" si="3"/>
        <v>18.150916666667001</v>
      </c>
      <c r="M13" s="27">
        <f t="shared" si="4"/>
        <v>-51.547221999999998</v>
      </c>
      <c r="N13" s="27">
        <f t="shared" si="5"/>
        <v>-51.320351000000002</v>
      </c>
      <c r="P13" s="47">
        <f t="shared" si="6"/>
        <v>22.117958333333</v>
      </c>
      <c r="Q13" s="27">
        <f t="shared" si="7"/>
        <v>-70.523308</v>
      </c>
      <c r="R13" s="27">
        <f t="shared" si="8"/>
        <v>-61.640670999999998</v>
      </c>
      <c r="S13" s="38"/>
      <c r="T13" s="27">
        <f t="shared" si="9"/>
        <v>26.085000000000001</v>
      </c>
      <c r="U13" s="27">
        <f t="shared" si="10"/>
        <v>-55.726664999999997</v>
      </c>
      <c r="V13" s="27">
        <f t="shared" si="11"/>
        <v>-52.789143000000003</v>
      </c>
    </row>
    <row r="14" spans="1:22" x14ac:dyDescent="0.25">
      <c r="B14">
        <v>7613916666.6667004</v>
      </c>
      <c r="C14">
        <v>-42.366675999999998</v>
      </c>
      <c r="E14">
        <v>7613916666.6667004</v>
      </c>
      <c r="F14">
        <v>-52.074641999999997</v>
      </c>
      <c r="H14" s="27">
        <f t="shared" si="0"/>
        <v>14.6000625</v>
      </c>
      <c r="I14" s="27">
        <f t="shared" si="1"/>
        <v>-49.589249000000002</v>
      </c>
      <c r="J14" s="27">
        <f t="shared" si="2"/>
        <v>-51.172522999999998</v>
      </c>
      <c r="L14" s="27">
        <f t="shared" si="3"/>
        <v>18.462708333333001</v>
      </c>
      <c r="M14" s="27">
        <f t="shared" si="4"/>
        <v>-51.547145999999998</v>
      </c>
      <c r="N14" s="27">
        <f t="shared" si="5"/>
        <v>-51.574779999999997</v>
      </c>
      <c r="P14" s="47">
        <f t="shared" si="6"/>
        <v>22.325354166667001</v>
      </c>
      <c r="Q14" s="27">
        <f t="shared" si="7"/>
        <v>-67.856171000000003</v>
      </c>
      <c r="R14" s="27">
        <f t="shared" si="8"/>
        <v>-62.085521999999997</v>
      </c>
      <c r="S14" s="38"/>
      <c r="T14" s="27">
        <f t="shared" si="9"/>
        <v>26.187999999999999</v>
      </c>
      <c r="U14" s="27">
        <f t="shared" si="10"/>
        <v>-55.732444999999998</v>
      </c>
      <c r="V14" s="27">
        <f t="shared" si="11"/>
        <v>-52.650703</v>
      </c>
    </row>
    <row r="15" spans="1:22" x14ac:dyDescent="0.25">
      <c r="B15">
        <v>8134500000</v>
      </c>
      <c r="C15">
        <v>-40.798664000000002</v>
      </c>
      <c r="E15">
        <v>8134500000</v>
      </c>
      <c r="F15">
        <v>-51.269958000000003</v>
      </c>
      <c r="H15" s="27">
        <f t="shared" si="0"/>
        <v>15.016249999999999</v>
      </c>
      <c r="I15" s="27">
        <f t="shared" si="1"/>
        <v>-48.765362000000003</v>
      </c>
      <c r="J15" s="27">
        <f t="shared" si="2"/>
        <v>-51.156379999999999</v>
      </c>
      <c r="L15" s="27">
        <f t="shared" si="3"/>
        <v>18.7745</v>
      </c>
      <c r="M15" s="27">
        <f t="shared" si="4"/>
        <v>-51.648350000000001</v>
      </c>
      <c r="N15" s="27">
        <f t="shared" si="5"/>
        <v>-51.426167</v>
      </c>
      <c r="P15" s="47">
        <f t="shared" si="6"/>
        <v>22.53275</v>
      </c>
      <c r="Q15" s="27">
        <f t="shared" si="7"/>
        <v>-65.021941999999996</v>
      </c>
      <c r="R15" s="27">
        <f t="shared" si="8"/>
        <v>-62.472450000000002</v>
      </c>
      <c r="S15" s="38"/>
      <c r="T15" s="27">
        <f t="shared" si="9"/>
        <v>26.291</v>
      </c>
      <c r="U15" s="27">
        <f t="shared" si="10"/>
        <v>-55.675612999999998</v>
      </c>
      <c r="V15" s="27">
        <f t="shared" si="11"/>
        <v>-52.747436999999998</v>
      </c>
    </row>
    <row r="16" spans="1:22" x14ac:dyDescent="0.25">
      <c r="B16">
        <v>8655083333.3332996</v>
      </c>
      <c r="C16">
        <v>-40.036296999999998</v>
      </c>
      <c r="E16">
        <v>8655083333.3332996</v>
      </c>
      <c r="F16">
        <v>-50.348666999999999</v>
      </c>
      <c r="H16" s="27">
        <f t="shared" si="0"/>
        <v>15.432437500000001</v>
      </c>
      <c r="I16" s="27">
        <f t="shared" si="1"/>
        <v>-48.041499999999999</v>
      </c>
      <c r="J16" s="27">
        <f t="shared" si="2"/>
        <v>-52.885525000000001</v>
      </c>
      <c r="L16" s="27">
        <f t="shared" si="3"/>
        <v>19.086291666666998</v>
      </c>
      <c r="M16" s="27">
        <f t="shared" si="4"/>
        <v>-51.487408000000002</v>
      </c>
      <c r="N16" s="27">
        <f t="shared" si="5"/>
        <v>-51.088603999999997</v>
      </c>
      <c r="P16" s="47">
        <f t="shared" si="6"/>
        <v>22.740145833332999</v>
      </c>
      <c r="Q16" s="27">
        <f t="shared" si="7"/>
        <v>-62.877861000000003</v>
      </c>
      <c r="R16" s="27">
        <f t="shared" si="8"/>
        <v>-61.978943000000001</v>
      </c>
      <c r="S16" s="38"/>
      <c r="T16" s="27">
        <f t="shared" si="9"/>
        <v>26.393999999999998</v>
      </c>
      <c r="U16" s="27">
        <f t="shared" si="10"/>
        <v>-55.665661</v>
      </c>
      <c r="V16" s="27">
        <f t="shared" si="11"/>
        <v>-52.909550000000003</v>
      </c>
    </row>
    <row r="17" spans="2:22" x14ac:dyDescent="0.25">
      <c r="B17">
        <v>9175666666.6667004</v>
      </c>
      <c r="C17">
        <v>-40.451839</v>
      </c>
      <c r="E17">
        <v>9175666666.6667004</v>
      </c>
      <c r="F17">
        <v>-49.195872999999999</v>
      </c>
      <c r="H17" s="27">
        <f t="shared" si="0"/>
        <v>15.848625</v>
      </c>
      <c r="I17" s="27">
        <f t="shared" si="1"/>
        <v>-47.189036999999999</v>
      </c>
      <c r="J17" s="27">
        <f t="shared" si="2"/>
        <v>-55.285598999999998</v>
      </c>
      <c r="L17" s="27">
        <f t="shared" si="3"/>
        <v>19.398083333333002</v>
      </c>
      <c r="M17" s="27">
        <f t="shared" si="4"/>
        <v>-50.844642999999998</v>
      </c>
      <c r="N17" s="27">
        <f t="shared" si="5"/>
        <v>-50.616329</v>
      </c>
      <c r="P17" s="47">
        <f t="shared" si="6"/>
        <v>22.947541666667</v>
      </c>
      <c r="Q17" s="27">
        <f t="shared" si="7"/>
        <v>-61.965946000000002</v>
      </c>
      <c r="R17" s="27">
        <f t="shared" si="8"/>
        <v>-61.367229000000002</v>
      </c>
      <c r="S17" s="38"/>
      <c r="T17" s="27">
        <f t="shared" si="9"/>
        <v>26.497</v>
      </c>
      <c r="U17" s="27">
        <f t="shared" si="10"/>
        <v>-56.316589</v>
      </c>
      <c r="V17" s="27">
        <f t="shared" si="11"/>
        <v>-53.038525</v>
      </c>
    </row>
    <row r="18" spans="2:22" x14ac:dyDescent="0.25">
      <c r="B18">
        <v>9696250000</v>
      </c>
      <c r="C18">
        <v>-41.339137999999998</v>
      </c>
      <c r="E18">
        <v>9696250000</v>
      </c>
      <c r="F18">
        <v>-48.456738000000001</v>
      </c>
      <c r="H18" s="27">
        <f t="shared" si="0"/>
        <v>16.264812500000001</v>
      </c>
      <c r="I18" s="27">
        <f t="shared" si="1"/>
        <v>-46.733863999999997</v>
      </c>
      <c r="J18" s="27">
        <f t="shared" si="2"/>
        <v>-57.290508000000003</v>
      </c>
      <c r="L18" s="27">
        <f t="shared" si="3"/>
        <v>19.709875</v>
      </c>
      <c r="M18" s="27">
        <f t="shared" si="4"/>
        <v>-50.072868</v>
      </c>
      <c r="N18" s="27">
        <f t="shared" si="5"/>
        <v>-50.579192999999997</v>
      </c>
      <c r="P18" s="47">
        <f t="shared" si="6"/>
        <v>23.154937499999999</v>
      </c>
      <c r="Q18" s="27">
        <f t="shared" si="7"/>
        <v>-60.715218</v>
      </c>
      <c r="R18" s="27">
        <f t="shared" si="8"/>
        <v>-60.277245000000001</v>
      </c>
      <c r="S18" s="38"/>
      <c r="T18" s="27">
        <f t="shared" si="9"/>
        <v>26.6</v>
      </c>
      <c r="U18" s="27">
        <f t="shared" si="10"/>
        <v>-56.564579000000002</v>
      </c>
      <c r="V18" s="27">
        <f t="shared" si="11"/>
        <v>-52.909767000000002</v>
      </c>
    </row>
    <row r="19" spans="2:22" x14ac:dyDescent="0.25">
      <c r="B19">
        <v>10216833333.333</v>
      </c>
      <c r="C19">
        <v>-41.945484</v>
      </c>
      <c r="E19">
        <v>10216833333.333</v>
      </c>
      <c r="F19">
        <v>-47.880287000000003</v>
      </c>
      <c r="H19" s="27">
        <f t="shared" si="0"/>
        <v>16.681000000000001</v>
      </c>
      <c r="I19" s="27">
        <f t="shared" si="1"/>
        <v>-46.564174999999999</v>
      </c>
      <c r="J19" s="27">
        <f t="shared" si="2"/>
        <v>-57.670261000000004</v>
      </c>
      <c r="L19" s="27">
        <f t="shared" si="3"/>
        <v>20.021666666666999</v>
      </c>
      <c r="M19" s="27">
        <f t="shared" si="4"/>
        <v>-49.678894</v>
      </c>
      <c r="N19" s="27">
        <f t="shared" si="5"/>
        <v>-50.449268000000004</v>
      </c>
      <c r="P19" s="47">
        <f t="shared" si="6"/>
        <v>23.362333333333002</v>
      </c>
      <c r="Q19" s="27">
        <f t="shared" si="7"/>
        <v>-60.819575999999998</v>
      </c>
      <c r="R19" s="27">
        <f t="shared" si="8"/>
        <v>-60.216686000000003</v>
      </c>
      <c r="S19" s="38"/>
      <c r="T19" s="27">
        <f t="shared" si="9"/>
        <v>26.702999999999999</v>
      </c>
      <c r="U19" s="27">
        <f t="shared" si="10"/>
        <v>-56.976753000000002</v>
      </c>
      <c r="V19" s="27">
        <f t="shared" si="11"/>
        <v>-52.784045999999996</v>
      </c>
    </row>
    <row r="20" spans="2:22" x14ac:dyDescent="0.25">
      <c r="B20">
        <v>10737416666.667</v>
      </c>
      <c r="C20">
        <v>-41.945480000000003</v>
      </c>
      <c r="E20">
        <v>10737416666.667</v>
      </c>
      <c r="F20">
        <v>-47.472900000000003</v>
      </c>
      <c r="H20" s="27">
        <f t="shared" si="0"/>
        <v>17.0971875</v>
      </c>
      <c r="I20" s="27">
        <f t="shared" si="1"/>
        <v>-46.452334999999998</v>
      </c>
      <c r="J20" s="27">
        <f t="shared" si="2"/>
        <v>-56.769917</v>
      </c>
      <c r="L20" s="27">
        <f t="shared" si="3"/>
        <v>20.333458333332999</v>
      </c>
      <c r="M20" s="27">
        <f t="shared" si="4"/>
        <v>-49.854874000000002</v>
      </c>
      <c r="N20" s="27">
        <f t="shared" si="5"/>
        <v>-50.238585999999998</v>
      </c>
      <c r="P20" s="47">
        <f t="shared" si="6"/>
        <v>23.569729166666999</v>
      </c>
      <c r="Q20" s="27">
        <f t="shared" si="7"/>
        <v>-60.606856999999998</v>
      </c>
      <c r="R20" s="27">
        <f t="shared" si="8"/>
        <v>-60.416964999999998</v>
      </c>
      <c r="S20" s="38"/>
      <c r="T20" s="27">
        <f t="shared" si="9"/>
        <v>26.806000000000001</v>
      </c>
      <c r="U20" s="27">
        <f t="shared" si="10"/>
        <v>-57.507770999999998</v>
      </c>
      <c r="V20" s="27">
        <f t="shared" si="11"/>
        <v>-53.101723</v>
      </c>
    </row>
    <row r="21" spans="2:22" x14ac:dyDescent="0.25">
      <c r="B21">
        <v>11258000000</v>
      </c>
      <c r="C21">
        <v>-41.991641999999999</v>
      </c>
      <c r="E21">
        <v>11258000000</v>
      </c>
      <c r="F21">
        <v>-47.088627000000002</v>
      </c>
      <c r="H21" s="27">
        <f t="shared" si="0"/>
        <v>17.513375</v>
      </c>
      <c r="I21" s="27">
        <f t="shared" si="1"/>
        <v>-46.432113999999999</v>
      </c>
      <c r="J21" s="27">
        <f t="shared" si="2"/>
        <v>-55.211604999999999</v>
      </c>
      <c r="L21" s="27">
        <f t="shared" si="3"/>
        <v>20.645250000000001</v>
      </c>
      <c r="M21" s="27">
        <f t="shared" si="4"/>
        <v>-50.069884999999999</v>
      </c>
      <c r="N21" s="27">
        <f t="shared" si="5"/>
        <v>-49.405628</v>
      </c>
      <c r="P21" s="47">
        <f t="shared" si="6"/>
        <v>23.777125000000002</v>
      </c>
      <c r="Q21" s="27">
        <f t="shared" si="7"/>
        <v>-61.321300999999998</v>
      </c>
      <c r="R21" s="27">
        <f t="shared" si="8"/>
        <v>-61.034725000000002</v>
      </c>
      <c r="S21" s="38"/>
      <c r="T21" s="27">
        <f t="shared" si="9"/>
        <v>26.908999999999999</v>
      </c>
      <c r="U21" s="27">
        <f t="shared" si="10"/>
        <v>-57.794410999999997</v>
      </c>
      <c r="V21" s="27">
        <f t="shared" si="11"/>
        <v>-53.158005000000003</v>
      </c>
    </row>
    <row r="22" spans="2:22" x14ac:dyDescent="0.25">
      <c r="B22">
        <v>11778583333.333</v>
      </c>
      <c r="C22">
        <v>-41.324368</v>
      </c>
      <c r="E22">
        <v>11778583333.333</v>
      </c>
      <c r="F22">
        <v>-47.032649999999997</v>
      </c>
      <c r="H22" s="27">
        <f t="shared" si="0"/>
        <v>17.929562499999999</v>
      </c>
      <c r="I22" s="27">
        <f t="shared" si="1"/>
        <v>-46.340274999999998</v>
      </c>
      <c r="J22" s="27">
        <f t="shared" si="2"/>
        <v>-54.166069</v>
      </c>
      <c r="L22" s="27">
        <f t="shared" si="3"/>
        <v>20.957041666666999</v>
      </c>
      <c r="M22" s="27">
        <f t="shared" si="4"/>
        <v>-50.078673999999999</v>
      </c>
      <c r="N22" s="27">
        <f t="shared" si="5"/>
        <v>-49.015414999999997</v>
      </c>
      <c r="P22" s="47">
        <f t="shared" si="6"/>
        <v>23.984520833333001</v>
      </c>
      <c r="Q22" s="27">
        <f t="shared" si="7"/>
        <v>-61.189872999999999</v>
      </c>
      <c r="R22" s="27">
        <f t="shared" si="8"/>
        <v>-61.315987</v>
      </c>
      <c r="S22" s="38"/>
      <c r="T22" s="27">
        <f t="shared" si="9"/>
        <v>27.012</v>
      </c>
      <c r="U22" s="27">
        <f t="shared" si="10"/>
        <v>-58.066864000000002</v>
      </c>
      <c r="V22" s="27">
        <f t="shared" si="11"/>
        <v>-53.123382999999997</v>
      </c>
    </row>
    <row r="23" spans="2:22" x14ac:dyDescent="0.25">
      <c r="B23">
        <v>12299166666.667</v>
      </c>
      <c r="C23">
        <v>-40.665073</v>
      </c>
      <c r="E23">
        <v>12299166666.667</v>
      </c>
      <c r="F23">
        <v>-47.101849000000001</v>
      </c>
      <c r="H23" s="27">
        <f t="shared" si="0"/>
        <v>18.345749999999999</v>
      </c>
      <c r="I23" s="27">
        <f t="shared" si="1"/>
        <v>-46.473202000000001</v>
      </c>
      <c r="J23" s="27">
        <f t="shared" si="2"/>
        <v>-53.435326000000003</v>
      </c>
      <c r="L23" s="27">
        <f t="shared" si="3"/>
        <v>21.268833333332999</v>
      </c>
      <c r="M23" s="27">
        <f t="shared" si="4"/>
        <v>-49.841994999999997</v>
      </c>
      <c r="N23" s="27">
        <f t="shared" si="5"/>
        <v>-48.904755000000002</v>
      </c>
      <c r="P23" s="47">
        <f t="shared" si="6"/>
        <v>24.191916666667002</v>
      </c>
      <c r="Q23" s="27">
        <f t="shared" si="7"/>
        <v>-61.406021000000003</v>
      </c>
      <c r="R23" s="27">
        <f t="shared" si="8"/>
        <v>-61.493912000000002</v>
      </c>
      <c r="S23" s="38"/>
      <c r="T23" s="27">
        <f t="shared" si="9"/>
        <v>27.114999999999998</v>
      </c>
      <c r="U23" s="27">
        <f t="shared" si="10"/>
        <v>-58.202503</v>
      </c>
      <c r="V23" s="27">
        <f t="shared" si="11"/>
        <v>-52.746845</v>
      </c>
    </row>
    <row r="24" spans="2:22" x14ac:dyDescent="0.25">
      <c r="B24">
        <v>12819750000</v>
      </c>
      <c r="C24">
        <v>-40.397964000000002</v>
      </c>
      <c r="E24">
        <v>12819750000</v>
      </c>
      <c r="F24">
        <v>-48.455997000000004</v>
      </c>
      <c r="H24" s="27">
        <f t="shared" si="0"/>
        <v>18.761937499999998</v>
      </c>
      <c r="I24" s="27">
        <f t="shared" si="1"/>
        <v>-43.946643999999999</v>
      </c>
      <c r="J24" s="27">
        <f t="shared" si="2"/>
        <v>-50.944434999999999</v>
      </c>
      <c r="L24" s="27">
        <f t="shared" si="3"/>
        <v>21.580625000000001</v>
      </c>
      <c r="M24" s="27">
        <f t="shared" si="4"/>
        <v>-49.444946000000002</v>
      </c>
      <c r="N24" s="27">
        <f t="shared" si="5"/>
        <v>-48.678871000000001</v>
      </c>
      <c r="P24" s="47">
        <f t="shared" si="6"/>
        <v>24.399312500000001</v>
      </c>
      <c r="Q24" s="27">
        <f t="shared" si="7"/>
        <v>-61.139042000000003</v>
      </c>
      <c r="R24" s="27">
        <f t="shared" si="8"/>
        <v>-61.436309999999999</v>
      </c>
      <c r="S24" s="38"/>
      <c r="T24" s="27">
        <f t="shared" si="9"/>
        <v>27.218</v>
      </c>
      <c r="U24" s="27">
        <f t="shared" si="10"/>
        <v>-58.743053000000003</v>
      </c>
      <c r="V24" s="27">
        <f t="shared" si="11"/>
        <v>-52.625481000000001</v>
      </c>
    </row>
    <row r="25" spans="2:22" x14ac:dyDescent="0.25">
      <c r="B25">
        <v>13340333333.333</v>
      </c>
      <c r="C25">
        <v>-39.755600000000001</v>
      </c>
      <c r="E25">
        <v>13340333333.333</v>
      </c>
      <c r="F25">
        <v>-48.293194</v>
      </c>
      <c r="H25" s="27">
        <f t="shared" si="0"/>
        <v>19.178125000000001</v>
      </c>
      <c r="I25" s="27">
        <f t="shared" si="1"/>
        <v>-39.825797999999999</v>
      </c>
      <c r="J25" s="27">
        <f t="shared" si="2"/>
        <v>-46.900249000000002</v>
      </c>
      <c r="L25" s="27">
        <f t="shared" si="3"/>
        <v>21.892416666667</v>
      </c>
      <c r="M25" s="27">
        <f t="shared" si="4"/>
        <v>-48.739367999999999</v>
      </c>
      <c r="N25" s="27">
        <f t="shared" si="5"/>
        <v>-48.156711999999999</v>
      </c>
      <c r="P25" s="47">
        <f t="shared" si="6"/>
        <v>24.606708333333</v>
      </c>
      <c r="Q25" s="27">
        <f t="shared" si="7"/>
        <v>-61.229064999999999</v>
      </c>
      <c r="R25" s="27">
        <f t="shared" si="8"/>
        <v>-62.033687999999998</v>
      </c>
      <c r="S25" s="38"/>
      <c r="T25" s="27">
        <f t="shared" si="9"/>
        <v>27.321000000000002</v>
      </c>
      <c r="U25" s="27">
        <f t="shared" si="10"/>
        <v>-59.549022999999998</v>
      </c>
      <c r="V25" s="27">
        <f t="shared" si="11"/>
        <v>-52.842208999999997</v>
      </c>
    </row>
    <row r="26" spans="2:22" x14ac:dyDescent="0.25">
      <c r="B26">
        <v>13860916666.667</v>
      </c>
      <c r="C26">
        <v>-39.200367</v>
      </c>
      <c r="E26">
        <v>13860916666.667</v>
      </c>
      <c r="F26">
        <v>-47.578006999999999</v>
      </c>
      <c r="H26" s="27">
        <f t="shared" si="0"/>
        <v>19.594312500000001</v>
      </c>
      <c r="I26" s="27">
        <f t="shared" si="1"/>
        <v>-37.014118000000003</v>
      </c>
      <c r="J26" s="27">
        <f t="shared" si="2"/>
        <v>-44.924689999999998</v>
      </c>
      <c r="L26" s="27">
        <f t="shared" si="3"/>
        <v>22.204208333333</v>
      </c>
      <c r="M26" s="27">
        <f t="shared" si="4"/>
        <v>-47.822902999999997</v>
      </c>
      <c r="N26" s="27">
        <f t="shared" si="5"/>
        <v>-47.919772999999999</v>
      </c>
      <c r="P26" s="47">
        <f t="shared" si="6"/>
        <v>24.814104166667001</v>
      </c>
      <c r="Q26" s="27">
        <f t="shared" si="7"/>
        <v>-61.065486999999997</v>
      </c>
      <c r="R26" s="27">
        <f t="shared" si="8"/>
        <v>-62.512630000000001</v>
      </c>
      <c r="S26" s="38"/>
      <c r="T26" s="27">
        <f t="shared" si="9"/>
        <v>27.423999999999999</v>
      </c>
      <c r="U26" s="27">
        <f t="shared" si="10"/>
        <v>-60.130367</v>
      </c>
      <c r="V26" s="27">
        <f t="shared" si="11"/>
        <v>-52.934189000000003</v>
      </c>
    </row>
    <row r="27" spans="2:22" x14ac:dyDescent="0.25">
      <c r="B27">
        <v>14381500000</v>
      </c>
      <c r="C27">
        <v>-37.508110000000002</v>
      </c>
      <c r="E27">
        <v>14381500000</v>
      </c>
      <c r="F27">
        <v>-45.281447999999997</v>
      </c>
      <c r="H27" s="27">
        <f t="shared" si="0"/>
        <v>20.0105</v>
      </c>
      <c r="I27" s="27">
        <f t="shared" si="1"/>
        <v>-38.75705</v>
      </c>
      <c r="J27" s="27">
        <f t="shared" si="2"/>
        <v>-47.226044000000002</v>
      </c>
      <c r="L27" s="27">
        <f t="shared" si="3"/>
        <v>22.515999999999998</v>
      </c>
      <c r="M27" s="27">
        <f t="shared" si="4"/>
        <v>-47.209854</v>
      </c>
      <c r="N27" s="27">
        <f t="shared" si="5"/>
        <v>-48.077781999999999</v>
      </c>
      <c r="P27" s="47">
        <f t="shared" si="6"/>
        <v>25.0215</v>
      </c>
      <c r="Q27" s="27">
        <f t="shared" si="7"/>
        <v>-60.991557999999998</v>
      </c>
      <c r="R27" s="27">
        <f t="shared" si="8"/>
        <v>-63.248126999999997</v>
      </c>
      <c r="S27" s="38"/>
      <c r="T27" s="27">
        <f t="shared" si="9"/>
        <v>27.527000000000001</v>
      </c>
      <c r="U27" s="27">
        <f t="shared" si="10"/>
        <v>-60.330387000000002</v>
      </c>
      <c r="V27" s="27">
        <f t="shared" si="11"/>
        <v>-53.040627000000001</v>
      </c>
    </row>
    <row r="28" spans="2:22" x14ac:dyDescent="0.25">
      <c r="B28">
        <v>14902083333.333</v>
      </c>
      <c r="C28">
        <v>-35.868873999999998</v>
      </c>
      <c r="E28">
        <v>14902083333.333</v>
      </c>
      <c r="F28">
        <v>-44.204749999999997</v>
      </c>
      <c r="H28" s="27">
        <f t="shared" si="0"/>
        <v>20.4266875</v>
      </c>
      <c r="I28" s="27">
        <f t="shared" si="1"/>
        <v>-42.215065000000003</v>
      </c>
      <c r="J28" s="27">
        <f t="shared" si="2"/>
        <v>-51.252918000000001</v>
      </c>
      <c r="L28" s="27">
        <f t="shared" si="3"/>
        <v>22.827791666667</v>
      </c>
      <c r="M28" s="27">
        <f t="shared" si="4"/>
        <v>-47.183064000000002</v>
      </c>
      <c r="N28" s="27">
        <f t="shared" si="5"/>
        <v>-48.520007999999997</v>
      </c>
      <c r="P28" s="47">
        <f t="shared" si="6"/>
        <v>25.228895833332999</v>
      </c>
      <c r="Q28" s="27">
        <f t="shared" si="7"/>
        <v>-60.605533999999999</v>
      </c>
      <c r="R28" s="27">
        <f t="shared" si="8"/>
        <v>-63.717598000000002</v>
      </c>
      <c r="S28" s="38"/>
      <c r="T28" s="27">
        <f t="shared" si="9"/>
        <v>27.63</v>
      </c>
      <c r="U28" s="27">
        <f t="shared" si="10"/>
        <v>-60.709949000000002</v>
      </c>
      <c r="V28" s="27">
        <f t="shared" si="11"/>
        <v>-53.052078000000002</v>
      </c>
    </row>
    <row r="29" spans="2:22" x14ac:dyDescent="0.25">
      <c r="B29">
        <v>15422666666.667</v>
      </c>
      <c r="C29">
        <v>-34.138012000000003</v>
      </c>
      <c r="E29">
        <v>15422666666.667</v>
      </c>
      <c r="F29">
        <v>-43.832455000000003</v>
      </c>
      <c r="H29" s="27">
        <f t="shared" si="0"/>
        <v>20.842874999999999</v>
      </c>
      <c r="I29" s="27">
        <f t="shared" si="1"/>
        <v>-45.103912000000001</v>
      </c>
      <c r="J29" s="27">
        <f t="shared" si="2"/>
        <v>-55.630363000000003</v>
      </c>
      <c r="L29" s="27">
        <f t="shared" si="3"/>
        <v>23.139583333333</v>
      </c>
      <c r="M29" s="27">
        <f t="shared" si="4"/>
        <v>-47.171818000000002</v>
      </c>
      <c r="N29" s="27">
        <f t="shared" si="5"/>
        <v>-48.660075999999997</v>
      </c>
      <c r="P29" s="47">
        <f t="shared" si="6"/>
        <v>25.436291666667</v>
      </c>
      <c r="Q29" s="27">
        <f t="shared" si="7"/>
        <v>-60.689548000000002</v>
      </c>
      <c r="R29" s="27">
        <f t="shared" si="8"/>
        <v>-64.530204999999995</v>
      </c>
      <c r="S29" s="38"/>
      <c r="T29" s="27">
        <f t="shared" si="9"/>
        <v>27.733000000000001</v>
      </c>
      <c r="U29" s="27">
        <f t="shared" si="10"/>
        <v>-60.950417000000002</v>
      </c>
      <c r="V29" s="27">
        <f t="shared" si="11"/>
        <v>-53.071734999999997</v>
      </c>
    </row>
    <row r="30" spans="2:22" x14ac:dyDescent="0.25">
      <c r="B30">
        <v>15943250000</v>
      </c>
      <c r="C30">
        <v>-32.517249999999997</v>
      </c>
      <c r="E30">
        <v>15943250000</v>
      </c>
      <c r="F30">
        <v>-43.581718000000002</v>
      </c>
      <c r="H30" s="27">
        <f t="shared" si="0"/>
        <v>21.259062499999999</v>
      </c>
      <c r="I30" s="27">
        <f t="shared" si="1"/>
        <v>-46.737819999999999</v>
      </c>
      <c r="J30" s="27">
        <f t="shared" si="2"/>
        <v>-62.752949000000001</v>
      </c>
      <c r="L30" s="27">
        <f t="shared" si="3"/>
        <v>23.451374999999999</v>
      </c>
      <c r="M30" s="27">
        <f t="shared" si="4"/>
        <v>-47.120899000000001</v>
      </c>
      <c r="N30" s="27">
        <f t="shared" si="5"/>
        <v>-48.651947</v>
      </c>
      <c r="P30" s="47">
        <f t="shared" si="6"/>
        <v>25.643687499999999</v>
      </c>
      <c r="Q30" s="27">
        <f t="shared" si="7"/>
        <v>-60.775149999999996</v>
      </c>
      <c r="R30" s="27">
        <f t="shared" si="8"/>
        <v>-66.137321</v>
      </c>
      <c r="S30" s="38"/>
      <c r="T30" s="27">
        <f t="shared" si="9"/>
        <v>27.835999999999999</v>
      </c>
      <c r="U30" s="27">
        <f t="shared" si="10"/>
        <v>-61.925933999999998</v>
      </c>
      <c r="V30" s="27">
        <f t="shared" si="11"/>
        <v>-53.382252000000001</v>
      </c>
    </row>
    <row r="31" spans="2:22" x14ac:dyDescent="0.25">
      <c r="B31">
        <v>16463833333.333</v>
      </c>
      <c r="C31">
        <v>-31.783953</v>
      </c>
      <c r="E31">
        <v>16463833333.333</v>
      </c>
      <c r="F31">
        <v>-43.470379000000001</v>
      </c>
      <c r="H31" s="27">
        <f t="shared" si="0"/>
        <v>21.675249999999998</v>
      </c>
      <c r="I31" s="27">
        <f t="shared" si="1"/>
        <v>-47.749015999999997</v>
      </c>
      <c r="J31" s="27">
        <f t="shared" si="2"/>
        <v>-63.556182999999997</v>
      </c>
      <c r="L31" s="27">
        <f t="shared" si="3"/>
        <v>23.763166666667001</v>
      </c>
      <c r="M31" s="27">
        <f t="shared" si="4"/>
        <v>-46.929004999999997</v>
      </c>
      <c r="N31" s="27">
        <f t="shared" si="5"/>
        <v>-48.876579</v>
      </c>
      <c r="P31" s="47">
        <f t="shared" si="6"/>
        <v>25.851083333333001</v>
      </c>
      <c r="Q31" s="27">
        <f t="shared" si="7"/>
        <v>-60.808731000000002</v>
      </c>
      <c r="R31" s="27">
        <f t="shared" si="8"/>
        <v>-67.441092999999995</v>
      </c>
      <c r="S31" s="38"/>
      <c r="T31" s="27">
        <f t="shared" si="9"/>
        <v>27.939</v>
      </c>
      <c r="U31" s="27">
        <f t="shared" si="10"/>
        <v>-62.201061000000003</v>
      </c>
      <c r="V31" s="27">
        <f t="shared" si="11"/>
        <v>-53.359797999999998</v>
      </c>
    </row>
    <row r="32" spans="2:22" x14ac:dyDescent="0.25">
      <c r="B32">
        <v>16984416666.667</v>
      </c>
      <c r="C32">
        <v>-30.812653000000001</v>
      </c>
      <c r="E32">
        <v>16984416666.667</v>
      </c>
      <c r="F32">
        <v>-42.217464</v>
      </c>
      <c r="H32" s="27">
        <f t="shared" si="0"/>
        <v>22.091437500000001</v>
      </c>
      <c r="I32" s="27">
        <f t="shared" si="1"/>
        <v>-47.554912999999999</v>
      </c>
      <c r="J32" s="27">
        <f t="shared" si="2"/>
        <v>-59.528373999999999</v>
      </c>
      <c r="L32" s="27">
        <f t="shared" si="3"/>
        <v>24.074958333333001</v>
      </c>
      <c r="M32" s="27">
        <f t="shared" si="4"/>
        <v>-46.743102999999998</v>
      </c>
      <c r="N32" s="27">
        <f t="shared" si="5"/>
        <v>-48.795307000000001</v>
      </c>
      <c r="P32" s="47">
        <f t="shared" si="6"/>
        <v>26.058479166666999</v>
      </c>
      <c r="Q32" s="27">
        <f t="shared" si="7"/>
        <v>-60.826141</v>
      </c>
      <c r="R32" s="27">
        <f t="shared" si="8"/>
        <v>-68.182381000000007</v>
      </c>
      <c r="S32" s="38"/>
      <c r="T32" s="27">
        <f t="shared" si="9"/>
        <v>28.042000000000002</v>
      </c>
      <c r="U32" s="27">
        <f t="shared" si="10"/>
        <v>-62.491066000000004</v>
      </c>
      <c r="V32" s="27">
        <f t="shared" si="11"/>
        <v>-53.458008</v>
      </c>
    </row>
    <row r="33" spans="2:22" x14ac:dyDescent="0.25">
      <c r="B33">
        <v>17505000000</v>
      </c>
      <c r="C33">
        <v>-30.481539000000001</v>
      </c>
      <c r="E33">
        <v>17505000000</v>
      </c>
      <c r="F33">
        <v>-40.695835000000002</v>
      </c>
      <c r="H33" s="27">
        <f t="shared" si="0"/>
        <v>22.507625000000001</v>
      </c>
      <c r="I33" s="27">
        <f t="shared" si="1"/>
        <v>-47.467728000000001</v>
      </c>
      <c r="J33" s="27">
        <f t="shared" si="2"/>
        <v>-49.964111000000003</v>
      </c>
      <c r="L33" s="27">
        <f t="shared" si="3"/>
        <v>24.386749999999999</v>
      </c>
      <c r="M33" s="27">
        <f t="shared" si="4"/>
        <v>-46.922161000000003</v>
      </c>
      <c r="N33" s="27">
        <f t="shared" si="5"/>
        <v>-49.002395999999997</v>
      </c>
      <c r="P33" s="47">
        <f t="shared" si="6"/>
        <v>26.265875000000001</v>
      </c>
      <c r="Q33" s="27">
        <f t="shared" si="7"/>
        <v>-60.676955999999997</v>
      </c>
      <c r="R33" s="27">
        <f t="shared" si="8"/>
        <v>-66.615936000000005</v>
      </c>
      <c r="S33" s="38"/>
      <c r="T33" s="27">
        <f t="shared" si="9"/>
        <v>28.145</v>
      </c>
      <c r="U33" s="27">
        <f t="shared" si="10"/>
        <v>-62.628441000000002</v>
      </c>
      <c r="V33" s="27">
        <f t="shared" si="11"/>
        <v>-53.356406999999997</v>
      </c>
    </row>
    <row r="34" spans="2:22" x14ac:dyDescent="0.25">
      <c r="B34">
        <v>18025583333.333</v>
      </c>
      <c r="C34">
        <v>-30.545089999999998</v>
      </c>
      <c r="E34">
        <v>18025583333.333</v>
      </c>
      <c r="F34">
        <v>-39.060585000000003</v>
      </c>
      <c r="H34" s="27">
        <f t="shared" si="0"/>
        <v>22.9238125</v>
      </c>
      <c r="I34" s="27">
        <f t="shared" si="1"/>
        <v>-47.181629000000001</v>
      </c>
      <c r="J34" s="27">
        <f t="shared" si="2"/>
        <v>-45.444290000000002</v>
      </c>
      <c r="L34" s="27">
        <f t="shared" si="3"/>
        <v>24.698541666667001</v>
      </c>
      <c r="M34" s="27">
        <f t="shared" si="4"/>
        <v>-46.775322000000003</v>
      </c>
      <c r="N34" s="27">
        <f t="shared" si="5"/>
        <v>-48.780830000000002</v>
      </c>
      <c r="P34" s="47">
        <f t="shared" si="6"/>
        <v>26.473270833333</v>
      </c>
      <c r="Q34" s="27">
        <f t="shared" si="7"/>
        <v>-60.711868000000003</v>
      </c>
      <c r="R34" s="27">
        <f t="shared" si="8"/>
        <v>-64.078750999999997</v>
      </c>
      <c r="S34" s="38"/>
      <c r="T34" s="27">
        <f t="shared" si="9"/>
        <v>28.248000000000001</v>
      </c>
      <c r="U34" s="27">
        <f t="shared" si="10"/>
        <v>-63.137858999999999</v>
      </c>
      <c r="V34" s="27">
        <f t="shared" si="11"/>
        <v>-53.483128000000001</v>
      </c>
    </row>
    <row r="35" spans="2:22" x14ac:dyDescent="0.25">
      <c r="B35">
        <v>18546166666.667</v>
      </c>
      <c r="C35">
        <v>-31.139847</v>
      </c>
      <c r="E35">
        <v>18546166666.667</v>
      </c>
      <c r="F35">
        <v>-38.162154999999998</v>
      </c>
      <c r="H35" s="27">
        <f t="shared" ref="H35:H51" si="12">B95/1000000000</f>
        <v>23.34</v>
      </c>
      <c r="I35" s="27">
        <f t="shared" ref="I35:I51" si="13">C95</f>
        <v>-47.141941000000003</v>
      </c>
      <c r="J35" s="27">
        <f t="shared" ref="J35:J51" si="14">F95</f>
        <v>-42.809382999999997</v>
      </c>
      <c r="L35" s="27">
        <f t="shared" ref="L35:L51" si="15">B149/1000000000</f>
        <v>25.010333333333001</v>
      </c>
      <c r="M35" s="27">
        <f t="shared" ref="M35:M51" si="16">C149</f>
        <v>-46.833404999999999</v>
      </c>
      <c r="N35" s="27">
        <f t="shared" ref="N35:N51" si="17">F149</f>
        <v>-48.713420999999997</v>
      </c>
      <c r="P35" s="47">
        <f t="shared" ref="P35:P51" si="18">B203/1000000000</f>
        <v>26.680666666667001</v>
      </c>
      <c r="Q35" s="27">
        <f t="shared" ref="Q35:Q51" si="19">C203</f>
        <v>-60.319775</v>
      </c>
      <c r="R35" s="27">
        <f t="shared" ref="R35:R51" si="20">F203</f>
        <v>-60.599215999999998</v>
      </c>
      <c r="S35" s="38"/>
      <c r="T35" s="27">
        <f t="shared" ref="T35:T51" si="21">B257/1000000000</f>
        <v>28.350999999999999</v>
      </c>
      <c r="U35" s="27">
        <f t="shared" ref="U35:U51" si="22">C257</f>
        <v>-63.911403999999997</v>
      </c>
      <c r="V35" s="27">
        <f t="shared" ref="V35:V51" si="23">F257</f>
        <v>-53.754128000000001</v>
      </c>
    </row>
    <row r="36" spans="2:22" x14ac:dyDescent="0.25">
      <c r="B36">
        <v>19066750000</v>
      </c>
      <c r="C36">
        <v>-31.443733000000002</v>
      </c>
      <c r="E36">
        <v>19066750000</v>
      </c>
      <c r="F36">
        <v>-37.238567000000003</v>
      </c>
      <c r="H36" s="27">
        <f t="shared" si="12"/>
        <v>23.756187499999999</v>
      </c>
      <c r="I36" s="27">
        <f t="shared" si="13"/>
        <v>-47.128833999999998</v>
      </c>
      <c r="J36" s="27">
        <f t="shared" si="14"/>
        <v>-40.874732999999999</v>
      </c>
      <c r="L36" s="27">
        <f t="shared" si="15"/>
        <v>25.322125</v>
      </c>
      <c r="M36" s="27">
        <f t="shared" si="16"/>
        <v>-47.276179999999997</v>
      </c>
      <c r="N36" s="27">
        <f t="shared" si="17"/>
        <v>-48.618541999999998</v>
      </c>
      <c r="P36" s="47">
        <f t="shared" si="18"/>
        <v>26.8880625</v>
      </c>
      <c r="Q36" s="27">
        <f t="shared" si="19"/>
        <v>-60.703876000000001</v>
      </c>
      <c r="R36" s="27">
        <f t="shared" si="20"/>
        <v>-57.714171999999998</v>
      </c>
      <c r="S36" s="38"/>
      <c r="T36" s="27">
        <f t="shared" si="21"/>
        <v>28.454000000000001</v>
      </c>
      <c r="U36" s="27">
        <f t="shared" si="22"/>
        <v>-64.469879000000006</v>
      </c>
      <c r="V36" s="27">
        <f t="shared" si="23"/>
        <v>-54.039817999999997</v>
      </c>
    </row>
    <row r="37" spans="2:22" x14ac:dyDescent="0.25">
      <c r="B37">
        <v>19587333333.333</v>
      </c>
      <c r="C37">
        <v>-31.402445</v>
      </c>
      <c r="E37">
        <v>19587333333.333</v>
      </c>
      <c r="F37">
        <v>-36.526386000000002</v>
      </c>
      <c r="H37" s="27">
        <f t="shared" si="12"/>
        <v>24.172374999999999</v>
      </c>
      <c r="I37" s="27">
        <f t="shared" si="13"/>
        <v>-49.623325000000001</v>
      </c>
      <c r="J37" s="27">
        <f t="shared" si="14"/>
        <v>-39.869456999999997</v>
      </c>
      <c r="L37" s="27">
        <f t="shared" si="15"/>
        <v>25.633916666666998</v>
      </c>
      <c r="M37" s="27">
        <f t="shared" si="16"/>
        <v>-47.835571000000002</v>
      </c>
      <c r="N37" s="27">
        <f t="shared" si="17"/>
        <v>-48.360188000000001</v>
      </c>
      <c r="P37" s="47">
        <f t="shared" si="18"/>
        <v>27.095458333332999</v>
      </c>
      <c r="Q37" s="27">
        <f t="shared" si="19"/>
        <v>-60.527847000000001</v>
      </c>
      <c r="R37" s="27">
        <f t="shared" si="20"/>
        <v>-54.818935000000003</v>
      </c>
      <c r="S37" s="38"/>
      <c r="T37" s="27">
        <f t="shared" si="21"/>
        <v>28.556999999999999</v>
      </c>
      <c r="U37" s="27">
        <f t="shared" si="22"/>
        <v>-64.716201999999996</v>
      </c>
      <c r="V37" s="27">
        <f t="shared" si="23"/>
        <v>-53.977158000000003</v>
      </c>
    </row>
    <row r="38" spans="2:22" x14ac:dyDescent="0.25">
      <c r="B38">
        <v>20107916666.667</v>
      </c>
      <c r="C38">
        <v>-31.110455999999999</v>
      </c>
      <c r="E38">
        <v>20107916666.667</v>
      </c>
      <c r="F38">
        <v>-35.806812000000001</v>
      </c>
      <c r="H38" s="27">
        <f t="shared" si="12"/>
        <v>24.588562499999998</v>
      </c>
      <c r="I38" s="27">
        <f t="shared" si="13"/>
        <v>-54.476742000000002</v>
      </c>
      <c r="J38" s="27">
        <f t="shared" si="14"/>
        <v>-40.276031000000003</v>
      </c>
      <c r="L38" s="27">
        <f t="shared" si="15"/>
        <v>25.945708333333002</v>
      </c>
      <c r="M38" s="27">
        <f t="shared" si="16"/>
        <v>-48.797778999999998</v>
      </c>
      <c r="N38" s="27">
        <f t="shared" si="17"/>
        <v>-48.101376000000002</v>
      </c>
      <c r="P38" s="47">
        <f t="shared" si="18"/>
        <v>27.302854166667</v>
      </c>
      <c r="Q38" s="27">
        <f t="shared" si="19"/>
        <v>-61.138618000000001</v>
      </c>
      <c r="R38" s="27">
        <f t="shared" si="20"/>
        <v>-52.845694999999999</v>
      </c>
      <c r="S38" s="38"/>
      <c r="T38" s="27">
        <f t="shared" si="21"/>
        <v>28.66</v>
      </c>
      <c r="U38" s="27">
        <f t="shared" si="22"/>
        <v>-64.584716999999998</v>
      </c>
      <c r="V38" s="27">
        <f t="shared" si="23"/>
        <v>-53.648636000000003</v>
      </c>
    </row>
    <row r="39" spans="2:22" x14ac:dyDescent="0.25">
      <c r="B39">
        <v>20628500000</v>
      </c>
      <c r="C39">
        <v>-30.783899000000002</v>
      </c>
      <c r="E39">
        <v>20628500000</v>
      </c>
      <c r="F39">
        <v>-35.953167000000001</v>
      </c>
      <c r="H39" s="27">
        <f t="shared" si="12"/>
        <v>25.004750000000001</v>
      </c>
      <c r="I39" s="27">
        <f t="shared" si="13"/>
        <v>-59.784447</v>
      </c>
      <c r="J39" s="27">
        <f t="shared" si="14"/>
        <v>-41.878723000000001</v>
      </c>
      <c r="L39" s="27">
        <f t="shared" si="15"/>
        <v>26.2575</v>
      </c>
      <c r="M39" s="27">
        <f t="shared" si="16"/>
        <v>-49.112285999999997</v>
      </c>
      <c r="N39" s="27">
        <f t="shared" si="17"/>
        <v>-47.679023999999998</v>
      </c>
      <c r="P39" s="47">
        <f t="shared" si="18"/>
        <v>27.510249999999999</v>
      </c>
      <c r="Q39" s="27">
        <f t="shared" si="19"/>
        <v>-61.482559000000002</v>
      </c>
      <c r="R39" s="27">
        <f t="shared" si="20"/>
        <v>-51.468997999999999</v>
      </c>
      <c r="S39" s="38"/>
      <c r="T39" s="27">
        <f t="shared" si="21"/>
        <v>28.763000000000002</v>
      </c>
      <c r="U39" s="27">
        <f t="shared" si="22"/>
        <v>-64.745093999999995</v>
      </c>
      <c r="V39" s="27">
        <f t="shared" si="23"/>
        <v>-53.428127000000003</v>
      </c>
    </row>
    <row r="40" spans="2:22" x14ac:dyDescent="0.25">
      <c r="B40">
        <v>21149083333.333</v>
      </c>
      <c r="C40">
        <v>-30.879349000000001</v>
      </c>
      <c r="E40">
        <v>21149083333.333</v>
      </c>
      <c r="F40">
        <v>-36.083678999999997</v>
      </c>
      <c r="H40" s="27">
        <f t="shared" si="12"/>
        <v>25.420937500000001</v>
      </c>
      <c r="I40" s="27">
        <f t="shared" si="13"/>
        <v>-62.456508999999997</v>
      </c>
      <c r="J40" s="27">
        <f t="shared" si="14"/>
        <v>-44.002780999999999</v>
      </c>
      <c r="L40" s="27">
        <f t="shared" si="15"/>
        <v>26.569291666666999</v>
      </c>
      <c r="M40" s="27">
        <f t="shared" si="16"/>
        <v>-49.786490999999998</v>
      </c>
      <c r="N40" s="27">
        <f t="shared" si="17"/>
        <v>-47.466926999999998</v>
      </c>
      <c r="P40" s="47">
        <f t="shared" si="18"/>
        <v>27.717645833333002</v>
      </c>
      <c r="Q40" s="27">
        <f t="shared" si="19"/>
        <v>-62.082737000000002</v>
      </c>
      <c r="R40" s="27">
        <f t="shared" si="20"/>
        <v>-50.916969000000002</v>
      </c>
      <c r="S40" s="38"/>
      <c r="T40" s="27">
        <f t="shared" si="21"/>
        <v>28.866</v>
      </c>
      <c r="U40" s="27">
        <f t="shared" si="22"/>
        <v>-65.611755000000002</v>
      </c>
      <c r="V40" s="27">
        <f t="shared" si="23"/>
        <v>-53.618476999999999</v>
      </c>
    </row>
    <row r="41" spans="2:22" x14ac:dyDescent="0.25">
      <c r="B41">
        <v>21669666666.667</v>
      </c>
      <c r="C41">
        <v>-31.333480999999999</v>
      </c>
      <c r="E41">
        <v>21669666666.667</v>
      </c>
      <c r="F41">
        <v>-36.721511999999997</v>
      </c>
      <c r="H41" s="27">
        <f t="shared" si="12"/>
        <v>25.837125</v>
      </c>
      <c r="I41" s="27">
        <f t="shared" si="13"/>
        <v>-62.737965000000003</v>
      </c>
      <c r="J41" s="27">
        <f t="shared" si="14"/>
        <v>-45.234062000000002</v>
      </c>
      <c r="L41" s="27">
        <f t="shared" si="15"/>
        <v>26.881083333332999</v>
      </c>
      <c r="M41" s="27">
        <f t="shared" si="16"/>
        <v>-50.804400999999999</v>
      </c>
      <c r="N41" s="27">
        <f t="shared" si="17"/>
        <v>-47.294331</v>
      </c>
      <c r="P41" s="47">
        <f t="shared" si="18"/>
        <v>27.925041666666999</v>
      </c>
      <c r="Q41" s="27">
        <f t="shared" si="19"/>
        <v>-61.684154999999997</v>
      </c>
      <c r="R41" s="27">
        <f t="shared" si="20"/>
        <v>-50.601948</v>
      </c>
      <c r="S41" s="38"/>
      <c r="T41" s="27">
        <f t="shared" si="21"/>
        <v>28.969000000000001</v>
      </c>
      <c r="U41" s="27">
        <f t="shared" si="22"/>
        <v>-66.288651000000002</v>
      </c>
      <c r="V41" s="27">
        <f t="shared" si="23"/>
        <v>-53.855656000000003</v>
      </c>
    </row>
    <row r="42" spans="2:22" x14ac:dyDescent="0.25">
      <c r="B42">
        <v>22190250000</v>
      </c>
      <c r="C42">
        <v>-31.81419</v>
      </c>
      <c r="E42">
        <v>22190250000</v>
      </c>
      <c r="F42">
        <v>-38.202503</v>
      </c>
      <c r="H42" s="27">
        <f t="shared" si="12"/>
        <v>26.2533125</v>
      </c>
      <c r="I42" s="27">
        <f t="shared" si="13"/>
        <v>-62.501865000000002</v>
      </c>
      <c r="J42" s="27">
        <f t="shared" si="14"/>
        <v>-46.301223999999998</v>
      </c>
      <c r="L42" s="27">
        <f t="shared" si="15"/>
        <v>27.192875000000001</v>
      </c>
      <c r="M42" s="27">
        <f t="shared" si="16"/>
        <v>-52.113312000000001</v>
      </c>
      <c r="N42" s="27">
        <f t="shared" si="17"/>
        <v>-47.088036000000002</v>
      </c>
      <c r="P42" s="47">
        <f t="shared" si="18"/>
        <v>28.132437500000002</v>
      </c>
      <c r="Q42" s="27">
        <f t="shared" si="19"/>
        <v>-61.018272000000003</v>
      </c>
      <c r="R42" s="27">
        <f t="shared" si="20"/>
        <v>-50.314326999999999</v>
      </c>
      <c r="S42" s="38"/>
      <c r="T42" s="27">
        <f t="shared" si="21"/>
        <v>29.071999999999999</v>
      </c>
      <c r="U42" s="27">
        <f t="shared" si="22"/>
        <v>-66.315262000000004</v>
      </c>
      <c r="V42" s="27">
        <f t="shared" si="23"/>
        <v>-53.496760999999999</v>
      </c>
    </row>
    <row r="43" spans="2:22" x14ac:dyDescent="0.25">
      <c r="B43">
        <v>22710833333.333</v>
      </c>
      <c r="C43">
        <v>-31.832115000000002</v>
      </c>
      <c r="E43">
        <v>22710833333.333</v>
      </c>
      <c r="F43">
        <v>-39.748336999999999</v>
      </c>
      <c r="H43" s="27">
        <f t="shared" si="12"/>
        <v>26.669499999999999</v>
      </c>
      <c r="I43" s="27">
        <f t="shared" si="13"/>
        <v>-63.886364</v>
      </c>
      <c r="J43" s="27">
        <f t="shared" si="14"/>
        <v>-46.138083999999999</v>
      </c>
      <c r="L43" s="27">
        <f t="shared" si="15"/>
        <v>27.504666666666999</v>
      </c>
      <c r="M43" s="27">
        <f t="shared" si="16"/>
        <v>-53.362236000000003</v>
      </c>
      <c r="N43" s="27">
        <f t="shared" si="17"/>
        <v>-46.611057000000002</v>
      </c>
      <c r="P43" s="47">
        <f t="shared" si="18"/>
        <v>28.339833333333001</v>
      </c>
      <c r="Q43" s="27">
        <f t="shared" si="19"/>
        <v>-59.991973999999999</v>
      </c>
      <c r="R43" s="27">
        <f t="shared" si="20"/>
        <v>-50.247706999999998</v>
      </c>
      <c r="S43" s="38"/>
      <c r="T43" s="27">
        <f t="shared" si="21"/>
        <v>29.175000000000001</v>
      </c>
      <c r="U43" s="27">
        <f t="shared" si="22"/>
        <v>-66.151604000000006</v>
      </c>
      <c r="V43" s="27">
        <f t="shared" si="23"/>
        <v>-53.057105999999997</v>
      </c>
    </row>
    <row r="44" spans="2:22" x14ac:dyDescent="0.25">
      <c r="B44">
        <v>23231416666.667</v>
      </c>
      <c r="C44">
        <v>-31.368324000000001</v>
      </c>
      <c r="E44">
        <v>23231416666.667</v>
      </c>
      <c r="F44">
        <v>-40.111480999999998</v>
      </c>
      <c r="H44" s="27">
        <f t="shared" si="12"/>
        <v>27.085687499999999</v>
      </c>
      <c r="I44" s="27">
        <f t="shared" si="13"/>
        <v>-63.771678999999999</v>
      </c>
      <c r="J44" s="27">
        <f t="shared" si="14"/>
        <v>-45.869712999999997</v>
      </c>
      <c r="L44" s="27">
        <f t="shared" si="15"/>
        <v>27.816458333332999</v>
      </c>
      <c r="M44" s="27">
        <f t="shared" si="16"/>
        <v>-54.066493999999999</v>
      </c>
      <c r="N44" s="27">
        <f t="shared" si="17"/>
        <v>-46.481625000000001</v>
      </c>
      <c r="P44" s="47">
        <f t="shared" si="18"/>
        <v>28.547229166666998</v>
      </c>
      <c r="Q44" s="27">
        <f t="shared" si="19"/>
        <v>-59.181075999999997</v>
      </c>
      <c r="R44" s="27">
        <f t="shared" si="20"/>
        <v>-50.174644000000001</v>
      </c>
      <c r="S44" s="38"/>
      <c r="T44" s="27">
        <f t="shared" si="21"/>
        <v>29.277999999999999</v>
      </c>
      <c r="U44" s="27">
        <f t="shared" si="22"/>
        <v>-66.715698000000003</v>
      </c>
      <c r="V44" s="27">
        <f t="shared" si="23"/>
        <v>-52.983809999999998</v>
      </c>
    </row>
    <row r="45" spans="2:22" x14ac:dyDescent="0.25">
      <c r="B45">
        <v>23752000000</v>
      </c>
      <c r="C45">
        <v>-31.574522000000002</v>
      </c>
      <c r="E45">
        <v>23752000000</v>
      </c>
      <c r="F45">
        <v>-39.426825999999998</v>
      </c>
      <c r="H45" s="27">
        <f t="shared" si="12"/>
        <v>27.501874999999998</v>
      </c>
      <c r="I45" s="27">
        <f t="shared" si="13"/>
        <v>-61.231471999999997</v>
      </c>
      <c r="J45" s="27">
        <f t="shared" si="14"/>
        <v>-44.395690999999999</v>
      </c>
      <c r="L45" s="27">
        <f t="shared" si="15"/>
        <v>28.128250000000001</v>
      </c>
      <c r="M45" s="27">
        <f t="shared" si="16"/>
        <v>-54.042594999999999</v>
      </c>
      <c r="N45" s="27">
        <f t="shared" si="17"/>
        <v>-46.538769000000002</v>
      </c>
      <c r="P45" s="47">
        <f t="shared" si="18"/>
        <v>28.754625000000001</v>
      </c>
      <c r="Q45" s="27">
        <f t="shared" si="19"/>
        <v>-58.047043000000002</v>
      </c>
      <c r="R45" s="27">
        <f t="shared" si="20"/>
        <v>-50.201115000000001</v>
      </c>
      <c r="S45" s="38"/>
      <c r="T45" s="27">
        <f t="shared" si="21"/>
        <v>29.381</v>
      </c>
      <c r="U45" s="27">
        <f t="shared" si="22"/>
        <v>-67.998717999999997</v>
      </c>
      <c r="V45" s="27">
        <f t="shared" si="23"/>
        <v>-53.457419999999999</v>
      </c>
    </row>
    <row r="46" spans="2:22" x14ac:dyDescent="0.25">
      <c r="B46">
        <v>24272583333.333</v>
      </c>
      <c r="C46">
        <v>-30.973666999999999</v>
      </c>
      <c r="E46">
        <v>24272583333.333</v>
      </c>
      <c r="F46">
        <v>-38.739547999999999</v>
      </c>
      <c r="H46" s="27">
        <f t="shared" si="12"/>
        <v>27.918062500000001</v>
      </c>
      <c r="I46" s="27">
        <f t="shared" si="13"/>
        <v>-57.494419000000001</v>
      </c>
      <c r="J46" s="27">
        <f t="shared" si="14"/>
        <v>-44.486992000000001</v>
      </c>
      <c r="L46" s="27">
        <f t="shared" si="15"/>
        <v>28.440041666667</v>
      </c>
      <c r="M46" s="27">
        <f t="shared" si="16"/>
        <v>-53.382027000000001</v>
      </c>
      <c r="N46" s="27">
        <f t="shared" si="17"/>
        <v>-46.668185999999999</v>
      </c>
      <c r="P46" s="47">
        <f t="shared" si="18"/>
        <v>28.962020833333</v>
      </c>
      <c r="Q46" s="27">
        <f t="shared" si="19"/>
        <v>-57.247852000000002</v>
      </c>
      <c r="R46" s="27">
        <f t="shared" si="20"/>
        <v>-50.021239999999999</v>
      </c>
      <c r="S46" s="38"/>
      <c r="T46" s="27">
        <f t="shared" si="21"/>
        <v>29.484000000000002</v>
      </c>
      <c r="U46" s="27">
        <f t="shared" si="22"/>
        <v>-68.327240000000003</v>
      </c>
      <c r="V46" s="27">
        <f t="shared" si="23"/>
        <v>-53.744213000000002</v>
      </c>
    </row>
    <row r="47" spans="2:22" x14ac:dyDescent="0.25">
      <c r="B47">
        <v>24793166666.667</v>
      </c>
      <c r="C47">
        <v>-29.892503999999999</v>
      </c>
      <c r="E47">
        <v>24793166666.667</v>
      </c>
      <c r="F47">
        <v>-38.045883000000003</v>
      </c>
      <c r="H47" s="27">
        <f t="shared" si="12"/>
        <v>28.334250000000001</v>
      </c>
      <c r="I47" s="27">
        <f t="shared" si="13"/>
        <v>-56.057400000000001</v>
      </c>
      <c r="J47" s="27">
        <f t="shared" si="14"/>
        <v>-45.169907000000002</v>
      </c>
      <c r="L47" s="27">
        <f t="shared" si="15"/>
        <v>28.751833333333</v>
      </c>
      <c r="M47" s="27">
        <f t="shared" si="16"/>
        <v>-52.571567999999999</v>
      </c>
      <c r="N47" s="27">
        <f t="shared" si="17"/>
        <v>-46.502322999999997</v>
      </c>
      <c r="P47" s="47">
        <f t="shared" si="18"/>
        <v>29.169416666667001</v>
      </c>
      <c r="Q47" s="27">
        <f t="shared" si="19"/>
        <v>-56.655482999999997</v>
      </c>
      <c r="R47" s="27">
        <f t="shared" si="20"/>
        <v>-50.165539000000003</v>
      </c>
      <c r="S47" s="38"/>
      <c r="T47" s="27">
        <f t="shared" si="21"/>
        <v>29.587</v>
      </c>
      <c r="U47" s="27">
        <f t="shared" si="22"/>
        <v>-68.034317000000001</v>
      </c>
      <c r="V47" s="27">
        <f t="shared" si="23"/>
        <v>-53.572947999999997</v>
      </c>
    </row>
    <row r="48" spans="2:22" x14ac:dyDescent="0.25">
      <c r="B48">
        <v>25313750000</v>
      </c>
      <c r="C48">
        <v>-28.023910999999998</v>
      </c>
      <c r="E48">
        <v>25313750000</v>
      </c>
      <c r="F48">
        <v>-36.954636000000001</v>
      </c>
      <c r="H48" s="27">
        <f t="shared" si="12"/>
        <v>28.7504375</v>
      </c>
      <c r="I48" s="27">
        <f t="shared" si="13"/>
        <v>-55.312976999999997</v>
      </c>
      <c r="J48" s="27">
        <f t="shared" si="14"/>
        <v>-45.765160000000002</v>
      </c>
      <c r="L48" s="27">
        <f t="shared" si="15"/>
        <v>29.063624999999998</v>
      </c>
      <c r="M48" s="27">
        <f t="shared" si="16"/>
        <v>-51.897404000000002</v>
      </c>
      <c r="N48" s="27">
        <f t="shared" si="17"/>
        <v>-46.227058</v>
      </c>
      <c r="P48" s="47">
        <f t="shared" si="18"/>
        <v>29.3768125</v>
      </c>
      <c r="Q48" s="27">
        <f t="shared" si="19"/>
        <v>-56.371158999999999</v>
      </c>
      <c r="R48" s="27">
        <f t="shared" si="20"/>
        <v>-50.374057999999998</v>
      </c>
      <c r="S48" s="38"/>
      <c r="T48" s="27">
        <f t="shared" si="21"/>
        <v>29.69</v>
      </c>
      <c r="U48" s="27">
        <f t="shared" si="22"/>
        <v>-67.070762999999999</v>
      </c>
      <c r="V48" s="27">
        <f t="shared" si="23"/>
        <v>-53.248421</v>
      </c>
    </row>
    <row r="49" spans="2:22" x14ac:dyDescent="0.25">
      <c r="B49">
        <v>25834333333.333</v>
      </c>
      <c r="C49">
        <v>-26.814755999999999</v>
      </c>
      <c r="E49">
        <v>25834333333.333</v>
      </c>
      <c r="F49">
        <v>-35.984096999999998</v>
      </c>
      <c r="H49" s="27">
        <f t="shared" si="12"/>
        <v>29.166625</v>
      </c>
      <c r="I49" s="27">
        <f t="shared" si="13"/>
        <v>-54.602879000000001</v>
      </c>
      <c r="J49" s="27">
        <f t="shared" si="14"/>
        <v>-45.983868000000001</v>
      </c>
      <c r="L49" s="27">
        <f t="shared" si="15"/>
        <v>29.375416666667</v>
      </c>
      <c r="M49" s="27">
        <f t="shared" si="16"/>
        <v>-51.498286999999998</v>
      </c>
      <c r="N49" s="27">
        <f t="shared" si="17"/>
        <v>-46.142307000000002</v>
      </c>
      <c r="P49" s="47">
        <f t="shared" si="18"/>
        <v>29.584208333332999</v>
      </c>
      <c r="Q49" s="27">
        <f t="shared" si="19"/>
        <v>-56.260173999999999</v>
      </c>
      <c r="R49" s="27">
        <f t="shared" si="20"/>
        <v>-50.724361000000002</v>
      </c>
      <c r="S49" s="38"/>
      <c r="T49" s="27">
        <f t="shared" si="21"/>
        <v>29.792999999999999</v>
      </c>
      <c r="U49" s="27">
        <f t="shared" si="22"/>
        <v>-66.933021999999994</v>
      </c>
      <c r="V49" s="27">
        <f t="shared" si="23"/>
        <v>-53.070393000000003</v>
      </c>
    </row>
    <row r="50" spans="2:22" x14ac:dyDescent="0.25">
      <c r="B50">
        <v>26354916666.667</v>
      </c>
      <c r="C50">
        <v>-26.110426</v>
      </c>
      <c r="E50">
        <v>26354916666.667</v>
      </c>
      <c r="F50">
        <v>-35.94735</v>
      </c>
      <c r="H50" s="27">
        <f t="shared" si="12"/>
        <v>29.582812499999999</v>
      </c>
      <c r="I50" s="27">
        <f t="shared" si="13"/>
        <v>-53.892189000000002</v>
      </c>
      <c r="J50" s="27">
        <f t="shared" si="14"/>
        <v>-46.922482000000002</v>
      </c>
      <c r="L50" s="27">
        <f t="shared" si="15"/>
        <v>29.687208333333</v>
      </c>
      <c r="M50" s="27">
        <f t="shared" si="16"/>
        <v>-51.227116000000002</v>
      </c>
      <c r="N50" s="27">
        <f t="shared" si="17"/>
        <v>-46.309967</v>
      </c>
      <c r="P50" s="47">
        <f t="shared" si="18"/>
        <v>29.791604166667</v>
      </c>
      <c r="Q50" s="27">
        <f t="shared" si="19"/>
        <v>-56.183739000000003</v>
      </c>
      <c r="R50" s="27">
        <f t="shared" si="20"/>
        <v>-51.376514</v>
      </c>
      <c r="S50" s="38"/>
      <c r="T50" s="27">
        <f t="shared" si="21"/>
        <v>29.896000000000001</v>
      </c>
      <c r="U50" s="27">
        <f t="shared" si="22"/>
        <v>-66.926208000000003</v>
      </c>
      <c r="V50" s="27">
        <f t="shared" si="23"/>
        <v>-53.288876000000002</v>
      </c>
    </row>
    <row r="51" spans="2:22" x14ac:dyDescent="0.25">
      <c r="B51">
        <v>26875500000</v>
      </c>
      <c r="C51">
        <v>-26.201311</v>
      </c>
      <c r="E51">
        <v>26875500000</v>
      </c>
      <c r="F51">
        <v>-37.131385999999999</v>
      </c>
      <c r="H51" s="27">
        <f t="shared" si="12"/>
        <v>29.998999999999999</v>
      </c>
      <c r="I51" s="27">
        <f t="shared" si="13"/>
        <v>-54.238273999999997</v>
      </c>
      <c r="J51" s="27">
        <f t="shared" si="14"/>
        <v>-48.434550999999999</v>
      </c>
      <c r="L51" s="27">
        <f t="shared" si="15"/>
        <v>29.998999999999999</v>
      </c>
      <c r="M51" s="27">
        <f t="shared" si="16"/>
        <v>-51.184311000000001</v>
      </c>
      <c r="N51" s="27">
        <f t="shared" si="17"/>
        <v>-46.527892999999999</v>
      </c>
      <c r="P51" s="47">
        <f t="shared" si="18"/>
        <v>29.998999999999999</v>
      </c>
      <c r="Q51" s="27">
        <f t="shared" si="19"/>
        <v>-56.201411999999998</v>
      </c>
      <c r="R51" s="27">
        <f t="shared" si="20"/>
        <v>-51.937964999999998</v>
      </c>
      <c r="S51" s="38"/>
      <c r="T51" s="27">
        <f t="shared" si="21"/>
        <v>29.998999999999999</v>
      </c>
      <c r="U51" s="27">
        <f t="shared" si="22"/>
        <v>-67.136932000000002</v>
      </c>
      <c r="V51" s="27">
        <f t="shared" si="23"/>
        <v>-53.514721000000002</v>
      </c>
    </row>
    <row r="52" spans="2:22" x14ac:dyDescent="0.25">
      <c r="B52">
        <v>27396083333.333</v>
      </c>
      <c r="C52">
        <v>-27.218160999999998</v>
      </c>
      <c r="E52">
        <v>27396083333.333</v>
      </c>
      <c r="F52">
        <v>-41.303927999999999</v>
      </c>
    </row>
    <row r="53" spans="2:22" x14ac:dyDescent="0.25">
      <c r="B53">
        <v>27916666666.667</v>
      </c>
      <c r="C53">
        <v>-28.028462999999999</v>
      </c>
      <c r="E53">
        <v>27916666666.667</v>
      </c>
      <c r="F53">
        <v>-46.50676</v>
      </c>
    </row>
    <row r="54" spans="2:22" x14ac:dyDescent="0.25">
      <c r="B54">
        <v>28437250000</v>
      </c>
      <c r="C54">
        <v>-27.807081</v>
      </c>
      <c r="E54">
        <v>28437250000</v>
      </c>
      <c r="F54">
        <v>-50.289046999999997</v>
      </c>
    </row>
    <row r="55" spans="2:22" x14ac:dyDescent="0.25">
      <c r="B55">
        <v>28957833333.333</v>
      </c>
      <c r="C55">
        <v>-26.546719</v>
      </c>
      <c r="E55">
        <v>28957833333.333</v>
      </c>
      <c r="F55">
        <v>-49.662059999999997</v>
      </c>
    </row>
    <row r="56" spans="2:22" x14ac:dyDescent="0.25">
      <c r="B56">
        <v>29478416666.667</v>
      </c>
      <c r="C56">
        <v>-25.878981</v>
      </c>
      <c r="E56">
        <v>29478416666.667</v>
      </c>
      <c r="F56">
        <v>-46.928122999999999</v>
      </c>
    </row>
    <row r="57" spans="2:22" x14ac:dyDescent="0.25">
      <c r="B57">
        <v>29999000000</v>
      </c>
      <c r="C57">
        <v>-25.634312000000001</v>
      </c>
      <c r="E57">
        <v>29999000000</v>
      </c>
      <c r="F57">
        <v>-44.648617000000002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226</v>
      </c>
      <c r="E62" t="s">
        <v>23</v>
      </c>
      <c r="F62" t="s">
        <v>226</v>
      </c>
    </row>
    <row r="63" spans="2:22" x14ac:dyDescent="0.25">
      <c r="B63">
        <v>10022000000</v>
      </c>
      <c r="C63">
        <v>-51.378768999999998</v>
      </c>
      <c r="E63">
        <v>10022000000</v>
      </c>
      <c r="F63">
        <v>-46.989159000000001</v>
      </c>
    </row>
    <row r="64" spans="2:22" x14ac:dyDescent="0.25">
      <c r="B64">
        <v>10438187500</v>
      </c>
      <c r="C64">
        <v>-50.804980999999998</v>
      </c>
      <c r="E64">
        <v>10438187500</v>
      </c>
      <c r="F64">
        <v>-46.765934000000001</v>
      </c>
    </row>
    <row r="65" spans="2:6" x14ac:dyDescent="0.25">
      <c r="B65">
        <v>10854375000</v>
      </c>
      <c r="C65">
        <v>-50.058883999999999</v>
      </c>
      <c r="E65">
        <v>10854375000</v>
      </c>
      <c r="F65">
        <v>-46.705078</v>
      </c>
    </row>
    <row r="66" spans="2:6" x14ac:dyDescent="0.25">
      <c r="B66">
        <v>11270562500</v>
      </c>
      <c r="C66">
        <v>-49.266365</v>
      </c>
      <c r="E66">
        <v>11270562500</v>
      </c>
      <c r="F66">
        <v>-47.196841999999997</v>
      </c>
    </row>
    <row r="67" spans="2:6" x14ac:dyDescent="0.25">
      <c r="B67">
        <v>11686750000</v>
      </c>
      <c r="C67">
        <v>-49.213313999999997</v>
      </c>
      <c r="E67">
        <v>11686750000</v>
      </c>
      <c r="F67">
        <v>-47.656421999999999</v>
      </c>
    </row>
    <row r="68" spans="2:6" x14ac:dyDescent="0.25">
      <c r="B68">
        <v>12102937500</v>
      </c>
      <c r="C68">
        <v>-49.428519999999999</v>
      </c>
      <c r="E68">
        <v>12102937500</v>
      </c>
      <c r="F68">
        <v>-47.958880999999998</v>
      </c>
    </row>
    <row r="69" spans="2:6" x14ac:dyDescent="0.25">
      <c r="B69">
        <v>12519125000</v>
      </c>
      <c r="C69">
        <v>-50.210014000000001</v>
      </c>
      <c r="E69">
        <v>12519125000</v>
      </c>
      <c r="F69">
        <v>-48.276108000000001</v>
      </c>
    </row>
    <row r="70" spans="2:6" x14ac:dyDescent="0.25">
      <c r="B70">
        <v>12935312500</v>
      </c>
      <c r="C70">
        <v>-50.406619999999997</v>
      </c>
      <c r="E70">
        <v>12935312500</v>
      </c>
      <c r="F70">
        <v>-48.999119</v>
      </c>
    </row>
    <row r="71" spans="2:6" x14ac:dyDescent="0.25">
      <c r="B71">
        <v>13351500000</v>
      </c>
      <c r="C71">
        <v>-50.826656</v>
      </c>
      <c r="E71">
        <v>13351500000</v>
      </c>
      <c r="F71">
        <v>-50.444629999999997</v>
      </c>
    </row>
    <row r="72" spans="2:6" x14ac:dyDescent="0.25">
      <c r="B72">
        <v>13767687500</v>
      </c>
      <c r="C72">
        <v>-50.733584999999998</v>
      </c>
      <c r="E72">
        <v>13767687500</v>
      </c>
      <c r="F72">
        <v>-51.498009000000003</v>
      </c>
    </row>
    <row r="73" spans="2:6" x14ac:dyDescent="0.25">
      <c r="B73">
        <v>14183875000</v>
      </c>
      <c r="C73">
        <v>-50.377937000000003</v>
      </c>
      <c r="E73">
        <v>14183875000</v>
      </c>
      <c r="F73">
        <v>-51.673859</v>
      </c>
    </row>
    <row r="74" spans="2:6" x14ac:dyDescent="0.25">
      <c r="B74">
        <v>14600062500</v>
      </c>
      <c r="C74">
        <v>-49.589249000000002</v>
      </c>
      <c r="E74">
        <v>14600062500</v>
      </c>
      <c r="F74">
        <v>-51.172522999999998</v>
      </c>
    </row>
    <row r="75" spans="2:6" x14ac:dyDescent="0.25">
      <c r="B75">
        <v>15016250000</v>
      </c>
      <c r="C75">
        <v>-48.765362000000003</v>
      </c>
      <c r="E75">
        <v>15016250000</v>
      </c>
      <c r="F75">
        <v>-51.156379999999999</v>
      </c>
    </row>
    <row r="76" spans="2:6" x14ac:dyDescent="0.25">
      <c r="B76">
        <v>15432437500</v>
      </c>
      <c r="C76">
        <v>-48.041499999999999</v>
      </c>
      <c r="E76">
        <v>15432437500</v>
      </c>
      <c r="F76">
        <v>-52.885525000000001</v>
      </c>
    </row>
    <row r="77" spans="2:6" x14ac:dyDescent="0.25">
      <c r="B77">
        <v>15848625000</v>
      </c>
      <c r="C77">
        <v>-47.189036999999999</v>
      </c>
      <c r="E77">
        <v>15848625000</v>
      </c>
      <c r="F77">
        <v>-55.285598999999998</v>
      </c>
    </row>
    <row r="78" spans="2:6" x14ac:dyDescent="0.25">
      <c r="B78">
        <v>16264812500</v>
      </c>
      <c r="C78">
        <v>-46.733863999999997</v>
      </c>
      <c r="E78">
        <v>16264812500</v>
      </c>
      <c r="F78">
        <v>-57.290508000000003</v>
      </c>
    </row>
    <row r="79" spans="2:6" x14ac:dyDescent="0.25">
      <c r="B79">
        <v>16681000000</v>
      </c>
      <c r="C79">
        <v>-46.564174999999999</v>
      </c>
      <c r="E79">
        <v>16681000000</v>
      </c>
      <c r="F79">
        <v>-57.670261000000004</v>
      </c>
    </row>
    <row r="80" spans="2:6" x14ac:dyDescent="0.25">
      <c r="B80">
        <v>17097187500</v>
      </c>
      <c r="C80">
        <v>-46.452334999999998</v>
      </c>
      <c r="E80">
        <v>17097187500</v>
      </c>
      <c r="F80">
        <v>-56.769917</v>
      </c>
    </row>
    <row r="81" spans="2:6" x14ac:dyDescent="0.25">
      <c r="B81">
        <v>17513375000</v>
      </c>
      <c r="C81">
        <v>-46.432113999999999</v>
      </c>
      <c r="E81">
        <v>17513375000</v>
      </c>
      <c r="F81">
        <v>-55.211604999999999</v>
      </c>
    </row>
    <row r="82" spans="2:6" x14ac:dyDescent="0.25">
      <c r="B82">
        <v>17929562500</v>
      </c>
      <c r="C82">
        <v>-46.340274999999998</v>
      </c>
      <c r="E82">
        <v>17929562500</v>
      </c>
      <c r="F82">
        <v>-54.166069</v>
      </c>
    </row>
    <row r="83" spans="2:6" x14ac:dyDescent="0.25">
      <c r="B83">
        <v>18345750000</v>
      </c>
      <c r="C83">
        <v>-46.473202000000001</v>
      </c>
      <c r="E83">
        <v>18345750000</v>
      </c>
      <c r="F83">
        <v>-53.435326000000003</v>
      </c>
    </row>
    <row r="84" spans="2:6" x14ac:dyDescent="0.25">
      <c r="B84">
        <v>18761937500</v>
      </c>
      <c r="C84">
        <v>-43.946643999999999</v>
      </c>
      <c r="E84">
        <v>18761937500</v>
      </c>
      <c r="F84">
        <v>-50.944434999999999</v>
      </c>
    </row>
    <row r="85" spans="2:6" x14ac:dyDescent="0.25">
      <c r="B85">
        <v>19178125000</v>
      </c>
      <c r="C85">
        <v>-39.825797999999999</v>
      </c>
      <c r="E85">
        <v>19178125000</v>
      </c>
      <c r="F85">
        <v>-46.900249000000002</v>
      </c>
    </row>
    <row r="86" spans="2:6" x14ac:dyDescent="0.25">
      <c r="B86">
        <v>19594312500</v>
      </c>
      <c r="C86">
        <v>-37.014118000000003</v>
      </c>
      <c r="E86">
        <v>19594312500</v>
      </c>
      <c r="F86">
        <v>-44.924689999999998</v>
      </c>
    </row>
    <row r="87" spans="2:6" x14ac:dyDescent="0.25">
      <c r="B87">
        <v>20010500000</v>
      </c>
      <c r="C87">
        <v>-38.75705</v>
      </c>
      <c r="E87">
        <v>20010500000</v>
      </c>
      <c r="F87">
        <v>-47.226044000000002</v>
      </c>
    </row>
    <row r="88" spans="2:6" x14ac:dyDescent="0.25">
      <c r="B88">
        <v>20426687500</v>
      </c>
      <c r="C88">
        <v>-42.215065000000003</v>
      </c>
      <c r="E88">
        <v>20426687500</v>
      </c>
      <c r="F88">
        <v>-51.252918000000001</v>
      </c>
    </row>
    <row r="89" spans="2:6" x14ac:dyDescent="0.25">
      <c r="B89">
        <v>20842875000</v>
      </c>
      <c r="C89">
        <v>-45.103912000000001</v>
      </c>
      <c r="E89">
        <v>20842875000</v>
      </c>
      <c r="F89">
        <v>-55.630363000000003</v>
      </c>
    </row>
    <row r="90" spans="2:6" x14ac:dyDescent="0.25">
      <c r="B90">
        <v>21259062500</v>
      </c>
      <c r="C90">
        <v>-46.737819999999999</v>
      </c>
      <c r="E90">
        <v>21259062500</v>
      </c>
      <c r="F90">
        <v>-62.752949000000001</v>
      </c>
    </row>
    <row r="91" spans="2:6" x14ac:dyDescent="0.25">
      <c r="B91">
        <v>21675250000</v>
      </c>
      <c r="C91">
        <v>-47.749015999999997</v>
      </c>
      <c r="E91">
        <v>21675250000</v>
      </c>
      <c r="F91">
        <v>-63.556182999999997</v>
      </c>
    </row>
    <row r="92" spans="2:6" x14ac:dyDescent="0.25">
      <c r="B92">
        <v>22091437500</v>
      </c>
      <c r="C92">
        <v>-47.554912999999999</v>
      </c>
      <c r="E92">
        <v>22091437500</v>
      </c>
      <c r="F92">
        <v>-59.528373999999999</v>
      </c>
    </row>
    <row r="93" spans="2:6" x14ac:dyDescent="0.25">
      <c r="B93">
        <v>22507625000</v>
      </c>
      <c r="C93">
        <v>-47.467728000000001</v>
      </c>
      <c r="E93">
        <v>22507625000</v>
      </c>
      <c r="F93">
        <v>-49.964111000000003</v>
      </c>
    </row>
    <row r="94" spans="2:6" x14ac:dyDescent="0.25">
      <c r="B94">
        <v>22923812500</v>
      </c>
      <c r="C94">
        <v>-47.181629000000001</v>
      </c>
      <c r="E94">
        <v>22923812500</v>
      </c>
      <c r="F94">
        <v>-45.444290000000002</v>
      </c>
    </row>
    <row r="95" spans="2:6" x14ac:dyDescent="0.25">
      <c r="B95">
        <v>23340000000</v>
      </c>
      <c r="C95">
        <v>-47.141941000000003</v>
      </c>
      <c r="E95">
        <v>23340000000</v>
      </c>
      <c r="F95">
        <v>-42.809382999999997</v>
      </c>
    </row>
    <row r="96" spans="2:6" x14ac:dyDescent="0.25">
      <c r="B96">
        <v>23756187500</v>
      </c>
      <c r="C96">
        <v>-47.128833999999998</v>
      </c>
      <c r="E96">
        <v>23756187500</v>
      </c>
      <c r="F96">
        <v>-40.874732999999999</v>
      </c>
    </row>
    <row r="97" spans="2:6" x14ac:dyDescent="0.25">
      <c r="B97">
        <v>24172375000</v>
      </c>
      <c r="C97">
        <v>-49.623325000000001</v>
      </c>
      <c r="E97">
        <v>24172375000</v>
      </c>
      <c r="F97">
        <v>-39.869456999999997</v>
      </c>
    </row>
    <row r="98" spans="2:6" x14ac:dyDescent="0.25">
      <c r="B98">
        <v>24588562500</v>
      </c>
      <c r="C98">
        <v>-54.476742000000002</v>
      </c>
      <c r="E98">
        <v>24588562500</v>
      </c>
      <c r="F98">
        <v>-40.276031000000003</v>
      </c>
    </row>
    <row r="99" spans="2:6" x14ac:dyDescent="0.25">
      <c r="B99">
        <v>25004750000</v>
      </c>
      <c r="C99">
        <v>-59.784447</v>
      </c>
      <c r="E99">
        <v>25004750000</v>
      </c>
      <c r="F99">
        <v>-41.878723000000001</v>
      </c>
    </row>
    <row r="100" spans="2:6" x14ac:dyDescent="0.25">
      <c r="B100">
        <v>25420937500</v>
      </c>
      <c r="C100">
        <v>-62.456508999999997</v>
      </c>
      <c r="E100">
        <v>25420937500</v>
      </c>
      <c r="F100">
        <v>-44.002780999999999</v>
      </c>
    </row>
    <row r="101" spans="2:6" x14ac:dyDescent="0.25">
      <c r="B101">
        <v>25837125000</v>
      </c>
      <c r="C101">
        <v>-62.737965000000003</v>
      </c>
      <c r="E101">
        <v>25837125000</v>
      </c>
      <c r="F101">
        <v>-45.234062000000002</v>
      </c>
    </row>
    <row r="102" spans="2:6" x14ac:dyDescent="0.25">
      <c r="B102">
        <v>26253312500</v>
      </c>
      <c r="C102">
        <v>-62.501865000000002</v>
      </c>
      <c r="E102">
        <v>26253312500</v>
      </c>
      <c r="F102">
        <v>-46.301223999999998</v>
      </c>
    </row>
    <row r="103" spans="2:6" x14ac:dyDescent="0.25">
      <c r="B103">
        <v>26669500000</v>
      </c>
      <c r="C103">
        <v>-63.886364</v>
      </c>
      <c r="E103">
        <v>26669500000</v>
      </c>
      <c r="F103">
        <v>-46.138083999999999</v>
      </c>
    </row>
    <row r="104" spans="2:6" x14ac:dyDescent="0.25">
      <c r="B104">
        <v>27085687500</v>
      </c>
      <c r="C104">
        <v>-63.771678999999999</v>
      </c>
      <c r="E104">
        <v>27085687500</v>
      </c>
      <c r="F104">
        <v>-45.869712999999997</v>
      </c>
    </row>
    <row r="105" spans="2:6" x14ac:dyDescent="0.25">
      <c r="B105">
        <v>27501875000</v>
      </c>
      <c r="C105">
        <v>-61.231471999999997</v>
      </c>
      <c r="E105">
        <v>27501875000</v>
      </c>
      <c r="F105">
        <v>-44.395690999999999</v>
      </c>
    </row>
    <row r="106" spans="2:6" x14ac:dyDescent="0.25">
      <c r="B106">
        <v>27918062500</v>
      </c>
      <c r="C106">
        <v>-57.494419000000001</v>
      </c>
      <c r="E106">
        <v>27918062500</v>
      </c>
      <c r="F106">
        <v>-44.486992000000001</v>
      </c>
    </row>
    <row r="107" spans="2:6" x14ac:dyDescent="0.25">
      <c r="B107">
        <v>28334250000</v>
      </c>
      <c r="C107">
        <v>-56.057400000000001</v>
      </c>
      <c r="E107">
        <v>28334250000</v>
      </c>
      <c r="F107">
        <v>-45.169907000000002</v>
      </c>
    </row>
    <row r="108" spans="2:6" x14ac:dyDescent="0.25">
      <c r="B108">
        <v>28750437500</v>
      </c>
      <c r="C108">
        <v>-55.312976999999997</v>
      </c>
      <c r="E108">
        <v>28750437500</v>
      </c>
      <c r="F108">
        <v>-45.765160000000002</v>
      </c>
    </row>
    <row r="109" spans="2:6" x14ac:dyDescent="0.25">
      <c r="B109">
        <v>29166625000</v>
      </c>
      <c r="C109">
        <v>-54.602879000000001</v>
      </c>
      <c r="E109">
        <v>29166625000</v>
      </c>
      <c r="F109">
        <v>-45.983868000000001</v>
      </c>
    </row>
    <row r="110" spans="2:6" x14ac:dyDescent="0.25">
      <c r="B110">
        <v>29582812500</v>
      </c>
      <c r="C110">
        <v>-53.892189000000002</v>
      </c>
      <c r="E110">
        <v>29582812500</v>
      </c>
      <c r="F110">
        <v>-46.922482000000002</v>
      </c>
    </row>
    <row r="111" spans="2:6" x14ac:dyDescent="0.25">
      <c r="B111">
        <v>29999000000</v>
      </c>
      <c r="C111">
        <v>-54.238273999999997</v>
      </c>
      <c r="E111">
        <v>29999000000</v>
      </c>
      <c r="F111">
        <v>-48.434550999999999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227</v>
      </c>
      <c r="E116" t="s">
        <v>23</v>
      </c>
      <c r="F116" t="s">
        <v>227</v>
      </c>
    </row>
    <row r="117" spans="2:6" x14ac:dyDescent="0.25">
      <c r="B117">
        <v>15033000000</v>
      </c>
      <c r="C117">
        <v>-55.669986999999999</v>
      </c>
      <c r="E117">
        <v>15033000000</v>
      </c>
      <c r="F117">
        <v>-58.116805999999997</v>
      </c>
    </row>
    <row r="118" spans="2:6" x14ac:dyDescent="0.25">
      <c r="B118">
        <v>15344791666.667</v>
      </c>
      <c r="C118">
        <v>-55.397849999999998</v>
      </c>
      <c r="E118">
        <v>15344791666.667</v>
      </c>
      <c r="F118">
        <v>-58.243434999999998</v>
      </c>
    </row>
    <row r="119" spans="2:6" x14ac:dyDescent="0.25">
      <c r="B119">
        <v>15656583333.333</v>
      </c>
      <c r="C119">
        <v>-55.028961000000002</v>
      </c>
      <c r="E119">
        <v>15656583333.333</v>
      </c>
      <c r="F119">
        <v>-58.143177000000001</v>
      </c>
    </row>
    <row r="120" spans="2:6" x14ac:dyDescent="0.25">
      <c r="B120">
        <v>15968375000</v>
      </c>
      <c r="C120">
        <v>-55.364840999999998</v>
      </c>
      <c r="E120">
        <v>15968375000</v>
      </c>
      <c r="F120">
        <v>-58.257618000000001</v>
      </c>
    </row>
    <row r="121" spans="2:6" x14ac:dyDescent="0.25">
      <c r="B121">
        <v>16280166666.667</v>
      </c>
      <c r="C121">
        <v>-55.428246000000001</v>
      </c>
      <c r="E121">
        <v>16280166666.667</v>
      </c>
      <c r="F121">
        <v>-57.4328</v>
      </c>
    </row>
    <row r="122" spans="2:6" x14ac:dyDescent="0.25">
      <c r="B122">
        <v>16591958333.333</v>
      </c>
      <c r="C122">
        <v>-55.254494000000001</v>
      </c>
      <c r="E122">
        <v>16591958333.333</v>
      </c>
      <c r="F122">
        <v>-56.300120999999997</v>
      </c>
    </row>
    <row r="123" spans="2:6" x14ac:dyDescent="0.25">
      <c r="B123">
        <v>16903750000</v>
      </c>
      <c r="C123">
        <v>-54.694324000000002</v>
      </c>
      <c r="E123">
        <v>16903750000</v>
      </c>
      <c r="F123">
        <v>-54.871544</v>
      </c>
    </row>
    <row r="124" spans="2:6" x14ac:dyDescent="0.25">
      <c r="B124">
        <v>17215541666.667</v>
      </c>
      <c r="C124">
        <v>-53.872928999999999</v>
      </c>
      <c r="E124">
        <v>17215541666.667</v>
      </c>
      <c r="F124">
        <v>-52.977966000000002</v>
      </c>
    </row>
    <row r="125" spans="2:6" x14ac:dyDescent="0.25">
      <c r="B125">
        <v>17527333333.333</v>
      </c>
      <c r="C125">
        <v>-52.934550999999999</v>
      </c>
      <c r="E125">
        <v>17527333333.333</v>
      </c>
      <c r="F125">
        <v>-51.669410999999997</v>
      </c>
    </row>
    <row r="126" spans="2:6" x14ac:dyDescent="0.25">
      <c r="B126">
        <v>17839125000</v>
      </c>
      <c r="C126">
        <v>-52.026318000000003</v>
      </c>
      <c r="E126">
        <v>17839125000</v>
      </c>
      <c r="F126">
        <v>-51.015182000000003</v>
      </c>
    </row>
    <row r="127" spans="2:6" x14ac:dyDescent="0.25">
      <c r="B127">
        <v>18150916666.667</v>
      </c>
      <c r="C127">
        <v>-51.547221999999998</v>
      </c>
      <c r="E127">
        <v>18150916666.667</v>
      </c>
      <c r="F127">
        <v>-51.320351000000002</v>
      </c>
    </row>
    <row r="128" spans="2:6" x14ac:dyDescent="0.25">
      <c r="B128">
        <v>18462708333.333</v>
      </c>
      <c r="C128">
        <v>-51.547145999999998</v>
      </c>
      <c r="E128">
        <v>18462708333.333</v>
      </c>
      <c r="F128">
        <v>-51.574779999999997</v>
      </c>
    </row>
    <row r="129" spans="2:6" x14ac:dyDescent="0.25">
      <c r="B129">
        <v>18774500000</v>
      </c>
      <c r="C129">
        <v>-51.648350000000001</v>
      </c>
      <c r="E129">
        <v>18774500000</v>
      </c>
      <c r="F129">
        <v>-51.426167</v>
      </c>
    </row>
    <row r="130" spans="2:6" x14ac:dyDescent="0.25">
      <c r="B130">
        <v>19086291666.667</v>
      </c>
      <c r="C130">
        <v>-51.487408000000002</v>
      </c>
      <c r="E130">
        <v>19086291666.667</v>
      </c>
      <c r="F130">
        <v>-51.088603999999997</v>
      </c>
    </row>
    <row r="131" spans="2:6" x14ac:dyDescent="0.25">
      <c r="B131">
        <v>19398083333.333</v>
      </c>
      <c r="C131">
        <v>-50.844642999999998</v>
      </c>
      <c r="E131">
        <v>19398083333.333</v>
      </c>
      <c r="F131">
        <v>-50.616329</v>
      </c>
    </row>
    <row r="132" spans="2:6" x14ac:dyDescent="0.25">
      <c r="B132">
        <v>19709875000</v>
      </c>
      <c r="C132">
        <v>-50.072868</v>
      </c>
      <c r="E132">
        <v>19709875000</v>
      </c>
      <c r="F132">
        <v>-50.579192999999997</v>
      </c>
    </row>
    <row r="133" spans="2:6" x14ac:dyDescent="0.25">
      <c r="B133">
        <v>20021666666.667</v>
      </c>
      <c r="C133">
        <v>-49.678894</v>
      </c>
      <c r="E133">
        <v>20021666666.667</v>
      </c>
      <c r="F133">
        <v>-50.449268000000004</v>
      </c>
    </row>
    <row r="134" spans="2:6" x14ac:dyDescent="0.25">
      <c r="B134">
        <v>20333458333.333</v>
      </c>
      <c r="C134">
        <v>-49.854874000000002</v>
      </c>
      <c r="E134">
        <v>20333458333.333</v>
      </c>
      <c r="F134">
        <v>-50.238585999999998</v>
      </c>
    </row>
    <row r="135" spans="2:6" x14ac:dyDescent="0.25">
      <c r="B135">
        <v>20645250000</v>
      </c>
      <c r="C135">
        <v>-50.069884999999999</v>
      </c>
      <c r="E135">
        <v>20645250000</v>
      </c>
      <c r="F135">
        <v>-49.405628</v>
      </c>
    </row>
    <row r="136" spans="2:6" x14ac:dyDescent="0.25">
      <c r="B136">
        <v>20957041666.667</v>
      </c>
      <c r="C136">
        <v>-50.078673999999999</v>
      </c>
      <c r="E136">
        <v>20957041666.667</v>
      </c>
      <c r="F136">
        <v>-49.015414999999997</v>
      </c>
    </row>
    <row r="137" spans="2:6" x14ac:dyDescent="0.25">
      <c r="B137">
        <v>21268833333.333</v>
      </c>
      <c r="C137">
        <v>-49.841994999999997</v>
      </c>
      <c r="E137">
        <v>21268833333.333</v>
      </c>
      <c r="F137">
        <v>-48.904755000000002</v>
      </c>
    </row>
    <row r="138" spans="2:6" x14ac:dyDescent="0.25">
      <c r="B138">
        <v>21580625000</v>
      </c>
      <c r="C138">
        <v>-49.444946000000002</v>
      </c>
      <c r="E138">
        <v>21580625000</v>
      </c>
      <c r="F138">
        <v>-48.678871000000001</v>
      </c>
    </row>
    <row r="139" spans="2:6" x14ac:dyDescent="0.25">
      <c r="B139">
        <v>21892416666.667</v>
      </c>
      <c r="C139">
        <v>-48.739367999999999</v>
      </c>
      <c r="E139">
        <v>21892416666.667</v>
      </c>
      <c r="F139">
        <v>-48.156711999999999</v>
      </c>
    </row>
    <row r="140" spans="2:6" x14ac:dyDescent="0.25">
      <c r="B140">
        <v>22204208333.333</v>
      </c>
      <c r="C140">
        <v>-47.822902999999997</v>
      </c>
      <c r="E140">
        <v>22204208333.333</v>
      </c>
      <c r="F140">
        <v>-47.919772999999999</v>
      </c>
    </row>
    <row r="141" spans="2:6" x14ac:dyDescent="0.25">
      <c r="B141">
        <v>22516000000</v>
      </c>
      <c r="C141">
        <v>-47.209854</v>
      </c>
      <c r="E141">
        <v>22516000000</v>
      </c>
      <c r="F141">
        <v>-48.077781999999999</v>
      </c>
    </row>
    <row r="142" spans="2:6" x14ac:dyDescent="0.25">
      <c r="B142">
        <v>22827791666.667</v>
      </c>
      <c r="C142">
        <v>-47.183064000000002</v>
      </c>
      <c r="E142">
        <v>22827791666.667</v>
      </c>
      <c r="F142">
        <v>-48.520007999999997</v>
      </c>
    </row>
    <row r="143" spans="2:6" x14ac:dyDescent="0.25">
      <c r="B143">
        <v>23139583333.333</v>
      </c>
      <c r="C143">
        <v>-47.171818000000002</v>
      </c>
      <c r="E143">
        <v>23139583333.333</v>
      </c>
      <c r="F143">
        <v>-48.660075999999997</v>
      </c>
    </row>
    <row r="144" spans="2:6" x14ac:dyDescent="0.25">
      <c r="B144">
        <v>23451375000</v>
      </c>
      <c r="C144">
        <v>-47.120899000000001</v>
      </c>
      <c r="E144">
        <v>23451375000</v>
      </c>
      <c r="F144">
        <v>-48.651947</v>
      </c>
    </row>
    <row r="145" spans="2:6" x14ac:dyDescent="0.25">
      <c r="B145">
        <v>23763166666.667</v>
      </c>
      <c r="C145">
        <v>-46.929004999999997</v>
      </c>
      <c r="E145">
        <v>23763166666.667</v>
      </c>
      <c r="F145">
        <v>-48.876579</v>
      </c>
    </row>
    <row r="146" spans="2:6" x14ac:dyDescent="0.25">
      <c r="B146">
        <v>24074958333.333</v>
      </c>
      <c r="C146">
        <v>-46.743102999999998</v>
      </c>
      <c r="E146">
        <v>24074958333.333</v>
      </c>
      <c r="F146">
        <v>-48.795307000000001</v>
      </c>
    </row>
    <row r="147" spans="2:6" x14ac:dyDescent="0.25">
      <c r="B147">
        <v>24386750000</v>
      </c>
      <c r="C147">
        <v>-46.922161000000003</v>
      </c>
      <c r="E147">
        <v>24386750000</v>
      </c>
      <c r="F147">
        <v>-49.002395999999997</v>
      </c>
    </row>
    <row r="148" spans="2:6" x14ac:dyDescent="0.25">
      <c r="B148">
        <v>24698541666.667</v>
      </c>
      <c r="C148">
        <v>-46.775322000000003</v>
      </c>
      <c r="E148">
        <v>24698541666.667</v>
      </c>
      <c r="F148">
        <v>-48.780830000000002</v>
      </c>
    </row>
    <row r="149" spans="2:6" x14ac:dyDescent="0.25">
      <c r="B149">
        <v>25010333333.333</v>
      </c>
      <c r="C149">
        <v>-46.833404999999999</v>
      </c>
      <c r="E149">
        <v>25010333333.333</v>
      </c>
      <c r="F149">
        <v>-48.713420999999997</v>
      </c>
    </row>
    <row r="150" spans="2:6" x14ac:dyDescent="0.25">
      <c r="B150">
        <v>25322125000</v>
      </c>
      <c r="C150">
        <v>-47.276179999999997</v>
      </c>
      <c r="E150">
        <v>25322125000</v>
      </c>
      <c r="F150">
        <v>-48.618541999999998</v>
      </c>
    </row>
    <row r="151" spans="2:6" x14ac:dyDescent="0.25">
      <c r="B151">
        <v>25633916666.667</v>
      </c>
      <c r="C151">
        <v>-47.835571000000002</v>
      </c>
      <c r="E151">
        <v>25633916666.667</v>
      </c>
      <c r="F151">
        <v>-48.360188000000001</v>
      </c>
    </row>
    <row r="152" spans="2:6" x14ac:dyDescent="0.25">
      <c r="B152">
        <v>25945708333.333</v>
      </c>
      <c r="C152">
        <v>-48.797778999999998</v>
      </c>
      <c r="E152">
        <v>25945708333.333</v>
      </c>
      <c r="F152">
        <v>-48.101376000000002</v>
      </c>
    </row>
    <row r="153" spans="2:6" x14ac:dyDescent="0.25">
      <c r="B153">
        <v>26257500000</v>
      </c>
      <c r="C153">
        <v>-49.112285999999997</v>
      </c>
      <c r="E153">
        <v>26257500000</v>
      </c>
      <c r="F153">
        <v>-47.679023999999998</v>
      </c>
    </row>
    <row r="154" spans="2:6" x14ac:dyDescent="0.25">
      <c r="B154">
        <v>26569291666.667</v>
      </c>
      <c r="C154">
        <v>-49.786490999999998</v>
      </c>
      <c r="E154">
        <v>26569291666.667</v>
      </c>
      <c r="F154">
        <v>-47.466926999999998</v>
      </c>
    </row>
    <row r="155" spans="2:6" x14ac:dyDescent="0.25">
      <c r="B155">
        <v>26881083333.333</v>
      </c>
      <c r="C155">
        <v>-50.804400999999999</v>
      </c>
      <c r="E155">
        <v>26881083333.333</v>
      </c>
      <c r="F155">
        <v>-47.294331</v>
      </c>
    </row>
    <row r="156" spans="2:6" x14ac:dyDescent="0.25">
      <c r="B156">
        <v>27192875000</v>
      </c>
      <c r="C156">
        <v>-52.113312000000001</v>
      </c>
      <c r="E156">
        <v>27192875000</v>
      </c>
      <c r="F156">
        <v>-47.088036000000002</v>
      </c>
    </row>
    <row r="157" spans="2:6" x14ac:dyDescent="0.25">
      <c r="B157">
        <v>27504666666.667</v>
      </c>
      <c r="C157">
        <v>-53.362236000000003</v>
      </c>
      <c r="E157">
        <v>27504666666.667</v>
      </c>
      <c r="F157">
        <v>-46.611057000000002</v>
      </c>
    </row>
    <row r="158" spans="2:6" x14ac:dyDescent="0.25">
      <c r="B158">
        <v>27816458333.333</v>
      </c>
      <c r="C158">
        <v>-54.066493999999999</v>
      </c>
      <c r="E158">
        <v>27816458333.333</v>
      </c>
      <c r="F158">
        <v>-46.481625000000001</v>
      </c>
    </row>
    <row r="159" spans="2:6" x14ac:dyDescent="0.25">
      <c r="B159">
        <v>28128250000</v>
      </c>
      <c r="C159">
        <v>-54.042594999999999</v>
      </c>
      <c r="E159">
        <v>28128250000</v>
      </c>
      <c r="F159">
        <v>-46.538769000000002</v>
      </c>
    </row>
    <row r="160" spans="2:6" x14ac:dyDescent="0.25">
      <c r="B160">
        <v>28440041666.667</v>
      </c>
      <c r="C160">
        <v>-53.382027000000001</v>
      </c>
      <c r="E160">
        <v>28440041666.667</v>
      </c>
      <c r="F160">
        <v>-46.668185999999999</v>
      </c>
    </row>
    <row r="161" spans="2:6" x14ac:dyDescent="0.25">
      <c r="B161">
        <v>28751833333.333</v>
      </c>
      <c r="C161">
        <v>-52.571567999999999</v>
      </c>
      <c r="E161">
        <v>28751833333.333</v>
      </c>
      <c r="F161">
        <v>-46.502322999999997</v>
      </c>
    </row>
    <row r="162" spans="2:6" x14ac:dyDescent="0.25">
      <c r="B162">
        <v>29063625000</v>
      </c>
      <c r="C162">
        <v>-51.897404000000002</v>
      </c>
      <c r="E162">
        <v>29063625000</v>
      </c>
      <c r="F162">
        <v>-46.227058</v>
      </c>
    </row>
    <row r="163" spans="2:6" x14ac:dyDescent="0.25">
      <c r="B163">
        <v>29375416666.667</v>
      </c>
      <c r="C163">
        <v>-51.498286999999998</v>
      </c>
      <c r="E163">
        <v>29375416666.667</v>
      </c>
      <c r="F163">
        <v>-46.142307000000002</v>
      </c>
    </row>
    <row r="164" spans="2:6" x14ac:dyDescent="0.25">
      <c r="B164">
        <v>29687208333.333</v>
      </c>
      <c r="C164">
        <v>-51.227116000000002</v>
      </c>
      <c r="E164">
        <v>29687208333.333</v>
      </c>
      <c r="F164">
        <v>-46.309967</v>
      </c>
    </row>
    <row r="165" spans="2:6" x14ac:dyDescent="0.25">
      <c r="B165">
        <v>29999000000</v>
      </c>
      <c r="C165">
        <v>-51.184311000000001</v>
      </c>
      <c r="E165">
        <v>29999000000</v>
      </c>
      <c r="F165">
        <v>-46.527892999999999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228</v>
      </c>
      <c r="E170" t="s">
        <v>23</v>
      </c>
      <c r="F170" t="s">
        <v>228</v>
      </c>
    </row>
    <row r="171" spans="2:6" x14ac:dyDescent="0.25">
      <c r="B171">
        <v>20044000000</v>
      </c>
      <c r="C171">
        <v>-67.255836000000002</v>
      </c>
      <c r="E171">
        <v>20044000000</v>
      </c>
      <c r="F171">
        <v>-62.201774999999998</v>
      </c>
    </row>
    <row r="172" spans="2:6" x14ac:dyDescent="0.25">
      <c r="B172">
        <v>20251395833.333</v>
      </c>
      <c r="C172">
        <v>-67.037505999999993</v>
      </c>
      <c r="E172">
        <v>20251395833.333</v>
      </c>
      <c r="F172">
        <v>-61.225749999999998</v>
      </c>
    </row>
    <row r="173" spans="2:6" x14ac:dyDescent="0.25">
      <c r="B173">
        <v>20458791666.667</v>
      </c>
      <c r="C173">
        <v>-66.754936000000001</v>
      </c>
      <c r="E173">
        <v>20458791666.667</v>
      </c>
      <c r="F173">
        <v>-60.119155999999997</v>
      </c>
    </row>
    <row r="174" spans="2:6" x14ac:dyDescent="0.25">
      <c r="B174">
        <v>20666187500</v>
      </c>
      <c r="C174">
        <v>-66.429016000000004</v>
      </c>
      <c r="E174">
        <v>20666187500</v>
      </c>
      <c r="F174">
        <v>-59.793449000000003</v>
      </c>
    </row>
    <row r="175" spans="2:6" x14ac:dyDescent="0.25">
      <c r="B175">
        <v>20873583333.333</v>
      </c>
      <c r="C175">
        <v>-66.310631000000001</v>
      </c>
      <c r="E175">
        <v>20873583333.333</v>
      </c>
      <c r="F175">
        <v>-59.570735999999997</v>
      </c>
    </row>
    <row r="176" spans="2:6" x14ac:dyDescent="0.25">
      <c r="B176">
        <v>21080979166.667</v>
      </c>
      <c r="C176">
        <v>-66.576224999999994</v>
      </c>
      <c r="E176">
        <v>21080979166.667</v>
      </c>
      <c r="F176">
        <v>-59.677073999999998</v>
      </c>
    </row>
    <row r="177" spans="2:6" x14ac:dyDescent="0.25">
      <c r="B177">
        <v>21288375000</v>
      </c>
      <c r="C177">
        <v>-68.270026999999999</v>
      </c>
      <c r="E177">
        <v>21288375000</v>
      </c>
      <c r="F177">
        <v>-59.881312999999999</v>
      </c>
    </row>
    <row r="178" spans="2:6" x14ac:dyDescent="0.25">
      <c r="B178">
        <v>21495770833.333</v>
      </c>
      <c r="C178">
        <v>-70.243995999999996</v>
      </c>
      <c r="E178">
        <v>21495770833.333</v>
      </c>
      <c r="F178">
        <v>-59.996032999999997</v>
      </c>
    </row>
    <row r="179" spans="2:6" x14ac:dyDescent="0.25">
      <c r="B179">
        <v>21703166666.667</v>
      </c>
      <c r="C179">
        <v>-71.825218000000007</v>
      </c>
      <c r="E179">
        <v>21703166666.667</v>
      </c>
      <c r="F179">
        <v>-60.258513999999998</v>
      </c>
    </row>
    <row r="180" spans="2:6" x14ac:dyDescent="0.25">
      <c r="B180">
        <v>21910562500</v>
      </c>
      <c r="C180">
        <v>-72.005981000000006</v>
      </c>
      <c r="E180">
        <v>21910562500</v>
      </c>
      <c r="F180">
        <v>-60.848961000000003</v>
      </c>
    </row>
    <row r="181" spans="2:6" x14ac:dyDescent="0.25">
      <c r="B181">
        <v>22117958333.333</v>
      </c>
      <c r="C181">
        <v>-70.523308</v>
      </c>
      <c r="E181">
        <v>22117958333.333</v>
      </c>
      <c r="F181">
        <v>-61.640670999999998</v>
      </c>
    </row>
    <row r="182" spans="2:6" x14ac:dyDescent="0.25">
      <c r="B182">
        <v>22325354166.667</v>
      </c>
      <c r="C182">
        <v>-67.856171000000003</v>
      </c>
      <c r="E182">
        <v>22325354166.667</v>
      </c>
      <c r="F182">
        <v>-62.085521999999997</v>
      </c>
    </row>
    <row r="183" spans="2:6" x14ac:dyDescent="0.25">
      <c r="B183">
        <v>22532750000</v>
      </c>
      <c r="C183">
        <v>-65.021941999999996</v>
      </c>
      <c r="E183">
        <v>22532750000</v>
      </c>
      <c r="F183">
        <v>-62.472450000000002</v>
      </c>
    </row>
    <row r="184" spans="2:6" x14ac:dyDescent="0.25">
      <c r="B184">
        <v>22740145833.333</v>
      </c>
      <c r="C184">
        <v>-62.877861000000003</v>
      </c>
      <c r="E184">
        <v>22740145833.333</v>
      </c>
      <c r="F184">
        <v>-61.978943000000001</v>
      </c>
    </row>
    <row r="185" spans="2:6" x14ac:dyDescent="0.25">
      <c r="B185">
        <v>22947541666.667</v>
      </c>
      <c r="C185">
        <v>-61.965946000000002</v>
      </c>
      <c r="E185">
        <v>22947541666.667</v>
      </c>
      <c r="F185">
        <v>-61.367229000000002</v>
      </c>
    </row>
    <row r="186" spans="2:6" x14ac:dyDescent="0.25">
      <c r="B186">
        <v>23154937500</v>
      </c>
      <c r="C186">
        <v>-60.715218</v>
      </c>
      <c r="E186">
        <v>23154937500</v>
      </c>
      <c r="F186">
        <v>-60.277245000000001</v>
      </c>
    </row>
    <row r="187" spans="2:6" x14ac:dyDescent="0.25">
      <c r="B187">
        <v>23362333333.333</v>
      </c>
      <c r="C187">
        <v>-60.819575999999998</v>
      </c>
      <c r="E187">
        <v>23362333333.333</v>
      </c>
      <c r="F187">
        <v>-60.216686000000003</v>
      </c>
    </row>
    <row r="188" spans="2:6" x14ac:dyDescent="0.25">
      <c r="B188">
        <v>23569729166.667</v>
      </c>
      <c r="C188">
        <v>-60.606856999999998</v>
      </c>
      <c r="E188">
        <v>23569729166.667</v>
      </c>
      <c r="F188">
        <v>-60.416964999999998</v>
      </c>
    </row>
    <row r="189" spans="2:6" x14ac:dyDescent="0.25">
      <c r="B189">
        <v>23777125000</v>
      </c>
      <c r="C189">
        <v>-61.321300999999998</v>
      </c>
      <c r="E189">
        <v>23777125000</v>
      </c>
      <c r="F189">
        <v>-61.034725000000002</v>
      </c>
    </row>
    <row r="190" spans="2:6" x14ac:dyDescent="0.25">
      <c r="B190">
        <v>23984520833.333</v>
      </c>
      <c r="C190">
        <v>-61.189872999999999</v>
      </c>
      <c r="E190">
        <v>23984520833.333</v>
      </c>
      <c r="F190">
        <v>-61.315987</v>
      </c>
    </row>
    <row r="191" spans="2:6" x14ac:dyDescent="0.25">
      <c r="B191">
        <v>24191916666.667</v>
      </c>
      <c r="C191">
        <v>-61.406021000000003</v>
      </c>
      <c r="E191">
        <v>24191916666.667</v>
      </c>
      <c r="F191">
        <v>-61.493912000000002</v>
      </c>
    </row>
    <row r="192" spans="2:6" x14ac:dyDescent="0.25">
      <c r="B192">
        <v>24399312500</v>
      </c>
      <c r="C192">
        <v>-61.139042000000003</v>
      </c>
      <c r="E192">
        <v>24399312500</v>
      </c>
      <c r="F192">
        <v>-61.436309999999999</v>
      </c>
    </row>
    <row r="193" spans="2:6" x14ac:dyDescent="0.25">
      <c r="B193">
        <v>24606708333.333</v>
      </c>
      <c r="C193">
        <v>-61.229064999999999</v>
      </c>
      <c r="E193">
        <v>24606708333.333</v>
      </c>
      <c r="F193">
        <v>-62.033687999999998</v>
      </c>
    </row>
    <row r="194" spans="2:6" x14ac:dyDescent="0.25">
      <c r="B194">
        <v>24814104166.667</v>
      </c>
      <c r="C194">
        <v>-61.065486999999997</v>
      </c>
      <c r="E194">
        <v>24814104166.667</v>
      </c>
      <c r="F194">
        <v>-62.512630000000001</v>
      </c>
    </row>
    <row r="195" spans="2:6" x14ac:dyDescent="0.25">
      <c r="B195">
        <v>25021500000</v>
      </c>
      <c r="C195">
        <v>-60.991557999999998</v>
      </c>
      <c r="E195">
        <v>25021500000</v>
      </c>
      <c r="F195">
        <v>-63.248126999999997</v>
      </c>
    </row>
    <row r="196" spans="2:6" x14ac:dyDescent="0.25">
      <c r="B196">
        <v>25228895833.333</v>
      </c>
      <c r="C196">
        <v>-60.605533999999999</v>
      </c>
      <c r="E196">
        <v>25228895833.333</v>
      </c>
      <c r="F196">
        <v>-63.717598000000002</v>
      </c>
    </row>
    <row r="197" spans="2:6" x14ac:dyDescent="0.25">
      <c r="B197">
        <v>25436291666.667</v>
      </c>
      <c r="C197">
        <v>-60.689548000000002</v>
      </c>
      <c r="E197">
        <v>25436291666.667</v>
      </c>
      <c r="F197">
        <v>-64.530204999999995</v>
      </c>
    </row>
    <row r="198" spans="2:6" x14ac:dyDescent="0.25">
      <c r="B198">
        <v>25643687500</v>
      </c>
      <c r="C198">
        <v>-60.775149999999996</v>
      </c>
      <c r="E198">
        <v>25643687500</v>
      </c>
      <c r="F198">
        <v>-66.137321</v>
      </c>
    </row>
    <row r="199" spans="2:6" x14ac:dyDescent="0.25">
      <c r="B199">
        <v>25851083333.333</v>
      </c>
      <c r="C199">
        <v>-60.808731000000002</v>
      </c>
      <c r="E199">
        <v>25851083333.333</v>
      </c>
      <c r="F199">
        <v>-67.441092999999995</v>
      </c>
    </row>
    <row r="200" spans="2:6" x14ac:dyDescent="0.25">
      <c r="B200">
        <v>26058479166.667</v>
      </c>
      <c r="C200">
        <v>-60.826141</v>
      </c>
      <c r="E200">
        <v>26058479166.667</v>
      </c>
      <c r="F200">
        <v>-68.182381000000007</v>
      </c>
    </row>
    <row r="201" spans="2:6" x14ac:dyDescent="0.25">
      <c r="B201">
        <v>26265875000</v>
      </c>
      <c r="C201">
        <v>-60.676955999999997</v>
      </c>
      <c r="E201">
        <v>26265875000</v>
      </c>
      <c r="F201">
        <v>-66.615936000000005</v>
      </c>
    </row>
    <row r="202" spans="2:6" x14ac:dyDescent="0.25">
      <c r="B202">
        <v>26473270833.333</v>
      </c>
      <c r="C202">
        <v>-60.711868000000003</v>
      </c>
      <c r="E202">
        <v>26473270833.333</v>
      </c>
      <c r="F202">
        <v>-64.078750999999997</v>
      </c>
    </row>
    <row r="203" spans="2:6" x14ac:dyDescent="0.25">
      <c r="B203">
        <v>26680666666.667</v>
      </c>
      <c r="C203">
        <v>-60.319775</v>
      </c>
      <c r="E203">
        <v>26680666666.667</v>
      </c>
      <c r="F203">
        <v>-60.599215999999998</v>
      </c>
    </row>
    <row r="204" spans="2:6" x14ac:dyDescent="0.25">
      <c r="B204">
        <v>26888062500</v>
      </c>
      <c r="C204">
        <v>-60.703876000000001</v>
      </c>
      <c r="E204">
        <v>26888062500</v>
      </c>
      <c r="F204">
        <v>-57.714171999999998</v>
      </c>
    </row>
    <row r="205" spans="2:6" x14ac:dyDescent="0.25">
      <c r="B205">
        <v>27095458333.333</v>
      </c>
      <c r="C205">
        <v>-60.527847000000001</v>
      </c>
      <c r="E205">
        <v>27095458333.333</v>
      </c>
      <c r="F205">
        <v>-54.818935000000003</v>
      </c>
    </row>
    <row r="206" spans="2:6" x14ac:dyDescent="0.25">
      <c r="B206">
        <v>27302854166.667</v>
      </c>
      <c r="C206">
        <v>-61.138618000000001</v>
      </c>
      <c r="E206">
        <v>27302854166.667</v>
      </c>
      <c r="F206">
        <v>-52.845694999999999</v>
      </c>
    </row>
    <row r="207" spans="2:6" x14ac:dyDescent="0.25">
      <c r="B207">
        <v>27510250000</v>
      </c>
      <c r="C207">
        <v>-61.482559000000002</v>
      </c>
      <c r="E207">
        <v>27510250000</v>
      </c>
      <c r="F207">
        <v>-51.468997999999999</v>
      </c>
    </row>
    <row r="208" spans="2:6" x14ac:dyDescent="0.25">
      <c r="B208">
        <v>27717645833.333</v>
      </c>
      <c r="C208">
        <v>-62.082737000000002</v>
      </c>
      <c r="E208">
        <v>27717645833.333</v>
      </c>
      <c r="F208">
        <v>-50.916969000000002</v>
      </c>
    </row>
    <row r="209" spans="2:6" x14ac:dyDescent="0.25">
      <c r="B209">
        <v>27925041666.667</v>
      </c>
      <c r="C209">
        <v>-61.684154999999997</v>
      </c>
      <c r="E209">
        <v>27925041666.667</v>
      </c>
      <c r="F209">
        <v>-50.601948</v>
      </c>
    </row>
    <row r="210" spans="2:6" x14ac:dyDescent="0.25">
      <c r="B210">
        <v>28132437500</v>
      </c>
      <c r="C210">
        <v>-61.018272000000003</v>
      </c>
      <c r="E210">
        <v>28132437500</v>
      </c>
      <c r="F210">
        <v>-50.314326999999999</v>
      </c>
    </row>
    <row r="211" spans="2:6" x14ac:dyDescent="0.25">
      <c r="B211">
        <v>28339833333.333</v>
      </c>
      <c r="C211">
        <v>-59.991973999999999</v>
      </c>
      <c r="E211">
        <v>28339833333.333</v>
      </c>
      <c r="F211">
        <v>-50.247706999999998</v>
      </c>
    </row>
    <row r="212" spans="2:6" x14ac:dyDescent="0.25">
      <c r="B212">
        <v>28547229166.667</v>
      </c>
      <c r="C212">
        <v>-59.181075999999997</v>
      </c>
      <c r="E212">
        <v>28547229166.667</v>
      </c>
      <c r="F212">
        <v>-50.174644000000001</v>
      </c>
    </row>
    <row r="213" spans="2:6" x14ac:dyDescent="0.25">
      <c r="B213">
        <v>28754625000</v>
      </c>
      <c r="C213">
        <v>-58.047043000000002</v>
      </c>
      <c r="E213">
        <v>28754625000</v>
      </c>
      <c r="F213">
        <v>-50.201115000000001</v>
      </c>
    </row>
    <row r="214" spans="2:6" x14ac:dyDescent="0.25">
      <c r="B214">
        <v>28962020833.333</v>
      </c>
      <c r="C214">
        <v>-57.247852000000002</v>
      </c>
      <c r="E214">
        <v>28962020833.333</v>
      </c>
      <c r="F214">
        <v>-50.021239999999999</v>
      </c>
    </row>
    <row r="215" spans="2:6" x14ac:dyDescent="0.25">
      <c r="B215">
        <v>29169416666.667</v>
      </c>
      <c r="C215">
        <v>-56.655482999999997</v>
      </c>
      <c r="E215">
        <v>29169416666.667</v>
      </c>
      <c r="F215">
        <v>-50.165539000000003</v>
      </c>
    </row>
    <row r="216" spans="2:6" x14ac:dyDescent="0.25">
      <c r="B216">
        <v>29376812500</v>
      </c>
      <c r="C216">
        <v>-56.371158999999999</v>
      </c>
      <c r="E216">
        <v>29376812500</v>
      </c>
      <c r="F216">
        <v>-50.374057999999998</v>
      </c>
    </row>
    <row r="217" spans="2:6" x14ac:dyDescent="0.25">
      <c r="B217">
        <v>29584208333.333</v>
      </c>
      <c r="C217">
        <v>-56.260173999999999</v>
      </c>
      <c r="E217">
        <v>29584208333.333</v>
      </c>
      <c r="F217">
        <v>-50.724361000000002</v>
      </c>
    </row>
    <row r="218" spans="2:6" x14ac:dyDescent="0.25">
      <c r="B218">
        <v>29791604166.667</v>
      </c>
      <c r="C218">
        <v>-56.183739000000003</v>
      </c>
      <c r="E218">
        <v>29791604166.667</v>
      </c>
      <c r="F218">
        <v>-51.376514</v>
      </c>
    </row>
    <row r="219" spans="2:6" x14ac:dyDescent="0.25">
      <c r="B219">
        <v>29999000000</v>
      </c>
      <c r="C219">
        <v>-56.201411999999998</v>
      </c>
      <c r="E219">
        <v>29999000000</v>
      </c>
      <c r="F219">
        <v>-51.937964999999998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229</v>
      </c>
      <c r="E224" t="s">
        <v>23</v>
      </c>
      <c r="F224" t="s">
        <v>229</v>
      </c>
    </row>
    <row r="225" spans="2:6" x14ac:dyDescent="0.25">
      <c r="B225">
        <v>25055000000</v>
      </c>
      <c r="C225">
        <v>-54.851494000000002</v>
      </c>
      <c r="E225">
        <v>25055000000</v>
      </c>
      <c r="F225">
        <v>-53.184466999999998</v>
      </c>
    </row>
    <row r="226" spans="2:6" x14ac:dyDescent="0.25">
      <c r="B226">
        <v>25158000000</v>
      </c>
      <c r="C226">
        <v>-55.144168999999998</v>
      </c>
      <c r="E226">
        <v>25158000000</v>
      </c>
      <c r="F226">
        <v>-53.161797</v>
      </c>
    </row>
    <row r="227" spans="2:6" x14ac:dyDescent="0.25">
      <c r="B227">
        <v>25261000000</v>
      </c>
      <c r="C227">
        <v>-55.136375000000001</v>
      </c>
      <c r="E227">
        <v>25261000000</v>
      </c>
      <c r="F227">
        <v>-52.963344999999997</v>
      </c>
    </row>
    <row r="228" spans="2:6" x14ac:dyDescent="0.25">
      <c r="B228">
        <v>25364000000</v>
      </c>
      <c r="C228">
        <v>-54.588321999999998</v>
      </c>
      <c r="E228">
        <v>25364000000</v>
      </c>
      <c r="F228">
        <v>-52.629024999999999</v>
      </c>
    </row>
    <row r="229" spans="2:6" x14ac:dyDescent="0.25">
      <c r="B229">
        <v>25467000000</v>
      </c>
      <c r="C229">
        <v>-54.136203999999999</v>
      </c>
      <c r="E229">
        <v>25467000000</v>
      </c>
      <c r="F229">
        <v>-52.333347000000003</v>
      </c>
    </row>
    <row r="230" spans="2:6" x14ac:dyDescent="0.25">
      <c r="B230">
        <v>25570000000</v>
      </c>
      <c r="C230">
        <v>-54.195732</v>
      </c>
      <c r="E230">
        <v>25570000000</v>
      </c>
      <c r="F230">
        <v>-52.199706999999997</v>
      </c>
    </row>
    <row r="231" spans="2:6" x14ac:dyDescent="0.25">
      <c r="B231">
        <v>25673000000</v>
      </c>
      <c r="C231">
        <v>-54.808052000000004</v>
      </c>
      <c r="E231">
        <v>25673000000</v>
      </c>
      <c r="F231">
        <v>-52.502974999999999</v>
      </c>
    </row>
    <row r="232" spans="2:6" x14ac:dyDescent="0.25">
      <c r="B232">
        <v>25776000000</v>
      </c>
      <c r="C232">
        <v>-55.184868000000002</v>
      </c>
      <c r="E232">
        <v>25776000000</v>
      </c>
      <c r="F232">
        <v>-52.714438999999999</v>
      </c>
    </row>
    <row r="233" spans="2:6" x14ac:dyDescent="0.25">
      <c r="B233">
        <v>25879000000</v>
      </c>
      <c r="C233">
        <v>-55.237267000000003</v>
      </c>
      <c r="E233">
        <v>25879000000</v>
      </c>
      <c r="F233">
        <v>-52.931252000000001</v>
      </c>
    </row>
    <row r="234" spans="2:6" x14ac:dyDescent="0.25">
      <c r="B234">
        <v>25982000000</v>
      </c>
      <c r="C234">
        <v>-55.505074</v>
      </c>
      <c r="E234">
        <v>25982000000</v>
      </c>
      <c r="F234">
        <v>-52.837184999999998</v>
      </c>
    </row>
    <row r="235" spans="2:6" x14ac:dyDescent="0.25">
      <c r="B235">
        <v>26085000000</v>
      </c>
      <c r="C235">
        <v>-55.726664999999997</v>
      </c>
      <c r="E235">
        <v>26085000000</v>
      </c>
      <c r="F235">
        <v>-52.789143000000003</v>
      </c>
    </row>
    <row r="236" spans="2:6" x14ac:dyDescent="0.25">
      <c r="B236">
        <v>26188000000</v>
      </c>
      <c r="C236">
        <v>-55.732444999999998</v>
      </c>
      <c r="E236">
        <v>26188000000</v>
      </c>
      <c r="F236">
        <v>-52.650703</v>
      </c>
    </row>
    <row r="237" spans="2:6" x14ac:dyDescent="0.25">
      <c r="B237">
        <v>26291000000</v>
      </c>
      <c r="C237">
        <v>-55.675612999999998</v>
      </c>
      <c r="E237">
        <v>26291000000</v>
      </c>
      <c r="F237">
        <v>-52.747436999999998</v>
      </c>
    </row>
    <row r="238" spans="2:6" x14ac:dyDescent="0.25">
      <c r="B238">
        <v>26394000000</v>
      </c>
      <c r="C238">
        <v>-55.665661</v>
      </c>
      <c r="E238">
        <v>26394000000</v>
      </c>
      <c r="F238">
        <v>-52.909550000000003</v>
      </c>
    </row>
    <row r="239" spans="2:6" x14ac:dyDescent="0.25">
      <c r="B239">
        <v>26497000000</v>
      </c>
      <c r="C239">
        <v>-56.316589</v>
      </c>
      <c r="E239">
        <v>26497000000</v>
      </c>
      <c r="F239">
        <v>-53.038525</v>
      </c>
    </row>
    <row r="240" spans="2:6" x14ac:dyDescent="0.25">
      <c r="B240">
        <v>26600000000</v>
      </c>
      <c r="C240">
        <v>-56.564579000000002</v>
      </c>
      <c r="E240">
        <v>26600000000</v>
      </c>
      <c r="F240">
        <v>-52.909767000000002</v>
      </c>
    </row>
    <row r="241" spans="2:6" x14ac:dyDescent="0.25">
      <c r="B241">
        <v>26703000000</v>
      </c>
      <c r="C241">
        <v>-56.976753000000002</v>
      </c>
      <c r="E241">
        <v>26703000000</v>
      </c>
      <c r="F241">
        <v>-52.784045999999996</v>
      </c>
    </row>
    <row r="242" spans="2:6" x14ac:dyDescent="0.25">
      <c r="B242">
        <v>26806000000</v>
      </c>
      <c r="C242">
        <v>-57.507770999999998</v>
      </c>
      <c r="E242">
        <v>26806000000</v>
      </c>
      <c r="F242">
        <v>-53.101723</v>
      </c>
    </row>
    <row r="243" spans="2:6" x14ac:dyDescent="0.25">
      <c r="B243">
        <v>26909000000</v>
      </c>
      <c r="C243">
        <v>-57.794410999999997</v>
      </c>
      <c r="E243">
        <v>26909000000</v>
      </c>
      <c r="F243">
        <v>-53.158005000000003</v>
      </c>
    </row>
    <row r="244" spans="2:6" x14ac:dyDescent="0.25">
      <c r="B244">
        <v>27012000000</v>
      </c>
      <c r="C244">
        <v>-58.066864000000002</v>
      </c>
      <c r="E244">
        <v>27012000000</v>
      </c>
      <c r="F244">
        <v>-53.123382999999997</v>
      </c>
    </row>
    <row r="245" spans="2:6" x14ac:dyDescent="0.25">
      <c r="B245">
        <v>27115000000</v>
      </c>
      <c r="C245">
        <v>-58.202503</v>
      </c>
      <c r="E245">
        <v>27115000000</v>
      </c>
      <c r="F245">
        <v>-52.746845</v>
      </c>
    </row>
    <row r="246" spans="2:6" x14ac:dyDescent="0.25">
      <c r="B246">
        <v>27218000000</v>
      </c>
      <c r="C246">
        <v>-58.743053000000003</v>
      </c>
      <c r="E246">
        <v>27218000000</v>
      </c>
      <c r="F246">
        <v>-52.625481000000001</v>
      </c>
    </row>
    <row r="247" spans="2:6" x14ac:dyDescent="0.25">
      <c r="B247">
        <v>27321000000</v>
      </c>
      <c r="C247">
        <v>-59.549022999999998</v>
      </c>
      <c r="E247">
        <v>27321000000</v>
      </c>
      <c r="F247">
        <v>-52.842208999999997</v>
      </c>
    </row>
    <row r="248" spans="2:6" x14ac:dyDescent="0.25">
      <c r="B248">
        <v>27424000000</v>
      </c>
      <c r="C248">
        <v>-60.130367</v>
      </c>
      <c r="E248">
        <v>27424000000</v>
      </c>
      <c r="F248">
        <v>-52.934189000000003</v>
      </c>
    </row>
    <row r="249" spans="2:6" x14ac:dyDescent="0.25">
      <c r="B249">
        <v>27527000000</v>
      </c>
      <c r="C249">
        <v>-60.330387000000002</v>
      </c>
      <c r="E249">
        <v>27527000000</v>
      </c>
      <c r="F249">
        <v>-53.040627000000001</v>
      </c>
    </row>
    <row r="250" spans="2:6" x14ac:dyDescent="0.25">
      <c r="B250">
        <v>27630000000</v>
      </c>
      <c r="C250">
        <v>-60.709949000000002</v>
      </c>
      <c r="E250">
        <v>27630000000</v>
      </c>
      <c r="F250">
        <v>-53.052078000000002</v>
      </c>
    </row>
    <row r="251" spans="2:6" x14ac:dyDescent="0.25">
      <c r="B251">
        <v>27733000000</v>
      </c>
      <c r="C251">
        <v>-60.950417000000002</v>
      </c>
      <c r="E251">
        <v>27733000000</v>
      </c>
      <c r="F251">
        <v>-53.071734999999997</v>
      </c>
    </row>
    <row r="252" spans="2:6" x14ac:dyDescent="0.25">
      <c r="B252">
        <v>27836000000</v>
      </c>
      <c r="C252">
        <v>-61.925933999999998</v>
      </c>
      <c r="E252">
        <v>27836000000</v>
      </c>
      <c r="F252">
        <v>-53.382252000000001</v>
      </c>
    </row>
    <row r="253" spans="2:6" x14ac:dyDescent="0.25">
      <c r="B253">
        <v>27939000000</v>
      </c>
      <c r="C253">
        <v>-62.201061000000003</v>
      </c>
      <c r="E253">
        <v>27939000000</v>
      </c>
      <c r="F253">
        <v>-53.359797999999998</v>
      </c>
    </row>
    <row r="254" spans="2:6" x14ac:dyDescent="0.25">
      <c r="B254">
        <v>28042000000</v>
      </c>
      <c r="C254">
        <v>-62.491066000000004</v>
      </c>
      <c r="E254">
        <v>28042000000</v>
      </c>
      <c r="F254">
        <v>-53.458008</v>
      </c>
    </row>
    <row r="255" spans="2:6" x14ac:dyDescent="0.25">
      <c r="B255">
        <v>28145000000</v>
      </c>
      <c r="C255">
        <v>-62.628441000000002</v>
      </c>
      <c r="E255">
        <v>28145000000</v>
      </c>
      <c r="F255">
        <v>-53.356406999999997</v>
      </c>
    </row>
    <row r="256" spans="2:6" x14ac:dyDescent="0.25">
      <c r="B256">
        <v>28248000000</v>
      </c>
      <c r="C256">
        <v>-63.137858999999999</v>
      </c>
      <c r="E256">
        <v>28248000000</v>
      </c>
      <c r="F256">
        <v>-53.483128000000001</v>
      </c>
    </row>
    <row r="257" spans="2:6" x14ac:dyDescent="0.25">
      <c r="B257">
        <v>28351000000</v>
      </c>
      <c r="C257">
        <v>-63.911403999999997</v>
      </c>
      <c r="E257">
        <v>28351000000</v>
      </c>
      <c r="F257">
        <v>-53.754128000000001</v>
      </c>
    </row>
    <row r="258" spans="2:6" x14ac:dyDescent="0.25">
      <c r="B258">
        <v>28454000000</v>
      </c>
      <c r="C258">
        <v>-64.469879000000006</v>
      </c>
      <c r="E258">
        <v>28454000000</v>
      </c>
      <c r="F258">
        <v>-54.039817999999997</v>
      </c>
    </row>
    <row r="259" spans="2:6" x14ac:dyDescent="0.25">
      <c r="B259">
        <v>28557000000</v>
      </c>
      <c r="C259">
        <v>-64.716201999999996</v>
      </c>
      <c r="E259">
        <v>28557000000</v>
      </c>
      <c r="F259">
        <v>-53.977158000000003</v>
      </c>
    </row>
    <row r="260" spans="2:6" x14ac:dyDescent="0.25">
      <c r="B260">
        <v>28660000000</v>
      </c>
      <c r="C260">
        <v>-64.584716999999998</v>
      </c>
      <c r="E260">
        <v>28660000000</v>
      </c>
      <c r="F260">
        <v>-53.648636000000003</v>
      </c>
    </row>
    <row r="261" spans="2:6" x14ac:dyDescent="0.25">
      <c r="B261">
        <v>28763000000</v>
      </c>
      <c r="C261">
        <v>-64.745093999999995</v>
      </c>
      <c r="E261">
        <v>28763000000</v>
      </c>
      <c r="F261">
        <v>-53.428127000000003</v>
      </c>
    </row>
    <row r="262" spans="2:6" x14ac:dyDescent="0.25">
      <c r="B262">
        <v>28866000000</v>
      </c>
      <c r="C262">
        <v>-65.611755000000002</v>
      </c>
      <c r="E262">
        <v>28866000000</v>
      </c>
      <c r="F262">
        <v>-53.618476999999999</v>
      </c>
    </row>
    <row r="263" spans="2:6" x14ac:dyDescent="0.25">
      <c r="B263">
        <v>28969000000</v>
      </c>
      <c r="C263">
        <v>-66.288651000000002</v>
      </c>
      <c r="E263">
        <v>28969000000</v>
      </c>
      <c r="F263">
        <v>-53.855656000000003</v>
      </c>
    </row>
    <row r="264" spans="2:6" x14ac:dyDescent="0.25">
      <c r="B264">
        <v>29072000000</v>
      </c>
      <c r="C264">
        <v>-66.315262000000004</v>
      </c>
      <c r="E264">
        <v>29072000000</v>
      </c>
      <c r="F264">
        <v>-53.496760999999999</v>
      </c>
    </row>
    <row r="265" spans="2:6" x14ac:dyDescent="0.25">
      <c r="B265">
        <v>29175000000</v>
      </c>
      <c r="C265">
        <v>-66.151604000000006</v>
      </c>
      <c r="E265">
        <v>29175000000</v>
      </c>
      <c r="F265">
        <v>-53.057105999999997</v>
      </c>
    </row>
    <row r="266" spans="2:6" x14ac:dyDescent="0.25">
      <c r="B266">
        <v>29278000000</v>
      </c>
      <c r="C266">
        <v>-66.715698000000003</v>
      </c>
      <c r="E266">
        <v>29278000000</v>
      </c>
      <c r="F266">
        <v>-52.983809999999998</v>
      </c>
    </row>
    <row r="267" spans="2:6" x14ac:dyDescent="0.25">
      <c r="B267">
        <v>29381000000</v>
      </c>
      <c r="C267">
        <v>-67.998717999999997</v>
      </c>
      <c r="E267">
        <v>29381000000</v>
      </c>
      <c r="F267">
        <v>-53.457419999999999</v>
      </c>
    </row>
    <row r="268" spans="2:6" x14ac:dyDescent="0.25">
      <c r="B268">
        <v>29484000000</v>
      </c>
      <c r="C268">
        <v>-68.327240000000003</v>
      </c>
      <c r="E268">
        <v>29484000000</v>
      </c>
      <c r="F268">
        <v>-53.744213000000002</v>
      </c>
    </row>
    <row r="269" spans="2:6" x14ac:dyDescent="0.25">
      <c r="B269">
        <v>29587000000</v>
      </c>
      <c r="C269">
        <v>-68.034317000000001</v>
      </c>
      <c r="E269">
        <v>29587000000</v>
      </c>
      <c r="F269">
        <v>-53.572947999999997</v>
      </c>
    </row>
    <row r="270" spans="2:6" x14ac:dyDescent="0.25">
      <c r="B270">
        <v>29690000000</v>
      </c>
      <c r="C270">
        <v>-67.070762999999999</v>
      </c>
      <c r="E270">
        <v>29690000000</v>
      </c>
      <c r="F270">
        <v>-53.248421</v>
      </c>
    </row>
    <row r="271" spans="2:6" x14ac:dyDescent="0.25">
      <c r="B271">
        <v>29793000000</v>
      </c>
      <c r="C271">
        <v>-66.933021999999994</v>
      </c>
      <c r="E271">
        <v>29793000000</v>
      </c>
      <c r="F271">
        <v>-53.070393000000003</v>
      </c>
    </row>
    <row r="272" spans="2:6" x14ac:dyDescent="0.25">
      <c r="B272">
        <v>29896000000</v>
      </c>
      <c r="C272">
        <v>-66.926208000000003</v>
      </c>
      <c r="E272">
        <v>29896000000</v>
      </c>
      <c r="F272">
        <v>-53.288876000000002</v>
      </c>
    </row>
    <row r="273" spans="2:6" x14ac:dyDescent="0.25">
      <c r="B273">
        <v>29999000000</v>
      </c>
      <c r="C273">
        <v>-67.136932000000002</v>
      </c>
      <c r="E273">
        <v>29999000000</v>
      </c>
      <c r="F273">
        <v>-53.514721000000002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274"/>
  <sheetViews>
    <sheetView workbookViewId="0">
      <selection activeCell="B1" sqref="B1:C274"/>
    </sheetView>
  </sheetViews>
  <sheetFormatPr defaultRowHeight="15" x14ac:dyDescent="0.25"/>
  <cols>
    <col min="1" max="1" width="18.7109375" style="40" customWidth="1"/>
    <col min="4" max="4" width="18.7109375" style="40" customWidth="1"/>
    <col min="7" max="7" width="2" style="26" customWidth="1"/>
    <col min="8" max="8" width="14" style="27" bestFit="1" customWidth="1"/>
    <col min="9" max="9" width="9.5703125" style="27" bestFit="1" customWidth="1"/>
    <col min="10" max="10" width="10.140625" style="27" bestFit="1" customWidth="1"/>
    <col min="11" max="11" width="2" style="26" customWidth="1"/>
    <col min="12" max="12" width="14" style="27" bestFit="1" customWidth="1"/>
    <col min="13" max="13" width="9.5703125" style="27" bestFit="1" customWidth="1"/>
    <col min="14" max="14" width="10.140625" style="27" bestFit="1" customWidth="1"/>
    <col min="15" max="15" width="2" style="26" customWidth="1"/>
    <col min="16" max="16" width="14" style="47" bestFit="1" customWidth="1"/>
    <col min="17" max="17" width="9.5703125" style="47" bestFit="1" customWidth="1"/>
    <col min="18" max="18" width="10.140625" style="47" bestFit="1" customWidth="1"/>
    <col min="19" max="19" width="2" style="26" customWidth="1"/>
    <col min="20" max="20" width="14" style="47" bestFit="1" customWidth="1"/>
    <col min="21" max="21" width="9.5703125" style="47" bestFit="1" customWidth="1"/>
    <col min="22" max="22" width="10.140625" style="47" bestFit="1" customWidth="1"/>
    <col min="23" max="23" width="2" style="26" customWidth="1"/>
  </cols>
  <sheetData>
    <row r="1" spans="1:22" x14ac:dyDescent="0.25">
      <c r="B1" t="s">
        <v>101</v>
      </c>
      <c r="E1" t="s">
        <v>101</v>
      </c>
      <c r="H1" s="27" t="s">
        <v>174</v>
      </c>
      <c r="I1" s="27" t="s">
        <v>3</v>
      </c>
      <c r="J1" s="27" t="s">
        <v>4</v>
      </c>
      <c r="L1" s="27" t="s">
        <v>174</v>
      </c>
      <c r="M1" s="27" t="s">
        <v>5</v>
      </c>
      <c r="N1" s="27" t="s">
        <v>6</v>
      </c>
      <c r="P1" s="27" t="s">
        <v>174</v>
      </c>
      <c r="Q1" s="47" t="s">
        <v>7</v>
      </c>
      <c r="R1" s="47" t="s">
        <v>8</v>
      </c>
      <c r="S1" s="38"/>
      <c r="T1" s="27" t="s">
        <v>174</v>
      </c>
      <c r="U1" s="47" t="s">
        <v>9</v>
      </c>
      <c r="V1" s="47" t="s">
        <v>10</v>
      </c>
    </row>
    <row r="2" spans="1:22" x14ac:dyDescent="0.25">
      <c r="A2" s="50" t="s">
        <v>202</v>
      </c>
      <c r="B2" t="s">
        <v>302</v>
      </c>
      <c r="C2" t="s">
        <v>303</v>
      </c>
      <c r="D2" s="50" t="s">
        <v>203</v>
      </c>
      <c r="E2" t="s">
        <v>302</v>
      </c>
      <c r="F2" t="s">
        <v>303</v>
      </c>
      <c r="H2" s="48"/>
      <c r="P2" s="48"/>
      <c r="S2" s="38"/>
      <c r="T2" s="48"/>
    </row>
    <row r="3" spans="1:22" x14ac:dyDescent="0.25">
      <c r="B3" t="s">
        <v>309</v>
      </c>
      <c r="C3" t="s">
        <v>310</v>
      </c>
      <c r="E3" t="s">
        <v>309</v>
      </c>
      <c r="F3" t="s">
        <v>310</v>
      </c>
      <c r="H3" s="27">
        <f t="shared" ref="H3:H34" si="0">B63/1000000000</f>
        <v>10.022</v>
      </c>
      <c r="I3" s="27">
        <f t="shared" ref="I3:I34" si="1">C63</f>
        <v>-44.716557000000002</v>
      </c>
      <c r="J3" s="27">
        <f t="shared" ref="J3:J34" si="2">F63</f>
        <v>-46.298622000000002</v>
      </c>
      <c r="L3" s="27">
        <f t="shared" ref="L3:L34" si="3">B117/1000000000</f>
        <v>15.032999999999999</v>
      </c>
      <c r="M3" s="27">
        <f t="shared" ref="M3:M34" si="4">C117</f>
        <v>-47.319321000000002</v>
      </c>
      <c r="N3" s="27">
        <f t="shared" ref="N3:N34" si="5">F117</f>
        <v>-52.745131999999998</v>
      </c>
      <c r="P3" s="47">
        <f t="shared" ref="P3:P34" si="6">B171/1000000000</f>
        <v>20.044</v>
      </c>
      <c r="Q3" s="27">
        <f t="shared" ref="Q3:Q34" si="7">C171</f>
        <v>-59.556576</v>
      </c>
      <c r="R3" s="27">
        <f t="shared" ref="R3:R34" si="8">F171</f>
        <v>-61.785629</v>
      </c>
      <c r="S3" s="38"/>
      <c r="T3" s="27">
        <f t="shared" ref="T3:T34" si="9">B225/1000000000</f>
        <v>25.055</v>
      </c>
      <c r="U3" s="27">
        <f t="shared" ref="U3:U34" si="10">C225</f>
        <v>-55.153590999999999</v>
      </c>
      <c r="V3" s="27">
        <f t="shared" ref="V3:V34" si="11">F225</f>
        <v>-55.106453000000002</v>
      </c>
    </row>
    <row r="4" spans="1:22" x14ac:dyDescent="0.25">
      <c r="B4" t="s">
        <v>102</v>
      </c>
      <c r="E4" t="s">
        <v>102</v>
      </c>
      <c r="H4" s="27">
        <f t="shared" si="0"/>
        <v>10.4381875</v>
      </c>
      <c r="I4" s="27">
        <f t="shared" si="1"/>
        <v>-44.904667000000003</v>
      </c>
      <c r="J4" s="27">
        <f t="shared" si="2"/>
        <v>-46.203567999999997</v>
      </c>
      <c r="L4" s="27">
        <f t="shared" si="3"/>
        <v>15.344791666667</v>
      </c>
      <c r="M4" s="27">
        <f t="shared" si="4"/>
        <v>-47.549343</v>
      </c>
      <c r="N4" s="27">
        <f t="shared" si="5"/>
        <v>-52.801029</v>
      </c>
      <c r="P4" s="47">
        <f t="shared" si="6"/>
        <v>20.251395833333</v>
      </c>
      <c r="Q4" s="27">
        <f t="shared" si="7"/>
        <v>-59.262970000000003</v>
      </c>
      <c r="R4" s="27">
        <f t="shared" si="8"/>
        <v>-60.894733000000002</v>
      </c>
      <c r="S4" s="38"/>
      <c r="T4" s="27">
        <f t="shared" si="9"/>
        <v>25.158000000000001</v>
      </c>
      <c r="U4" s="27">
        <f t="shared" si="10"/>
        <v>-54.974029999999999</v>
      </c>
      <c r="V4" s="27">
        <f t="shared" si="11"/>
        <v>-54.829849000000003</v>
      </c>
    </row>
    <row r="5" spans="1:22" x14ac:dyDescent="0.25">
      <c r="H5" s="27">
        <f t="shared" si="0"/>
        <v>10.854374999999999</v>
      </c>
      <c r="I5" s="27">
        <f t="shared" si="1"/>
        <v>-45.206592999999998</v>
      </c>
      <c r="J5" s="27">
        <f t="shared" si="2"/>
        <v>-46.133713</v>
      </c>
      <c r="L5" s="27">
        <f t="shared" si="3"/>
        <v>15.656583333333</v>
      </c>
      <c r="M5" s="27">
        <f t="shared" si="4"/>
        <v>-47.712082000000002</v>
      </c>
      <c r="N5" s="27">
        <f t="shared" si="5"/>
        <v>-52.766917999999997</v>
      </c>
      <c r="P5" s="47">
        <f t="shared" si="6"/>
        <v>20.458791666667</v>
      </c>
      <c r="Q5" s="27">
        <f t="shared" si="7"/>
        <v>-58.885188999999997</v>
      </c>
      <c r="R5" s="27">
        <f t="shared" si="8"/>
        <v>-59.800139999999999</v>
      </c>
      <c r="S5" s="38"/>
      <c r="T5" s="27">
        <f t="shared" si="9"/>
        <v>25.260999999999999</v>
      </c>
      <c r="U5" s="27">
        <f t="shared" si="10"/>
        <v>-54.571902999999999</v>
      </c>
      <c r="V5" s="27">
        <f t="shared" si="11"/>
        <v>-54.328724000000001</v>
      </c>
    </row>
    <row r="6" spans="1:22" x14ac:dyDescent="0.25">
      <c r="H6" s="27">
        <f t="shared" si="0"/>
        <v>11.2705625</v>
      </c>
      <c r="I6" s="27">
        <f t="shared" si="1"/>
        <v>-45.599342</v>
      </c>
      <c r="J6" s="27">
        <f t="shared" si="2"/>
        <v>-46.423462000000001</v>
      </c>
      <c r="L6" s="27">
        <f t="shared" si="3"/>
        <v>15.968375</v>
      </c>
      <c r="M6" s="27">
        <f t="shared" si="4"/>
        <v>-47.671557999999997</v>
      </c>
      <c r="N6" s="27">
        <f t="shared" si="5"/>
        <v>-52.947356999999997</v>
      </c>
      <c r="P6" s="47">
        <f t="shared" si="6"/>
        <v>20.666187499999999</v>
      </c>
      <c r="Q6" s="27">
        <f t="shared" si="7"/>
        <v>-58.916615</v>
      </c>
      <c r="R6" s="27">
        <f t="shared" si="8"/>
        <v>-59.374034999999999</v>
      </c>
      <c r="S6" s="38"/>
      <c r="T6" s="27">
        <f t="shared" si="9"/>
        <v>25.364000000000001</v>
      </c>
      <c r="U6" s="27">
        <f t="shared" si="10"/>
        <v>-54.103821000000003</v>
      </c>
      <c r="V6" s="27">
        <f t="shared" si="11"/>
        <v>-54.135295999999997</v>
      </c>
    </row>
    <row r="7" spans="1:22" x14ac:dyDescent="0.25">
      <c r="B7" t="s">
        <v>22</v>
      </c>
      <c r="E7" t="s">
        <v>22</v>
      </c>
      <c r="H7" s="27">
        <f t="shared" si="0"/>
        <v>11.68675</v>
      </c>
      <c r="I7" s="27">
        <f t="shared" si="1"/>
        <v>-45.907336999999998</v>
      </c>
      <c r="J7" s="27">
        <f t="shared" si="2"/>
        <v>-46.808543999999998</v>
      </c>
      <c r="L7" s="27">
        <f t="shared" si="3"/>
        <v>16.280166666667</v>
      </c>
      <c r="M7" s="27">
        <f t="shared" si="4"/>
        <v>-47.189284999999998</v>
      </c>
      <c r="N7" s="27">
        <f t="shared" si="5"/>
        <v>-52.623913000000002</v>
      </c>
      <c r="P7" s="47">
        <f t="shared" si="6"/>
        <v>20.873583333332999</v>
      </c>
      <c r="Q7" s="27">
        <f t="shared" si="7"/>
        <v>-58.486713000000002</v>
      </c>
      <c r="R7" s="27">
        <f t="shared" si="8"/>
        <v>-58.896656</v>
      </c>
      <c r="S7" s="38"/>
      <c r="T7" s="27">
        <f t="shared" si="9"/>
        <v>25.466999999999999</v>
      </c>
      <c r="U7" s="27">
        <f t="shared" si="10"/>
        <v>-53.737304999999999</v>
      </c>
      <c r="V7" s="27">
        <f t="shared" si="11"/>
        <v>-53.945144999999997</v>
      </c>
    </row>
    <row r="8" spans="1:22" x14ac:dyDescent="0.25">
      <c r="B8" t="s">
        <v>23</v>
      </c>
      <c r="C8" t="s">
        <v>225</v>
      </c>
      <c r="E8" t="s">
        <v>23</v>
      </c>
      <c r="F8" t="s">
        <v>225</v>
      </c>
      <c r="H8" s="27">
        <f t="shared" si="0"/>
        <v>12.102937499999999</v>
      </c>
      <c r="I8" s="27">
        <f t="shared" si="1"/>
        <v>-46.274101000000002</v>
      </c>
      <c r="J8" s="27">
        <f t="shared" si="2"/>
        <v>-47.214832000000001</v>
      </c>
      <c r="L8" s="27">
        <f t="shared" si="3"/>
        <v>16.591958333333</v>
      </c>
      <c r="M8" s="27">
        <f t="shared" si="4"/>
        <v>-46.899158</v>
      </c>
      <c r="N8" s="27">
        <f t="shared" si="5"/>
        <v>-52.368546000000002</v>
      </c>
      <c r="P8" s="47">
        <f t="shared" si="6"/>
        <v>21.080979166666999</v>
      </c>
      <c r="Q8" s="27">
        <f t="shared" si="7"/>
        <v>-58.063560000000003</v>
      </c>
      <c r="R8" s="27">
        <f t="shared" si="8"/>
        <v>-58.664413000000003</v>
      </c>
      <c r="S8" s="38"/>
      <c r="T8" s="27">
        <f t="shared" si="9"/>
        <v>25.57</v>
      </c>
      <c r="U8" s="27">
        <f t="shared" si="10"/>
        <v>-53.468277</v>
      </c>
      <c r="V8" s="27">
        <f t="shared" si="11"/>
        <v>-53.696280999999999</v>
      </c>
    </row>
    <row r="9" spans="1:22" x14ac:dyDescent="0.25">
      <c r="B9">
        <v>5011000000</v>
      </c>
      <c r="C9">
        <v>-46.50732</v>
      </c>
      <c r="E9">
        <v>5011000000</v>
      </c>
      <c r="F9">
        <v>-55.514656000000002</v>
      </c>
      <c r="H9" s="27">
        <f t="shared" si="0"/>
        <v>12.519125000000001</v>
      </c>
      <c r="I9" s="27">
        <f t="shared" si="1"/>
        <v>-46.753635000000003</v>
      </c>
      <c r="J9" s="27">
        <f t="shared" si="2"/>
        <v>-47.588776000000003</v>
      </c>
      <c r="L9" s="27">
        <f t="shared" si="3"/>
        <v>16.903749999999999</v>
      </c>
      <c r="M9" s="27">
        <f t="shared" si="4"/>
        <v>-46.945320000000002</v>
      </c>
      <c r="N9" s="27">
        <f t="shared" si="5"/>
        <v>-52.382561000000003</v>
      </c>
      <c r="P9" s="47">
        <f t="shared" si="6"/>
        <v>21.288374999999998</v>
      </c>
      <c r="Q9" s="27">
        <f t="shared" si="7"/>
        <v>-57.080978000000002</v>
      </c>
      <c r="R9" s="27">
        <f t="shared" si="8"/>
        <v>-58.122616000000001</v>
      </c>
      <c r="S9" s="38"/>
      <c r="T9" s="27">
        <f t="shared" si="9"/>
        <v>25.672999999999998</v>
      </c>
      <c r="U9" s="27">
        <f t="shared" si="10"/>
        <v>-53.522984000000001</v>
      </c>
      <c r="V9" s="27">
        <f t="shared" si="11"/>
        <v>-53.658585000000002</v>
      </c>
    </row>
    <row r="10" spans="1:22" x14ac:dyDescent="0.25">
      <c r="B10">
        <v>5531583333.3332996</v>
      </c>
      <c r="C10">
        <v>-44.475681000000002</v>
      </c>
      <c r="E10">
        <v>5531583333.3332996</v>
      </c>
      <c r="F10">
        <v>-52.960766</v>
      </c>
      <c r="H10" s="27">
        <f t="shared" si="0"/>
        <v>12.9353125</v>
      </c>
      <c r="I10" s="27">
        <f t="shared" si="1"/>
        <v>-47.318390000000001</v>
      </c>
      <c r="J10" s="27">
        <f t="shared" si="2"/>
        <v>-47.859969999999997</v>
      </c>
      <c r="L10" s="27">
        <f t="shared" si="3"/>
        <v>17.215541666667001</v>
      </c>
      <c r="M10" s="27">
        <f t="shared" si="4"/>
        <v>-46.736984</v>
      </c>
      <c r="N10" s="27">
        <f t="shared" si="5"/>
        <v>-52.298831999999997</v>
      </c>
      <c r="P10" s="47">
        <f t="shared" si="6"/>
        <v>21.495770833333001</v>
      </c>
      <c r="Q10" s="27">
        <f t="shared" si="7"/>
        <v>-56.303714999999997</v>
      </c>
      <c r="R10" s="27">
        <f t="shared" si="8"/>
        <v>-57.611530000000002</v>
      </c>
      <c r="S10" s="38"/>
      <c r="T10" s="27">
        <f t="shared" si="9"/>
        <v>25.776</v>
      </c>
      <c r="U10" s="27">
        <f t="shared" si="10"/>
        <v>-53.566688999999997</v>
      </c>
      <c r="V10" s="27">
        <f t="shared" si="11"/>
        <v>-53.690005999999997</v>
      </c>
    </row>
    <row r="11" spans="1:22" x14ac:dyDescent="0.25">
      <c r="B11">
        <v>6052166666.6667004</v>
      </c>
      <c r="C11">
        <v>-42.097766999999997</v>
      </c>
      <c r="E11">
        <v>6052166666.6667004</v>
      </c>
      <c r="F11">
        <v>-49.808501999999997</v>
      </c>
      <c r="H11" s="27">
        <f t="shared" si="0"/>
        <v>13.3515</v>
      </c>
      <c r="I11" s="27">
        <f t="shared" si="1"/>
        <v>-48.460391999999999</v>
      </c>
      <c r="J11" s="27">
        <f t="shared" si="2"/>
        <v>-48.710365000000003</v>
      </c>
      <c r="L11" s="27">
        <f t="shared" si="3"/>
        <v>17.527333333333001</v>
      </c>
      <c r="M11" s="27">
        <f t="shared" si="4"/>
        <v>-46.297741000000002</v>
      </c>
      <c r="N11" s="27">
        <f t="shared" si="5"/>
        <v>-52.326286000000003</v>
      </c>
      <c r="P11" s="47">
        <f t="shared" si="6"/>
        <v>21.703166666666998</v>
      </c>
      <c r="Q11" s="27">
        <f t="shared" si="7"/>
        <v>-55.386955</v>
      </c>
      <c r="R11" s="27">
        <f t="shared" si="8"/>
        <v>-57.012939000000003</v>
      </c>
      <c r="S11" s="38"/>
      <c r="T11" s="27">
        <f t="shared" si="9"/>
        <v>25.879000000000001</v>
      </c>
      <c r="U11" s="27">
        <f t="shared" si="10"/>
        <v>-53.617825000000003</v>
      </c>
      <c r="V11" s="27">
        <f t="shared" si="11"/>
        <v>-53.938465000000001</v>
      </c>
    </row>
    <row r="12" spans="1:22" x14ac:dyDescent="0.25">
      <c r="B12">
        <v>6572750000</v>
      </c>
      <c r="C12">
        <v>-41.072516999999998</v>
      </c>
      <c r="E12">
        <v>6572750000</v>
      </c>
      <c r="F12">
        <v>-47.661487999999999</v>
      </c>
      <c r="H12" s="27">
        <f t="shared" si="0"/>
        <v>13.767687499999999</v>
      </c>
      <c r="I12" s="27">
        <f t="shared" si="1"/>
        <v>-49.627952999999998</v>
      </c>
      <c r="J12" s="27">
        <f t="shared" si="2"/>
        <v>-49.401943000000003</v>
      </c>
      <c r="L12" s="27">
        <f t="shared" si="3"/>
        <v>17.839124999999999</v>
      </c>
      <c r="M12" s="27">
        <f t="shared" si="4"/>
        <v>-46.045780000000001</v>
      </c>
      <c r="N12" s="27">
        <f t="shared" si="5"/>
        <v>-52.172997000000002</v>
      </c>
      <c r="P12" s="47">
        <f t="shared" si="6"/>
        <v>21.910562500000001</v>
      </c>
      <c r="Q12" s="27">
        <f t="shared" si="7"/>
        <v>-55.031402999999997</v>
      </c>
      <c r="R12" s="27">
        <f t="shared" si="8"/>
        <v>-57.010810999999997</v>
      </c>
      <c r="S12" s="38"/>
      <c r="T12" s="27">
        <f t="shared" si="9"/>
        <v>25.981999999999999</v>
      </c>
      <c r="U12" s="27">
        <f t="shared" si="10"/>
        <v>-53.322566999999999</v>
      </c>
      <c r="V12" s="27">
        <f t="shared" si="11"/>
        <v>-53.738590000000002</v>
      </c>
    </row>
    <row r="13" spans="1:22" x14ac:dyDescent="0.25">
      <c r="B13">
        <v>7093333333.3332996</v>
      </c>
      <c r="C13">
        <v>-41.069366000000002</v>
      </c>
      <c r="E13">
        <v>7093333333.3332996</v>
      </c>
      <c r="F13">
        <v>-46.979182999999999</v>
      </c>
      <c r="H13" s="27">
        <f t="shared" si="0"/>
        <v>14.183875</v>
      </c>
      <c r="I13" s="27">
        <f t="shared" si="1"/>
        <v>-50.607300000000002</v>
      </c>
      <c r="J13" s="27">
        <f t="shared" si="2"/>
        <v>-49.850140000000003</v>
      </c>
      <c r="L13" s="27">
        <f t="shared" si="3"/>
        <v>18.150916666667001</v>
      </c>
      <c r="M13" s="27">
        <f t="shared" si="4"/>
        <v>-46.277740000000001</v>
      </c>
      <c r="N13" s="27">
        <f t="shared" si="5"/>
        <v>-52.099894999999997</v>
      </c>
      <c r="P13" s="47">
        <f t="shared" si="6"/>
        <v>22.117958333333</v>
      </c>
      <c r="Q13" s="27">
        <f t="shared" si="7"/>
        <v>-54.649487000000001</v>
      </c>
      <c r="R13" s="27">
        <f t="shared" si="8"/>
        <v>-57.215237000000002</v>
      </c>
      <c r="S13" s="38"/>
      <c r="T13" s="27">
        <f t="shared" si="9"/>
        <v>26.085000000000001</v>
      </c>
      <c r="U13" s="27">
        <f t="shared" si="10"/>
        <v>-53.035449999999997</v>
      </c>
      <c r="V13" s="27">
        <f t="shared" si="11"/>
        <v>-53.527301999999999</v>
      </c>
    </row>
    <row r="14" spans="1:22" x14ac:dyDescent="0.25">
      <c r="B14">
        <v>7613916666.6667004</v>
      </c>
      <c r="C14">
        <v>-40.912754</v>
      </c>
      <c r="E14">
        <v>7613916666.6667004</v>
      </c>
      <c r="F14">
        <v>-46.694873999999999</v>
      </c>
      <c r="H14" s="27">
        <f t="shared" si="0"/>
        <v>14.6000625</v>
      </c>
      <c r="I14" s="27">
        <f t="shared" si="1"/>
        <v>-50.764541999999999</v>
      </c>
      <c r="J14" s="27">
        <f t="shared" si="2"/>
        <v>-49.599960000000003</v>
      </c>
      <c r="L14" s="27">
        <f t="shared" si="3"/>
        <v>18.462708333333001</v>
      </c>
      <c r="M14" s="27">
        <f t="shared" si="4"/>
        <v>-46.783141999999998</v>
      </c>
      <c r="N14" s="27">
        <f t="shared" si="5"/>
        <v>-51.765076000000001</v>
      </c>
      <c r="P14" s="47">
        <f t="shared" si="6"/>
        <v>22.325354166667001</v>
      </c>
      <c r="Q14" s="27">
        <f t="shared" si="7"/>
        <v>-54.640320000000003</v>
      </c>
      <c r="R14" s="27">
        <f t="shared" si="8"/>
        <v>-57.661479999999997</v>
      </c>
      <c r="S14" s="38"/>
      <c r="T14" s="27">
        <f t="shared" si="9"/>
        <v>26.187999999999999</v>
      </c>
      <c r="U14" s="27">
        <f t="shared" si="10"/>
        <v>-52.770657</v>
      </c>
      <c r="V14" s="27">
        <f t="shared" si="11"/>
        <v>-53.635390999999998</v>
      </c>
    </row>
    <row r="15" spans="1:22" x14ac:dyDescent="0.25">
      <c r="B15">
        <v>8134500000</v>
      </c>
      <c r="C15">
        <v>-40.189754000000001</v>
      </c>
      <c r="E15">
        <v>8134500000</v>
      </c>
      <c r="F15">
        <v>-47.011870999999999</v>
      </c>
      <c r="H15" s="27">
        <f t="shared" si="0"/>
        <v>15.016249999999999</v>
      </c>
      <c r="I15" s="27">
        <f t="shared" si="1"/>
        <v>-50.309994000000003</v>
      </c>
      <c r="J15" s="27">
        <f t="shared" si="2"/>
        <v>-49.070995000000003</v>
      </c>
      <c r="L15" s="27">
        <f t="shared" si="3"/>
        <v>18.7745</v>
      </c>
      <c r="M15" s="27">
        <f t="shared" si="4"/>
        <v>-47.155211999999999</v>
      </c>
      <c r="N15" s="27">
        <f t="shared" si="5"/>
        <v>-51.224564000000001</v>
      </c>
      <c r="P15" s="47">
        <f t="shared" si="6"/>
        <v>22.53275</v>
      </c>
      <c r="Q15" s="27">
        <f t="shared" si="7"/>
        <v>-54.815173999999999</v>
      </c>
      <c r="R15" s="27">
        <f t="shared" si="8"/>
        <v>-58.168872999999998</v>
      </c>
      <c r="S15" s="38"/>
      <c r="T15" s="27">
        <f t="shared" si="9"/>
        <v>26.291</v>
      </c>
      <c r="U15" s="27">
        <f t="shared" si="10"/>
        <v>-52.656013000000002</v>
      </c>
      <c r="V15" s="27">
        <f t="shared" si="11"/>
        <v>-53.841988000000001</v>
      </c>
    </row>
    <row r="16" spans="1:22" x14ac:dyDescent="0.25">
      <c r="B16">
        <v>8655083333.3332996</v>
      </c>
      <c r="C16">
        <v>-39.360588</v>
      </c>
      <c r="E16">
        <v>8655083333.3332996</v>
      </c>
      <c r="F16">
        <v>-46.410805000000003</v>
      </c>
      <c r="H16" s="27">
        <f t="shared" si="0"/>
        <v>15.432437500000001</v>
      </c>
      <c r="I16" s="27">
        <f t="shared" si="1"/>
        <v>-50.420924999999997</v>
      </c>
      <c r="J16" s="27">
        <f t="shared" si="2"/>
        <v>-49.236023000000003</v>
      </c>
      <c r="L16" s="27">
        <f t="shared" si="3"/>
        <v>19.086291666666998</v>
      </c>
      <c r="M16" s="27">
        <f t="shared" si="4"/>
        <v>-47.313811999999999</v>
      </c>
      <c r="N16" s="27">
        <f t="shared" si="5"/>
        <v>-50.709515000000003</v>
      </c>
      <c r="P16" s="47">
        <f t="shared" si="6"/>
        <v>22.740145833332999</v>
      </c>
      <c r="Q16" s="27">
        <f t="shared" si="7"/>
        <v>-55.000973000000002</v>
      </c>
      <c r="R16" s="27">
        <f t="shared" si="8"/>
        <v>-58.234661000000003</v>
      </c>
      <c r="S16" s="38"/>
      <c r="T16" s="27">
        <f t="shared" si="9"/>
        <v>26.393999999999998</v>
      </c>
      <c r="U16" s="27">
        <f t="shared" si="10"/>
        <v>-52.464668000000003</v>
      </c>
      <c r="V16" s="27">
        <f t="shared" si="11"/>
        <v>-54.080382999999998</v>
      </c>
    </row>
    <row r="17" spans="2:22" x14ac:dyDescent="0.25">
      <c r="B17">
        <v>9175666666.6667004</v>
      </c>
      <c r="C17">
        <v>-39.289901999999998</v>
      </c>
      <c r="E17">
        <v>9175666666.6667004</v>
      </c>
      <c r="F17">
        <v>-45.930087999999998</v>
      </c>
      <c r="H17" s="27">
        <f t="shared" si="0"/>
        <v>15.848625</v>
      </c>
      <c r="I17" s="27">
        <f t="shared" si="1"/>
        <v>-51.114787999999997</v>
      </c>
      <c r="J17" s="27">
        <f t="shared" si="2"/>
        <v>-49.761799000000003</v>
      </c>
      <c r="L17" s="27">
        <f t="shared" si="3"/>
        <v>19.398083333333002</v>
      </c>
      <c r="M17" s="27">
        <f t="shared" si="4"/>
        <v>-47.186745000000002</v>
      </c>
      <c r="N17" s="27">
        <f t="shared" si="5"/>
        <v>-50.231074999999997</v>
      </c>
      <c r="P17" s="47">
        <f t="shared" si="6"/>
        <v>22.947541666667</v>
      </c>
      <c r="Q17" s="27">
        <f t="shared" si="7"/>
        <v>-54.95787</v>
      </c>
      <c r="R17" s="27">
        <f t="shared" si="8"/>
        <v>-58.088112000000002</v>
      </c>
      <c r="S17" s="38"/>
      <c r="T17" s="27">
        <f t="shared" si="9"/>
        <v>26.497</v>
      </c>
      <c r="U17" s="27">
        <f t="shared" si="10"/>
        <v>-52.189498999999998</v>
      </c>
      <c r="V17" s="27">
        <f t="shared" si="11"/>
        <v>-53.973044999999999</v>
      </c>
    </row>
    <row r="18" spans="2:22" x14ac:dyDescent="0.25">
      <c r="B18">
        <v>9696250000</v>
      </c>
      <c r="C18">
        <v>-40.074268000000004</v>
      </c>
      <c r="E18">
        <v>9696250000</v>
      </c>
      <c r="F18">
        <v>-45.184238000000001</v>
      </c>
      <c r="H18" s="27">
        <f t="shared" si="0"/>
        <v>16.264812500000001</v>
      </c>
      <c r="I18" s="27">
        <f t="shared" si="1"/>
        <v>-52.646675000000002</v>
      </c>
      <c r="J18" s="27">
        <f t="shared" si="2"/>
        <v>-50.809849</v>
      </c>
      <c r="L18" s="27">
        <f t="shared" si="3"/>
        <v>19.709875</v>
      </c>
      <c r="M18" s="27">
        <f t="shared" si="4"/>
        <v>-47.492905</v>
      </c>
      <c r="N18" s="27">
        <f t="shared" si="5"/>
        <v>-50.443508000000001</v>
      </c>
      <c r="P18" s="47">
        <f t="shared" si="6"/>
        <v>23.154937499999999</v>
      </c>
      <c r="Q18" s="27">
        <f t="shared" si="7"/>
        <v>-54.715378000000001</v>
      </c>
      <c r="R18" s="27">
        <f t="shared" si="8"/>
        <v>-57.456406000000001</v>
      </c>
      <c r="S18" s="38"/>
      <c r="T18" s="27">
        <f t="shared" si="9"/>
        <v>26.6</v>
      </c>
      <c r="U18" s="27">
        <f t="shared" si="10"/>
        <v>-52.073169999999998</v>
      </c>
      <c r="V18" s="27">
        <f t="shared" si="11"/>
        <v>-53.781188999999998</v>
      </c>
    </row>
    <row r="19" spans="2:22" x14ac:dyDescent="0.25">
      <c r="B19">
        <v>10216833333.333</v>
      </c>
      <c r="C19">
        <v>-40.648895000000003</v>
      </c>
      <c r="E19">
        <v>10216833333.333</v>
      </c>
      <c r="F19">
        <v>-44.694164000000001</v>
      </c>
      <c r="H19" s="27">
        <f t="shared" si="0"/>
        <v>16.681000000000001</v>
      </c>
      <c r="I19" s="27">
        <f t="shared" si="1"/>
        <v>-53.734054999999998</v>
      </c>
      <c r="J19" s="27">
        <f t="shared" si="2"/>
        <v>-51.274292000000003</v>
      </c>
      <c r="L19" s="27">
        <f t="shared" si="3"/>
        <v>20.021666666666999</v>
      </c>
      <c r="M19" s="27">
        <f t="shared" si="4"/>
        <v>-47.806927000000002</v>
      </c>
      <c r="N19" s="27">
        <f t="shared" si="5"/>
        <v>-50.555759000000002</v>
      </c>
      <c r="P19" s="47">
        <f t="shared" si="6"/>
        <v>23.362333333333002</v>
      </c>
      <c r="Q19" s="27">
        <f t="shared" si="7"/>
        <v>-54.952773999999998</v>
      </c>
      <c r="R19" s="27">
        <f t="shared" si="8"/>
        <v>-57.402763</v>
      </c>
      <c r="S19" s="38"/>
      <c r="T19" s="27">
        <f t="shared" si="9"/>
        <v>26.702999999999999</v>
      </c>
      <c r="U19" s="27">
        <f t="shared" si="10"/>
        <v>-51.892871999999997</v>
      </c>
      <c r="V19" s="27">
        <f t="shared" si="11"/>
        <v>-53.763435000000001</v>
      </c>
    </row>
    <row r="20" spans="2:22" x14ac:dyDescent="0.25">
      <c r="B20">
        <v>10737416666.667</v>
      </c>
      <c r="C20">
        <v>-40.865355999999998</v>
      </c>
      <c r="E20">
        <v>10737416666.667</v>
      </c>
      <c r="F20">
        <v>-43.828758000000001</v>
      </c>
      <c r="H20" s="27">
        <f t="shared" si="0"/>
        <v>17.0971875</v>
      </c>
      <c r="I20" s="27">
        <f t="shared" si="1"/>
        <v>-54.376961000000001</v>
      </c>
      <c r="J20" s="27">
        <f t="shared" si="2"/>
        <v>-51.363052000000003</v>
      </c>
      <c r="L20" s="27">
        <f t="shared" si="3"/>
        <v>20.333458333332999</v>
      </c>
      <c r="M20" s="27">
        <f t="shared" si="4"/>
        <v>-48.284199000000001</v>
      </c>
      <c r="N20" s="27">
        <f t="shared" si="5"/>
        <v>-50.675083000000001</v>
      </c>
      <c r="P20" s="47">
        <f t="shared" si="6"/>
        <v>23.569729166666999</v>
      </c>
      <c r="Q20" s="27">
        <f t="shared" si="7"/>
        <v>-55.507945999999997</v>
      </c>
      <c r="R20" s="27">
        <f t="shared" si="8"/>
        <v>-57.516601999999999</v>
      </c>
      <c r="S20" s="38"/>
      <c r="T20" s="27">
        <f t="shared" si="9"/>
        <v>26.806000000000001</v>
      </c>
      <c r="U20" s="27">
        <f t="shared" si="10"/>
        <v>-52.080100999999999</v>
      </c>
      <c r="V20" s="27">
        <f t="shared" si="11"/>
        <v>-53.876258999999997</v>
      </c>
    </row>
    <row r="21" spans="2:22" x14ac:dyDescent="0.25">
      <c r="B21">
        <v>11258000000</v>
      </c>
      <c r="C21">
        <v>-40.728458000000003</v>
      </c>
      <c r="E21">
        <v>11258000000</v>
      </c>
      <c r="F21">
        <v>-42.676246999999996</v>
      </c>
      <c r="H21" s="27">
        <f t="shared" si="0"/>
        <v>17.513375</v>
      </c>
      <c r="I21" s="27">
        <f t="shared" si="1"/>
        <v>-54.694446999999997</v>
      </c>
      <c r="J21" s="27">
        <f t="shared" si="2"/>
        <v>-51.222866000000003</v>
      </c>
      <c r="L21" s="27">
        <f t="shared" si="3"/>
        <v>20.645250000000001</v>
      </c>
      <c r="M21" s="27">
        <f t="shared" si="4"/>
        <v>-48.418773999999999</v>
      </c>
      <c r="N21" s="27">
        <f t="shared" si="5"/>
        <v>-50.249766999999999</v>
      </c>
      <c r="P21" s="47">
        <f t="shared" si="6"/>
        <v>23.777125000000002</v>
      </c>
      <c r="Q21" s="27">
        <f t="shared" si="7"/>
        <v>-56.026459000000003</v>
      </c>
      <c r="R21" s="27">
        <f t="shared" si="8"/>
        <v>-57.760269000000001</v>
      </c>
      <c r="S21" s="38"/>
      <c r="T21" s="27">
        <f t="shared" si="9"/>
        <v>26.908999999999999</v>
      </c>
      <c r="U21" s="27">
        <f t="shared" si="10"/>
        <v>-51.837615999999997</v>
      </c>
      <c r="V21" s="27">
        <f t="shared" si="11"/>
        <v>-54.056179</v>
      </c>
    </row>
    <row r="22" spans="2:22" x14ac:dyDescent="0.25">
      <c r="B22">
        <v>11778583333.333</v>
      </c>
      <c r="C22">
        <v>-40.312095999999997</v>
      </c>
      <c r="E22">
        <v>11778583333.333</v>
      </c>
      <c r="F22">
        <v>-41.684649999999998</v>
      </c>
      <c r="H22" s="27">
        <f t="shared" si="0"/>
        <v>17.929562499999999</v>
      </c>
      <c r="I22" s="27">
        <f t="shared" si="1"/>
        <v>-54.786850000000001</v>
      </c>
      <c r="J22" s="27">
        <f t="shared" si="2"/>
        <v>-51.290073</v>
      </c>
      <c r="L22" s="27">
        <f t="shared" si="3"/>
        <v>20.957041666666999</v>
      </c>
      <c r="M22" s="27">
        <f t="shared" si="4"/>
        <v>-49.010845000000003</v>
      </c>
      <c r="N22" s="27">
        <f t="shared" si="5"/>
        <v>-50.244171000000001</v>
      </c>
      <c r="P22" s="47">
        <f t="shared" si="6"/>
        <v>23.984520833333001</v>
      </c>
      <c r="Q22" s="27">
        <f t="shared" si="7"/>
        <v>-56.258330999999998</v>
      </c>
      <c r="R22" s="27">
        <f t="shared" si="8"/>
        <v>-57.773395999999998</v>
      </c>
      <c r="S22" s="38"/>
      <c r="T22" s="27">
        <f t="shared" si="9"/>
        <v>27.012</v>
      </c>
      <c r="U22" s="27">
        <f t="shared" si="10"/>
        <v>-51.797558000000002</v>
      </c>
      <c r="V22" s="27">
        <f t="shared" si="11"/>
        <v>-54.066890999999998</v>
      </c>
    </row>
    <row r="23" spans="2:22" x14ac:dyDescent="0.25">
      <c r="B23">
        <v>12299166666.667</v>
      </c>
      <c r="C23">
        <v>-39.495204999999999</v>
      </c>
      <c r="E23">
        <v>12299166666.667</v>
      </c>
      <c r="F23">
        <v>-40.901268000000002</v>
      </c>
      <c r="H23" s="27">
        <f t="shared" si="0"/>
        <v>18.345749999999999</v>
      </c>
      <c r="I23" s="27">
        <f t="shared" si="1"/>
        <v>-54.158535000000001</v>
      </c>
      <c r="J23" s="27">
        <f t="shared" si="2"/>
        <v>-51.415458999999998</v>
      </c>
      <c r="L23" s="27">
        <f t="shared" si="3"/>
        <v>21.268833333332999</v>
      </c>
      <c r="M23" s="27">
        <f t="shared" si="4"/>
        <v>-49.637611</v>
      </c>
      <c r="N23" s="27">
        <f t="shared" si="5"/>
        <v>-50.305484999999997</v>
      </c>
      <c r="P23" s="47">
        <f t="shared" si="6"/>
        <v>24.191916666667002</v>
      </c>
      <c r="Q23" s="27">
        <f t="shared" si="7"/>
        <v>-56.094006</v>
      </c>
      <c r="R23" s="27">
        <f t="shared" si="8"/>
        <v>-57.520415999999997</v>
      </c>
      <c r="S23" s="38"/>
      <c r="T23" s="27">
        <f t="shared" si="9"/>
        <v>27.114999999999998</v>
      </c>
      <c r="U23" s="27">
        <f t="shared" si="10"/>
        <v>-51.608910000000002</v>
      </c>
      <c r="V23" s="27">
        <f t="shared" si="11"/>
        <v>-54.159927000000003</v>
      </c>
    </row>
    <row r="24" spans="2:22" x14ac:dyDescent="0.25">
      <c r="B24">
        <v>12819750000</v>
      </c>
      <c r="C24">
        <v>-38.632224999999998</v>
      </c>
      <c r="E24">
        <v>12819750000</v>
      </c>
      <c r="F24">
        <v>-40.649303000000003</v>
      </c>
      <c r="H24" s="27">
        <f t="shared" si="0"/>
        <v>18.761937499999998</v>
      </c>
      <c r="I24" s="27">
        <f t="shared" si="1"/>
        <v>-53.030109000000003</v>
      </c>
      <c r="J24" s="27">
        <f t="shared" si="2"/>
        <v>-49.710861000000001</v>
      </c>
      <c r="L24" s="27">
        <f t="shared" si="3"/>
        <v>21.580625000000001</v>
      </c>
      <c r="M24" s="27">
        <f t="shared" si="4"/>
        <v>-50.206111999999997</v>
      </c>
      <c r="N24" s="27">
        <f t="shared" si="5"/>
        <v>-50.143706999999999</v>
      </c>
      <c r="P24" s="47">
        <f t="shared" si="6"/>
        <v>24.399312500000001</v>
      </c>
      <c r="Q24" s="27">
        <f t="shared" si="7"/>
        <v>-55.866356000000003</v>
      </c>
      <c r="R24" s="27">
        <f t="shared" si="8"/>
        <v>-57.376483999999998</v>
      </c>
      <c r="S24" s="38"/>
      <c r="T24" s="27">
        <f t="shared" si="9"/>
        <v>27.218</v>
      </c>
      <c r="U24" s="27">
        <f t="shared" si="10"/>
        <v>-51.364463999999998</v>
      </c>
      <c r="V24" s="27">
        <f t="shared" si="11"/>
        <v>-54.251328000000001</v>
      </c>
    </row>
    <row r="25" spans="2:22" x14ac:dyDescent="0.25">
      <c r="B25">
        <v>13340333333.333</v>
      </c>
      <c r="C25">
        <v>-37.497627000000001</v>
      </c>
      <c r="E25">
        <v>13340333333.333</v>
      </c>
      <c r="F25">
        <v>-39.698214999999998</v>
      </c>
      <c r="H25" s="27">
        <f t="shared" si="0"/>
        <v>19.178125000000001</v>
      </c>
      <c r="I25" s="27">
        <f t="shared" si="1"/>
        <v>-52.995536999999999</v>
      </c>
      <c r="J25" s="27">
        <f t="shared" si="2"/>
        <v>-44.590789999999998</v>
      </c>
      <c r="L25" s="27">
        <f t="shared" si="3"/>
        <v>21.892416666667</v>
      </c>
      <c r="M25" s="27">
        <f t="shared" si="4"/>
        <v>-50.616371000000001</v>
      </c>
      <c r="N25" s="27">
        <f t="shared" si="5"/>
        <v>-49.739452</v>
      </c>
      <c r="P25" s="47">
        <f t="shared" si="6"/>
        <v>24.606708333333</v>
      </c>
      <c r="Q25" s="27">
        <f t="shared" si="7"/>
        <v>-55.885258</v>
      </c>
      <c r="R25" s="27">
        <f t="shared" si="8"/>
        <v>-57.743319999999997</v>
      </c>
      <c r="S25" s="38"/>
      <c r="T25" s="27">
        <f t="shared" si="9"/>
        <v>27.321000000000002</v>
      </c>
      <c r="U25" s="27">
        <f t="shared" si="10"/>
        <v>-51.655498999999999</v>
      </c>
      <c r="V25" s="27">
        <f t="shared" si="11"/>
        <v>-54.688262999999999</v>
      </c>
    </row>
    <row r="26" spans="2:22" x14ac:dyDescent="0.25">
      <c r="B26">
        <v>13860916666.667</v>
      </c>
      <c r="C26">
        <v>-36.507786000000003</v>
      </c>
      <c r="E26">
        <v>13860916666.667</v>
      </c>
      <c r="F26">
        <v>-39.553722</v>
      </c>
      <c r="H26" s="27">
        <f t="shared" si="0"/>
        <v>19.594312500000001</v>
      </c>
      <c r="I26" s="27">
        <f t="shared" si="1"/>
        <v>-55.048209999999997</v>
      </c>
      <c r="J26" s="27">
        <f t="shared" si="2"/>
        <v>-43.755820999999997</v>
      </c>
      <c r="L26" s="27">
        <f t="shared" si="3"/>
        <v>22.204208333333</v>
      </c>
      <c r="M26" s="27">
        <f t="shared" si="4"/>
        <v>-51.691173999999997</v>
      </c>
      <c r="N26" s="27">
        <f t="shared" si="5"/>
        <v>-49.922863</v>
      </c>
      <c r="P26" s="47">
        <f t="shared" si="6"/>
        <v>24.814104166667001</v>
      </c>
      <c r="Q26" s="27">
        <f t="shared" si="7"/>
        <v>-56.168937999999997</v>
      </c>
      <c r="R26" s="27">
        <f t="shared" si="8"/>
        <v>-58.312710000000003</v>
      </c>
      <c r="S26" s="38"/>
      <c r="T26" s="27">
        <f t="shared" si="9"/>
        <v>27.423999999999999</v>
      </c>
      <c r="U26" s="27">
        <f t="shared" si="10"/>
        <v>-51.773364999999998</v>
      </c>
      <c r="V26" s="27">
        <f t="shared" si="11"/>
        <v>-54.997127999999996</v>
      </c>
    </row>
    <row r="27" spans="2:22" x14ac:dyDescent="0.25">
      <c r="B27">
        <v>14381500000</v>
      </c>
      <c r="C27">
        <v>-34.926743000000002</v>
      </c>
      <c r="E27">
        <v>14381500000</v>
      </c>
      <c r="F27">
        <v>-40.326915999999997</v>
      </c>
      <c r="H27" s="27">
        <f t="shared" si="0"/>
        <v>20.0105</v>
      </c>
      <c r="I27" s="27">
        <f t="shared" si="1"/>
        <v>-57.163238999999997</v>
      </c>
      <c r="J27" s="27">
        <f t="shared" si="2"/>
        <v>-45.847099</v>
      </c>
      <c r="L27" s="27">
        <f t="shared" si="3"/>
        <v>22.515999999999998</v>
      </c>
      <c r="M27" s="27">
        <f t="shared" si="4"/>
        <v>-53.145744000000001</v>
      </c>
      <c r="N27" s="27">
        <f t="shared" si="5"/>
        <v>-50.350673999999998</v>
      </c>
      <c r="P27" s="47">
        <f t="shared" si="6"/>
        <v>25.0215</v>
      </c>
      <c r="Q27" s="27">
        <f t="shared" si="7"/>
        <v>-56.428356000000001</v>
      </c>
      <c r="R27" s="27">
        <f t="shared" si="8"/>
        <v>-58.763961999999999</v>
      </c>
      <c r="S27" s="38"/>
      <c r="T27" s="27">
        <f t="shared" si="9"/>
        <v>27.527000000000001</v>
      </c>
      <c r="U27" s="27">
        <f t="shared" si="10"/>
        <v>-52.105831000000002</v>
      </c>
      <c r="V27" s="27">
        <f t="shared" si="11"/>
        <v>-55.217945</v>
      </c>
    </row>
    <row r="28" spans="2:22" x14ac:dyDescent="0.25">
      <c r="B28">
        <v>14902083333.333</v>
      </c>
      <c r="C28">
        <v>-33.662655000000001</v>
      </c>
      <c r="E28">
        <v>14902083333.333</v>
      </c>
      <c r="F28">
        <v>-41.903525999999999</v>
      </c>
      <c r="H28" s="27">
        <f t="shared" si="0"/>
        <v>20.4266875</v>
      </c>
      <c r="I28" s="27">
        <f t="shared" si="1"/>
        <v>-57.825778999999997</v>
      </c>
      <c r="J28" s="27">
        <f t="shared" si="2"/>
        <v>-50.878554999999999</v>
      </c>
      <c r="L28" s="27">
        <f t="shared" si="3"/>
        <v>22.827791666667</v>
      </c>
      <c r="M28" s="27">
        <f t="shared" si="4"/>
        <v>-55.089821000000001</v>
      </c>
      <c r="N28" s="27">
        <f t="shared" si="5"/>
        <v>-50.849865000000001</v>
      </c>
      <c r="P28" s="47">
        <f t="shared" si="6"/>
        <v>25.228895833332999</v>
      </c>
      <c r="Q28" s="27">
        <f t="shared" si="7"/>
        <v>-56.577674999999999</v>
      </c>
      <c r="R28" s="27">
        <f t="shared" si="8"/>
        <v>-58.879593</v>
      </c>
      <c r="S28" s="38"/>
      <c r="T28" s="27">
        <f t="shared" si="9"/>
        <v>27.63</v>
      </c>
      <c r="U28" s="27">
        <f t="shared" si="10"/>
        <v>-52.338787000000004</v>
      </c>
      <c r="V28" s="27">
        <f t="shared" si="11"/>
        <v>-55.672728999999997</v>
      </c>
    </row>
    <row r="29" spans="2:22" x14ac:dyDescent="0.25">
      <c r="B29">
        <v>15422666666.667</v>
      </c>
      <c r="C29">
        <v>-32.892592999999998</v>
      </c>
      <c r="E29">
        <v>15422666666.667</v>
      </c>
      <c r="F29">
        <v>-43.539096999999998</v>
      </c>
      <c r="H29" s="27">
        <f t="shared" si="0"/>
        <v>20.842874999999999</v>
      </c>
      <c r="I29" s="27">
        <f t="shared" si="1"/>
        <v>-57.222873999999997</v>
      </c>
      <c r="J29" s="27">
        <f t="shared" si="2"/>
        <v>-52.181556999999998</v>
      </c>
      <c r="L29" s="27">
        <f t="shared" si="3"/>
        <v>23.139583333333</v>
      </c>
      <c r="M29" s="27">
        <f t="shared" si="4"/>
        <v>-56.637481999999999</v>
      </c>
      <c r="N29" s="27">
        <f t="shared" si="5"/>
        <v>-50.951709999999999</v>
      </c>
      <c r="P29" s="47">
        <f t="shared" si="6"/>
        <v>25.436291666667</v>
      </c>
      <c r="Q29" s="27">
        <f t="shared" si="7"/>
        <v>-56.475033000000003</v>
      </c>
      <c r="R29" s="27">
        <f t="shared" si="8"/>
        <v>-58.756152999999998</v>
      </c>
      <c r="S29" s="38"/>
      <c r="T29" s="27">
        <f t="shared" si="9"/>
        <v>27.733000000000001</v>
      </c>
      <c r="U29" s="27">
        <f t="shared" si="10"/>
        <v>-52.470154000000001</v>
      </c>
      <c r="V29" s="27">
        <f t="shared" si="11"/>
        <v>-55.990062999999999</v>
      </c>
    </row>
    <row r="30" spans="2:22" x14ac:dyDescent="0.25">
      <c r="B30">
        <v>15943250000</v>
      </c>
      <c r="C30">
        <v>-32.24794</v>
      </c>
      <c r="E30">
        <v>15943250000</v>
      </c>
      <c r="F30">
        <v>-43.509987000000002</v>
      </c>
      <c r="H30" s="27">
        <f t="shared" si="0"/>
        <v>21.259062499999999</v>
      </c>
      <c r="I30" s="27">
        <f t="shared" si="1"/>
        <v>-56.753807000000002</v>
      </c>
      <c r="J30" s="27">
        <f t="shared" si="2"/>
        <v>-52.810223000000001</v>
      </c>
      <c r="L30" s="27">
        <f t="shared" si="3"/>
        <v>23.451374999999999</v>
      </c>
      <c r="M30" s="27">
        <f t="shared" si="4"/>
        <v>-57.542605999999999</v>
      </c>
      <c r="N30" s="27">
        <f t="shared" si="5"/>
        <v>-50.952564000000002</v>
      </c>
      <c r="P30" s="47">
        <f t="shared" si="6"/>
        <v>25.643687499999999</v>
      </c>
      <c r="Q30" s="27">
        <f t="shared" si="7"/>
        <v>-56.540160999999998</v>
      </c>
      <c r="R30" s="27">
        <f t="shared" si="8"/>
        <v>-58.791285999999999</v>
      </c>
      <c r="S30" s="38"/>
      <c r="T30" s="27">
        <f t="shared" si="9"/>
        <v>27.835999999999999</v>
      </c>
      <c r="U30" s="27">
        <f t="shared" si="10"/>
        <v>-53.029845999999999</v>
      </c>
      <c r="V30" s="27">
        <f t="shared" si="11"/>
        <v>-56.732512999999997</v>
      </c>
    </row>
    <row r="31" spans="2:22" x14ac:dyDescent="0.25">
      <c r="B31">
        <v>16463833333.333</v>
      </c>
      <c r="C31">
        <v>-32.147018000000003</v>
      </c>
      <c r="E31">
        <v>16463833333.333</v>
      </c>
      <c r="F31">
        <v>-42.723660000000002</v>
      </c>
      <c r="H31" s="27">
        <f t="shared" si="0"/>
        <v>21.675249999999998</v>
      </c>
      <c r="I31" s="27">
        <f t="shared" si="1"/>
        <v>-55.862231999999999</v>
      </c>
      <c r="J31" s="27">
        <f t="shared" si="2"/>
        <v>-53.482391</v>
      </c>
      <c r="L31" s="27">
        <f t="shared" si="3"/>
        <v>23.763166666667001</v>
      </c>
      <c r="M31" s="27">
        <f t="shared" si="4"/>
        <v>-58.185974000000002</v>
      </c>
      <c r="N31" s="27">
        <f t="shared" si="5"/>
        <v>-51.107613000000001</v>
      </c>
      <c r="P31" s="47">
        <f t="shared" si="6"/>
        <v>25.851083333333001</v>
      </c>
      <c r="Q31" s="27">
        <f t="shared" si="7"/>
        <v>-56.466732</v>
      </c>
      <c r="R31" s="27">
        <f t="shared" si="8"/>
        <v>-58.824553999999999</v>
      </c>
      <c r="S31" s="38"/>
      <c r="T31" s="27">
        <f t="shared" si="9"/>
        <v>27.939</v>
      </c>
      <c r="U31" s="27">
        <f t="shared" si="10"/>
        <v>-52.945816000000001</v>
      </c>
      <c r="V31" s="27">
        <f t="shared" si="11"/>
        <v>-56.667155999999999</v>
      </c>
    </row>
    <row r="32" spans="2:22" x14ac:dyDescent="0.25">
      <c r="B32">
        <v>16984416666.667</v>
      </c>
      <c r="C32">
        <v>-31.98686</v>
      </c>
      <c r="E32">
        <v>16984416666.667</v>
      </c>
      <c r="F32">
        <v>-40.876469</v>
      </c>
      <c r="H32" s="27">
        <f t="shared" si="0"/>
        <v>22.091437500000001</v>
      </c>
      <c r="I32" s="27">
        <f t="shared" si="1"/>
        <v>-54.668610000000001</v>
      </c>
      <c r="J32" s="27">
        <f t="shared" si="2"/>
        <v>-53.733288000000002</v>
      </c>
      <c r="L32" s="27">
        <f t="shared" si="3"/>
        <v>24.074958333333001</v>
      </c>
      <c r="M32" s="27">
        <f t="shared" si="4"/>
        <v>-58.252659000000001</v>
      </c>
      <c r="N32" s="27">
        <f t="shared" si="5"/>
        <v>-50.846919999999997</v>
      </c>
      <c r="P32" s="47">
        <f t="shared" si="6"/>
        <v>26.058479166666999</v>
      </c>
      <c r="Q32" s="27">
        <f t="shared" si="7"/>
        <v>-56.546554999999998</v>
      </c>
      <c r="R32" s="27">
        <f t="shared" si="8"/>
        <v>-58.984389999999998</v>
      </c>
      <c r="S32" s="38"/>
      <c r="T32" s="27">
        <f t="shared" si="9"/>
        <v>28.042000000000002</v>
      </c>
      <c r="U32" s="27">
        <f t="shared" si="10"/>
        <v>-53.140095000000002</v>
      </c>
      <c r="V32" s="27">
        <f t="shared" si="11"/>
        <v>-56.897632999999999</v>
      </c>
    </row>
    <row r="33" spans="2:22" x14ac:dyDescent="0.25">
      <c r="B33">
        <v>17505000000</v>
      </c>
      <c r="C33">
        <v>-31.99708</v>
      </c>
      <c r="E33">
        <v>17505000000</v>
      </c>
      <c r="F33">
        <v>-39.640563999999998</v>
      </c>
      <c r="H33" s="27">
        <f t="shared" si="0"/>
        <v>22.507625000000001</v>
      </c>
      <c r="I33" s="27">
        <f t="shared" si="1"/>
        <v>-54.114272999999997</v>
      </c>
      <c r="J33" s="27">
        <f t="shared" si="2"/>
        <v>-54.396357999999999</v>
      </c>
      <c r="L33" s="27">
        <f t="shared" si="3"/>
        <v>24.386749999999999</v>
      </c>
      <c r="M33" s="27">
        <f t="shared" si="4"/>
        <v>-58.692718999999997</v>
      </c>
      <c r="N33" s="27">
        <f t="shared" si="5"/>
        <v>-50.739601</v>
      </c>
      <c r="P33" s="47">
        <f t="shared" si="6"/>
        <v>26.265875000000001</v>
      </c>
      <c r="Q33" s="27">
        <f t="shared" si="7"/>
        <v>-56.729519000000003</v>
      </c>
      <c r="R33" s="27">
        <f t="shared" si="8"/>
        <v>-59.259749999999997</v>
      </c>
      <c r="S33" s="38"/>
      <c r="T33" s="27">
        <f t="shared" si="9"/>
        <v>28.145</v>
      </c>
      <c r="U33" s="27">
        <f t="shared" si="10"/>
        <v>-53.073154000000002</v>
      </c>
      <c r="V33" s="27">
        <f t="shared" si="11"/>
        <v>-57.017074999999998</v>
      </c>
    </row>
    <row r="34" spans="2:22" x14ac:dyDescent="0.25">
      <c r="B34">
        <v>18025583333.333</v>
      </c>
      <c r="C34">
        <v>-31.922176</v>
      </c>
      <c r="E34">
        <v>18025583333.333</v>
      </c>
      <c r="F34">
        <v>-39.159804999999999</v>
      </c>
      <c r="H34" s="27">
        <f t="shared" si="0"/>
        <v>22.9238125</v>
      </c>
      <c r="I34" s="27">
        <f t="shared" si="1"/>
        <v>-54.624671999999997</v>
      </c>
      <c r="J34" s="27">
        <f t="shared" si="2"/>
        <v>-53.950316999999998</v>
      </c>
      <c r="L34" s="27">
        <f t="shared" si="3"/>
        <v>24.698541666667001</v>
      </c>
      <c r="M34" s="27">
        <f t="shared" si="4"/>
        <v>-59.343291999999998</v>
      </c>
      <c r="N34" s="27">
        <f t="shared" si="5"/>
        <v>-50.279010999999997</v>
      </c>
      <c r="P34" s="47">
        <f t="shared" si="6"/>
        <v>26.473270833333</v>
      </c>
      <c r="Q34" s="27">
        <f t="shared" si="7"/>
        <v>-57.009644000000002</v>
      </c>
      <c r="R34" s="27">
        <f t="shared" si="8"/>
        <v>-59.604053</v>
      </c>
      <c r="S34" s="38"/>
      <c r="T34" s="27">
        <f t="shared" si="9"/>
        <v>28.248000000000001</v>
      </c>
      <c r="U34" s="27">
        <f t="shared" si="10"/>
        <v>-53.178275999999997</v>
      </c>
      <c r="V34" s="27">
        <f t="shared" si="11"/>
        <v>-57.434811000000003</v>
      </c>
    </row>
    <row r="35" spans="2:22" x14ac:dyDescent="0.25">
      <c r="B35">
        <v>18546166666.667</v>
      </c>
      <c r="C35">
        <v>-32.024914000000003</v>
      </c>
      <c r="E35">
        <v>18546166666.667</v>
      </c>
      <c r="F35">
        <v>-39.42165</v>
      </c>
      <c r="H35" s="27">
        <f t="shared" ref="H35:H51" si="12">B95/1000000000</f>
        <v>23.34</v>
      </c>
      <c r="I35" s="27">
        <f t="shared" ref="I35:I51" si="13">C95</f>
        <v>-54.496155000000002</v>
      </c>
      <c r="J35" s="27">
        <f t="shared" ref="J35:J51" si="14">F95</f>
        <v>-51.737704999999998</v>
      </c>
      <c r="L35" s="27">
        <f t="shared" ref="L35:L51" si="15">B149/1000000000</f>
        <v>25.010333333333001</v>
      </c>
      <c r="M35" s="27">
        <f t="shared" ref="M35:M51" si="16">C149</f>
        <v>-60.513100000000001</v>
      </c>
      <c r="N35" s="27">
        <f t="shared" ref="N35:N51" si="17">F149</f>
        <v>-49.711018000000003</v>
      </c>
      <c r="P35" s="47">
        <f t="shared" ref="P35:P51" si="18">B203/1000000000</f>
        <v>26.680666666667001</v>
      </c>
      <c r="Q35" s="27">
        <f t="shared" ref="Q35:Q51" si="19">C203</f>
        <v>-57.263610999999997</v>
      </c>
      <c r="R35" s="27">
        <f t="shared" ref="R35:R51" si="20">F203</f>
        <v>-59.899078000000003</v>
      </c>
      <c r="S35" s="38"/>
      <c r="T35" s="27">
        <f t="shared" ref="T35:T51" si="21">B257/1000000000</f>
        <v>28.350999999999999</v>
      </c>
      <c r="U35" s="27">
        <f t="shared" ref="U35:U51" si="22">C257</f>
        <v>-53.250270999999998</v>
      </c>
      <c r="V35" s="27">
        <f t="shared" ref="V35:V51" si="23">F257</f>
        <v>-57.760711999999998</v>
      </c>
    </row>
    <row r="36" spans="2:22" x14ac:dyDescent="0.25">
      <c r="B36">
        <v>19066750000</v>
      </c>
      <c r="C36">
        <v>-32.173907999999997</v>
      </c>
      <c r="E36">
        <v>19066750000</v>
      </c>
      <c r="F36">
        <v>-39.336188999999997</v>
      </c>
      <c r="H36" s="27">
        <f t="shared" si="12"/>
        <v>23.756187499999999</v>
      </c>
      <c r="I36" s="27">
        <f t="shared" si="13"/>
        <v>-53.768645999999997</v>
      </c>
      <c r="J36" s="27">
        <f t="shared" si="14"/>
        <v>-48.208171999999998</v>
      </c>
      <c r="L36" s="27">
        <f t="shared" si="15"/>
        <v>25.322125</v>
      </c>
      <c r="M36" s="27">
        <f t="shared" si="16"/>
        <v>-61.176642999999999</v>
      </c>
      <c r="N36" s="27">
        <f t="shared" si="17"/>
        <v>-48.786212999999996</v>
      </c>
      <c r="P36" s="47">
        <f t="shared" si="18"/>
        <v>26.8880625</v>
      </c>
      <c r="Q36" s="27">
        <f t="shared" si="19"/>
        <v>-57.921737999999998</v>
      </c>
      <c r="R36" s="27">
        <f t="shared" si="20"/>
        <v>-60.569110999999999</v>
      </c>
      <c r="S36" s="38"/>
      <c r="T36" s="27">
        <f t="shared" si="21"/>
        <v>28.454000000000001</v>
      </c>
      <c r="U36" s="27">
        <f t="shared" si="22"/>
        <v>-53.508575</v>
      </c>
      <c r="V36" s="27">
        <f t="shared" si="23"/>
        <v>-58.082439000000001</v>
      </c>
    </row>
    <row r="37" spans="2:22" x14ac:dyDescent="0.25">
      <c r="B37">
        <v>19587333333.333</v>
      </c>
      <c r="C37">
        <v>-32.216259000000001</v>
      </c>
      <c r="E37">
        <v>19587333333.333</v>
      </c>
      <c r="F37">
        <v>-39.664397999999998</v>
      </c>
      <c r="H37" s="27">
        <f t="shared" si="12"/>
        <v>24.172374999999999</v>
      </c>
      <c r="I37" s="27">
        <f t="shared" si="13"/>
        <v>-52.732418000000003</v>
      </c>
      <c r="J37" s="27">
        <f t="shared" si="14"/>
        <v>-46.166263999999998</v>
      </c>
      <c r="L37" s="27">
        <f t="shared" si="15"/>
        <v>25.633916666666998</v>
      </c>
      <c r="M37" s="27">
        <f t="shared" si="16"/>
        <v>-61.462311</v>
      </c>
      <c r="N37" s="27">
        <f t="shared" si="17"/>
        <v>-47.759974999999997</v>
      </c>
      <c r="P37" s="47">
        <f t="shared" si="18"/>
        <v>27.095458333332999</v>
      </c>
      <c r="Q37" s="27">
        <f t="shared" si="19"/>
        <v>-58.379333000000003</v>
      </c>
      <c r="R37" s="27">
        <f t="shared" si="20"/>
        <v>-61.068686999999997</v>
      </c>
      <c r="S37" s="38"/>
      <c r="T37" s="27">
        <f t="shared" si="21"/>
        <v>28.556999999999999</v>
      </c>
      <c r="U37" s="27">
        <f t="shared" si="22"/>
        <v>-53.487507000000001</v>
      </c>
      <c r="V37" s="27">
        <f t="shared" si="23"/>
        <v>-58.048591999999999</v>
      </c>
    </row>
    <row r="38" spans="2:22" x14ac:dyDescent="0.25">
      <c r="B38">
        <v>20107916666.667</v>
      </c>
      <c r="C38">
        <v>-32.548594999999999</v>
      </c>
      <c r="E38">
        <v>20107916666.667</v>
      </c>
      <c r="F38">
        <v>-40.488289000000002</v>
      </c>
      <c r="H38" s="27">
        <f t="shared" si="12"/>
        <v>24.588562499999998</v>
      </c>
      <c r="I38" s="27">
        <f t="shared" si="13"/>
        <v>-51.532786999999999</v>
      </c>
      <c r="J38" s="27">
        <f t="shared" si="14"/>
        <v>-45.777740000000001</v>
      </c>
      <c r="L38" s="27">
        <f t="shared" si="15"/>
        <v>25.945708333333002</v>
      </c>
      <c r="M38" s="27">
        <f t="shared" si="16"/>
        <v>-61.906910000000003</v>
      </c>
      <c r="N38" s="27">
        <f t="shared" si="17"/>
        <v>-46.991776000000002</v>
      </c>
      <c r="P38" s="47">
        <f t="shared" si="18"/>
        <v>27.302854166667</v>
      </c>
      <c r="Q38" s="27">
        <f t="shared" si="19"/>
        <v>-59.311343999999998</v>
      </c>
      <c r="R38" s="27">
        <f t="shared" si="20"/>
        <v>-62.327370000000002</v>
      </c>
      <c r="S38" s="38"/>
      <c r="T38" s="27">
        <f t="shared" si="21"/>
        <v>28.66</v>
      </c>
      <c r="U38" s="27">
        <f t="shared" si="22"/>
        <v>-53.226188999999998</v>
      </c>
      <c r="V38" s="27">
        <f t="shared" si="23"/>
        <v>-57.899002000000003</v>
      </c>
    </row>
    <row r="39" spans="2:22" x14ac:dyDescent="0.25">
      <c r="B39">
        <v>20628500000</v>
      </c>
      <c r="C39">
        <v>-33.650714999999998</v>
      </c>
      <c r="E39">
        <v>20628500000</v>
      </c>
      <c r="F39">
        <v>-42.819668</v>
      </c>
      <c r="H39" s="27">
        <f t="shared" si="12"/>
        <v>25.004750000000001</v>
      </c>
      <c r="I39" s="27">
        <f t="shared" si="13"/>
        <v>-48.696593999999997</v>
      </c>
      <c r="J39" s="27">
        <f t="shared" si="14"/>
        <v>-45.666266999999998</v>
      </c>
      <c r="L39" s="27">
        <f t="shared" si="15"/>
        <v>26.2575</v>
      </c>
      <c r="M39" s="27">
        <f t="shared" si="16"/>
        <v>-63.764893000000001</v>
      </c>
      <c r="N39" s="27">
        <f t="shared" si="17"/>
        <v>-46.622753000000003</v>
      </c>
      <c r="P39" s="47">
        <f t="shared" si="18"/>
        <v>27.510249999999999</v>
      </c>
      <c r="Q39" s="27">
        <f t="shared" si="19"/>
        <v>-60.146076000000001</v>
      </c>
      <c r="R39" s="27">
        <f t="shared" si="20"/>
        <v>-63.687480999999998</v>
      </c>
      <c r="S39" s="38"/>
      <c r="T39" s="27">
        <f t="shared" si="21"/>
        <v>28.763000000000002</v>
      </c>
      <c r="U39" s="27">
        <f t="shared" si="22"/>
        <v>-52.748165</v>
      </c>
      <c r="V39" s="27">
        <f t="shared" si="23"/>
        <v>-57.933514000000002</v>
      </c>
    </row>
    <row r="40" spans="2:22" x14ac:dyDescent="0.25">
      <c r="B40">
        <v>21149083333.333</v>
      </c>
      <c r="C40">
        <v>-34.674702000000003</v>
      </c>
      <c r="E40">
        <v>21149083333.333</v>
      </c>
      <c r="F40">
        <v>-44.759396000000002</v>
      </c>
      <c r="H40" s="27">
        <f t="shared" si="12"/>
        <v>25.420937500000001</v>
      </c>
      <c r="I40" s="27">
        <f t="shared" si="13"/>
        <v>-44.465797000000002</v>
      </c>
      <c r="J40" s="27">
        <f t="shared" si="14"/>
        <v>-45.468693000000002</v>
      </c>
      <c r="L40" s="27">
        <f t="shared" si="15"/>
        <v>26.569291666666999</v>
      </c>
      <c r="M40" s="27">
        <f t="shared" si="16"/>
        <v>-64.097977</v>
      </c>
      <c r="N40" s="27">
        <f t="shared" si="17"/>
        <v>-46.489528999999997</v>
      </c>
      <c r="P40" s="47">
        <f t="shared" si="18"/>
        <v>27.717645833333002</v>
      </c>
      <c r="Q40" s="27">
        <f t="shared" si="19"/>
        <v>-61.386467000000003</v>
      </c>
      <c r="R40" s="27">
        <f t="shared" si="20"/>
        <v>-65.252121000000002</v>
      </c>
      <c r="S40" s="38"/>
      <c r="T40" s="27">
        <f t="shared" si="21"/>
        <v>28.866</v>
      </c>
      <c r="U40" s="27">
        <f t="shared" si="22"/>
        <v>-52.885551</v>
      </c>
      <c r="V40" s="27">
        <f t="shared" si="23"/>
        <v>-58.326484999999998</v>
      </c>
    </row>
    <row r="41" spans="2:22" x14ac:dyDescent="0.25">
      <c r="B41">
        <v>21669666666.667</v>
      </c>
      <c r="C41">
        <v>-34.396625999999998</v>
      </c>
      <c r="E41">
        <v>21669666666.667</v>
      </c>
      <c r="F41">
        <v>-46.393360000000001</v>
      </c>
      <c r="H41" s="27">
        <f t="shared" si="12"/>
        <v>25.837125</v>
      </c>
      <c r="I41" s="27">
        <f t="shared" si="13"/>
        <v>-41.620547999999999</v>
      </c>
      <c r="J41" s="27">
        <f t="shared" si="14"/>
        <v>-45.510306999999997</v>
      </c>
      <c r="L41" s="27">
        <f t="shared" si="15"/>
        <v>26.881083333332999</v>
      </c>
      <c r="M41" s="27">
        <f t="shared" si="16"/>
        <v>-63.182105999999997</v>
      </c>
      <c r="N41" s="27">
        <f t="shared" si="17"/>
        <v>-46.876553000000001</v>
      </c>
      <c r="P41" s="47">
        <f t="shared" si="18"/>
        <v>27.925041666666999</v>
      </c>
      <c r="Q41" s="27">
        <f t="shared" si="19"/>
        <v>-62.348517999999999</v>
      </c>
      <c r="R41" s="27">
        <f t="shared" si="20"/>
        <v>-66.028983999999994</v>
      </c>
      <c r="S41" s="38"/>
      <c r="T41" s="27">
        <f t="shared" si="21"/>
        <v>28.969000000000001</v>
      </c>
      <c r="U41" s="27">
        <f t="shared" si="22"/>
        <v>-53.180241000000002</v>
      </c>
      <c r="V41" s="27">
        <f t="shared" si="23"/>
        <v>-58.816547</v>
      </c>
    </row>
    <row r="42" spans="2:22" x14ac:dyDescent="0.25">
      <c r="B42">
        <v>22190250000</v>
      </c>
      <c r="C42">
        <v>-33.150764000000002</v>
      </c>
      <c r="E42">
        <v>22190250000</v>
      </c>
      <c r="F42">
        <v>-48.617004000000001</v>
      </c>
      <c r="H42" s="27">
        <f t="shared" si="12"/>
        <v>26.2533125</v>
      </c>
      <c r="I42" s="27">
        <f t="shared" si="13"/>
        <v>-42.626289</v>
      </c>
      <c r="J42" s="27">
        <f t="shared" si="14"/>
        <v>-47.272865000000003</v>
      </c>
      <c r="L42" s="27">
        <f t="shared" si="15"/>
        <v>27.192875000000001</v>
      </c>
      <c r="M42" s="27">
        <f t="shared" si="16"/>
        <v>-60.346848000000001</v>
      </c>
      <c r="N42" s="27">
        <f t="shared" si="17"/>
        <v>-47.635444999999997</v>
      </c>
      <c r="P42" s="47">
        <f t="shared" si="18"/>
        <v>28.132437500000002</v>
      </c>
      <c r="Q42" s="27">
        <f t="shared" si="19"/>
        <v>-62.854835999999999</v>
      </c>
      <c r="R42" s="27">
        <f t="shared" si="20"/>
        <v>-65.870682000000002</v>
      </c>
      <c r="S42" s="38"/>
      <c r="T42" s="27">
        <f t="shared" si="21"/>
        <v>29.071999999999999</v>
      </c>
      <c r="U42" s="27">
        <f t="shared" si="22"/>
        <v>-52.970596</v>
      </c>
      <c r="V42" s="27">
        <f t="shared" si="23"/>
        <v>-58.548209999999997</v>
      </c>
    </row>
    <row r="43" spans="2:22" x14ac:dyDescent="0.25">
      <c r="B43">
        <v>22710833333.333</v>
      </c>
      <c r="C43">
        <v>-31.586123000000001</v>
      </c>
      <c r="E43">
        <v>22710833333.333</v>
      </c>
      <c r="F43">
        <v>-49.750380999999997</v>
      </c>
      <c r="H43" s="27">
        <f t="shared" si="12"/>
        <v>26.669499999999999</v>
      </c>
      <c r="I43" s="27">
        <f t="shared" si="13"/>
        <v>-46.459750999999997</v>
      </c>
      <c r="J43" s="27">
        <f t="shared" si="14"/>
        <v>-49.118079999999999</v>
      </c>
      <c r="L43" s="27">
        <f t="shared" si="15"/>
        <v>27.504666666666999</v>
      </c>
      <c r="M43" s="27">
        <f t="shared" si="16"/>
        <v>-58.610354999999998</v>
      </c>
      <c r="N43" s="27">
        <f t="shared" si="17"/>
        <v>-48.799168000000002</v>
      </c>
      <c r="P43" s="47">
        <f t="shared" si="18"/>
        <v>28.339833333333001</v>
      </c>
      <c r="Q43" s="27">
        <f t="shared" si="19"/>
        <v>-63.174174999999998</v>
      </c>
      <c r="R43" s="27">
        <f t="shared" si="20"/>
        <v>-65.548964999999995</v>
      </c>
      <c r="S43" s="38"/>
      <c r="T43" s="27">
        <f t="shared" si="21"/>
        <v>29.175000000000001</v>
      </c>
      <c r="U43" s="27">
        <f t="shared" si="22"/>
        <v>-52.486438999999997</v>
      </c>
      <c r="V43" s="27">
        <f t="shared" si="23"/>
        <v>-58.350772999999997</v>
      </c>
    </row>
    <row r="44" spans="2:22" x14ac:dyDescent="0.25">
      <c r="B44">
        <v>23231416666.667</v>
      </c>
      <c r="C44">
        <v>-30.947123999999999</v>
      </c>
      <c r="E44">
        <v>23231416666.667</v>
      </c>
      <c r="F44">
        <v>-49.343262000000003</v>
      </c>
      <c r="H44" s="27">
        <f t="shared" si="12"/>
        <v>27.085687499999999</v>
      </c>
      <c r="I44" s="27">
        <f t="shared" si="13"/>
        <v>-51.215038</v>
      </c>
      <c r="J44" s="27">
        <f t="shared" si="14"/>
        <v>-50.779949000000002</v>
      </c>
      <c r="L44" s="27">
        <f t="shared" si="15"/>
        <v>27.816458333332999</v>
      </c>
      <c r="M44" s="27">
        <f t="shared" si="16"/>
        <v>-57.746215999999997</v>
      </c>
      <c r="N44" s="27">
        <f t="shared" si="17"/>
        <v>-50.190551999999997</v>
      </c>
      <c r="P44" s="47">
        <f t="shared" si="18"/>
        <v>28.547229166666998</v>
      </c>
      <c r="Q44" s="27">
        <f t="shared" si="19"/>
        <v>-63.132731999999997</v>
      </c>
      <c r="R44" s="27">
        <f t="shared" si="20"/>
        <v>-65.021690000000007</v>
      </c>
      <c r="S44" s="38"/>
      <c r="T44" s="27">
        <f t="shared" si="21"/>
        <v>29.277999999999999</v>
      </c>
      <c r="U44" s="27">
        <f t="shared" si="22"/>
        <v>-52.249428000000002</v>
      </c>
      <c r="V44" s="27">
        <f t="shared" si="23"/>
        <v>-58.405579000000003</v>
      </c>
    </row>
    <row r="45" spans="2:22" x14ac:dyDescent="0.25">
      <c r="B45">
        <v>23752000000</v>
      </c>
      <c r="C45">
        <v>-30.884069</v>
      </c>
      <c r="E45">
        <v>23752000000</v>
      </c>
      <c r="F45">
        <v>-46.983631000000003</v>
      </c>
      <c r="H45" s="27">
        <f t="shared" si="12"/>
        <v>27.501874999999998</v>
      </c>
      <c r="I45" s="27">
        <f t="shared" si="13"/>
        <v>-53.820591</v>
      </c>
      <c r="J45" s="27">
        <f t="shared" si="14"/>
        <v>-50.262478000000002</v>
      </c>
      <c r="L45" s="27">
        <f t="shared" si="15"/>
        <v>28.128250000000001</v>
      </c>
      <c r="M45" s="27">
        <f t="shared" si="16"/>
        <v>-57.416240999999999</v>
      </c>
      <c r="N45" s="27">
        <f t="shared" si="17"/>
        <v>-51.074753000000001</v>
      </c>
      <c r="P45" s="47">
        <f t="shared" si="18"/>
        <v>28.754625000000001</v>
      </c>
      <c r="Q45" s="27">
        <f t="shared" si="19"/>
        <v>-62.997646000000003</v>
      </c>
      <c r="R45" s="27">
        <f t="shared" si="20"/>
        <v>-64.576713999999996</v>
      </c>
      <c r="S45" s="38"/>
      <c r="T45" s="27">
        <f t="shared" si="21"/>
        <v>29.381</v>
      </c>
      <c r="U45" s="27">
        <f t="shared" si="22"/>
        <v>-52.746552000000001</v>
      </c>
      <c r="V45" s="27">
        <f t="shared" si="23"/>
        <v>-59.090919</v>
      </c>
    </row>
    <row r="46" spans="2:22" x14ac:dyDescent="0.25">
      <c r="B46">
        <v>24272583333.333</v>
      </c>
      <c r="C46">
        <v>-30.253786000000002</v>
      </c>
      <c r="E46">
        <v>24272583333.333</v>
      </c>
      <c r="F46">
        <v>-45.779170999999998</v>
      </c>
      <c r="H46" s="27">
        <f t="shared" si="12"/>
        <v>27.918062500000001</v>
      </c>
      <c r="I46" s="27">
        <f t="shared" si="13"/>
        <v>-55.783669000000003</v>
      </c>
      <c r="J46" s="27">
        <f t="shared" si="14"/>
        <v>-50.299872999999998</v>
      </c>
      <c r="L46" s="27">
        <f t="shared" si="15"/>
        <v>28.440041666667</v>
      </c>
      <c r="M46" s="27">
        <f t="shared" si="16"/>
        <v>-56.465794000000002</v>
      </c>
      <c r="N46" s="27">
        <f t="shared" si="17"/>
        <v>-51.426014000000002</v>
      </c>
      <c r="P46" s="47">
        <f t="shared" si="18"/>
        <v>28.962020833333</v>
      </c>
      <c r="Q46" s="27">
        <f t="shared" si="19"/>
        <v>-62.632530000000003</v>
      </c>
      <c r="R46" s="27">
        <f t="shared" si="20"/>
        <v>-63.919437000000002</v>
      </c>
      <c r="S46" s="38"/>
      <c r="T46" s="27">
        <f t="shared" si="21"/>
        <v>29.484000000000002</v>
      </c>
      <c r="U46" s="27">
        <f t="shared" si="22"/>
        <v>-53.010928999999997</v>
      </c>
      <c r="V46" s="27">
        <f t="shared" si="23"/>
        <v>-59.624400999999999</v>
      </c>
    </row>
    <row r="47" spans="2:22" x14ac:dyDescent="0.25">
      <c r="B47">
        <v>24793166666.667</v>
      </c>
      <c r="C47">
        <v>-28.993970999999998</v>
      </c>
      <c r="E47">
        <v>24793166666.667</v>
      </c>
      <c r="F47">
        <v>-45.600676999999997</v>
      </c>
      <c r="H47" s="27">
        <f t="shared" si="12"/>
        <v>28.334250000000001</v>
      </c>
      <c r="I47" s="27">
        <f t="shared" si="13"/>
        <v>-55.621158999999999</v>
      </c>
      <c r="J47" s="27">
        <f t="shared" si="14"/>
        <v>-50.551383999999999</v>
      </c>
      <c r="L47" s="27">
        <f t="shared" si="15"/>
        <v>28.751833333333</v>
      </c>
      <c r="M47" s="27">
        <f t="shared" si="16"/>
        <v>-55.045127999999998</v>
      </c>
      <c r="N47" s="27">
        <f t="shared" si="17"/>
        <v>-51.280498999999999</v>
      </c>
      <c r="P47" s="47">
        <f t="shared" si="18"/>
        <v>29.169416666667001</v>
      </c>
      <c r="Q47" s="27">
        <f t="shared" si="19"/>
        <v>-62.505958999999997</v>
      </c>
      <c r="R47" s="27">
        <f t="shared" si="20"/>
        <v>-63.834918999999999</v>
      </c>
      <c r="S47" s="38"/>
      <c r="T47" s="27">
        <f t="shared" si="21"/>
        <v>29.587</v>
      </c>
      <c r="U47" s="27">
        <f t="shared" si="22"/>
        <v>-52.943435999999998</v>
      </c>
      <c r="V47" s="27">
        <f t="shared" si="23"/>
        <v>-59.735477000000003</v>
      </c>
    </row>
    <row r="48" spans="2:22" x14ac:dyDescent="0.25">
      <c r="B48">
        <v>25313750000</v>
      </c>
      <c r="C48">
        <v>-26.770872000000001</v>
      </c>
      <c r="E48">
        <v>25313750000</v>
      </c>
      <c r="F48">
        <v>-45.904353999999998</v>
      </c>
      <c r="H48" s="27">
        <f t="shared" si="12"/>
        <v>28.7504375</v>
      </c>
      <c r="I48" s="27">
        <f t="shared" si="13"/>
        <v>-54.575927999999998</v>
      </c>
      <c r="J48" s="27">
        <f t="shared" si="14"/>
        <v>-51.242404999999998</v>
      </c>
      <c r="L48" s="27">
        <f t="shared" si="15"/>
        <v>29.063624999999998</v>
      </c>
      <c r="M48" s="27">
        <f t="shared" si="16"/>
        <v>-53.661911000000003</v>
      </c>
      <c r="N48" s="27">
        <f t="shared" si="17"/>
        <v>-51.371066999999996</v>
      </c>
      <c r="P48" s="47">
        <f t="shared" si="18"/>
        <v>29.3768125</v>
      </c>
      <c r="Q48" s="27">
        <f t="shared" si="19"/>
        <v>-62.048099999999998</v>
      </c>
      <c r="R48" s="27">
        <f t="shared" si="20"/>
        <v>-63.843730999999998</v>
      </c>
      <c r="S48" s="38"/>
      <c r="T48" s="27">
        <f t="shared" si="21"/>
        <v>29.69</v>
      </c>
      <c r="U48" s="27">
        <f t="shared" si="22"/>
        <v>-52.645538000000002</v>
      </c>
      <c r="V48" s="27">
        <f t="shared" si="23"/>
        <v>-59.761009000000001</v>
      </c>
    </row>
    <row r="49" spans="2:22" x14ac:dyDescent="0.25">
      <c r="B49">
        <v>25834333333.333</v>
      </c>
      <c r="C49">
        <v>-24.933433999999998</v>
      </c>
      <c r="E49">
        <v>25834333333.333</v>
      </c>
      <c r="F49">
        <v>-44.996699999999997</v>
      </c>
      <c r="H49" s="27">
        <f t="shared" si="12"/>
        <v>29.166625</v>
      </c>
      <c r="I49" s="27">
        <f t="shared" si="13"/>
        <v>-53.446185999999997</v>
      </c>
      <c r="J49" s="27">
        <f t="shared" si="14"/>
        <v>-52.025818000000001</v>
      </c>
      <c r="L49" s="27">
        <f t="shared" si="15"/>
        <v>29.375416666667</v>
      </c>
      <c r="M49" s="27">
        <f t="shared" si="16"/>
        <v>-52.513556999999999</v>
      </c>
      <c r="N49" s="27">
        <f t="shared" si="17"/>
        <v>-51.896748000000002</v>
      </c>
      <c r="P49" s="47">
        <f t="shared" si="18"/>
        <v>29.584208333332999</v>
      </c>
      <c r="Q49" s="27">
        <f t="shared" si="19"/>
        <v>-61.602736999999998</v>
      </c>
      <c r="R49" s="27">
        <f t="shared" si="20"/>
        <v>-63.928111999999999</v>
      </c>
      <c r="S49" s="38"/>
      <c r="T49" s="27">
        <f t="shared" si="21"/>
        <v>29.792999999999999</v>
      </c>
      <c r="U49" s="27">
        <f t="shared" si="22"/>
        <v>-52.459899999999998</v>
      </c>
      <c r="V49" s="27">
        <f t="shared" si="23"/>
        <v>-59.695628999999997</v>
      </c>
    </row>
    <row r="50" spans="2:22" x14ac:dyDescent="0.25">
      <c r="B50">
        <v>26354916666.667</v>
      </c>
      <c r="C50">
        <v>-23.229610000000001</v>
      </c>
      <c r="E50">
        <v>26354916666.667</v>
      </c>
      <c r="F50">
        <v>-43.908146000000002</v>
      </c>
      <c r="H50" s="27">
        <f t="shared" si="12"/>
        <v>29.582812499999999</v>
      </c>
      <c r="I50" s="27">
        <f t="shared" si="13"/>
        <v>-53.613556000000003</v>
      </c>
      <c r="J50" s="27">
        <f t="shared" si="14"/>
        <v>-53.579830000000001</v>
      </c>
      <c r="L50" s="27">
        <f t="shared" si="15"/>
        <v>29.687208333333</v>
      </c>
      <c r="M50" s="27">
        <f t="shared" si="16"/>
        <v>-51.840088000000002</v>
      </c>
      <c r="N50" s="27">
        <f t="shared" si="17"/>
        <v>-52.717269999999999</v>
      </c>
      <c r="P50" s="47">
        <f t="shared" si="18"/>
        <v>29.791604166667</v>
      </c>
      <c r="Q50" s="27">
        <f t="shared" si="19"/>
        <v>-60.900288000000003</v>
      </c>
      <c r="R50" s="27">
        <f t="shared" si="20"/>
        <v>-63.824703</v>
      </c>
      <c r="S50" s="38"/>
      <c r="T50" s="27">
        <f t="shared" si="21"/>
        <v>29.896000000000001</v>
      </c>
      <c r="U50" s="27">
        <f t="shared" si="22"/>
        <v>-52.600814999999997</v>
      </c>
      <c r="V50" s="27">
        <f t="shared" si="23"/>
        <v>-59.945911000000002</v>
      </c>
    </row>
    <row r="51" spans="2:22" x14ac:dyDescent="0.25">
      <c r="B51">
        <v>26875500000</v>
      </c>
      <c r="C51">
        <v>-22.816842999999999</v>
      </c>
      <c r="E51">
        <v>26875500000</v>
      </c>
      <c r="F51">
        <v>-42.738349999999997</v>
      </c>
      <c r="H51" s="27">
        <f t="shared" si="12"/>
        <v>29.998999999999999</v>
      </c>
      <c r="I51" s="27">
        <f t="shared" si="13"/>
        <v>-54.705826000000002</v>
      </c>
      <c r="J51" s="27">
        <f t="shared" si="14"/>
        <v>-55.371361</v>
      </c>
      <c r="L51" s="27">
        <f t="shared" si="15"/>
        <v>29.998999999999999</v>
      </c>
      <c r="M51" s="27">
        <f t="shared" si="16"/>
        <v>-51.433776999999999</v>
      </c>
      <c r="N51" s="27">
        <f t="shared" si="17"/>
        <v>-53.421913000000004</v>
      </c>
      <c r="P51" s="47">
        <f t="shared" si="18"/>
        <v>29.998999999999999</v>
      </c>
      <c r="Q51" s="27">
        <f t="shared" si="19"/>
        <v>-60.547611000000003</v>
      </c>
      <c r="R51" s="27">
        <f t="shared" si="20"/>
        <v>-63.742153000000002</v>
      </c>
      <c r="S51" s="38"/>
      <c r="T51" s="27">
        <f t="shared" si="21"/>
        <v>29.998999999999999</v>
      </c>
      <c r="U51" s="27">
        <f t="shared" si="22"/>
        <v>-52.713954999999999</v>
      </c>
      <c r="V51" s="27">
        <f t="shared" si="23"/>
        <v>-60.051642999999999</v>
      </c>
    </row>
    <row r="52" spans="2:22" x14ac:dyDescent="0.25">
      <c r="B52">
        <v>27396083333.333</v>
      </c>
      <c r="C52">
        <v>-23.867419999999999</v>
      </c>
      <c r="E52">
        <v>27396083333.333</v>
      </c>
      <c r="F52">
        <v>-42.828251000000002</v>
      </c>
    </row>
    <row r="53" spans="2:22" x14ac:dyDescent="0.25">
      <c r="B53">
        <v>27916666666.667</v>
      </c>
      <c r="C53">
        <v>-25.626996999999999</v>
      </c>
      <c r="E53">
        <v>27916666666.667</v>
      </c>
      <c r="F53">
        <v>-43.092528999999999</v>
      </c>
    </row>
    <row r="54" spans="2:22" x14ac:dyDescent="0.25">
      <c r="B54">
        <v>28437250000</v>
      </c>
      <c r="C54">
        <v>-26.455742000000001</v>
      </c>
      <c r="E54">
        <v>28437250000</v>
      </c>
      <c r="F54">
        <v>-42.607914000000001</v>
      </c>
    </row>
    <row r="55" spans="2:22" x14ac:dyDescent="0.25">
      <c r="B55">
        <v>28957833333.333</v>
      </c>
      <c r="C55">
        <v>-26.178664999999999</v>
      </c>
      <c r="E55">
        <v>28957833333.333</v>
      </c>
      <c r="F55">
        <v>-41.449432000000002</v>
      </c>
    </row>
    <row r="56" spans="2:22" x14ac:dyDescent="0.25">
      <c r="B56">
        <v>29478416666.667</v>
      </c>
      <c r="C56">
        <v>-25.687560999999999</v>
      </c>
      <c r="E56">
        <v>29478416666.667</v>
      </c>
      <c r="F56">
        <v>-40.316749999999999</v>
      </c>
    </row>
    <row r="57" spans="2:22" x14ac:dyDescent="0.25">
      <c r="B57">
        <v>29999000000</v>
      </c>
      <c r="C57">
        <v>-25.669212000000002</v>
      </c>
      <c r="E57">
        <v>29999000000</v>
      </c>
      <c r="F57">
        <v>-39.886538999999999</v>
      </c>
    </row>
    <row r="58" spans="2:22" x14ac:dyDescent="0.25">
      <c r="B58" t="s">
        <v>25</v>
      </c>
      <c r="E58" t="s">
        <v>25</v>
      </c>
    </row>
    <row r="61" spans="2:22" x14ac:dyDescent="0.25">
      <c r="B61" t="s">
        <v>26</v>
      </c>
      <c r="E61" t="s">
        <v>26</v>
      </c>
    </row>
    <row r="62" spans="2:22" x14ac:dyDescent="0.25">
      <c r="B62" t="s">
        <v>23</v>
      </c>
      <c r="C62" t="s">
        <v>226</v>
      </c>
      <c r="E62" t="s">
        <v>23</v>
      </c>
      <c r="F62" t="s">
        <v>226</v>
      </c>
    </row>
    <row r="63" spans="2:22" x14ac:dyDescent="0.25">
      <c r="B63">
        <v>10022000000</v>
      </c>
      <c r="C63">
        <v>-44.716557000000002</v>
      </c>
      <c r="E63">
        <v>10022000000</v>
      </c>
      <c r="F63">
        <v>-46.298622000000002</v>
      </c>
    </row>
    <row r="64" spans="2:22" x14ac:dyDescent="0.25">
      <c r="B64">
        <v>10438187500</v>
      </c>
      <c r="C64">
        <v>-44.904667000000003</v>
      </c>
      <c r="E64">
        <v>10438187500</v>
      </c>
      <c r="F64">
        <v>-46.203567999999997</v>
      </c>
    </row>
    <row r="65" spans="2:6" x14ac:dyDescent="0.25">
      <c r="B65">
        <v>10854375000</v>
      </c>
      <c r="C65">
        <v>-45.206592999999998</v>
      </c>
      <c r="E65">
        <v>10854375000</v>
      </c>
      <c r="F65">
        <v>-46.133713</v>
      </c>
    </row>
    <row r="66" spans="2:6" x14ac:dyDescent="0.25">
      <c r="B66">
        <v>11270562500</v>
      </c>
      <c r="C66">
        <v>-45.599342</v>
      </c>
      <c r="E66">
        <v>11270562500</v>
      </c>
      <c r="F66">
        <v>-46.423462000000001</v>
      </c>
    </row>
    <row r="67" spans="2:6" x14ac:dyDescent="0.25">
      <c r="B67">
        <v>11686750000</v>
      </c>
      <c r="C67">
        <v>-45.907336999999998</v>
      </c>
      <c r="E67">
        <v>11686750000</v>
      </c>
      <c r="F67">
        <v>-46.808543999999998</v>
      </c>
    </row>
    <row r="68" spans="2:6" x14ac:dyDescent="0.25">
      <c r="B68">
        <v>12102937500</v>
      </c>
      <c r="C68">
        <v>-46.274101000000002</v>
      </c>
      <c r="E68">
        <v>12102937500</v>
      </c>
      <c r="F68">
        <v>-47.214832000000001</v>
      </c>
    </row>
    <row r="69" spans="2:6" x14ac:dyDescent="0.25">
      <c r="B69">
        <v>12519125000</v>
      </c>
      <c r="C69">
        <v>-46.753635000000003</v>
      </c>
      <c r="E69">
        <v>12519125000</v>
      </c>
      <c r="F69">
        <v>-47.588776000000003</v>
      </c>
    </row>
    <row r="70" spans="2:6" x14ac:dyDescent="0.25">
      <c r="B70">
        <v>12935312500</v>
      </c>
      <c r="C70">
        <v>-47.318390000000001</v>
      </c>
      <c r="E70">
        <v>12935312500</v>
      </c>
      <c r="F70">
        <v>-47.859969999999997</v>
      </c>
    </row>
    <row r="71" spans="2:6" x14ac:dyDescent="0.25">
      <c r="B71">
        <v>13351500000</v>
      </c>
      <c r="C71">
        <v>-48.460391999999999</v>
      </c>
      <c r="E71">
        <v>13351500000</v>
      </c>
      <c r="F71">
        <v>-48.710365000000003</v>
      </c>
    </row>
    <row r="72" spans="2:6" x14ac:dyDescent="0.25">
      <c r="B72">
        <v>13767687500</v>
      </c>
      <c r="C72">
        <v>-49.627952999999998</v>
      </c>
      <c r="E72">
        <v>13767687500</v>
      </c>
      <c r="F72">
        <v>-49.401943000000003</v>
      </c>
    </row>
    <row r="73" spans="2:6" x14ac:dyDescent="0.25">
      <c r="B73">
        <v>14183875000</v>
      </c>
      <c r="C73">
        <v>-50.607300000000002</v>
      </c>
      <c r="E73">
        <v>14183875000</v>
      </c>
      <c r="F73">
        <v>-49.850140000000003</v>
      </c>
    </row>
    <row r="74" spans="2:6" x14ac:dyDescent="0.25">
      <c r="B74">
        <v>14600062500</v>
      </c>
      <c r="C74">
        <v>-50.764541999999999</v>
      </c>
      <c r="E74">
        <v>14600062500</v>
      </c>
      <c r="F74">
        <v>-49.599960000000003</v>
      </c>
    </row>
    <row r="75" spans="2:6" x14ac:dyDescent="0.25">
      <c r="B75">
        <v>15016250000</v>
      </c>
      <c r="C75">
        <v>-50.309994000000003</v>
      </c>
      <c r="E75">
        <v>15016250000</v>
      </c>
      <c r="F75">
        <v>-49.070995000000003</v>
      </c>
    </row>
    <row r="76" spans="2:6" x14ac:dyDescent="0.25">
      <c r="B76">
        <v>15432437500</v>
      </c>
      <c r="C76">
        <v>-50.420924999999997</v>
      </c>
      <c r="E76">
        <v>15432437500</v>
      </c>
      <c r="F76">
        <v>-49.236023000000003</v>
      </c>
    </row>
    <row r="77" spans="2:6" x14ac:dyDescent="0.25">
      <c r="B77">
        <v>15848625000</v>
      </c>
      <c r="C77">
        <v>-51.114787999999997</v>
      </c>
      <c r="E77">
        <v>15848625000</v>
      </c>
      <c r="F77">
        <v>-49.761799000000003</v>
      </c>
    </row>
    <row r="78" spans="2:6" x14ac:dyDescent="0.25">
      <c r="B78">
        <v>16264812500</v>
      </c>
      <c r="C78">
        <v>-52.646675000000002</v>
      </c>
      <c r="E78">
        <v>16264812500</v>
      </c>
      <c r="F78">
        <v>-50.809849</v>
      </c>
    </row>
    <row r="79" spans="2:6" x14ac:dyDescent="0.25">
      <c r="B79">
        <v>16681000000</v>
      </c>
      <c r="C79">
        <v>-53.734054999999998</v>
      </c>
      <c r="E79">
        <v>16681000000</v>
      </c>
      <c r="F79">
        <v>-51.274292000000003</v>
      </c>
    </row>
    <row r="80" spans="2:6" x14ac:dyDescent="0.25">
      <c r="B80">
        <v>17097187500</v>
      </c>
      <c r="C80">
        <v>-54.376961000000001</v>
      </c>
      <c r="E80">
        <v>17097187500</v>
      </c>
      <c r="F80">
        <v>-51.363052000000003</v>
      </c>
    </row>
    <row r="81" spans="2:6" x14ac:dyDescent="0.25">
      <c r="B81">
        <v>17513375000</v>
      </c>
      <c r="C81">
        <v>-54.694446999999997</v>
      </c>
      <c r="E81">
        <v>17513375000</v>
      </c>
      <c r="F81">
        <v>-51.222866000000003</v>
      </c>
    </row>
    <row r="82" spans="2:6" x14ac:dyDescent="0.25">
      <c r="B82">
        <v>17929562500</v>
      </c>
      <c r="C82">
        <v>-54.786850000000001</v>
      </c>
      <c r="E82">
        <v>17929562500</v>
      </c>
      <c r="F82">
        <v>-51.290073</v>
      </c>
    </row>
    <row r="83" spans="2:6" x14ac:dyDescent="0.25">
      <c r="B83">
        <v>18345750000</v>
      </c>
      <c r="C83">
        <v>-54.158535000000001</v>
      </c>
      <c r="E83">
        <v>18345750000</v>
      </c>
      <c r="F83">
        <v>-51.415458999999998</v>
      </c>
    </row>
    <row r="84" spans="2:6" x14ac:dyDescent="0.25">
      <c r="B84">
        <v>18761937500</v>
      </c>
      <c r="C84">
        <v>-53.030109000000003</v>
      </c>
      <c r="E84">
        <v>18761937500</v>
      </c>
      <c r="F84">
        <v>-49.710861000000001</v>
      </c>
    </row>
    <row r="85" spans="2:6" x14ac:dyDescent="0.25">
      <c r="B85">
        <v>19178125000</v>
      </c>
      <c r="C85">
        <v>-52.995536999999999</v>
      </c>
      <c r="E85">
        <v>19178125000</v>
      </c>
      <c r="F85">
        <v>-44.590789999999998</v>
      </c>
    </row>
    <row r="86" spans="2:6" x14ac:dyDescent="0.25">
      <c r="B86">
        <v>19594312500</v>
      </c>
      <c r="C86">
        <v>-55.048209999999997</v>
      </c>
      <c r="E86">
        <v>19594312500</v>
      </c>
      <c r="F86">
        <v>-43.755820999999997</v>
      </c>
    </row>
    <row r="87" spans="2:6" x14ac:dyDescent="0.25">
      <c r="B87">
        <v>20010500000</v>
      </c>
      <c r="C87">
        <v>-57.163238999999997</v>
      </c>
      <c r="E87">
        <v>20010500000</v>
      </c>
      <c r="F87">
        <v>-45.847099</v>
      </c>
    </row>
    <row r="88" spans="2:6" x14ac:dyDescent="0.25">
      <c r="B88">
        <v>20426687500</v>
      </c>
      <c r="C88">
        <v>-57.825778999999997</v>
      </c>
      <c r="E88">
        <v>20426687500</v>
      </c>
      <c r="F88">
        <v>-50.878554999999999</v>
      </c>
    </row>
    <row r="89" spans="2:6" x14ac:dyDescent="0.25">
      <c r="B89">
        <v>20842875000</v>
      </c>
      <c r="C89">
        <v>-57.222873999999997</v>
      </c>
      <c r="E89">
        <v>20842875000</v>
      </c>
      <c r="F89">
        <v>-52.181556999999998</v>
      </c>
    </row>
    <row r="90" spans="2:6" x14ac:dyDescent="0.25">
      <c r="B90">
        <v>21259062500</v>
      </c>
      <c r="C90">
        <v>-56.753807000000002</v>
      </c>
      <c r="E90">
        <v>21259062500</v>
      </c>
      <c r="F90">
        <v>-52.810223000000001</v>
      </c>
    </row>
    <row r="91" spans="2:6" x14ac:dyDescent="0.25">
      <c r="B91">
        <v>21675250000</v>
      </c>
      <c r="C91">
        <v>-55.862231999999999</v>
      </c>
      <c r="E91">
        <v>21675250000</v>
      </c>
      <c r="F91">
        <v>-53.482391</v>
      </c>
    </row>
    <row r="92" spans="2:6" x14ac:dyDescent="0.25">
      <c r="B92">
        <v>22091437500</v>
      </c>
      <c r="C92">
        <v>-54.668610000000001</v>
      </c>
      <c r="E92">
        <v>22091437500</v>
      </c>
      <c r="F92">
        <v>-53.733288000000002</v>
      </c>
    </row>
    <row r="93" spans="2:6" x14ac:dyDescent="0.25">
      <c r="B93">
        <v>22507625000</v>
      </c>
      <c r="C93">
        <v>-54.114272999999997</v>
      </c>
      <c r="E93">
        <v>22507625000</v>
      </c>
      <c r="F93">
        <v>-54.396357999999999</v>
      </c>
    </row>
    <row r="94" spans="2:6" x14ac:dyDescent="0.25">
      <c r="B94">
        <v>22923812500</v>
      </c>
      <c r="C94">
        <v>-54.624671999999997</v>
      </c>
      <c r="E94">
        <v>22923812500</v>
      </c>
      <c r="F94">
        <v>-53.950316999999998</v>
      </c>
    </row>
    <row r="95" spans="2:6" x14ac:dyDescent="0.25">
      <c r="B95">
        <v>23340000000</v>
      </c>
      <c r="C95">
        <v>-54.496155000000002</v>
      </c>
      <c r="E95">
        <v>23340000000</v>
      </c>
      <c r="F95">
        <v>-51.737704999999998</v>
      </c>
    </row>
    <row r="96" spans="2:6" x14ac:dyDescent="0.25">
      <c r="B96">
        <v>23756187500</v>
      </c>
      <c r="C96">
        <v>-53.768645999999997</v>
      </c>
      <c r="E96">
        <v>23756187500</v>
      </c>
      <c r="F96">
        <v>-48.208171999999998</v>
      </c>
    </row>
    <row r="97" spans="2:6" x14ac:dyDescent="0.25">
      <c r="B97">
        <v>24172375000</v>
      </c>
      <c r="C97">
        <v>-52.732418000000003</v>
      </c>
      <c r="E97">
        <v>24172375000</v>
      </c>
      <c r="F97">
        <v>-46.166263999999998</v>
      </c>
    </row>
    <row r="98" spans="2:6" x14ac:dyDescent="0.25">
      <c r="B98">
        <v>24588562500</v>
      </c>
      <c r="C98">
        <v>-51.532786999999999</v>
      </c>
      <c r="E98">
        <v>24588562500</v>
      </c>
      <c r="F98">
        <v>-45.777740000000001</v>
      </c>
    </row>
    <row r="99" spans="2:6" x14ac:dyDescent="0.25">
      <c r="B99">
        <v>25004750000</v>
      </c>
      <c r="C99">
        <v>-48.696593999999997</v>
      </c>
      <c r="E99">
        <v>25004750000</v>
      </c>
      <c r="F99">
        <v>-45.666266999999998</v>
      </c>
    </row>
    <row r="100" spans="2:6" x14ac:dyDescent="0.25">
      <c r="B100">
        <v>25420937500</v>
      </c>
      <c r="C100">
        <v>-44.465797000000002</v>
      </c>
      <c r="E100">
        <v>25420937500</v>
      </c>
      <c r="F100">
        <v>-45.468693000000002</v>
      </c>
    </row>
    <row r="101" spans="2:6" x14ac:dyDescent="0.25">
      <c r="B101">
        <v>25837125000</v>
      </c>
      <c r="C101">
        <v>-41.620547999999999</v>
      </c>
      <c r="E101">
        <v>25837125000</v>
      </c>
      <c r="F101">
        <v>-45.510306999999997</v>
      </c>
    </row>
    <row r="102" spans="2:6" x14ac:dyDescent="0.25">
      <c r="B102">
        <v>26253312500</v>
      </c>
      <c r="C102">
        <v>-42.626289</v>
      </c>
      <c r="E102">
        <v>26253312500</v>
      </c>
      <c r="F102">
        <v>-47.272865000000003</v>
      </c>
    </row>
    <row r="103" spans="2:6" x14ac:dyDescent="0.25">
      <c r="B103">
        <v>26669500000</v>
      </c>
      <c r="C103">
        <v>-46.459750999999997</v>
      </c>
      <c r="E103">
        <v>26669500000</v>
      </c>
      <c r="F103">
        <v>-49.118079999999999</v>
      </c>
    </row>
    <row r="104" spans="2:6" x14ac:dyDescent="0.25">
      <c r="B104">
        <v>27085687500</v>
      </c>
      <c r="C104">
        <v>-51.215038</v>
      </c>
      <c r="E104">
        <v>27085687500</v>
      </c>
      <c r="F104">
        <v>-50.779949000000002</v>
      </c>
    </row>
    <row r="105" spans="2:6" x14ac:dyDescent="0.25">
      <c r="B105">
        <v>27501875000</v>
      </c>
      <c r="C105">
        <v>-53.820591</v>
      </c>
      <c r="E105">
        <v>27501875000</v>
      </c>
      <c r="F105">
        <v>-50.262478000000002</v>
      </c>
    </row>
    <row r="106" spans="2:6" x14ac:dyDescent="0.25">
      <c r="B106">
        <v>27918062500</v>
      </c>
      <c r="C106">
        <v>-55.783669000000003</v>
      </c>
      <c r="E106">
        <v>27918062500</v>
      </c>
      <c r="F106">
        <v>-50.299872999999998</v>
      </c>
    </row>
    <row r="107" spans="2:6" x14ac:dyDescent="0.25">
      <c r="B107">
        <v>28334250000</v>
      </c>
      <c r="C107">
        <v>-55.621158999999999</v>
      </c>
      <c r="E107">
        <v>28334250000</v>
      </c>
      <c r="F107">
        <v>-50.551383999999999</v>
      </c>
    </row>
    <row r="108" spans="2:6" x14ac:dyDescent="0.25">
      <c r="B108">
        <v>28750437500</v>
      </c>
      <c r="C108">
        <v>-54.575927999999998</v>
      </c>
      <c r="E108">
        <v>28750437500</v>
      </c>
      <c r="F108">
        <v>-51.242404999999998</v>
      </c>
    </row>
    <row r="109" spans="2:6" x14ac:dyDescent="0.25">
      <c r="B109">
        <v>29166625000</v>
      </c>
      <c r="C109">
        <v>-53.446185999999997</v>
      </c>
      <c r="E109">
        <v>29166625000</v>
      </c>
      <c r="F109">
        <v>-52.025818000000001</v>
      </c>
    </row>
    <row r="110" spans="2:6" x14ac:dyDescent="0.25">
      <c r="B110">
        <v>29582812500</v>
      </c>
      <c r="C110">
        <v>-53.613556000000003</v>
      </c>
      <c r="E110">
        <v>29582812500</v>
      </c>
      <c r="F110">
        <v>-53.579830000000001</v>
      </c>
    </row>
    <row r="111" spans="2:6" x14ac:dyDescent="0.25">
      <c r="B111">
        <v>29999000000</v>
      </c>
      <c r="C111">
        <v>-54.705826000000002</v>
      </c>
      <c r="E111">
        <v>29999000000</v>
      </c>
      <c r="F111">
        <v>-55.371361</v>
      </c>
    </row>
    <row r="112" spans="2:6" x14ac:dyDescent="0.25">
      <c r="B112" t="s">
        <v>25</v>
      </c>
      <c r="E112" t="s">
        <v>25</v>
      </c>
    </row>
    <row r="115" spans="2:6" x14ac:dyDescent="0.25">
      <c r="B115" t="s">
        <v>27</v>
      </c>
      <c r="E115" t="s">
        <v>27</v>
      </c>
    </row>
    <row r="116" spans="2:6" x14ac:dyDescent="0.25">
      <c r="B116" t="s">
        <v>23</v>
      </c>
      <c r="C116" t="s">
        <v>227</v>
      </c>
      <c r="E116" t="s">
        <v>23</v>
      </c>
      <c r="F116" t="s">
        <v>227</v>
      </c>
    </row>
    <row r="117" spans="2:6" x14ac:dyDescent="0.25">
      <c r="B117">
        <v>15033000000</v>
      </c>
      <c r="C117">
        <v>-47.319321000000002</v>
      </c>
      <c r="E117">
        <v>15033000000</v>
      </c>
      <c r="F117">
        <v>-52.745131999999998</v>
      </c>
    </row>
    <row r="118" spans="2:6" x14ac:dyDescent="0.25">
      <c r="B118">
        <v>15344791666.667</v>
      </c>
      <c r="C118">
        <v>-47.549343</v>
      </c>
      <c r="E118">
        <v>15344791666.667</v>
      </c>
      <c r="F118">
        <v>-52.801029</v>
      </c>
    </row>
    <row r="119" spans="2:6" x14ac:dyDescent="0.25">
      <c r="B119">
        <v>15656583333.333</v>
      </c>
      <c r="C119">
        <v>-47.712082000000002</v>
      </c>
      <c r="E119">
        <v>15656583333.333</v>
      </c>
      <c r="F119">
        <v>-52.766917999999997</v>
      </c>
    </row>
    <row r="120" spans="2:6" x14ac:dyDescent="0.25">
      <c r="B120">
        <v>15968375000</v>
      </c>
      <c r="C120">
        <v>-47.671557999999997</v>
      </c>
      <c r="E120">
        <v>15968375000</v>
      </c>
      <c r="F120">
        <v>-52.947356999999997</v>
      </c>
    </row>
    <row r="121" spans="2:6" x14ac:dyDescent="0.25">
      <c r="B121">
        <v>16280166666.667</v>
      </c>
      <c r="C121">
        <v>-47.189284999999998</v>
      </c>
      <c r="E121">
        <v>16280166666.667</v>
      </c>
      <c r="F121">
        <v>-52.623913000000002</v>
      </c>
    </row>
    <row r="122" spans="2:6" x14ac:dyDescent="0.25">
      <c r="B122">
        <v>16591958333.333</v>
      </c>
      <c r="C122">
        <v>-46.899158</v>
      </c>
      <c r="E122">
        <v>16591958333.333</v>
      </c>
      <c r="F122">
        <v>-52.368546000000002</v>
      </c>
    </row>
    <row r="123" spans="2:6" x14ac:dyDescent="0.25">
      <c r="B123">
        <v>16903750000</v>
      </c>
      <c r="C123">
        <v>-46.945320000000002</v>
      </c>
      <c r="E123">
        <v>16903750000</v>
      </c>
      <c r="F123">
        <v>-52.382561000000003</v>
      </c>
    </row>
    <row r="124" spans="2:6" x14ac:dyDescent="0.25">
      <c r="B124">
        <v>17215541666.667</v>
      </c>
      <c r="C124">
        <v>-46.736984</v>
      </c>
      <c r="E124">
        <v>17215541666.667</v>
      </c>
      <c r="F124">
        <v>-52.298831999999997</v>
      </c>
    </row>
    <row r="125" spans="2:6" x14ac:dyDescent="0.25">
      <c r="B125">
        <v>17527333333.333</v>
      </c>
      <c r="C125">
        <v>-46.297741000000002</v>
      </c>
      <c r="E125">
        <v>17527333333.333</v>
      </c>
      <c r="F125">
        <v>-52.326286000000003</v>
      </c>
    </row>
    <row r="126" spans="2:6" x14ac:dyDescent="0.25">
      <c r="B126">
        <v>17839125000</v>
      </c>
      <c r="C126">
        <v>-46.045780000000001</v>
      </c>
      <c r="E126">
        <v>17839125000</v>
      </c>
      <c r="F126">
        <v>-52.172997000000002</v>
      </c>
    </row>
    <row r="127" spans="2:6" x14ac:dyDescent="0.25">
      <c r="B127">
        <v>18150916666.667</v>
      </c>
      <c r="C127">
        <v>-46.277740000000001</v>
      </c>
      <c r="E127">
        <v>18150916666.667</v>
      </c>
      <c r="F127">
        <v>-52.099894999999997</v>
      </c>
    </row>
    <row r="128" spans="2:6" x14ac:dyDescent="0.25">
      <c r="B128">
        <v>18462708333.333</v>
      </c>
      <c r="C128">
        <v>-46.783141999999998</v>
      </c>
      <c r="E128">
        <v>18462708333.333</v>
      </c>
      <c r="F128">
        <v>-51.765076000000001</v>
      </c>
    </row>
    <row r="129" spans="2:6" x14ac:dyDescent="0.25">
      <c r="B129">
        <v>18774500000</v>
      </c>
      <c r="C129">
        <v>-47.155211999999999</v>
      </c>
      <c r="E129">
        <v>18774500000</v>
      </c>
      <c r="F129">
        <v>-51.224564000000001</v>
      </c>
    </row>
    <row r="130" spans="2:6" x14ac:dyDescent="0.25">
      <c r="B130">
        <v>19086291666.667</v>
      </c>
      <c r="C130">
        <v>-47.313811999999999</v>
      </c>
      <c r="E130">
        <v>19086291666.667</v>
      </c>
      <c r="F130">
        <v>-50.709515000000003</v>
      </c>
    </row>
    <row r="131" spans="2:6" x14ac:dyDescent="0.25">
      <c r="B131">
        <v>19398083333.333</v>
      </c>
      <c r="C131">
        <v>-47.186745000000002</v>
      </c>
      <c r="E131">
        <v>19398083333.333</v>
      </c>
      <c r="F131">
        <v>-50.231074999999997</v>
      </c>
    </row>
    <row r="132" spans="2:6" x14ac:dyDescent="0.25">
      <c r="B132">
        <v>19709875000</v>
      </c>
      <c r="C132">
        <v>-47.492905</v>
      </c>
      <c r="E132">
        <v>19709875000</v>
      </c>
      <c r="F132">
        <v>-50.443508000000001</v>
      </c>
    </row>
    <row r="133" spans="2:6" x14ac:dyDescent="0.25">
      <c r="B133">
        <v>20021666666.667</v>
      </c>
      <c r="C133">
        <v>-47.806927000000002</v>
      </c>
      <c r="E133">
        <v>20021666666.667</v>
      </c>
      <c r="F133">
        <v>-50.555759000000002</v>
      </c>
    </row>
    <row r="134" spans="2:6" x14ac:dyDescent="0.25">
      <c r="B134">
        <v>20333458333.333</v>
      </c>
      <c r="C134">
        <v>-48.284199000000001</v>
      </c>
      <c r="E134">
        <v>20333458333.333</v>
      </c>
      <c r="F134">
        <v>-50.675083000000001</v>
      </c>
    </row>
    <row r="135" spans="2:6" x14ac:dyDescent="0.25">
      <c r="B135">
        <v>20645250000</v>
      </c>
      <c r="C135">
        <v>-48.418773999999999</v>
      </c>
      <c r="E135">
        <v>20645250000</v>
      </c>
      <c r="F135">
        <v>-50.249766999999999</v>
      </c>
    </row>
    <row r="136" spans="2:6" x14ac:dyDescent="0.25">
      <c r="B136">
        <v>20957041666.667</v>
      </c>
      <c r="C136">
        <v>-49.010845000000003</v>
      </c>
      <c r="E136">
        <v>20957041666.667</v>
      </c>
      <c r="F136">
        <v>-50.244171000000001</v>
      </c>
    </row>
    <row r="137" spans="2:6" x14ac:dyDescent="0.25">
      <c r="B137">
        <v>21268833333.333</v>
      </c>
      <c r="C137">
        <v>-49.637611</v>
      </c>
      <c r="E137">
        <v>21268833333.333</v>
      </c>
      <c r="F137">
        <v>-50.305484999999997</v>
      </c>
    </row>
    <row r="138" spans="2:6" x14ac:dyDescent="0.25">
      <c r="B138">
        <v>21580625000</v>
      </c>
      <c r="C138">
        <v>-50.206111999999997</v>
      </c>
      <c r="E138">
        <v>21580625000</v>
      </c>
      <c r="F138">
        <v>-50.143706999999999</v>
      </c>
    </row>
    <row r="139" spans="2:6" x14ac:dyDescent="0.25">
      <c r="B139">
        <v>21892416666.667</v>
      </c>
      <c r="C139">
        <v>-50.616371000000001</v>
      </c>
      <c r="E139">
        <v>21892416666.667</v>
      </c>
      <c r="F139">
        <v>-49.739452</v>
      </c>
    </row>
    <row r="140" spans="2:6" x14ac:dyDescent="0.25">
      <c r="B140">
        <v>22204208333.333</v>
      </c>
      <c r="C140">
        <v>-51.691173999999997</v>
      </c>
      <c r="E140">
        <v>22204208333.333</v>
      </c>
      <c r="F140">
        <v>-49.922863</v>
      </c>
    </row>
    <row r="141" spans="2:6" x14ac:dyDescent="0.25">
      <c r="B141">
        <v>22516000000</v>
      </c>
      <c r="C141">
        <v>-53.145744000000001</v>
      </c>
      <c r="E141">
        <v>22516000000</v>
      </c>
      <c r="F141">
        <v>-50.350673999999998</v>
      </c>
    </row>
    <row r="142" spans="2:6" x14ac:dyDescent="0.25">
      <c r="B142">
        <v>22827791666.667</v>
      </c>
      <c r="C142">
        <v>-55.089821000000001</v>
      </c>
      <c r="E142">
        <v>22827791666.667</v>
      </c>
      <c r="F142">
        <v>-50.849865000000001</v>
      </c>
    </row>
    <row r="143" spans="2:6" x14ac:dyDescent="0.25">
      <c r="B143">
        <v>23139583333.333</v>
      </c>
      <c r="C143">
        <v>-56.637481999999999</v>
      </c>
      <c r="E143">
        <v>23139583333.333</v>
      </c>
      <c r="F143">
        <v>-50.951709999999999</v>
      </c>
    </row>
    <row r="144" spans="2:6" x14ac:dyDescent="0.25">
      <c r="B144">
        <v>23451375000</v>
      </c>
      <c r="C144">
        <v>-57.542605999999999</v>
      </c>
      <c r="E144">
        <v>23451375000</v>
      </c>
      <c r="F144">
        <v>-50.952564000000002</v>
      </c>
    </row>
    <row r="145" spans="2:6" x14ac:dyDescent="0.25">
      <c r="B145">
        <v>23763166666.667</v>
      </c>
      <c r="C145">
        <v>-58.185974000000002</v>
      </c>
      <c r="E145">
        <v>23763166666.667</v>
      </c>
      <c r="F145">
        <v>-51.107613000000001</v>
      </c>
    </row>
    <row r="146" spans="2:6" x14ac:dyDescent="0.25">
      <c r="B146">
        <v>24074958333.333</v>
      </c>
      <c r="C146">
        <v>-58.252659000000001</v>
      </c>
      <c r="E146">
        <v>24074958333.333</v>
      </c>
      <c r="F146">
        <v>-50.846919999999997</v>
      </c>
    </row>
    <row r="147" spans="2:6" x14ac:dyDescent="0.25">
      <c r="B147">
        <v>24386750000</v>
      </c>
      <c r="C147">
        <v>-58.692718999999997</v>
      </c>
      <c r="E147">
        <v>24386750000</v>
      </c>
      <c r="F147">
        <v>-50.739601</v>
      </c>
    </row>
    <row r="148" spans="2:6" x14ac:dyDescent="0.25">
      <c r="B148">
        <v>24698541666.667</v>
      </c>
      <c r="C148">
        <v>-59.343291999999998</v>
      </c>
      <c r="E148">
        <v>24698541666.667</v>
      </c>
      <c r="F148">
        <v>-50.279010999999997</v>
      </c>
    </row>
    <row r="149" spans="2:6" x14ac:dyDescent="0.25">
      <c r="B149">
        <v>25010333333.333</v>
      </c>
      <c r="C149">
        <v>-60.513100000000001</v>
      </c>
      <c r="E149">
        <v>25010333333.333</v>
      </c>
      <c r="F149">
        <v>-49.711018000000003</v>
      </c>
    </row>
    <row r="150" spans="2:6" x14ac:dyDescent="0.25">
      <c r="B150">
        <v>25322125000</v>
      </c>
      <c r="C150">
        <v>-61.176642999999999</v>
      </c>
      <c r="E150">
        <v>25322125000</v>
      </c>
      <c r="F150">
        <v>-48.786212999999996</v>
      </c>
    </row>
    <row r="151" spans="2:6" x14ac:dyDescent="0.25">
      <c r="B151">
        <v>25633916666.667</v>
      </c>
      <c r="C151">
        <v>-61.462311</v>
      </c>
      <c r="E151">
        <v>25633916666.667</v>
      </c>
      <c r="F151">
        <v>-47.759974999999997</v>
      </c>
    </row>
    <row r="152" spans="2:6" x14ac:dyDescent="0.25">
      <c r="B152">
        <v>25945708333.333</v>
      </c>
      <c r="C152">
        <v>-61.906910000000003</v>
      </c>
      <c r="E152">
        <v>25945708333.333</v>
      </c>
      <c r="F152">
        <v>-46.991776000000002</v>
      </c>
    </row>
    <row r="153" spans="2:6" x14ac:dyDescent="0.25">
      <c r="B153">
        <v>26257500000</v>
      </c>
      <c r="C153">
        <v>-63.764893000000001</v>
      </c>
      <c r="E153">
        <v>26257500000</v>
      </c>
      <c r="F153">
        <v>-46.622753000000003</v>
      </c>
    </row>
    <row r="154" spans="2:6" x14ac:dyDescent="0.25">
      <c r="B154">
        <v>26569291666.667</v>
      </c>
      <c r="C154">
        <v>-64.097977</v>
      </c>
      <c r="E154">
        <v>26569291666.667</v>
      </c>
      <c r="F154">
        <v>-46.489528999999997</v>
      </c>
    </row>
    <row r="155" spans="2:6" x14ac:dyDescent="0.25">
      <c r="B155">
        <v>26881083333.333</v>
      </c>
      <c r="C155">
        <v>-63.182105999999997</v>
      </c>
      <c r="E155">
        <v>26881083333.333</v>
      </c>
      <c r="F155">
        <v>-46.876553000000001</v>
      </c>
    </row>
    <row r="156" spans="2:6" x14ac:dyDescent="0.25">
      <c r="B156">
        <v>27192875000</v>
      </c>
      <c r="C156">
        <v>-60.346848000000001</v>
      </c>
      <c r="E156">
        <v>27192875000</v>
      </c>
      <c r="F156">
        <v>-47.635444999999997</v>
      </c>
    </row>
    <row r="157" spans="2:6" x14ac:dyDescent="0.25">
      <c r="B157">
        <v>27504666666.667</v>
      </c>
      <c r="C157">
        <v>-58.610354999999998</v>
      </c>
      <c r="E157">
        <v>27504666666.667</v>
      </c>
      <c r="F157">
        <v>-48.799168000000002</v>
      </c>
    </row>
    <row r="158" spans="2:6" x14ac:dyDescent="0.25">
      <c r="B158">
        <v>27816458333.333</v>
      </c>
      <c r="C158">
        <v>-57.746215999999997</v>
      </c>
      <c r="E158">
        <v>27816458333.333</v>
      </c>
      <c r="F158">
        <v>-50.190551999999997</v>
      </c>
    </row>
    <row r="159" spans="2:6" x14ac:dyDescent="0.25">
      <c r="B159">
        <v>28128250000</v>
      </c>
      <c r="C159">
        <v>-57.416240999999999</v>
      </c>
      <c r="E159">
        <v>28128250000</v>
      </c>
      <c r="F159">
        <v>-51.074753000000001</v>
      </c>
    </row>
    <row r="160" spans="2:6" x14ac:dyDescent="0.25">
      <c r="B160">
        <v>28440041666.667</v>
      </c>
      <c r="C160">
        <v>-56.465794000000002</v>
      </c>
      <c r="E160">
        <v>28440041666.667</v>
      </c>
      <c r="F160">
        <v>-51.426014000000002</v>
      </c>
    </row>
    <row r="161" spans="2:6" x14ac:dyDescent="0.25">
      <c r="B161">
        <v>28751833333.333</v>
      </c>
      <c r="C161">
        <v>-55.045127999999998</v>
      </c>
      <c r="E161">
        <v>28751833333.333</v>
      </c>
      <c r="F161">
        <v>-51.280498999999999</v>
      </c>
    </row>
    <row r="162" spans="2:6" x14ac:dyDescent="0.25">
      <c r="B162">
        <v>29063625000</v>
      </c>
      <c r="C162">
        <v>-53.661911000000003</v>
      </c>
      <c r="E162">
        <v>29063625000</v>
      </c>
      <c r="F162">
        <v>-51.371066999999996</v>
      </c>
    </row>
    <row r="163" spans="2:6" x14ac:dyDescent="0.25">
      <c r="B163">
        <v>29375416666.667</v>
      </c>
      <c r="C163">
        <v>-52.513556999999999</v>
      </c>
      <c r="E163">
        <v>29375416666.667</v>
      </c>
      <c r="F163">
        <v>-51.896748000000002</v>
      </c>
    </row>
    <row r="164" spans="2:6" x14ac:dyDescent="0.25">
      <c r="B164">
        <v>29687208333.333</v>
      </c>
      <c r="C164">
        <v>-51.840088000000002</v>
      </c>
      <c r="E164">
        <v>29687208333.333</v>
      </c>
      <c r="F164">
        <v>-52.717269999999999</v>
      </c>
    </row>
    <row r="165" spans="2:6" x14ac:dyDescent="0.25">
      <c r="B165">
        <v>29999000000</v>
      </c>
      <c r="C165">
        <v>-51.433776999999999</v>
      </c>
      <c r="E165">
        <v>29999000000</v>
      </c>
      <c r="F165">
        <v>-53.421913000000004</v>
      </c>
    </row>
    <row r="166" spans="2:6" x14ac:dyDescent="0.25">
      <c r="B166" t="s">
        <v>25</v>
      </c>
      <c r="E166" t="s">
        <v>25</v>
      </c>
    </row>
    <row r="169" spans="2:6" x14ac:dyDescent="0.25">
      <c r="B169" t="s">
        <v>28</v>
      </c>
      <c r="E169" t="s">
        <v>28</v>
      </c>
    </row>
    <row r="170" spans="2:6" x14ac:dyDescent="0.25">
      <c r="B170" t="s">
        <v>23</v>
      </c>
      <c r="C170" t="s">
        <v>228</v>
      </c>
      <c r="E170" t="s">
        <v>23</v>
      </c>
      <c r="F170" t="s">
        <v>228</v>
      </c>
    </row>
    <row r="171" spans="2:6" x14ac:dyDescent="0.25">
      <c r="B171">
        <v>20044000000</v>
      </c>
      <c r="C171">
        <v>-59.556576</v>
      </c>
      <c r="E171">
        <v>20044000000</v>
      </c>
      <c r="F171">
        <v>-61.785629</v>
      </c>
    </row>
    <row r="172" spans="2:6" x14ac:dyDescent="0.25">
      <c r="B172">
        <v>20251395833.333</v>
      </c>
      <c r="C172">
        <v>-59.262970000000003</v>
      </c>
      <c r="E172">
        <v>20251395833.333</v>
      </c>
      <c r="F172">
        <v>-60.894733000000002</v>
      </c>
    </row>
    <row r="173" spans="2:6" x14ac:dyDescent="0.25">
      <c r="B173">
        <v>20458791666.667</v>
      </c>
      <c r="C173">
        <v>-58.885188999999997</v>
      </c>
      <c r="E173">
        <v>20458791666.667</v>
      </c>
      <c r="F173">
        <v>-59.800139999999999</v>
      </c>
    </row>
    <row r="174" spans="2:6" x14ac:dyDescent="0.25">
      <c r="B174">
        <v>20666187500</v>
      </c>
      <c r="C174">
        <v>-58.916615</v>
      </c>
      <c r="E174">
        <v>20666187500</v>
      </c>
      <c r="F174">
        <v>-59.374034999999999</v>
      </c>
    </row>
    <row r="175" spans="2:6" x14ac:dyDescent="0.25">
      <c r="B175">
        <v>20873583333.333</v>
      </c>
      <c r="C175">
        <v>-58.486713000000002</v>
      </c>
      <c r="E175">
        <v>20873583333.333</v>
      </c>
      <c r="F175">
        <v>-58.896656</v>
      </c>
    </row>
    <row r="176" spans="2:6" x14ac:dyDescent="0.25">
      <c r="B176">
        <v>21080979166.667</v>
      </c>
      <c r="C176">
        <v>-58.063560000000003</v>
      </c>
      <c r="E176">
        <v>21080979166.667</v>
      </c>
      <c r="F176">
        <v>-58.664413000000003</v>
      </c>
    </row>
    <row r="177" spans="2:6" x14ac:dyDescent="0.25">
      <c r="B177">
        <v>21288375000</v>
      </c>
      <c r="C177">
        <v>-57.080978000000002</v>
      </c>
      <c r="E177">
        <v>21288375000</v>
      </c>
      <c r="F177">
        <v>-58.122616000000001</v>
      </c>
    </row>
    <row r="178" spans="2:6" x14ac:dyDescent="0.25">
      <c r="B178">
        <v>21495770833.333</v>
      </c>
      <c r="C178">
        <v>-56.303714999999997</v>
      </c>
      <c r="E178">
        <v>21495770833.333</v>
      </c>
      <c r="F178">
        <v>-57.611530000000002</v>
      </c>
    </row>
    <row r="179" spans="2:6" x14ac:dyDescent="0.25">
      <c r="B179">
        <v>21703166666.667</v>
      </c>
      <c r="C179">
        <v>-55.386955</v>
      </c>
      <c r="E179">
        <v>21703166666.667</v>
      </c>
      <c r="F179">
        <v>-57.012939000000003</v>
      </c>
    </row>
    <row r="180" spans="2:6" x14ac:dyDescent="0.25">
      <c r="B180">
        <v>21910562500</v>
      </c>
      <c r="C180">
        <v>-55.031402999999997</v>
      </c>
      <c r="E180">
        <v>21910562500</v>
      </c>
      <c r="F180">
        <v>-57.010810999999997</v>
      </c>
    </row>
    <row r="181" spans="2:6" x14ac:dyDescent="0.25">
      <c r="B181">
        <v>22117958333.333</v>
      </c>
      <c r="C181">
        <v>-54.649487000000001</v>
      </c>
      <c r="E181">
        <v>22117958333.333</v>
      </c>
      <c r="F181">
        <v>-57.215237000000002</v>
      </c>
    </row>
    <row r="182" spans="2:6" x14ac:dyDescent="0.25">
      <c r="B182">
        <v>22325354166.667</v>
      </c>
      <c r="C182">
        <v>-54.640320000000003</v>
      </c>
      <c r="E182">
        <v>22325354166.667</v>
      </c>
      <c r="F182">
        <v>-57.661479999999997</v>
      </c>
    </row>
    <row r="183" spans="2:6" x14ac:dyDescent="0.25">
      <c r="B183">
        <v>22532750000</v>
      </c>
      <c r="C183">
        <v>-54.815173999999999</v>
      </c>
      <c r="E183">
        <v>22532750000</v>
      </c>
      <c r="F183">
        <v>-58.168872999999998</v>
      </c>
    </row>
    <row r="184" spans="2:6" x14ac:dyDescent="0.25">
      <c r="B184">
        <v>22740145833.333</v>
      </c>
      <c r="C184">
        <v>-55.000973000000002</v>
      </c>
      <c r="E184">
        <v>22740145833.333</v>
      </c>
      <c r="F184">
        <v>-58.234661000000003</v>
      </c>
    </row>
    <row r="185" spans="2:6" x14ac:dyDescent="0.25">
      <c r="B185">
        <v>22947541666.667</v>
      </c>
      <c r="C185">
        <v>-54.95787</v>
      </c>
      <c r="E185">
        <v>22947541666.667</v>
      </c>
      <c r="F185">
        <v>-58.088112000000002</v>
      </c>
    </row>
    <row r="186" spans="2:6" x14ac:dyDescent="0.25">
      <c r="B186">
        <v>23154937500</v>
      </c>
      <c r="C186">
        <v>-54.715378000000001</v>
      </c>
      <c r="E186">
        <v>23154937500</v>
      </c>
      <c r="F186">
        <v>-57.456406000000001</v>
      </c>
    </row>
    <row r="187" spans="2:6" x14ac:dyDescent="0.25">
      <c r="B187">
        <v>23362333333.333</v>
      </c>
      <c r="C187">
        <v>-54.952773999999998</v>
      </c>
      <c r="E187">
        <v>23362333333.333</v>
      </c>
      <c r="F187">
        <v>-57.402763</v>
      </c>
    </row>
    <row r="188" spans="2:6" x14ac:dyDescent="0.25">
      <c r="B188">
        <v>23569729166.667</v>
      </c>
      <c r="C188">
        <v>-55.507945999999997</v>
      </c>
      <c r="E188">
        <v>23569729166.667</v>
      </c>
      <c r="F188">
        <v>-57.516601999999999</v>
      </c>
    </row>
    <row r="189" spans="2:6" x14ac:dyDescent="0.25">
      <c r="B189">
        <v>23777125000</v>
      </c>
      <c r="C189">
        <v>-56.026459000000003</v>
      </c>
      <c r="E189">
        <v>23777125000</v>
      </c>
      <c r="F189">
        <v>-57.760269000000001</v>
      </c>
    </row>
    <row r="190" spans="2:6" x14ac:dyDescent="0.25">
      <c r="B190">
        <v>23984520833.333</v>
      </c>
      <c r="C190">
        <v>-56.258330999999998</v>
      </c>
      <c r="E190">
        <v>23984520833.333</v>
      </c>
      <c r="F190">
        <v>-57.773395999999998</v>
      </c>
    </row>
    <row r="191" spans="2:6" x14ac:dyDescent="0.25">
      <c r="B191">
        <v>24191916666.667</v>
      </c>
      <c r="C191">
        <v>-56.094006</v>
      </c>
      <c r="E191">
        <v>24191916666.667</v>
      </c>
      <c r="F191">
        <v>-57.520415999999997</v>
      </c>
    </row>
    <row r="192" spans="2:6" x14ac:dyDescent="0.25">
      <c r="B192">
        <v>24399312500</v>
      </c>
      <c r="C192">
        <v>-55.866356000000003</v>
      </c>
      <c r="E192">
        <v>24399312500</v>
      </c>
      <c r="F192">
        <v>-57.376483999999998</v>
      </c>
    </row>
    <row r="193" spans="2:6" x14ac:dyDescent="0.25">
      <c r="B193">
        <v>24606708333.333</v>
      </c>
      <c r="C193">
        <v>-55.885258</v>
      </c>
      <c r="E193">
        <v>24606708333.333</v>
      </c>
      <c r="F193">
        <v>-57.743319999999997</v>
      </c>
    </row>
    <row r="194" spans="2:6" x14ac:dyDescent="0.25">
      <c r="B194">
        <v>24814104166.667</v>
      </c>
      <c r="C194">
        <v>-56.168937999999997</v>
      </c>
      <c r="E194">
        <v>24814104166.667</v>
      </c>
      <c r="F194">
        <v>-58.312710000000003</v>
      </c>
    </row>
    <row r="195" spans="2:6" x14ac:dyDescent="0.25">
      <c r="B195">
        <v>25021500000</v>
      </c>
      <c r="C195">
        <v>-56.428356000000001</v>
      </c>
      <c r="E195">
        <v>25021500000</v>
      </c>
      <c r="F195">
        <v>-58.763961999999999</v>
      </c>
    </row>
    <row r="196" spans="2:6" x14ac:dyDescent="0.25">
      <c r="B196">
        <v>25228895833.333</v>
      </c>
      <c r="C196">
        <v>-56.577674999999999</v>
      </c>
      <c r="E196">
        <v>25228895833.333</v>
      </c>
      <c r="F196">
        <v>-58.879593</v>
      </c>
    </row>
    <row r="197" spans="2:6" x14ac:dyDescent="0.25">
      <c r="B197">
        <v>25436291666.667</v>
      </c>
      <c r="C197">
        <v>-56.475033000000003</v>
      </c>
      <c r="E197">
        <v>25436291666.667</v>
      </c>
      <c r="F197">
        <v>-58.756152999999998</v>
      </c>
    </row>
    <row r="198" spans="2:6" x14ac:dyDescent="0.25">
      <c r="B198">
        <v>25643687500</v>
      </c>
      <c r="C198">
        <v>-56.540160999999998</v>
      </c>
      <c r="E198">
        <v>25643687500</v>
      </c>
      <c r="F198">
        <v>-58.791285999999999</v>
      </c>
    </row>
    <row r="199" spans="2:6" x14ac:dyDescent="0.25">
      <c r="B199">
        <v>25851083333.333</v>
      </c>
      <c r="C199">
        <v>-56.466732</v>
      </c>
      <c r="E199">
        <v>25851083333.333</v>
      </c>
      <c r="F199">
        <v>-58.824553999999999</v>
      </c>
    </row>
    <row r="200" spans="2:6" x14ac:dyDescent="0.25">
      <c r="B200">
        <v>26058479166.667</v>
      </c>
      <c r="C200">
        <v>-56.546554999999998</v>
      </c>
      <c r="E200">
        <v>26058479166.667</v>
      </c>
      <c r="F200">
        <v>-58.984389999999998</v>
      </c>
    </row>
    <row r="201" spans="2:6" x14ac:dyDescent="0.25">
      <c r="B201">
        <v>26265875000</v>
      </c>
      <c r="C201">
        <v>-56.729519000000003</v>
      </c>
      <c r="E201">
        <v>26265875000</v>
      </c>
      <c r="F201">
        <v>-59.259749999999997</v>
      </c>
    </row>
    <row r="202" spans="2:6" x14ac:dyDescent="0.25">
      <c r="B202">
        <v>26473270833.333</v>
      </c>
      <c r="C202">
        <v>-57.009644000000002</v>
      </c>
      <c r="E202">
        <v>26473270833.333</v>
      </c>
      <c r="F202">
        <v>-59.604053</v>
      </c>
    </row>
    <row r="203" spans="2:6" x14ac:dyDescent="0.25">
      <c r="B203">
        <v>26680666666.667</v>
      </c>
      <c r="C203">
        <v>-57.263610999999997</v>
      </c>
      <c r="E203">
        <v>26680666666.667</v>
      </c>
      <c r="F203">
        <v>-59.899078000000003</v>
      </c>
    </row>
    <row r="204" spans="2:6" x14ac:dyDescent="0.25">
      <c r="B204">
        <v>26888062500</v>
      </c>
      <c r="C204">
        <v>-57.921737999999998</v>
      </c>
      <c r="E204">
        <v>26888062500</v>
      </c>
      <c r="F204">
        <v>-60.569110999999999</v>
      </c>
    </row>
    <row r="205" spans="2:6" x14ac:dyDescent="0.25">
      <c r="B205">
        <v>27095458333.333</v>
      </c>
      <c r="C205">
        <v>-58.379333000000003</v>
      </c>
      <c r="E205">
        <v>27095458333.333</v>
      </c>
      <c r="F205">
        <v>-61.068686999999997</v>
      </c>
    </row>
    <row r="206" spans="2:6" x14ac:dyDescent="0.25">
      <c r="B206">
        <v>27302854166.667</v>
      </c>
      <c r="C206">
        <v>-59.311343999999998</v>
      </c>
      <c r="E206">
        <v>27302854166.667</v>
      </c>
      <c r="F206">
        <v>-62.327370000000002</v>
      </c>
    </row>
    <row r="207" spans="2:6" x14ac:dyDescent="0.25">
      <c r="B207">
        <v>27510250000</v>
      </c>
      <c r="C207">
        <v>-60.146076000000001</v>
      </c>
      <c r="E207">
        <v>27510250000</v>
      </c>
      <c r="F207">
        <v>-63.687480999999998</v>
      </c>
    </row>
    <row r="208" spans="2:6" x14ac:dyDescent="0.25">
      <c r="B208">
        <v>27717645833.333</v>
      </c>
      <c r="C208">
        <v>-61.386467000000003</v>
      </c>
      <c r="E208">
        <v>27717645833.333</v>
      </c>
      <c r="F208">
        <v>-65.252121000000002</v>
      </c>
    </row>
    <row r="209" spans="2:6" x14ac:dyDescent="0.25">
      <c r="B209">
        <v>27925041666.667</v>
      </c>
      <c r="C209">
        <v>-62.348517999999999</v>
      </c>
      <c r="E209">
        <v>27925041666.667</v>
      </c>
      <c r="F209">
        <v>-66.028983999999994</v>
      </c>
    </row>
    <row r="210" spans="2:6" x14ac:dyDescent="0.25">
      <c r="B210">
        <v>28132437500</v>
      </c>
      <c r="C210">
        <v>-62.854835999999999</v>
      </c>
      <c r="E210">
        <v>28132437500</v>
      </c>
      <c r="F210">
        <v>-65.870682000000002</v>
      </c>
    </row>
    <row r="211" spans="2:6" x14ac:dyDescent="0.25">
      <c r="B211">
        <v>28339833333.333</v>
      </c>
      <c r="C211">
        <v>-63.174174999999998</v>
      </c>
      <c r="E211">
        <v>28339833333.333</v>
      </c>
      <c r="F211">
        <v>-65.548964999999995</v>
      </c>
    </row>
    <row r="212" spans="2:6" x14ac:dyDescent="0.25">
      <c r="B212">
        <v>28547229166.667</v>
      </c>
      <c r="C212">
        <v>-63.132731999999997</v>
      </c>
      <c r="E212">
        <v>28547229166.667</v>
      </c>
      <c r="F212">
        <v>-65.021690000000007</v>
      </c>
    </row>
    <row r="213" spans="2:6" x14ac:dyDescent="0.25">
      <c r="B213">
        <v>28754625000</v>
      </c>
      <c r="C213">
        <v>-62.997646000000003</v>
      </c>
      <c r="E213">
        <v>28754625000</v>
      </c>
      <c r="F213">
        <v>-64.576713999999996</v>
      </c>
    </row>
    <row r="214" spans="2:6" x14ac:dyDescent="0.25">
      <c r="B214">
        <v>28962020833.333</v>
      </c>
      <c r="C214">
        <v>-62.632530000000003</v>
      </c>
      <c r="E214">
        <v>28962020833.333</v>
      </c>
      <c r="F214">
        <v>-63.919437000000002</v>
      </c>
    </row>
    <row r="215" spans="2:6" x14ac:dyDescent="0.25">
      <c r="B215">
        <v>29169416666.667</v>
      </c>
      <c r="C215">
        <v>-62.505958999999997</v>
      </c>
      <c r="E215">
        <v>29169416666.667</v>
      </c>
      <c r="F215">
        <v>-63.834918999999999</v>
      </c>
    </row>
    <row r="216" spans="2:6" x14ac:dyDescent="0.25">
      <c r="B216">
        <v>29376812500</v>
      </c>
      <c r="C216">
        <v>-62.048099999999998</v>
      </c>
      <c r="E216">
        <v>29376812500</v>
      </c>
      <c r="F216">
        <v>-63.843730999999998</v>
      </c>
    </row>
    <row r="217" spans="2:6" x14ac:dyDescent="0.25">
      <c r="B217">
        <v>29584208333.333</v>
      </c>
      <c r="C217">
        <v>-61.602736999999998</v>
      </c>
      <c r="E217">
        <v>29584208333.333</v>
      </c>
      <c r="F217">
        <v>-63.928111999999999</v>
      </c>
    </row>
    <row r="218" spans="2:6" x14ac:dyDescent="0.25">
      <c r="B218">
        <v>29791604166.667</v>
      </c>
      <c r="C218">
        <v>-60.900288000000003</v>
      </c>
      <c r="E218">
        <v>29791604166.667</v>
      </c>
      <c r="F218">
        <v>-63.824703</v>
      </c>
    </row>
    <row r="219" spans="2:6" x14ac:dyDescent="0.25">
      <c r="B219">
        <v>29999000000</v>
      </c>
      <c r="C219">
        <v>-60.547611000000003</v>
      </c>
      <c r="E219">
        <v>29999000000</v>
      </c>
      <c r="F219">
        <v>-63.742153000000002</v>
      </c>
    </row>
    <row r="220" spans="2:6" x14ac:dyDescent="0.25">
      <c r="B220" t="s">
        <v>25</v>
      </c>
      <c r="E220" t="s">
        <v>25</v>
      </c>
    </row>
    <row r="223" spans="2:6" x14ac:dyDescent="0.25">
      <c r="B223" t="s">
        <v>29</v>
      </c>
      <c r="E223" t="s">
        <v>29</v>
      </c>
    </row>
    <row r="224" spans="2:6" x14ac:dyDescent="0.25">
      <c r="B224" t="s">
        <v>23</v>
      </c>
      <c r="C224" t="s">
        <v>229</v>
      </c>
      <c r="E224" t="s">
        <v>23</v>
      </c>
      <c r="F224" t="s">
        <v>229</v>
      </c>
    </row>
    <row r="225" spans="2:6" x14ac:dyDescent="0.25">
      <c r="B225">
        <v>25055000000</v>
      </c>
      <c r="C225">
        <v>-55.153590999999999</v>
      </c>
      <c r="E225">
        <v>25055000000</v>
      </c>
      <c r="F225">
        <v>-55.106453000000002</v>
      </c>
    </row>
    <row r="226" spans="2:6" x14ac:dyDescent="0.25">
      <c r="B226">
        <v>25158000000</v>
      </c>
      <c r="C226">
        <v>-54.974029999999999</v>
      </c>
      <c r="E226">
        <v>25158000000</v>
      </c>
      <c r="F226">
        <v>-54.829849000000003</v>
      </c>
    </row>
    <row r="227" spans="2:6" x14ac:dyDescent="0.25">
      <c r="B227">
        <v>25261000000</v>
      </c>
      <c r="C227">
        <v>-54.571902999999999</v>
      </c>
      <c r="E227">
        <v>25261000000</v>
      </c>
      <c r="F227">
        <v>-54.328724000000001</v>
      </c>
    </row>
    <row r="228" spans="2:6" x14ac:dyDescent="0.25">
      <c r="B228">
        <v>25364000000</v>
      </c>
      <c r="C228">
        <v>-54.103821000000003</v>
      </c>
      <c r="E228">
        <v>25364000000</v>
      </c>
      <c r="F228">
        <v>-54.135295999999997</v>
      </c>
    </row>
    <row r="229" spans="2:6" x14ac:dyDescent="0.25">
      <c r="B229">
        <v>25467000000</v>
      </c>
      <c r="C229">
        <v>-53.737304999999999</v>
      </c>
      <c r="E229">
        <v>25467000000</v>
      </c>
      <c r="F229">
        <v>-53.945144999999997</v>
      </c>
    </row>
    <row r="230" spans="2:6" x14ac:dyDescent="0.25">
      <c r="B230">
        <v>25570000000</v>
      </c>
      <c r="C230">
        <v>-53.468277</v>
      </c>
      <c r="E230">
        <v>25570000000</v>
      </c>
      <c r="F230">
        <v>-53.696280999999999</v>
      </c>
    </row>
    <row r="231" spans="2:6" x14ac:dyDescent="0.25">
      <c r="B231">
        <v>25673000000</v>
      </c>
      <c r="C231">
        <v>-53.522984000000001</v>
      </c>
      <c r="E231">
        <v>25673000000</v>
      </c>
      <c r="F231">
        <v>-53.658585000000002</v>
      </c>
    </row>
    <row r="232" spans="2:6" x14ac:dyDescent="0.25">
      <c r="B232">
        <v>25776000000</v>
      </c>
      <c r="C232">
        <v>-53.566688999999997</v>
      </c>
      <c r="E232">
        <v>25776000000</v>
      </c>
      <c r="F232">
        <v>-53.690005999999997</v>
      </c>
    </row>
    <row r="233" spans="2:6" x14ac:dyDescent="0.25">
      <c r="B233">
        <v>25879000000</v>
      </c>
      <c r="C233">
        <v>-53.617825000000003</v>
      </c>
      <c r="E233">
        <v>25879000000</v>
      </c>
      <c r="F233">
        <v>-53.938465000000001</v>
      </c>
    </row>
    <row r="234" spans="2:6" x14ac:dyDescent="0.25">
      <c r="B234">
        <v>25982000000</v>
      </c>
      <c r="C234">
        <v>-53.322566999999999</v>
      </c>
      <c r="E234">
        <v>25982000000</v>
      </c>
      <c r="F234">
        <v>-53.738590000000002</v>
      </c>
    </row>
    <row r="235" spans="2:6" x14ac:dyDescent="0.25">
      <c r="B235">
        <v>26085000000</v>
      </c>
      <c r="C235">
        <v>-53.035449999999997</v>
      </c>
      <c r="E235">
        <v>26085000000</v>
      </c>
      <c r="F235">
        <v>-53.527301999999999</v>
      </c>
    </row>
    <row r="236" spans="2:6" x14ac:dyDescent="0.25">
      <c r="B236">
        <v>26188000000</v>
      </c>
      <c r="C236">
        <v>-52.770657</v>
      </c>
      <c r="E236">
        <v>26188000000</v>
      </c>
      <c r="F236">
        <v>-53.635390999999998</v>
      </c>
    </row>
    <row r="237" spans="2:6" x14ac:dyDescent="0.25">
      <c r="B237">
        <v>26291000000</v>
      </c>
      <c r="C237">
        <v>-52.656013000000002</v>
      </c>
      <c r="E237">
        <v>26291000000</v>
      </c>
      <c r="F237">
        <v>-53.841988000000001</v>
      </c>
    </row>
    <row r="238" spans="2:6" x14ac:dyDescent="0.25">
      <c r="B238">
        <v>26394000000</v>
      </c>
      <c r="C238">
        <v>-52.464668000000003</v>
      </c>
      <c r="E238">
        <v>26394000000</v>
      </c>
      <c r="F238">
        <v>-54.080382999999998</v>
      </c>
    </row>
    <row r="239" spans="2:6" x14ac:dyDescent="0.25">
      <c r="B239">
        <v>26497000000</v>
      </c>
      <c r="C239">
        <v>-52.189498999999998</v>
      </c>
      <c r="E239">
        <v>26497000000</v>
      </c>
      <c r="F239">
        <v>-53.973044999999999</v>
      </c>
    </row>
    <row r="240" spans="2:6" x14ac:dyDescent="0.25">
      <c r="B240">
        <v>26600000000</v>
      </c>
      <c r="C240">
        <v>-52.073169999999998</v>
      </c>
      <c r="E240">
        <v>26600000000</v>
      </c>
      <c r="F240">
        <v>-53.781188999999998</v>
      </c>
    </row>
    <row r="241" spans="2:6" x14ac:dyDescent="0.25">
      <c r="B241">
        <v>26703000000</v>
      </c>
      <c r="C241">
        <v>-51.892871999999997</v>
      </c>
      <c r="E241">
        <v>26703000000</v>
      </c>
      <c r="F241">
        <v>-53.763435000000001</v>
      </c>
    </row>
    <row r="242" spans="2:6" x14ac:dyDescent="0.25">
      <c r="B242">
        <v>26806000000</v>
      </c>
      <c r="C242">
        <v>-52.080100999999999</v>
      </c>
      <c r="E242">
        <v>26806000000</v>
      </c>
      <c r="F242">
        <v>-53.876258999999997</v>
      </c>
    </row>
    <row r="243" spans="2:6" x14ac:dyDescent="0.25">
      <c r="B243">
        <v>26909000000</v>
      </c>
      <c r="C243">
        <v>-51.837615999999997</v>
      </c>
      <c r="E243">
        <v>26909000000</v>
      </c>
      <c r="F243">
        <v>-54.056179</v>
      </c>
    </row>
    <row r="244" spans="2:6" x14ac:dyDescent="0.25">
      <c r="B244">
        <v>27012000000</v>
      </c>
      <c r="C244">
        <v>-51.797558000000002</v>
      </c>
      <c r="E244">
        <v>27012000000</v>
      </c>
      <c r="F244">
        <v>-54.066890999999998</v>
      </c>
    </row>
    <row r="245" spans="2:6" x14ac:dyDescent="0.25">
      <c r="B245">
        <v>27115000000</v>
      </c>
      <c r="C245">
        <v>-51.608910000000002</v>
      </c>
      <c r="E245">
        <v>27115000000</v>
      </c>
      <c r="F245">
        <v>-54.159927000000003</v>
      </c>
    </row>
    <row r="246" spans="2:6" x14ac:dyDescent="0.25">
      <c r="B246">
        <v>27218000000</v>
      </c>
      <c r="C246">
        <v>-51.364463999999998</v>
      </c>
      <c r="E246">
        <v>27218000000</v>
      </c>
      <c r="F246">
        <v>-54.251328000000001</v>
      </c>
    </row>
    <row r="247" spans="2:6" x14ac:dyDescent="0.25">
      <c r="B247">
        <v>27321000000</v>
      </c>
      <c r="C247">
        <v>-51.655498999999999</v>
      </c>
      <c r="E247">
        <v>27321000000</v>
      </c>
      <c r="F247">
        <v>-54.688262999999999</v>
      </c>
    </row>
    <row r="248" spans="2:6" x14ac:dyDescent="0.25">
      <c r="B248">
        <v>27424000000</v>
      </c>
      <c r="C248">
        <v>-51.773364999999998</v>
      </c>
      <c r="E248">
        <v>27424000000</v>
      </c>
      <c r="F248">
        <v>-54.997127999999996</v>
      </c>
    </row>
    <row r="249" spans="2:6" x14ac:dyDescent="0.25">
      <c r="B249">
        <v>27527000000</v>
      </c>
      <c r="C249">
        <v>-52.105831000000002</v>
      </c>
      <c r="E249">
        <v>27527000000</v>
      </c>
      <c r="F249">
        <v>-55.217945</v>
      </c>
    </row>
    <row r="250" spans="2:6" x14ac:dyDescent="0.25">
      <c r="B250">
        <v>27630000000</v>
      </c>
      <c r="C250">
        <v>-52.338787000000004</v>
      </c>
      <c r="E250">
        <v>27630000000</v>
      </c>
      <c r="F250">
        <v>-55.672728999999997</v>
      </c>
    </row>
    <row r="251" spans="2:6" x14ac:dyDescent="0.25">
      <c r="B251">
        <v>27733000000</v>
      </c>
      <c r="C251">
        <v>-52.470154000000001</v>
      </c>
      <c r="E251">
        <v>27733000000</v>
      </c>
      <c r="F251">
        <v>-55.990062999999999</v>
      </c>
    </row>
    <row r="252" spans="2:6" x14ac:dyDescent="0.25">
      <c r="B252">
        <v>27836000000</v>
      </c>
      <c r="C252">
        <v>-53.029845999999999</v>
      </c>
      <c r="E252">
        <v>27836000000</v>
      </c>
      <c r="F252">
        <v>-56.732512999999997</v>
      </c>
    </row>
    <row r="253" spans="2:6" x14ac:dyDescent="0.25">
      <c r="B253">
        <v>27939000000</v>
      </c>
      <c r="C253">
        <v>-52.945816000000001</v>
      </c>
      <c r="E253">
        <v>27939000000</v>
      </c>
      <c r="F253">
        <v>-56.667155999999999</v>
      </c>
    </row>
    <row r="254" spans="2:6" x14ac:dyDescent="0.25">
      <c r="B254">
        <v>28042000000</v>
      </c>
      <c r="C254">
        <v>-53.140095000000002</v>
      </c>
      <c r="E254">
        <v>28042000000</v>
      </c>
      <c r="F254">
        <v>-56.897632999999999</v>
      </c>
    </row>
    <row r="255" spans="2:6" x14ac:dyDescent="0.25">
      <c r="B255">
        <v>28145000000</v>
      </c>
      <c r="C255">
        <v>-53.073154000000002</v>
      </c>
      <c r="E255">
        <v>28145000000</v>
      </c>
      <c r="F255">
        <v>-57.017074999999998</v>
      </c>
    </row>
    <row r="256" spans="2:6" x14ac:dyDescent="0.25">
      <c r="B256">
        <v>28248000000</v>
      </c>
      <c r="C256">
        <v>-53.178275999999997</v>
      </c>
      <c r="E256">
        <v>28248000000</v>
      </c>
      <c r="F256">
        <v>-57.434811000000003</v>
      </c>
    </row>
    <row r="257" spans="2:6" x14ac:dyDescent="0.25">
      <c r="B257">
        <v>28351000000</v>
      </c>
      <c r="C257">
        <v>-53.250270999999998</v>
      </c>
      <c r="E257">
        <v>28351000000</v>
      </c>
      <c r="F257">
        <v>-57.760711999999998</v>
      </c>
    </row>
    <row r="258" spans="2:6" x14ac:dyDescent="0.25">
      <c r="B258">
        <v>28454000000</v>
      </c>
      <c r="C258">
        <v>-53.508575</v>
      </c>
      <c r="E258">
        <v>28454000000</v>
      </c>
      <c r="F258">
        <v>-58.082439000000001</v>
      </c>
    </row>
    <row r="259" spans="2:6" x14ac:dyDescent="0.25">
      <c r="B259">
        <v>28557000000</v>
      </c>
      <c r="C259">
        <v>-53.487507000000001</v>
      </c>
      <c r="E259">
        <v>28557000000</v>
      </c>
      <c r="F259">
        <v>-58.048591999999999</v>
      </c>
    </row>
    <row r="260" spans="2:6" x14ac:dyDescent="0.25">
      <c r="B260">
        <v>28660000000</v>
      </c>
      <c r="C260">
        <v>-53.226188999999998</v>
      </c>
      <c r="E260">
        <v>28660000000</v>
      </c>
      <c r="F260">
        <v>-57.899002000000003</v>
      </c>
    </row>
    <row r="261" spans="2:6" x14ac:dyDescent="0.25">
      <c r="B261">
        <v>28763000000</v>
      </c>
      <c r="C261">
        <v>-52.748165</v>
      </c>
      <c r="E261">
        <v>28763000000</v>
      </c>
      <c r="F261">
        <v>-57.933514000000002</v>
      </c>
    </row>
    <row r="262" spans="2:6" x14ac:dyDescent="0.25">
      <c r="B262">
        <v>28866000000</v>
      </c>
      <c r="C262">
        <v>-52.885551</v>
      </c>
      <c r="E262">
        <v>28866000000</v>
      </c>
      <c r="F262">
        <v>-58.326484999999998</v>
      </c>
    </row>
    <row r="263" spans="2:6" x14ac:dyDescent="0.25">
      <c r="B263">
        <v>28969000000</v>
      </c>
      <c r="C263">
        <v>-53.180241000000002</v>
      </c>
      <c r="E263">
        <v>28969000000</v>
      </c>
      <c r="F263">
        <v>-58.816547</v>
      </c>
    </row>
    <row r="264" spans="2:6" x14ac:dyDescent="0.25">
      <c r="B264">
        <v>29072000000</v>
      </c>
      <c r="C264">
        <v>-52.970596</v>
      </c>
      <c r="E264">
        <v>29072000000</v>
      </c>
      <c r="F264">
        <v>-58.548209999999997</v>
      </c>
    </row>
    <row r="265" spans="2:6" x14ac:dyDescent="0.25">
      <c r="B265">
        <v>29175000000</v>
      </c>
      <c r="C265">
        <v>-52.486438999999997</v>
      </c>
      <c r="E265">
        <v>29175000000</v>
      </c>
      <c r="F265">
        <v>-58.350772999999997</v>
      </c>
    </row>
    <row r="266" spans="2:6" x14ac:dyDescent="0.25">
      <c r="B266">
        <v>29278000000</v>
      </c>
      <c r="C266">
        <v>-52.249428000000002</v>
      </c>
      <c r="E266">
        <v>29278000000</v>
      </c>
      <c r="F266">
        <v>-58.405579000000003</v>
      </c>
    </row>
    <row r="267" spans="2:6" x14ac:dyDescent="0.25">
      <c r="B267">
        <v>29381000000</v>
      </c>
      <c r="C267">
        <v>-52.746552000000001</v>
      </c>
      <c r="E267">
        <v>29381000000</v>
      </c>
      <c r="F267">
        <v>-59.090919</v>
      </c>
    </row>
    <row r="268" spans="2:6" x14ac:dyDescent="0.25">
      <c r="B268">
        <v>29484000000</v>
      </c>
      <c r="C268">
        <v>-53.010928999999997</v>
      </c>
      <c r="E268">
        <v>29484000000</v>
      </c>
      <c r="F268">
        <v>-59.624400999999999</v>
      </c>
    </row>
    <row r="269" spans="2:6" x14ac:dyDescent="0.25">
      <c r="B269">
        <v>29587000000</v>
      </c>
      <c r="C269">
        <v>-52.943435999999998</v>
      </c>
      <c r="E269">
        <v>29587000000</v>
      </c>
      <c r="F269">
        <v>-59.735477000000003</v>
      </c>
    </row>
    <row r="270" spans="2:6" x14ac:dyDescent="0.25">
      <c r="B270">
        <v>29690000000</v>
      </c>
      <c r="C270">
        <v>-52.645538000000002</v>
      </c>
      <c r="E270">
        <v>29690000000</v>
      </c>
      <c r="F270">
        <v>-59.761009000000001</v>
      </c>
    </row>
    <row r="271" spans="2:6" x14ac:dyDescent="0.25">
      <c r="B271">
        <v>29793000000</v>
      </c>
      <c r="C271">
        <v>-52.459899999999998</v>
      </c>
      <c r="E271">
        <v>29793000000</v>
      </c>
      <c r="F271">
        <v>-59.695628999999997</v>
      </c>
    </row>
    <row r="272" spans="2:6" x14ac:dyDescent="0.25">
      <c r="B272">
        <v>29896000000</v>
      </c>
      <c r="C272">
        <v>-52.600814999999997</v>
      </c>
      <c r="E272">
        <v>29896000000</v>
      </c>
      <c r="F272">
        <v>-59.945911000000002</v>
      </c>
    </row>
    <row r="273" spans="2:6" x14ac:dyDescent="0.25">
      <c r="B273">
        <v>29999000000</v>
      </c>
      <c r="C273">
        <v>-52.713954999999999</v>
      </c>
      <c r="E273">
        <v>29999000000</v>
      </c>
      <c r="F273">
        <v>-60.051642999999999</v>
      </c>
    </row>
    <row r="274" spans="2:6" x14ac:dyDescent="0.25">
      <c r="B274" t="s">
        <v>25</v>
      </c>
      <c r="E274" t="s">
        <v>25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12"/>
  <sheetViews>
    <sheetView workbookViewId="0">
      <selection activeCell="J212" sqref="J1:L212"/>
    </sheetView>
  </sheetViews>
  <sheetFormatPr defaultRowHeight="15" x14ac:dyDescent="0.25"/>
  <cols>
    <col min="1" max="1" width="13.7109375" style="40" customWidth="1"/>
    <col min="5" max="5" width="2.7109375" style="83" customWidth="1"/>
    <col min="6" max="6" width="12.85546875" style="6" bestFit="1" customWidth="1"/>
    <col min="7" max="7" width="18.5703125" style="12" bestFit="1" customWidth="1"/>
    <col min="8" max="8" width="21.1406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1.1406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117</v>
      </c>
      <c r="H1" s="44" t="str">
        <f>D112</f>
        <v>2Rx2L dBc Log Mag(dB)</v>
      </c>
      <c r="J1" t="s">
        <v>101</v>
      </c>
      <c r="N1" s="6" t="s">
        <v>2</v>
      </c>
      <c r="O1" s="13" t="s">
        <v>117</v>
      </c>
      <c r="P1" s="44" t="str">
        <f>L112</f>
        <v>2Rx2L dBc Log Mag(dB)</v>
      </c>
    </row>
    <row r="2" spans="1:17" x14ac:dyDescent="0.25">
      <c r="A2" s="50" t="s">
        <v>116</v>
      </c>
      <c r="B2" t="s">
        <v>302</v>
      </c>
      <c r="C2" t="s">
        <v>303</v>
      </c>
      <c r="D2" t="s">
        <v>304</v>
      </c>
      <c r="E2" s="83" t="s">
        <v>216</v>
      </c>
      <c r="H2" s="11"/>
      <c r="I2" s="50" t="s">
        <v>112</v>
      </c>
      <c r="J2" t="s">
        <v>302</v>
      </c>
      <c r="K2" t="s">
        <v>303</v>
      </c>
      <c r="L2" t="s">
        <v>304</v>
      </c>
      <c r="P2" s="11"/>
    </row>
    <row r="3" spans="1:17" s="15" customFormat="1" x14ac:dyDescent="0.25">
      <c r="A3" s="40"/>
      <c r="B3" t="s">
        <v>309</v>
      </c>
      <c r="C3" t="s">
        <v>310</v>
      </c>
      <c r="D3" t="s">
        <v>311</v>
      </c>
      <c r="E3" s="83"/>
      <c r="F3" s="13" t="s">
        <v>12</v>
      </c>
      <c r="G3" s="13">
        <f>ABS(AVERAGE(G5:G103))</f>
        <v>60.243563999999992</v>
      </c>
      <c r="H3" s="84" t="s">
        <v>246</v>
      </c>
      <c r="I3" s="40"/>
      <c r="J3" t="s">
        <v>309</v>
      </c>
      <c r="K3" t="s">
        <v>310</v>
      </c>
      <c r="L3" t="s">
        <v>312</v>
      </c>
      <c r="M3" s="14"/>
      <c r="N3" s="13" t="s">
        <v>12</v>
      </c>
      <c r="O3" s="13">
        <f>ABS(AVERAGE(O5:O103))</f>
        <v>60.264649323232327</v>
      </c>
      <c r="P3" s="84" t="s">
        <v>246</v>
      </c>
      <c r="Q3" s="14"/>
    </row>
    <row r="4" spans="1:17" x14ac:dyDescent="0.25">
      <c r="B4" t="s">
        <v>102</v>
      </c>
      <c r="G4" s="11"/>
      <c r="H4" s="11"/>
      <c r="J4" t="s">
        <v>102</v>
      </c>
      <c r="O4" s="11"/>
      <c r="P4" s="11"/>
    </row>
    <row r="5" spans="1:17" x14ac:dyDescent="0.25">
      <c r="F5" s="6">
        <f t="shared" ref="F5:F36" si="0">B113/1000000000</f>
        <v>6.5225</v>
      </c>
      <c r="G5" s="11">
        <f>H5-10</f>
        <v>-76.718979000000004</v>
      </c>
      <c r="H5" s="6">
        <f t="shared" ref="H5:H36" si="1">D113</f>
        <v>-66.718979000000004</v>
      </c>
      <c r="N5" s="6">
        <f t="shared" ref="N5:N36" si="2">J113/1000000000</f>
        <v>6.5225</v>
      </c>
      <c r="O5" s="11">
        <f>P5-10</f>
        <v>-64.769252999999992</v>
      </c>
      <c r="P5" s="6">
        <f t="shared" ref="P5:P36" si="3">L113</f>
        <v>-54.769252999999999</v>
      </c>
    </row>
    <row r="6" spans="1:17" x14ac:dyDescent="0.25">
      <c r="F6" s="6">
        <f t="shared" si="0"/>
        <v>6.7620561224490006</v>
      </c>
      <c r="G6" s="11">
        <f t="shared" ref="G6:G69" si="4">H6-10</f>
        <v>-76.136786999999998</v>
      </c>
      <c r="H6" s="6">
        <f t="shared" si="1"/>
        <v>-66.136786999999998</v>
      </c>
      <c r="N6" s="6">
        <f t="shared" si="2"/>
        <v>6.7620561224490006</v>
      </c>
      <c r="O6" s="11">
        <f t="shared" ref="O6:O69" si="5">P6-10</f>
        <v>-65.051949000000008</v>
      </c>
      <c r="P6" s="6">
        <f t="shared" si="3"/>
        <v>-55.051949</v>
      </c>
    </row>
    <row r="7" spans="1:17" x14ac:dyDescent="0.25">
      <c r="B7" t="s">
        <v>103</v>
      </c>
      <c r="F7" s="6">
        <f t="shared" si="0"/>
        <v>7.0016122448979994</v>
      </c>
      <c r="G7" s="11">
        <f t="shared" si="4"/>
        <v>-75.505279999999999</v>
      </c>
      <c r="H7" s="6">
        <f t="shared" si="1"/>
        <v>-65.505279999999999</v>
      </c>
      <c r="J7" t="s">
        <v>103</v>
      </c>
      <c r="N7" s="6">
        <f t="shared" si="2"/>
        <v>7.0016122448979994</v>
      </c>
      <c r="O7" s="11">
        <f t="shared" si="5"/>
        <v>-65.023162999999997</v>
      </c>
      <c r="P7" s="6">
        <f t="shared" si="3"/>
        <v>-55.023162999999997</v>
      </c>
    </row>
    <row r="8" spans="1:17" x14ac:dyDescent="0.25">
      <c r="B8" t="s">
        <v>23</v>
      </c>
      <c r="C8" t="s">
        <v>118</v>
      </c>
      <c r="F8" s="6">
        <f t="shared" si="0"/>
        <v>7.2411683673468996</v>
      </c>
      <c r="G8" s="11">
        <f t="shared" si="4"/>
        <v>-72.269981000000001</v>
      </c>
      <c r="H8" s="6">
        <f t="shared" si="1"/>
        <v>-62.269981000000001</v>
      </c>
      <c r="J8" t="s">
        <v>23</v>
      </c>
      <c r="K8" t="s">
        <v>118</v>
      </c>
      <c r="N8" s="6">
        <f t="shared" si="2"/>
        <v>7.2411683673468996</v>
      </c>
      <c r="O8" s="11">
        <f t="shared" si="5"/>
        <v>-64.076794000000007</v>
      </c>
      <c r="P8" s="6">
        <f t="shared" si="3"/>
        <v>-54.076794</v>
      </c>
    </row>
    <row r="9" spans="1:17" x14ac:dyDescent="0.25">
      <c r="B9">
        <v>8028000000</v>
      </c>
      <c r="C9">
        <v>-5.2133012000000001</v>
      </c>
      <c r="F9" s="6">
        <f t="shared" si="0"/>
        <v>7.4807244897959002</v>
      </c>
      <c r="G9" s="11">
        <f t="shared" si="4"/>
        <v>-78.468590000000006</v>
      </c>
      <c r="H9" s="6">
        <f t="shared" si="1"/>
        <v>-68.468590000000006</v>
      </c>
      <c r="J9">
        <v>8028000000</v>
      </c>
      <c r="K9">
        <v>-7.1841315999999997</v>
      </c>
      <c r="N9" s="6">
        <f t="shared" si="2"/>
        <v>7.4807244897959002</v>
      </c>
      <c r="O9" s="11">
        <f t="shared" si="5"/>
        <v>-62.830570000000002</v>
      </c>
      <c r="P9" s="6">
        <f t="shared" si="3"/>
        <v>-52.830570000000002</v>
      </c>
    </row>
    <row r="10" spans="1:17" x14ac:dyDescent="0.25">
      <c r="B10">
        <v>8252193877.5509996</v>
      </c>
      <c r="C10">
        <v>-4.9325004000000003</v>
      </c>
      <c r="F10" s="6">
        <f t="shared" si="0"/>
        <v>7.7202806122448999</v>
      </c>
      <c r="G10" s="11">
        <f t="shared" si="4"/>
        <v>-80.386466999999996</v>
      </c>
      <c r="H10" s="6">
        <f t="shared" si="1"/>
        <v>-70.386466999999996</v>
      </c>
      <c r="J10">
        <v>8252193877.5509996</v>
      </c>
      <c r="K10">
        <v>-6.8994327000000002</v>
      </c>
      <c r="N10" s="6">
        <f t="shared" si="2"/>
        <v>7.7202806122448999</v>
      </c>
      <c r="O10" s="11">
        <f t="shared" si="5"/>
        <v>-61.376658999999997</v>
      </c>
      <c r="P10" s="6">
        <f t="shared" si="3"/>
        <v>-51.376658999999997</v>
      </c>
    </row>
    <row r="11" spans="1:17" x14ac:dyDescent="0.25">
      <c r="B11">
        <v>8476387755.1020002</v>
      </c>
      <c r="C11">
        <v>-4.9853987999999996</v>
      </c>
      <c r="F11" s="6">
        <f t="shared" si="0"/>
        <v>7.9598367346939005</v>
      </c>
      <c r="G11" s="11">
        <f t="shared" si="4"/>
        <v>-81.235343999999998</v>
      </c>
      <c r="H11" s="6">
        <f t="shared" si="1"/>
        <v>-71.235343999999998</v>
      </c>
      <c r="J11">
        <v>8476387755.1020002</v>
      </c>
      <c r="K11">
        <v>-6.8699059</v>
      </c>
      <c r="N11" s="6">
        <f t="shared" si="2"/>
        <v>7.9598367346939005</v>
      </c>
      <c r="O11" s="11">
        <f t="shared" si="5"/>
        <v>-60.144390000000001</v>
      </c>
      <c r="P11" s="6">
        <f t="shared" si="3"/>
        <v>-50.144390000000001</v>
      </c>
    </row>
    <row r="12" spans="1:17" x14ac:dyDescent="0.25">
      <c r="B12">
        <v>8700581632.6530991</v>
      </c>
      <c r="C12">
        <v>-4.9630966000000001</v>
      </c>
      <c r="F12" s="6">
        <f t="shared" si="0"/>
        <v>8.1993928571429002</v>
      </c>
      <c r="G12" s="11">
        <f t="shared" si="4"/>
        <v>-71.30401599999999</v>
      </c>
      <c r="H12" s="6">
        <f t="shared" si="1"/>
        <v>-61.304015999999997</v>
      </c>
      <c r="J12">
        <v>8700581632.6530991</v>
      </c>
      <c r="K12">
        <v>-6.8624625000000004</v>
      </c>
      <c r="N12" s="6">
        <f t="shared" si="2"/>
        <v>8.1993928571429002</v>
      </c>
      <c r="O12" s="11">
        <f t="shared" si="5"/>
        <v>-59.738608999999997</v>
      </c>
      <c r="P12" s="6">
        <f t="shared" si="3"/>
        <v>-49.738608999999997</v>
      </c>
    </row>
    <row r="13" spans="1:17" x14ac:dyDescent="0.25">
      <c r="B13">
        <v>8924775510.2040997</v>
      </c>
      <c r="C13">
        <v>-5.3629293000000002</v>
      </c>
      <c r="F13" s="6">
        <f t="shared" si="0"/>
        <v>8.4389489795917996</v>
      </c>
      <c r="G13" s="11">
        <f t="shared" si="4"/>
        <v>-66.267254000000008</v>
      </c>
      <c r="H13" s="6">
        <f t="shared" si="1"/>
        <v>-56.267254000000001</v>
      </c>
      <c r="J13">
        <v>8924775510.2040997</v>
      </c>
      <c r="K13">
        <v>-7.186337</v>
      </c>
      <c r="N13" s="6">
        <f t="shared" si="2"/>
        <v>8.4389489795917996</v>
      </c>
      <c r="O13" s="11">
        <f t="shared" si="5"/>
        <v>-60.344893999999996</v>
      </c>
      <c r="P13" s="6">
        <f t="shared" si="3"/>
        <v>-50.344893999999996</v>
      </c>
    </row>
    <row r="14" spans="1:17" x14ac:dyDescent="0.25">
      <c r="B14">
        <v>9148969387.7551003</v>
      </c>
      <c r="C14">
        <v>-5.3669418999999996</v>
      </c>
      <c r="F14" s="6">
        <f t="shared" si="0"/>
        <v>8.6785051020408002</v>
      </c>
      <c r="G14" s="11">
        <f t="shared" si="4"/>
        <v>-64.464893000000004</v>
      </c>
      <c r="H14" s="6">
        <f t="shared" si="1"/>
        <v>-54.464893000000004</v>
      </c>
      <c r="J14">
        <v>9148969387.7551003</v>
      </c>
      <c r="K14">
        <v>-7.1006669999999996</v>
      </c>
      <c r="N14" s="6">
        <f t="shared" si="2"/>
        <v>8.6785051020408002</v>
      </c>
      <c r="O14" s="11">
        <f t="shared" si="5"/>
        <v>-61.852539</v>
      </c>
      <c r="P14" s="6">
        <f t="shared" si="3"/>
        <v>-51.852539</v>
      </c>
    </row>
    <row r="15" spans="1:17" x14ac:dyDescent="0.25">
      <c r="B15">
        <v>9373163265.3061008</v>
      </c>
      <c r="C15">
        <v>-5.4234900000000001</v>
      </c>
      <c r="F15" s="6">
        <f t="shared" si="0"/>
        <v>8.918061224489799</v>
      </c>
      <c r="G15" s="11">
        <f t="shared" si="4"/>
        <v>-64.795990000000003</v>
      </c>
      <c r="H15" s="6">
        <f t="shared" si="1"/>
        <v>-54.795990000000003</v>
      </c>
      <c r="J15">
        <v>9373163265.3061008</v>
      </c>
      <c r="K15">
        <v>-7.1147350999999999</v>
      </c>
      <c r="N15" s="6">
        <f t="shared" si="2"/>
        <v>8.918061224489799</v>
      </c>
      <c r="O15" s="11">
        <f t="shared" si="5"/>
        <v>-63.227325</v>
      </c>
      <c r="P15" s="6">
        <f t="shared" si="3"/>
        <v>-53.227325</v>
      </c>
    </row>
    <row r="16" spans="1:17" x14ac:dyDescent="0.25">
      <c r="B16">
        <v>9597357142.8570995</v>
      </c>
      <c r="C16">
        <v>-5.7205019000000004</v>
      </c>
      <c r="F16" s="6">
        <f t="shared" si="0"/>
        <v>9.1576173469388014</v>
      </c>
      <c r="G16" s="11">
        <f t="shared" si="4"/>
        <v>-65.651263999999998</v>
      </c>
      <c r="H16" s="6">
        <f t="shared" si="1"/>
        <v>-55.651263999999998</v>
      </c>
      <c r="J16">
        <v>9597357142.8570995</v>
      </c>
      <c r="K16">
        <v>-7.4036163999999998</v>
      </c>
      <c r="N16" s="6">
        <f t="shared" si="2"/>
        <v>9.1576173469388014</v>
      </c>
      <c r="O16" s="11">
        <f t="shared" si="5"/>
        <v>-64.071574999999996</v>
      </c>
      <c r="P16" s="6">
        <f t="shared" si="3"/>
        <v>-54.071575000000003</v>
      </c>
    </row>
    <row r="17" spans="2:16" x14ac:dyDescent="0.25">
      <c r="B17">
        <v>9821551020.4081993</v>
      </c>
      <c r="C17">
        <v>-5.5999131000000002</v>
      </c>
      <c r="F17" s="6">
        <f t="shared" si="0"/>
        <v>9.3971734693878002</v>
      </c>
      <c r="G17" s="11">
        <f t="shared" si="4"/>
        <v>-65.731009999999998</v>
      </c>
      <c r="H17" s="6">
        <f t="shared" si="1"/>
        <v>-55.731009999999998</v>
      </c>
      <c r="J17">
        <v>9821551020.4081993</v>
      </c>
      <c r="K17">
        <v>-7.3281955999999999</v>
      </c>
      <c r="N17" s="6">
        <f t="shared" si="2"/>
        <v>9.3971734693878002</v>
      </c>
      <c r="O17" s="11">
        <f t="shared" si="5"/>
        <v>-64.845721999999995</v>
      </c>
      <c r="P17" s="6">
        <f t="shared" si="3"/>
        <v>-54.845722000000002</v>
      </c>
    </row>
    <row r="18" spans="2:16" x14ac:dyDescent="0.25">
      <c r="B18">
        <v>10045744897.959</v>
      </c>
      <c r="C18">
        <v>-5.7458385999999999</v>
      </c>
      <c r="F18" s="6">
        <f t="shared" si="0"/>
        <v>9.6367295918367013</v>
      </c>
      <c r="G18" s="11">
        <f t="shared" si="4"/>
        <v>-66.207680000000011</v>
      </c>
      <c r="H18" s="6">
        <f t="shared" si="1"/>
        <v>-56.207680000000003</v>
      </c>
      <c r="J18">
        <v>10045744897.959</v>
      </c>
      <c r="K18">
        <v>-7.4735326999999998</v>
      </c>
      <c r="N18" s="6">
        <f t="shared" si="2"/>
        <v>9.6367295918367013</v>
      </c>
      <c r="O18" s="11">
        <f t="shared" si="5"/>
        <v>-64.332034999999991</v>
      </c>
      <c r="P18" s="6">
        <f t="shared" si="3"/>
        <v>-54.332034999999998</v>
      </c>
    </row>
    <row r="19" spans="2:16" x14ac:dyDescent="0.25">
      <c r="B19">
        <v>10269938775.51</v>
      </c>
      <c r="C19">
        <v>-5.6473274</v>
      </c>
      <c r="F19" s="6">
        <f t="shared" si="0"/>
        <v>9.8762857142857001</v>
      </c>
      <c r="G19" s="11">
        <f t="shared" si="4"/>
        <v>-67.253036000000009</v>
      </c>
      <c r="H19" s="6">
        <f t="shared" si="1"/>
        <v>-57.253036000000002</v>
      </c>
      <c r="J19">
        <v>10269938775.51</v>
      </c>
      <c r="K19">
        <v>-7.4385076000000003</v>
      </c>
      <c r="N19" s="6">
        <f t="shared" si="2"/>
        <v>9.8762857142857001</v>
      </c>
      <c r="O19" s="11">
        <f t="shared" si="5"/>
        <v>-63.485652999999999</v>
      </c>
      <c r="P19" s="6">
        <f t="shared" si="3"/>
        <v>-53.485652999999999</v>
      </c>
    </row>
    <row r="20" spans="2:16" x14ac:dyDescent="0.25">
      <c r="B20">
        <v>10494132653.061001</v>
      </c>
      <c r="C20">
        <v>-5.6988668000000002</v>
      </c>
      <c r="F20" s="6">
        <f t="shared" si="0"/>
        <v>10.115841836735001</v>
      </c>
      <c r="G20" s="11">
        <f t="shared" si="4"/>
        <v>-71.941688999999997</v>
      </c>
      <c r="H20" s="6">
        <f t="shared" si="1"/>
        <v>-61.941688999999997</v>
      </c>
      <c r="J20">
        <v>10494132653.061001</v>
      </c>
      <c r="K20">
        <v>-7.5509930000000001</v>
      </c>
      <c r="N20" s="6">
        <f t="shared" si="2"/>
        <v>10.115841836735001</v>
      </c>
      <c r="O20" s="11">
        <f t="shared" si="5"/>
        <v>-61.731445000000001</v>
      </c>
      <c r="P20" s="6">
        <f t="shared" si="3"/>
        <v>-51.731445000000001</v>
      </c>
    </row>
    <row r="21" spans="2:16" x14ac:dyDescent="0.25">
      <c r="B21">
        <v>10718326530.612</v>
      </c>
      <c r="C21">
        <v>-5.6131501000000004</v>
      </c>
      <c r="F21" s="6">
        <f t="shared" si="0"/>
        <v>10.355397959184</v>
      </c>
      <c r="G21" s="11">
        <f t="shared" si="4"/>
        <v>-77.596801999999997</v>
      </c>
      <c r="H21" s="6">
        <f t="shared" si="1"/>
        <v>-67.596801999999997</v>
      </c>
      <c r="J21">
        <v>10718326530.612</v>
      </c>
      <c r="K21">
        <v>-7.5829247999999998</v>
      </c>
      <c r="N21" s="6">
        <f t="shared" si="2"/>
        <v>10.355397959184</v>
      </c>
      <c r="O21" s="11">
        <f t="shared" si="5"/>
        <v>-60.425750999999998</v>
      </c>
      <c r="P21" s="6">
        <f t="shared" si="3"/>
        <v>-50.425750999999998</v>
      </c>
    </row>
    <row r="22" spans="2:16" x14ac:dyDescent="0.25">
      <c r="B22">
        <v>10942520408.163</v>
      </c>
      <c r="C22">
        <v>-5.5548916000000004</v>
      </c>
      <c r="F22" s="6">
        <f t="shared" si="0"/>
        <v>10.594954081632999</v>
      </c>
      <c r="G22" s="11">
        <f t="shared" si="4"/>
        <v>-80.027771000000001</v>
      </c>
      <c r="H22" s="6">
        <f t="shared" si="1"/>
        <v>-70.027771000000001</v>
      </c>
      <c r="J22">
        <v>10942520408.163</v>
      </c>
      <c r="K22">
        <v>-7.5850286000000002</v>
      </c>
      <c r="N22" s="6">
        <f t="shared" si="2"/>
        <v>10.594954081632999</v>
      </c>
      <c r="O22" s="11">
        <f t="shared" si="5"/>
        <v>-59.367438999999997</v>
      </c>
      <c r="P22" s="6">
        <f t="shared" si="3"/>
        <v>-49.367438999999997</v>
      </c>
    </row>
    <row r="23" spans="2:16" x14ac:dyDescent="0.25">
      <c r="B23">
        <v>11166714285.714001</v>
      </c>
      <c r="C23">
        <v>-5.3958272999999997</v>
      </c>
      <c r="F23" s="6">
        <f t="shared" si="0"/>
        <v>10.834510204082001</v>
      </c>
      <c r="G23" s="11">
        <f t="shared" si="4"/>
        <v>-82.080108999999993</v>
      </c>
      <c r="H23" s="6">
        <f t="shared" si="1"/>
        <v>-72.080108999999993</v>
      </c>
      <c r="J23">
        <v>11166714285.714001</v>
      </c>
      <c r="K23">
        <v>-7.4326305000000001</v>
      </c>
      <c r="N23" s="6">
        <f t="shared" si="2"/>
        <v>10.834510204082001</v>
      </c>
      <c r="O23" s="11">
        <f t="shared" si="5"/>
        <v>-59.466248</v>
      </c>
      <c r="P23" s="6">
        <f t="shared" si="3"/>
        <v>-49.466248</v>
      </c>
    </row>
    <row r="24" spans="2:16" x14ac:dyDescent="0.25">
      <c r="B24">
        <v>11390908163.264999</v>
      </c>
      <c r="C24">
        <v>-5.5481528999999998</v>
      </c>
      <c r="F24" s="6">
        <f t="shared" si="0"/>
        <v>11.074066326531</v>
      </c>
      <c r="G24" s="11">
        <f t="shared" si="4"/>
        <v>-81.856842</v>
      </c>
      <c r="H24" s="6">
        <f t="shared" si="1"/>
        <v>-71.856842</v>
      </c>
      <c r="J24">
        <v>11390908163.264999</v>
      </c>
      <c r="K24">
        <v>-7.5952853999999999</v>
      </c>
      <c r="N24" s="6">
        <f t="shared" si="2"/>
        <v>11.074066326531</v>
      </c>
      <c r="O24" s="11">
        <f t="shared" si="5"/>
        <v>-60.766067999999997</v>
      </c>
      <c r="P24" s="6">
        <f t="shared" si="3"/>
        <v>-50.766067999999997</v>
      </c>
    </row>
    <row r="25" spans="2:16" x14ac:dyDescent="0.25">
      <c r="B25">
        <v>11615102040.816</v>
      </c>
      <c r="C25">
        <v>-5.4669828000000003</v>
      </c>
      <c r="F25" s="6">
        <f t="shared" si="0"/>
        <v>11.31362244898</v>
      </c>
      <c r="G25" s="11">
        <f t="shared" si="4"/>
        <v>-81.371857000000006</v>
      </c>
      <c r="H25" s="6">
        <f t="shared" si="1"/>
        <v>-71.371857000000006</v>
      </c>
      <c r="J25">
        <v>11615102040.816</v>
      </c>
      <c r="K25">
        <v>-7.5180974000000003</v>
      </c>
      <c r="N25" s="6">
        <f t="shared" si="2"/>
        <v>11.31362244898</v>
      </c>
      <c r="O25" s="11">
        <f t="shared" si="5"/>
        <v>-62.561050000000002</v>
      </c>
      <c r="P25" s="6">
        <f t="shared" si="3"/>
        <v>-52.561050000000002</v>
      </c>
    </row>
    <row r="26" spans="2:16" x14ac:dyDescent="0.25">
      <c r="B26">
        <v>11839295918.367001</v>
      </c>
      <c r="C26">
        <v>-5.4487166</v>
      </c>
      <c r="F26" s="6">
        <f t="shared" si="0"/>
        <v>11.553178571429001</v>
      </c>
      <c r="G26" s="11">
        <f t="shared" si="4"/>
        <v>-77.449539000000001</v>
      </c>
      <c r="H26" s="6">
        <f t="shared" si="1"/>
        <v>-67.449539000000001</v>
      </c>
      <c r="J26">
        <v>11839295918.367001</v>
      </c>
      <c r="K26">
        <v>-7.4084592000000002</v>
      </c>
      <c r="N26" s="6">
        <f t="shared" si="2"/>
        <v>11.553178571429001</v>
      </c>
      <c r="O26" s="11">
        <f t="shared" si="5"/>
        <v>-62.883006999999999</v>
      </c>
      <c r="P26" s="6">
        <f t="shared" si="3"/>
        <v>-52.883006999999999</v>
      </c>
    </row>
    <row r="27" spans="2:16" x14ac:dyDescent="0.25">
      <c r="B27">
        <v>12063489795.917999</v>
      </c>
      <c r="C27">
        <v>-5.5897287999999996</v>
      </c>
      <c r="F27" s="6">
        <f t="shared" si="0"/>
        <v>11.792734693878</v>
      </c>
      <c r="G27" s="11">
        <f t="shared" si="4"/>
        <v>-74.740241999999995</v>
      </c>
      <c r="H27" s="6">
        <f t="shared" si="1"/>
        <v>-64.740241999999995</v>
      </c>
      <c r="J27">
        <v>12063489795.917999</v>
      </c>
      <c r="K27">
        <v>-7.4742150000000001</v>
      </c>
      <c r="N27" s="6">
        <f t="shared" si="2"/>
        <v>11.792734693878</v>
      </c>
      <c r="O27" s="11">
        <f t="shared" si="5"/>
        <v>-61.826098999999999</v>
      </c>
      <c r="P27" s="6">
        <f t="shared" si="3"/>
        <v>-51.826098999999999</v>
      </c>
    </row>
    <row r="28" spans="2:16" x14ac:dyDescent="0.25">
      <c r="B28">
        <v>12287683673.469</v>
      </c>
      <c r="C28">
        <v>-5.3766685000000001</v>
      </c>
      <c r="F28" s="6">
        <f t="shared" si="0"/>
        <v>12.032290816327</v>
      </c>
      <c r="G28" s="11">
        <f t="shared" si="4"/>
        <v>-72.30422999999999</v>
      </c>
      <c r="H28" s="6">
        <f t="shared" si="1"/>
        <v>-62.304229999999997</v>
      </c>
      <c r="J28">
        <v>12287683673.469</v>
      </c>
      <c r="K28">
        <v>-7.3009357000000001</v>
      </c>
      <c r="N28" s="6">
        <f t="shared" si="2"/>
        <v>12.032290816327</v>
      </c>
      <c r="O28" s="11">
        <f t="shared" si="5"/>
        <v>-59.799179000000002</v>
      </c>
      <c r="P28" s="6">
        <f t="shared" si="3"/>
        <v>-49.799179000000002</v>
      </c>
    </row>
    <row r="29" spans="2:16" x14ac:dyDescent="0.25">
      <c r="B29">
        <v>12511877551.02</v>
      </c>
      <c r="C29">
        <v>-5.3141512999999998</v>
      </c>
      <c r="F29" s="6">
        <f t="shared" si="0"/>
        <v>12.271846938775999</v>
      </c>
      <c r="G29" s="11">
        <f t="shared" si="4"/>
        <v>-69.932003000000009</v>
      </c>
      <c r="H29" s="6">
        <f t="shared" si="1"/>
        <v>-59.932003000000002</v>
      </c>
      <c r="J29">
        <v>12511877551.02</v>
      </c>
      <c r="K29">
        <v>-7.2580356999999998</v>
      </c>
      <c r="N29" s="6">
        <f t="shared" si="2"/>
        <v>12.271846938775999</v>
      </c>
      <c r="O29" s="11">
        <f t="shared" si="5"/>
        <v>-57.941352999999999</v>
      </c>
      <c r="P29" s="6">
        <f t="shared" si="3"/>
        <v>-47.941352999999999</v>
      </c>
    </row>
    <row r="30" spans="2:16" x14ac:dyDescent="0.25">
      <c r="B30">
        <v>12736071428.570999</v>
      </c>
      <c r="C30">
        <v>-5.5154328000000001</v>
      </c>
      <c r="F30" s="6">
        <f t="shared" si="0"/>
        <v>12.511403061224001</v>
      </c>
      <c r="G30" s="11">
        <f t="shared" si="4"/>
        <v>-67.024044000000004</v>
      </c>
      <c r="H30" s="6">
        <f t="shared" si="1"/>
        <v>-57.024044000000004</v>
      </c>
      <c r="J30">
        <v>12736071428.570999</v>
      </c>
      <c r="K30">
        <v>-7.4799236999999996</v>
      </c>
      <c r="N30" s="6">
        <f t="shared" si="2"/>
        <v>12.511403061224001</v>
      </c>
      <c r="O30" s="11">
        <f t="shared" si="5"/>
        <v>-56.299812000000003</v>
      </c>
      <c r="P30" s="6">
        <f t="shared" si="3"/>
        <v>-46.299812000000003</v>
      </c>
    </row>
    <row r="31" spans="2:16" x14ac:dyDescent="0.25">
      <c r="B31">
        <v>12960265306.122</v>
      </c>
      <c r="C31">
        <v>-5.4658961000000001</v>
      </c>
      <c r="F31" s="6">
        <f t="shared" si="0"/>
        <v>12.750959183673</v>
      </c>
      <c r="G31" s="11">
        <f t="shared" si="4"/>
        <v>-64.511069999999989</v>
      </c>
      <c r="H31" s="6">
        <f t="shared" si="1"/>
        <v>-54.511069999999997</v>
      </c>
      <c r="J31">
        <v>12960265306.122</v>
      </c>
      <c r="K31">
        <v>-7.4740552999999998</v>
      </c>
      <c r="N31" s="6">
        <f t="shared" si="2"/>
        <v>12.750959183673</v>
      </c>
      <c r="O31" s="11">
        <f t="shared" si="5"/>
        <v>-55.292610000000003</v>
      </c>
      <c r="P31" s="6">
        <f t="shared" si="3"/>
        <v>-45.292610000000003</v>
      </c>
    </row>
    <row r="32" spans="2:16" x14ac:dyDescent="0.25">
      <c r="B32">
        <v>13184459183.673</v>
      </c>
      <c r="C32">
        <v>-5.4579905999999996</v>
      </c>
      <c r="F32" s="6">
        <f t="shared" si="0"/>
        <v>12.990515306121999</v>
      </c>
      <c r="G32" s="11">
        <f t="shared" si="4"/>
        <v>-64.249236999999994</v>
      </c>
      <c r="H32" s="6">
        <f t="shared" si="1"/>
        <v>-54.249237000000001</v>
      </c>
      <c r="J32">
        <v>13184459183.673</v>
      </c>
      <c r="K32">
        <v>-7.5299215000000004</v>
      </c>
      <c r="N32" s="6">
        <f t="shared" si="2"/>
        <v>12.990515306121999</v>
      </c>
      <c r="O32" s="11">
        <f t="shared" si="5"/>
        <v>-55.312916000000001</v>
      </c>
      <c r="P32" s="6">
        <f t="shared" si="3"/>
        <v>-45.312916000000001</v>
      </c>
    </row>
    <row r="33" spans="2:16" x14ac:dyDescent="0.25">
      <c r="B33">
        <v>13408653061.224001</v>
      </c>
      <c r="C33">
        <v>-5.4137392000000002</v>
      </c>
      <c r="F33" s="6">
        <f t="shared" si="0"/>
        <v>13.230071428571</v>
      </c>
      <c r="G33" s="11">
        <f t="shared" si="4"/>
        <v>-66.497292000000002</v>
      </c>
      <c r="H33" s="6">
        <f t="shared" si="1"/>
        <v>-56.497292000000002</v>
      </c>
      <c r="J33">
        <v>13408653061.224001</v>
      </c>
      <c r="K33">
        <v>-7.5409856</v>
      </c>
      <c r="N33" s="6">
        <f t="shared" si="2"/>
        <v>13.230071428571</v>
      </c>
      <c r="O33" s="11">
        <f t="shared" si="5"/>
        <v>-55.654175000000002</v>
      </c>
      <c r="P33" s="6">
        <f t="shared" si="3"/>
        <v>-45.654175000000002</v>
      </c>
    </row>
    <row r="34" spans="2:16" x14ac:dyDescent="0.25">
      <c r="B34">
        <v>13632846938.775999</v>
      </c>
      <c r="C34">
        <v>-5.3237557000000004</v>
      </c>
      <c r="F34" s="6">
        <f t="shared" si="0"/>
        <v>13.46962755102</v>
      </c>
      <c r="G34" s="11">
        <f t="shared" si="4"/>
        <v>-69.601578000000003</v>
      </c>
      <c r="H34" s="6">
        <f t="shared" si="1"/>
        <v>-59.601578000000003</v>
      </c>
      <c r="J34">
        <v>13632846938.775999</v>
      </c>
      <c r="K34">
        <v>-7.4586277000000001</v>
      </c>
      <c r="N34" s="6">
        <f t="shared" si="2"/>
        <v>13.46962755102</v>
      </c>
      <c r="O34" s="11">
        <f t="shared" si="5"/>
        <v>-56.352905</v>
      </c>
      <c r="P34" s="6">
        <f t="shared" si="3"/>
        <v>-46.352905</v>
      </c>
    </row>
    <row r="35" spans="2:16" x14ac:dyDescent="0.25">
      <c r="B35">
        <v>13857040816.327</v>
      </c>
      <c r="C35">
        <v>-5.3637551999999999</v>
      </c>
      <c r="F35" s="6">
        <f t="shared" si="0"/>
        <v>13.709183673468999</v>
      </c>
      <c r="G35" s="11">
        <f t="shared" si="4"/>
        <v>-70.94922600000001</v>
      </c>
      <c r="H35" s="6">
        <f t="shared" si="1"/>
        <v>-60.949226000000003</v>
      </c>
      <c r="J35">
        <v>13857040816.327</v>
      </c>
      <c r="K35">
        <v>-7.5208664000000001</v>
      </c>
      <c r="N35" s="6">
        <f t="shared" si="2"/>
        <v>13.709183673468999</v>
      </c>
      <c r="O35" s="11">
        <f t="shared" si="5"/>
        <v>-56.83672</v>
      </c>
      <c r="P35" s="6">
        <f t="shared" si="3"/>
        <v>-46.83672</v>
      </c>
    </row>
    <row r="36" spans="2:16" x14ac:dyDescent="0.25">
      <c r="B36">
        <v>14081234693.878</v>
      </c>
      <c r="C36">
        <v>-5.3764820000000002</v>
      </c>
      <c r="F36" s="6">
        <f t="shared" si="0"/>
        <v>13.948739795918</v>
      </c>
      <c r="G36" s="11">
        <f t="shared" si="4"/>
        <v>-70.992148999999998</v>
      </c>
      <c r="H36" s="6">
        <f t="shared" si="1"/>
        <v>-60.992148999999998</v>
      </c>
      <c r="J36">
        <v>14081234693.878</v>
      </c>
      <c r="K36">
        <v>-7.5077844000000002</v>
      </c>
      <c r="N36" s="6">
        <f t="shared" si="2"/>
        <v>13.948739795918</v>
      </c>
      <c r="O36" s="11">
        <f t="shared" si="5"/>
        <v>-57.99147</v>
      </c>
      <c r="P36" s="6">
        <f t="shared" si="3"/>
        <v>-47.99147</v>
      </c>
    </row>
    <row r="37" spans="2:16" x14ac:dyDescent="0.25">
      <c r="B37">
        <v>14305428571.429001</v>
      </c>
      <c r="C37">
        <v>-5.5796479999999997</v>
      </c>
      <c r="F37" s="6">
        <f t="shared" ref="F37:F68" si="6">B145/1000000000</f>
        <v>14.188295918367</v>
      </c>
      <c r="G37" s="11">
        <f t="shared" si="4"/>
        <v>-69.23854399999999</v>
      </c>
      <c r="H37" s="6">
        <f t="shared" ref="H37:H68" si="7">D145</f>
        <v>-59.238543999999997</v>
      </c>
      <c r="J37">
        <v>14305428571.429001</v>
      </c>
      <c r="K37">
        <v>-7.6753406999999996</v>
      </c>
      <c r="N37" s="6">
        <f t="shared" ref="N37:N68" si="8">J145/1000000000</f>
        <v>14.188295918367</v>
      </c>
      <c r="O37" s="11">
        <f t="shared" si="5"/>
        <v>-59.069744</v>
      </c>
      <c r="P37" s="6">
        <f t="shared" ref="P37:P68" si="9">L145</f>
        <v>-49.069744</v>
      </c>
    </row>
    <row r="38" spans="2:16" x14ac:dyDescent="0.25">
      <c r="B38">
        <v>14529622448.98</v>
      </c>
      <c r="C38">
        <v>-5.1721510999999998</v>
      </c>
      <c r="F38" s="6">
        <f t="shared" si="6"/>
        <v>14.427852040815999</v>
      </c>
      <c r="G38" s="11">
        <f t="shared" si="4"/>
        <v>-67.241196000000002</v>
      </c>
      <c r="H38" s="6">
        <f t="shared" si="7"/>
        <v>-57.241196000000002</v>
      </c>
      <c r="J38">
        <v>14529622448.98</v>
      </c>
      <c r="K38">
        <v>-7.2393898999999999</v>
      </c>
      <c r="N38" s="6">
        <f t="shared" si="8"/>
        <v>14.427852040815999</v>
      </c>
      <c r="O38" s="11">
        <f t="shared" si="5"/>
        <v>-59.683632000000003</v>
      </c>
      <c r="P38" s="6">
        <f t="shared" si="9"/>
        <v>-49.683632000000003</v>
      </c>
    </row>
    <row r="39" spans="2:16" x14ac:dyDescent="0.25">
      <c r="B39">
        <v>14753816326.531</v>
      </c>
      <c r="C39">
        <v>-5.5518098</v>
      </c>
      <c r="F39" s="6">
        <f t="shared" si="6"/>
        <v>14.667408163265</v>
      </c>
      <c r="G39" s="11">
        <f t="shared" si="4"/>
        <v>-65.061371000000008</v>
      </c>
      <c r="H39" s="6">
        <f t="shared" si="7"/>
        <v>-55.061371000000001</v>
      </c>
      <c r="J39">
        <v>14753816326.531</v>
      </c>
      <c r="K39">
        <v>-7.5340566999999998</v>
      </c>
      <c r="N39" s="6">
        <f t="shared" si="8"/>
        <v>14.667408163265</v>
      </c>
      <c r="O39" s="11">
        <f t="shared" si="5"/>
        <v>-59.115279999999998</v>
      </c>
      <c r="P39" s="6">
        <f t="shared" si="9"/>
        <v>-49.115279999999998</v>
      </c>
    </row>
    <row r="40" spans="2:16" x14ac:dyDescent="0.25">
      <c r="B40">
        <v>14978010204.082001</v>
      </c>
      <c r="C40">
        <v>-5.7158508000000001</v>
      </c>
      <c r="F40" s="6">
        <f t="shared" si="6"/>
        <v>14.906964285714</v>
      </c>
      <c r="G40" s="11">
        <f t="shared" si="4"/>
        <v>-62.444369999999999</v>
      </c>
      <c r="H40" s="6">
        <f t="shared" si="7"/>
        <v>-52.444369999999999</v>
      </c>
      <c r="J40">
        <v>14978010204.082001</v>
      </c>
      <c r="K40">
        <v>-7.6579189000000003</v>
      </c>
      <c r="N40" s="6">
        <f t="shared" si="8"/>
        <v>14.906964285714</v>
      </c>
      <c r="O40" s="11">
        <f t="shared" si="5"/>
        <v>-58.145663999999996</v>
      </c>
      <c r="P40" s="6">
        <f t="shared" si="9"/>
        <v>-48.145663999999996</v>
      </c>
    </row>
    <row r="41" spans="2:16" x14ac:dyDescent="0.25">
      <c r="B41">
        <v>15202204081.632999</v>
      </c>
      <c r="C41">
        <v>-5.6504693000000001</v>
      </c>
      <c r="F41" s="6">
        <f t="shared" si="6"/>
        <v>15.146520408163001</v>
      </c>
      <c r="G41" s="11">
        <f t="shared" si="4"/>
        <v>-61.192619000000001</v>
      </c>
      <c r="H41" s="6">
        <f t="shared" si="7"/>
        <v>-51.192619000000001</v>
      </c>
      <c r="J41">
        <v>15202204081.632999</v>
      </c>
      <c r="K41">
        <v>-7.4887461999999996</v>
      </c>
      <c r="N41" s="6">
        <f t="shared" si="8"/>
        <v>15.146520408163001</v>
      </c>
      <c r="O41" s="11">
        <f t="shared" si="5"/>
        <v>-58.472569</v>
      </c>
      <c r="P41" s="6">
        <f t="shared" si="9"/>
        <v>-48.472569</v>
      </c>
    </row>
    <row r="42" spans="2:16" x14ac:dyDescent="0.25">
      <c r="B42">
        <v>15426397959.184</v>
      </c>
      <c r="C42">
        <v>-5.8954085999999997</v>
      </c>
      <c r="F42" s="6">
        <f t="shared" si="6"/>
        <v>15.386076530612</v>
      </c>
      <c r="G42" s="11">
        <f t="shared" si="4"/>
        <v>-60.412174</v>
      </c>
      <c r="H42" s="6">
        <f t="shared" si="7"/>
        <v>-50.412174</v>
      </c>
      <c r="J42">
        <v>15426397959.184</v>
      </c>
      <c r="K42">
        <v>-7.6246381000000003</v>
      </c>
      <c r="N42" s="6">
        <f t="shared" si="8"/>
        <v>15.386076530612</v>
      </c>
      <c r="O42" s="11">
        <f t="shared" si="5"/>
        <v>-58.621952</v>
      </c>
      <c r="P42" s="6">
        <f t="shared" si="9"/>
        <v>-48.621952</v>
      </c>
    </row>
    <row r="43" spans="2:16" x14ac:dyDescent="0.25">
      <c r="B43">
        <v>15650591836.735001</v>
      </c>
      <c r="C43">
        <v>-6.1963977999999997</v>
      </c>
      <c r="F43" s="6">
        <f t="shared" si="6"/>
        <v>15.625632653061</v>
      </c>
      <c r="G43" s="11">
        <f t="shared" si="4"/>
        <v>-61.245384000000001</v>
      </c>
      <c r="H43" s="6">
        <f t="shared" si="7"/>
        <v>-51.245384000000001</v>
      </c>
      <c r="J43">
        <v>15650591836.735001</v>
      </c>
      <c r="K43">
        <v>-7.8045578000000004</v>
      </c>
      <c r="N43" s="6">
        <f t="shared" si="8"/>
        <v>15.625632653061</v>
      </c>
      <c r="O43" s="11">
        <f t="shared" si="5"/>
        <v>-59.437396999999997</v>
      </c>
      <c r="P43" s="6">
        <f t="shared" si="9"/>
        <v>-49.437396999999997</v>
      </c>
    </row>
    <row r="44" spans="2:16" x14ac:dyDescent="0.25">
      <c r="B44">
        <v>15874785714.285999</v>
      </c>
      <c r="C44">
        <v>-6.3979362999999996</v>
      </c>
      <c r="F44" s="6">
        <f t="shared" si="6"/>
        <v>15.865188775510001</v>
      </c>
      <c r="G44" s="11">
        <f t="shared" si="4"/>
        <v>-61.184722999999998</v>
      </c>
      <c r="H44" s="6">
        <f t="shared" si="7"/>
        <v>-51.184722999999998</v>
      </c>
      <c r="J44">
        <v>15874785714.285999</v>
      </c>
      <c r="K44">
        <v>-7.9565457999999998</v>
      </c>
      <c r="N44" s="6">
        <f t="shared" si="8"/>
        <v>15.865188775510001</v>
      </c>
      <c r="O44" s="11">
        <f t="shared" si="5"/>
        <v>-59.667065000000001</v>
      </c>
      <c r="P44" s="6">
        <f t="shared" si="9"/>
        <v>-49.667065000000001</v>
      </c>
    </row>
    <row r="45" spans="2:16" x14ac:dyDescent="0.25">
      <c r="B45">
        <v>16098979591.837</v>
      </c>
      <c r="C45">
        <v>-6.6782073999999998</v>
      </c>
      <c r="F45" s="6">
        <f t="shared" si="6"/>
        <v>16.104744897958998</v>
      </c>
      <c r="G45" s="11">
        <f t="shared" si="4"/>
        <v>-59.816822000000002</v>
      </c>
      <c r="H45" s="6">
        <f t="shared" si="7"/>
        <v>-49.816822000000002</v>
      </c>
      <c r="J45">
        <v>16098979591.837</v>
      </c>
      <c r="K45">
        <v>-8.1776532999999993</v>
      </c>
      <c r="N45" s="6">
        <f t="shared" si="8"/>
        <v>16.104744897958998</v>
      </c>
      <c r="O45" s="11">
        <f t="shared" si="5"/>
        <v>-59.332602999999999</v>
      </c>
      <c r="P45" s="6">
        <f t="shared" si="9"/>
        <v>-49.332602999999999</v>
      </c>
    </row>
    <row r="46" spans="2:16" x14ac:dyDescent="0.25">
      <c r="B46">
        <v>16323173469.388</v>
      </c>
      <c r="C46">
        <v>-6.5468019999999996</v>
      </c>
      <c r="F46" s="6">
        <f t="shared" si="6"/>
        <v>16.344301020408</v>
      </c>
      <c r="G46" s="11">
        <f t="shared" si="4"/>
        <v>-59.479850999999996</v>
      </c>
      <c r="H46" s="6">
        <f t="shared" si="7"/>
        <v>-49.479850999999996</v>
      </c>
      <c r="J46">
        <v>16323173469.388</v>
      </c>
      <c r="K46">
        <v>-8.0789250999999993</v>
      </c>
      <c r="N46" s="6">
        <f t="shared" si="8"/>
        <v>16.344301020408</v>
      </c>
      <c r="O46" s="11">
        <f t="shared" si="5"/>
        <v>-59.426116999999998</v>
      </c>
      <c r="P46" s="6">
        <f t="shared" si="9"/>
        <v>-49.426116999999998</v>
      </c>
    </row>
    <row r="47" spans="2:16" x14ac:dyDescent="0.25">
      <c r="B47">
        <v>16547367346.938999</v>
      </c>
      <c r="C47">
        <v>-6.7382236000000004</v>
      </c>
      <c r="F47" s="6">
        <f t="shared" si="6"/>
        <v>16.583857142856999</v>
      </c>
      <c r="G47" s="11">
        <f t="shared" si="4"/>
        <v>-58.226146999999997</v>
      </c>
      <c r="H47" s="6">
        <f t="shared" si="7"/>
        <v>-48.226146999999997</v>
      </c>
      <c r="J47">
        <v>16547367346.938999</v>
      </c>
      <c r="K47">
        <v>-8.3526573000000006</v>
      </c>
      <c r="N47" s="6">
        <f t="shared" si="8"/>
        <v>16.583857142856999</v>
      </c>
      <c r="O47" s="11">
        <f t="shared" si="5"/>
        <v>-58.776367</v>
      </c>
      <c r="P47" s="6">
        <f t="shared" si="9"/>
        <v>-48.776367</v>
      </c>
    </row>
    <row r="48" spans="2:16" x14ac:dyDescent="0.25">
      <c r="B48">
        <v>16771561224.49</v>
      </c>
      <c r="C48">
        <v>-6.8355769999999998</v>
      </c>
      <c r="F48" s="6">
        <f t="shared" si="6"/>
        <v>16.823413265305998</v>
      </c>
      <c r="G48" s="11">
        <f t="shared" si="4"/>
        <v>-57.408465999999997</v>
      </c>
      <c r="H48" s="6">
        <f t="shared" si="7"/>
        <v>-47.408465999999997</v>
      </c>
      <c r="J48">
        <v>16771561224.49</v>
      </c>
      <c r="K48">
        <v>-8.5839766999999991</v>
      </c>
      <c r="N48" s="6">
        <f t="shared" si="8"/>
        <v>16.823413265305998</v>
      </c>
      <c r="O48" s="11">
        <f t="shared" si="5"/>
        <v>-59.081535000000002</v>
      </c>
      <c r="P48" s="6">
        <f t="shared" si="9"/>
        <v>-49.081535000000002</v>
      </c>
    </row>
    <row r="49" spans="2:16" x14ac:dyDescent="0.25">
      <c r="B49">
        <v>16995755102.041</v>
      </c>
      <c r="C49">
        <v>-7.6971178</v>
      </c>
      <c r="F49" s="6">
        <f t="shared" si="6"/>
        <v>17.062969387755</v>
      </c>
      <c r="G49" s="11">
        <f t="shared" si="4"/>
        <v>-56.170485999999997</v>
      </c>
      <c r="H49" s="6">
        <f t="shared" si="7"/>
        <v>-46.170485999999997</v>
      </c>
      <c r="J49">
        <v>16995755102.041</v>
      </c>
      <c r="K49">
        <v>-9.5191469000000009</v>
      </c>
      <c r="N49" s="6">
        <f t="shared" si="8"/>
        <v>17.062969387755</v>
      </c>
      <c r="O49" s="11">
        <f t="shared" si="5"/>
        <v>-59.305717000000001</v>
      </c>
      <c r="P49" s="6">
        <f t="shared" si="9"/>
        <v>-49.305717000000001</v>
      </c>
    </row>
    <row r="50" spans="2:16" x14ac:dyDescent="0.25">
      <c r="B50">
        <v>17219948979.591999</v>
      </c>
      <c r="C50">
        <v>-7.3561300999999997</v>
      </c>
      <c r="F50" s="6">
        <f t="shared" si="6"/>
        <v>17.302525510203999</v>
      </c>
      <c r="G50" s="11">
        <f t="shared" si="4"/>
        <v>-56.576442999999998</v>
      </c>
      <c r="H50" s="6">
        <f t="shared" si="7"/>
        <v>-46.576442999999998</v>
      </c>
      <c r="J50">
        <v>17219948979.591999</v>
      </c>
      <c r="K50">
        <v>-9.1619691999999997</v>
      </c>
      <c r="N50" s="6">
        <f t="shared" si="8"/>
        <v>17.302525510203999</v>
      </c>
      <c r="O50" s="11">
        <f t="shared" si="5"/>
        <v>-66.485939000000002</v>
      </c>
      <c r="P50" s="6">
        <f t="shared" si="9"/>
        <v>-56.485939000000002</v>
      </c>
    </row>
    <row r="51" spans="2:16" x14ac:dyDescent="0.25">
      <c r="B51">
        <v>17444142857.143002</v>
      </c>
      <c r="C51">
        <v>-7.0918983999999998</v>
      </c>
      <c r="F51" s="6">
        <f t="shared" si="6"/>
        <v>17.542081632653002</v>
      </c>
      <c r="G51" s="11">
        <f t="shared" si="4"/>
        <v>-57.442982000000001</v>
      </c>
      <c r="H51" s="6">
        <f t="shared" si="7"/>
        <v>-47.442982000000001</v>
      </c>
      <c r="J51">
        <v>17444142857.143002</v>
      </c>
      <c r="K51">
        <v>-8.7749003999999999</v>
      </c>
      <c r="N51" s="6">
        <f t="shared" si="8"/>
        <v>17.542081632653002</v>
      </c>
      <c r="O51" s="11">
        <f t="shared" si="5"/>
        <v>-70.422854999999998</v>
      </c>
      <c r="P51" s="6">
        <f t="shared" si="9"/>
        <v>-60.422854999999998</v>
      </c>
    </row>
    <row r="52" spans="2:16" x14ac:dyDescent="0.25">
      <c r="B52">
        <v>17668336734.694</v>
      </c>
      <c r="C52">
        <v>-7.9322480999999998</v>
      </c>
      <c r="F52" s="6">
        <f t="shared" si="6"/>
        <v>17.781637755102</v>
      </c>
      <c r="G52" s="11">
        <f t="shared" si="4"/>
        <v>-58.618484000000002</v>
      </c>
      <c r="H52" s="6">
        <f t="shared" si="7"/>
        <v>-48.618484000000002</v>
      </c>
      <c r="J52">
        <v>17668336734.694</v>
      </c>
      <c r="K52">
        <v>-9.4197588000000003</v>
      </c>
      <c r="N52" s="6">
        <f t="shared" si="8"/>
        <v>17.781637755102</v>
      </c>
      <c r="O52" s="11">
        <f t="shared" si="5"/>
        <v>-71.932072000000005</v>
      </c>
      <c r="P52" s="6">
        <f t="shared" si="9"/>
        <v>-61.932071999999998</v>
      </c>
    </row>
    <row r="53" spans="2:16" x14ac:dyDescent="0.25">
      <c r="B53">
        <v>17892530612.244999</v>
      </c>
      <c r="C53">
        <v>-7.8626703999999998</v>
      </c>
      <c r="F53" s="6">
        <f t="shared" si="6"/>
        <v>18.021193877550999</v>
      </c>
      <c r="G53" s="11">
        <f t="shared" si="4"/>
        <v>-58.301411000000002</v>
      </c>
      <c r="H53" s="6">
        <f t="shared" si="7"/>
        <v>-48.301411000000002</v>
      </c>
      <c r="J53">
        <v>17892530612.244999</v>
      </c>
      <c r="K53">
        <v>-9.1989163999999999</v>
      </c>
      <c r="N53" s="6">
        <f t="shared" si="8"/>
        <v>18.021193877550999</v>
      </c>
      <c r="O53" s="11">
        <f t="shared" si="5"/>
        <v>-66.326312999999999</v>
      </c>
      <c r="P53" s="6">
        <f t="shared" si="9"/>
        <v>-56.326312999999999</v>
      </c>
    </row>
    <row r="54" spans="2:16" x14ac:dyDescent="0.25">
      <c r="B54">
        <v>18116724489.796001</v>
      </c>
      <c r="C54">
        <v>-7.4117192999999997</v>
      </c>
      <c r="F54" s="6">
        <f t="shared" si="6"/>
        <v>18.260750000000002</v>
      </c>
      <c r="G54" s="11">
        <f t="shared" si="4"/>
        <v>-56.551124999999999</v>
      </c>
      <c r="H54" s="6">
        <f t="shared" si="7"/>
        <v>-46.551124999999999</v>
      </c>
      <c r="J54">
        <v>18116724489.796001</v>
      </c>
      <c r="K54">
        <v>-8.7622365999999996</v>
      </c>
      <c r="N54" s="6">
        <f t="shared" si="8"/>
        <v>18.260750000000002</v>
      </c>
      <c r="O54" s="11">
        <f t="shared" si="5"/>
        <v>-64.821631999999994</v>
      </c>
      <c r="P54" s="6">
        <f t="shared" si="9"/>
        <v>-54.821632000000001</v>
      </c>
    </row>
    <row r="55" spans="2:16" x14ac:dyDescent="0.25">
      <c r="B55">
        <v>18340918367.347</v>
      </c>
      <c r="C55">
        <v>-7.7100463000000001</v>
      </c>
      <c r="F55" s="6">
        <f t="shared" si="6"/>
        <v>18.500306122449</v>
      </c>
      <c r="G55" s="11">
        <f t="shared" si="4"/>
        <v>-55.222316999999997</v>
      </c>
      <c r="H55" s="6">
        <f t="shared" si="7"/>
        <v>-45.222316999999997</v>
      </c>
      <c r="J55">
        <v>18340918367.347</v>
      </c>
      <c r="K55">
        <v>-9.0572195000000004</v>
      </c>
      <c r="N55" s="6">
        <f t="shared" si="8"/>
        <v>18.500306122449</v>
      </c>
      <c r="O55" s="11">
        <f t="shared" si="5"/>
        <v>-68.649044000000004</v>
      </c>
      <c r="P55" s="6">
        <f t="shared" si="9"/>
        <v>-58.649044000000004</v>
      </c>
    </row>
    <row r="56" spans="2:16" x14ac:dyDescent="0.25">
      <c r="B56">
        <v>18565112244.897999</v>
      </c>
      <c r="C56">
        <v>-7.7695255000000003</v>
      </c>
      <c r="F56" s="6">
        <f t="shared" si="6"/>
        <v>18.739862244897999</v>
      </c>
      <c r="G56" s="11">
        <f t="shared" si="4"/>
        <v>-55.303328999999998</v>
      </c>
      <c r="H56" s="6">
        <f t="shared" si="7"/>
        <v>-45.303328999999998</v>
      </c>
      <c r="J56">
        <v>18565112244.897999</v>
      </c>
      <c r="K56">
        <v>-9.2297773000000003</v>
      </c>
      <c r="N56" s="6">
        <f t="shared" si="8"/>
        <v>18.739862244897999</v>
      </c>
      <c r="O56" s="11">
        <f t="shared" si="5"/>
        <v>-69.809898000000004</v>
      </c>
      <c r="P56" s="6">
        <f t="shared" si="9"/>
        <v>-59.809897999999997</v>
      </c>
    </row>
    <row r="57" spans="2:16" x14ac:dyDescent="0.25">
      <c r="B57">
        <v>18789306122.449001</v>
      </c>
      <c r="C57">
        <v>-7.6945690999999998</v>
      </c>
      <c r="F57" s="6">
        <f t="shared" si="6"/>
        <v>18.979418367347002</v>
      </c>
      <c r="G57" s="11">
        <f t="shared" si="4"/>
        <v>-56.018497000000004</v>
      </c>
      <c r="H57" s="6">
        <f t="shared" si="7"/>
        <v>-46.018497000000004</v>
      </c>
      <c r="J57">
        <v>18789306122.449001</v>
      </c>
      <c r="K57">
        <v>-9.1479225</v>
      </c>
      <c r="N57" s="6">
        <f t="shared" si="8"/>
        <v>18.979418367347002</v>
      </c>
      <c r="O57" s="11">
        <f t="shared" si="5"/>
        <v>-69.462986000000001</v>
      </c>
      <c r="P57" s="6">
        <f t="shared" si="9"/>
        <v>-59.462986000000001</v>
      </c>
    </row>
    <row r="58" spans="2:16" x14ac:dyDescent="0.25">
      <c r="B58">
        <v>19013500000</v>
      </c>
      <c r="C58">
        <v>-7.0932139999999997</v>
      </c>
      <c r="F58" s="6">
        <f t="shared" si="6"/>
        <v>19.218974489796</v>
      </c>
      <c r="G58" s="11">
        <f t="shared" si="4"/>
        <v>-55.943184000000002</v>
      </c>
      <c r="H58" s="6">
        <f t="shared" si="7"/>
        <v>-45.943184000000002</v>
      </c>
      <c r="J58">
        <v>19013500000</v>
      </c>
      <c r="K58">
        <v>-8.3522128999999996</v>
      </c>
      <c r="N58" s="6">
        <f t="shared" si="8"/>
        <v>19.218974489796</v>
      </c>
      <c r="O58" s="11">
        <f t="shared" si="5"/>
        <v>-65.365375999999998</v>
      </c>
      <c r="P58" s="6">
        <f t="shared" si="9"/>
        <v>-55.365375999999998</v>
      </c>
    </row>
    <row r="59" spans="2:16" x14ac:dyDescent="0.25">
      <c r="B59">
        <v>19237693877.550999</v>
      </c>
      <c r="C59">
        <v>-8.1379260999999996</v>
      </c>
      <c r="F59" s="6">
        <f t="shared" si="6"/>
        <v>19.458530612244999</v>
      </c>
      <c r="G59" s="11">
        <f t="shared" si="4"/>
        <v>-55.413772999999999</v>
      </c>
      <c r="H59" s="6">
        <f t="shared" si="7"/>
        <v>-45.413772999999999</v>
      </c>
      <c r="J59">
        <v>19237693877.550999</v>
      </c>
      <c r="K59">
        <v>-9.3988609000000007</v>
      </c>
      <c r="N59" s="6">
        <f t="shared" si="8"/>
        <v>19.458530612244999</v>
      </c>
      <c r="O59" s="11">
        <f t="shared" si="5"/>
        <v>-64.530777</v>
      </c>
      <c r="P59" s="6">
        <f t="shared" si="9"/>
        <v>-54.530777</v>
      </c>
    </row>
    <row r="60" spans="2:16" x14ac:dyDescent="0.25">
      <c r="B60">
        <v>19461887755.102001</v>
      </c>
      <c r="C60">
        <v>-7.5294518000000004</v>
      </c>
      <c r="F60" s="6">
        <f t="shared" si="6"/>
        <v>19.698086734694002</v>
      </c>
      <c r="G60" s="11">
        <f t="shared" si="4"/>
        <v>-55.018813999999999</v>
      </c>
      <c r="H60" s="6">
        <f t="shared" si="7"/>
        <v>-45.018813999999999</v>
      </c>
      <c r="J60">
        <v>19461887755.102001</v>
      </c>
      <c r="K60">
        <v>-8.8028908000000001</v>
      </c>
      <c r="N60" s="6">
        <f t="shared" si="8"/>
        <v>19.698086734694002</v>
      </c>
      <c r="O60" s="11">
        <f t="shared" si="5"/>
        <v>-66.271488000000005</v>
      </c>
      <c r="P60" s="6">
        <f t="shared" si="9"/>
        <v>-56.271487999999998</v>
      </c>
    </row>
    <row r="61" spans="2:16" x14ac:dyDescent="0.25">
      <c r="B61">
        <v>19686081632.653</v>
      </c>
      <c r="C61">
        <v>-7.3163109000000004</v>
      </c>
      <c r="F61" s="6">
        <f t="shared" si="6"/>
        <v>19.937642857143</v>
      </c>
      <c r="G61" s="11">
        <f t="shared" si="4"/>
        <v>-54.489792000000001</v>
      </c>
      <c r="H61" s="6">
        <f t="shared" si="7"/>
        <v>-44.489792000000001</v>
      </c>
      <c r="J61">
        <v>19686081632.653</v>
      </c>
      <c r="K61">
        <v>-8.4528522000000006</v>
      </c>
      <c r="N61" s="6">
        <f t="shared" si="8"/>
        <v>19.937642857143</v>
      </c>
      <c r="O61" s="11">
        <f t="shared" si="5"/>
        <v>-68.42236299999999</v>
      </c>
      <c r="P61" s="6">
        <f t="shared" si="9"/>
        <v>-58.422362999999997</v>
      </c>
    </row>
    <row r="62" spans="2:16" x14ac:dyDescent="0.25">
      <c r="B62">
        <v>19910275510.203999</v>
      </c>
      <c r="C62">
        <v>-8.8124924</v>
      </c>
      <c r="F62" s="6">
        <f t="shared" si="6"/>
        <v>20.177198979591999</v>
      </c>
      <c r="G62" s="11">
        <f t="shared" si="4"/>
        <v>-54.143749</v>
      </c>
      <c r="H62" s="6">
        <f t="shared" si="7"/>
        <v>-44.143749</v>
      </c>
      <c r="J62">
        <v>19910275510.203999</v>
      </c>
      <c r="K62">
        <v>-9.9973592999999994</v>
      </c>
      <c r="N62" s="6">
        <f t="shared" si="8"/>
        <v>20.177198979591999</v>
      </c>
      <c r="O62" s="11">
        <f t="shared" si="5"/>
        <v>-72.665249000000003</v>
      </c>
      <c r="P62" s="6">
        <f t="shared" si="9"/>
        <v>-62.665249000000003</v>
      </c>
    </row>
    <row r="63" spans="2:16" x14ac:dyDescent="0.25">
      <c r="B63">
        <v>20134469387.755001</v>
      </c>
      <c r="C63">
        <v>-8.3710690000000003</v>
      </c>
      <c r="F63" s="6">
        <f t="shared" si="6"/>
        <v>20.416755102041002</v>
      </c>
      <c r="G63" s="11">
        <f t="shared" si="4"/>
        <v>-53.899222999999999</v>
      </c>
      <c r="H63" s="6">
        <f t="shared" si="7"/>
        <v>-43.899222999999999</v>
      </c>
      <c r="J63">
        <v>20134469387.755001</v>
      </c>
      <c r="K63">
        <v>-9.5605364000000002</v>
      </c>
      <c r="N63" s="6">
        <f t="shared" si="8"/>
        <v>20.416755102041002</v>
      </c>
      <c r="O63" s="11">
        <f t="shared" si="5"/>
        <v>-75.357635000000002</v>
      </c>
      <c r="P63" s="6">
        <f t="shared" si="9"/>
        <v>-65.357635000000002</v>
      </c>
    </row>
    <row r="64" spans="2:16" x14ac:dyDescent="0.25">
      <c r="B64">
        <v>20358663265.306</v>
      </c>
      <c r="C64">
        <v>-7.7389482999999997</v>
      </c>
      <c r="F64" s="6">
        <f t="shared" si="6"/>
        <v>20.65631122449</v>
      </c>
      <c r="G64" s="11">
        <f t="shared" si="4"/>
        <v>-53.895049999999998</v>
      </c>
      <c r="H64" s="6">
        <f t="shared" si="7"/>
        <v>-43.895049999999998</v>
      </c>
      <c r="J64">
        <v>20358663265.306</v>
      </c>
      <c r="K64">
        <v>-9.1876563999999998</v>
      </c>
      <c r="N64" s="6">
        <f t="shared" si="8"/>
        <v>20.65631122449</v>
      </c>
      <c r="O64" s="11">
        <f t="shared" si="5"/>
        <v>-76.181685999999999</v>
      </c>
      <c r="P64" s="6">
        <f t="shared" si="9"/>
        <v>-66.181685999999999</v>
      </c>
    </row>
    <row r="65" spans="2:16" x14ac:dyDescent="0.25">
      <c r="B65">
        <v>20582857142.856998</v>
      </c>
      <c r="C65">
        <v>-8.4241876999999992</v>
      </c>
      <c r="F65" s="6">
        <f t="shared" si="6"/>
        <v>20.895867346938999</v>
      </c>
      <c r="G65" s="11">
        <f t="shared" si="4"/>
        <v>-53.319420000000001</v>
      </c>
      <c r="H65" s="6">
        <f t="shared" si="7"/>
        <v>-43.319420000000001</v>
      </c>
      <c r="J65">
        <v>20582857142.856998</v>
      </c>
      <c r="K65">
        <v>-9.7810860000000002</v>
      </c>
      <c r="N65" s="6">
        <f t="shared" si="8"/>
        <v>20.895867346938999</v>
      </c>
      <c r="O65" s="11">
        <f t="shared" si="5"/>
        <v>-72.384556000000003</v>
      </c>
      <c r="P65" s="6">
        <f t="shared" si="9"/>
        <v>-62.384556000000003</v>
      </c>
    </row>
    <row r="66" spans="2:16" x14ac:dyDescent="0.25">
      <c r="B66">
        <v>20807051020.408001</v>
      </c>
      <c r="C66">
        <v>-8.4475803000000003</v>
      </c>
      <c r="F66" s="6">
        <f t="shared" si="6"/>
        <v>21.135423469388002</v>
      </c>
      <c r="G66" s="11">
        <f t="shared" si="4"/>
        <v>-52.617255999999998</v>
      </c>
      <c r="H66" s="6">
        <f t="shared" si="7"/>
        <v>-42.617255999999998</v>
      </c>
      <c r="J66">
        <v>20807051020.408001</v>
      </c>
      <c r="K66">
        <v>-9.8753299999999999</v>
      </c>
      <c r="N66" s="6">
        <f t="shared" si="8"/>
        <v>21.135423469388002</v>
      </c>
      <c r="O66" s="11">
        <f t="shared" si="5"/>
        <v>-67.355155999999994</v>
      </c>
      <c r="P66" s="6">
        <f t="shared" si="9"/>
        <v>-57.355156000000001</v>
      </c>
    </row>
    <row r="67" spans="2:16" x14ac:dyDescent="0.25">
      <c r="B67">
        <v>21031244897.959</v>
      </c>
      <c r="C67">
        <v>-7.3375000999999997</v>
      </c>
      <c r="F67" s="6">
        <f t="shared" si="6"/>
        <v>21.374979591837</v>
      </c>
      <c r="G67" s="11">
        <f t="shared" si="4"/>
        <v>-52.026336999999998</v>
      </c>
      <c r="H67" s="6">
        <f t="shared" si="7"/>
        <v>-42.026336999999998</v>
      </c>
      <c r="J67">
        <v>21031244897.959</v>
      </c>
      <c r="K67">
        <v>-8.9720248999999992</v>
      </c>
      <c r="N67" s="6">
        <f t="shared" si="8"/>
        <v>21.374979591837</v>
      </c>
      <c r="O67" s="11">
        <f t="shared" si="5"/>
        <v>-63.124664000000003</v>
      </c>
      <c r="P67" s="6">
        <f t="shared" si="9"/>
        <v>-53.124664000000003</v>
      </c>
    </row>
    <row r="68" spans="2:16" x14ac:dyDescent="0.25">
      <c r="B68">
        <v>21255438775.509998</v>
      </c>
      <c r="C68">
        <v>-7.227036</v>
      </c>
      <c r="F68" s="6">
        <f t="shared" si="6"/>
        <v>21.614535714285999</v>
      </c>
      <c r="G68" s="11">
        <f t="shared" si="4"/>
        <v>-52.155464000000002</v>
      </c>
      <c r="H68" s="6">
        <f t="shared" si="7"/>
        <v>-42.155464000000002</v>
      </c>
      <c r="J68">
        <v>21255438775.509998</v>
      </c>
      <c r="K68">
        <v>-8.7735108999999998</v>
      </c>
      <c r="N68" s="6">
        <f t="shared" si="8"/>
        <v>21.614535714285999</v>
      </c>
      <c r="O68" s="11">
        <f t="shared" si="5"/>
        <v>-61.253444999999999</v>
      </c>
      <c r="P68" s="6">
        <f t="shared" si="9"/>
        <v>-51.253444999999999</v>
      </c>
    </row>
    <row r="69" spans="2:16" x14ac:dyDescent="0.25">
      <c r="B69">
        <v>21479632653.061001</v>
      </c>
      <c r="C69">
        <v>-7.4156779999999998</v>
      </c>
      <c r="F69" s="6">
        <f t="shared" ref="F69:F100" si="10">B177/1000000000</f>
        <v>21.854091836735002</v>
      </c>
      <c r="G69" s="11">
        <f t="shared" si="4"/>
        <v>-52.447884000000002</v>
      </c>
      <c r="H69" s="6">
        <f t="shared" ref="H69:H100" si="11">D177</f>
        <v>-42.447884000000002</v>
      </c>
      <c r="J69">
        <v>21479632653.061001</v>
      </c>
      <c r="K69">
        <v>-8.8526439999999997</v>
      </c>
      <c r="N69" s="6">
        <f t="shared" ref="N69:N100" si="12">J177/1000000000</f>
        <v>21.854091836735002</v>
      </c>
      <c r="O69" s="11">
        <f t="shared" si="5"/>
        <v>-60.046264999999998</v>
      </c>
      <c r="P69" s="6">
        <f t="shared" ref="P69:P100" si="13">L177</f>
        <v>-50.046264999999998</v>
      </c>
    </row>
    <row r="70" spans="2:16" x14ac:dyDescent="0.25">
      <c r="B70">
        <v>21703826530.612</v>
      </c>
      <c r="C70">
        <v>-7.5867367000000003</v>
      </c>
      <c r="F70" s="6">
        <f t="shared" si="10"/>
        <v>22.093647959183997</v>
      </c>
      <c r="G70" s="11">
        <f t="shared" ref="G70:G103" si="14">H70-10</f>
        <v>-52.011093000000002</v>
      </c>
      <c r="H70" s="6">
        <f t="shared" si="11"/>
        <v>-42.011093000000002</v>
      </c>
      <c r="J70">
        <v>21703826530.612</v>
      </c>
      <c r="K70">
        <v>-8.8737078</v>
      </c>
      <c r="N70" s="6">
        <f t="shared" si="12"/>
        <v>22.093647959183997</v>
      </c>
      <c r="O70" s="11">
        <f t="shared" ref="O70:O103" si="15">P70-10</f>
        <v>-58.143684</v>
      </c>
      <c r="P70" s="6">
        <f t="shared" si="13"/>
        <v>-48.143684</v>
      </c>
    </row>
    <row r="71" spans="2:16" x14ac:dyDescent="0.25">
      <c r="B71">
        <v>21928020408.162998</v>
      </c>
      <c r="C71">
        <v>-7.5260300999999998</v>
      </c>
      <c r="F71" s="6">
        <f t="shared" si="10"/>
        <v>22.333204081632999</v>
      </c>
      <c r="G71" s="11">
        <f t="shared" si="14"/>
        <v>-51.686374999999998</v>
      </c>
      <c r="H71" s="6">
        <f t="shared" si="11"/>
        <v>-41.686374999999998</v>
      </c>
      <c r="J71">
        <v>21928020408.162998</v>
      </c>
      <c r="K71">
        <v>-8.7752695000000003</v>
      </c>
      <c r="N71" s="6">
        <f t="shared" si="12"/>
        <v>22.333204081632999</v>
      </c>
      <c r="O71" s="11">
        <f t="shared" si="15"/>
        <v>-56.498050999999997</v>
      </c>
      <c r="P71" s="6">
        <f t="shared" si="13"/>
        <v>-46.498050999999997</v>
      </c>
    </row>
    <row r="72" spans="2:16" x14ac:dyDescent="0.25">
      <c r="B72">
        <v>22152214285.714001</v>
      </c>
      <c r="C72">
        <v>-8.4015818000000007</v>
      </c>
      <c r="F72" s="6">
        <f t="shared" si="10"/>
        <v>22.572760204082002</v>
      </c>
      <c r="G72" s="11">
        <f t="shared" si="14"/>
        <v>-51.364421999999998</v>
      </c>
      <c r="H72" s="6">
        <f t="shared" si="11"/>
        <v>-41.364421999999998</v>
      </c>
      <c r="J72">
        <v>22152214285.714001</v>
      </c>
      <c r="K72">
        <v>-9.5556058999999998</v>
      </c>
      <c r="N72" s="6">
        <f t="shared" si="12"/>
        <v>22.572760204082002</v>
      </c>
      <c r="O72" s="11">
        <f t="shared" si="15"/>
        <v>-56.488537000000001</v>
      </c>
      <c r="P72" s="6">
        <f t="shared" si="13"/>
        <v>-46.488537000000001</v>
      </c>
    </row>
    <row r="73" spans="2:16" x14ac:dyDescent="0.25">
      <c r="B73">
        <v>22376408163.264999</v>
      </c>
      <c r="C73">
        <v>-8.2493601000000005</v>
      </c>
      <c r="F73" s="6">
        <f t="shared" si="10"/>
        <v>22.812316326530997</v>
      </c>
      <c r="G73" s="11">
        <f t="shared" si="14"/>
        <v>-51.411696999999997</v>
      </c>
      <c r="H73" s="6">
        <f t="shared" si="11"/>
        <v>-41.411696999999997</v>
      </c>
      <c r="J73">
        <v>22376408163.264999</v>
      </c>
      <c r="K73">
        <v>-9.4859752999999998</v>
      </c>
      <c r="N73" s="6">
        <f t="shared" si="12"/>
        <v>22.812316326530997</v>
      </c>
      <c r="O73" s="11">
        <f t="shared" si="15"/>
        <v>-57.592323</v>
      </c>
      <c r="P73" s="6">
        <f t="shared" si="13"/>
        <v>-47.592323</v>
      </c>
    </row>
    <row r="74" spans="2:16" x14ac:dyDescent="0.25">
      <c r="B74">
        <v>22600602040.816002</v>
      </c>
      <c r="C74">
        <v>-8.1814622999999997</v>
      </c>
      <c r="F74" s="6">
        <f t="shared" si="10"/>
        <v>23.051872448979999</v>
      </c>
      <c r="G74" s="11">
        <f t="shared" si="14"/>
        <v>-50.927005999999999</v>
      </c>
      <c r="H74" s="6">
        <f t="shared" si="11"/>
        <v>-40.927005999999999</v>
      </c>
      <c r="J74">
        <v>22600602040.816002</v>
      </c>
      <c r="K74">
        <v>-9.5551300000000001</v>
      </c>
      <c r="N74" s="6">
        <f t="shared" si="12"/>
        <v>23.051872448979999</v>
      </c>
      <c r="O74" s="11">
        <f t="shared" si="15"/>
        <v>-59.451008000000002</v>
      </c>
      <c r="P74" s="6">
        <f t="shared" si="13"/>
        <v>-49.451008000000002</v>
      </c>
    </row>
    <row r="75" spans="2:16" x14ac:dyDescent="0.25">
      <c r="B75">
        <v>22824795918.367001</v>
      </c>
      <c r="C75">
        <v>-9.1857681000000007</v>
      </c>
      <c r="F75" s="6">
        <f t="shared" si="10"/>
        <v>23.291428571429002</v>
      </c>
      <c r="G75" s="11">
        <f t="shared" si="14"/>
        <v>-49.971653000000003</v>
      </c>
      <c r="H75" s="6">
        <f t="shared" si="11"/>
        <v>-39.971653000000003</v>
      </c>
      <c r="J75">
        <v>22824795918.367001</v>
      </c>
      <c r="K75">
        <v>-10.714740000000001</v>
      </c>
      <c r="N75" s="6">
        <f t="shared" si="12"/>
        <v>23.291428571429002</v>
      </c>
      <c r="O75" s="11">
        <f t="shared" si="15"/>
        <v>-59.926918000000001</v>
      </c>
      <c r="P75" s="6">
        <f t="shared" si="13"/>
        <v>-49.926918000000001</v>
      </c>
    </row>
    <row r="76" spans="2:16" x14ac:dyDescent="0.25">
      <c r="B76">
        <v>23048989795.917999</v>
      </c>
      <c r="C76">
        <v>-8.5127001</v>
      </c>
      <c r="F76" s="6">
        <f t="shared" si="10"/>
        <v>23.530984693877997</v>
      </c>
      <c r="G76" s="11">
        <f t="shared" si="14"/>
        <v>-49.709850000000003</v>
      </c>
      <c r="H76" s="6">
        <f t="shared" si="11"/>
        <v>-39.709850000000003</v>
      </c>
      <c r="J76">
        <v>23048989795.917999</v>
      </c>
      <c r="K76">
        <v>-10.025017</v>
      </c>
      <c r="N76" s="6">
        <f t="shared" si="12"/>
        <v>23.530984693877997</v>
      </c>
      <c r="O76" s="11">
        <f t="shared" si="15"/>
        <v>-60.942805999999997</v>
      </c>
      <c r="P76" s="6">
        <f t="shared" si="13"/>
        <v>-50.942805999999997</v>
      </c>
    </row>
    <row r="77" spans="2:16" x14ac:dyDescent="0.25">
      <c r="B77">
        <v>23273183673.469002</v>
      </c>
      <c r="C77">
        <v>-8.4056034000000004</v>
      </c>
      <c r="F77" s="6">
        <f t="shared" si="10"/>
        <v>23.770540816326999</v>
      </c>
      <c r="G77" s="11">
        <f t="shared" si="14"/>
        <v>-49.753337999999999</v>
      </c>
      <c r="H77" s="6">
        <f t="shared" si="11"/>
        <v>-39.753337999999999</v>
      </c>
      <c r="J77">
        <v>23273183673.469002</v>
      </c>
      <c r="K77">
        <v>-10.018995</v>
      </c>
      <c r="N77" s="6">
        <f t="shared" si="12"/>
        <v>23.770540816326999</v>
      </c>
      <c r="O77" s="11">
        <f t="shared" si="15"/>
        <v>-61.620139999999999</v>
      </c>
      <c r="P77" s="6">
        <f t="shared" si="13"/>
        <v>-51.620139999999999</v>
      </c>
    </row>
    <row r="78" spans="2:16" x14ac:dyDescent="0.25">
      <c r="B78">
        <v>23497377551.02</v>
      </c>
      <c r="C78">
        <v>-8.4309702000000009</v>
      </c>
      <c r="F78" s="6">
        <f t="shared" si="10"/>
        <v>24.010096938776002</v>
      </c>
      <c r="G78" s="11">
        <f t="shared" si="14"/>
        <v>-49.686740999999998</v>
      </c>
      <c r="H78" s="6">
        <f t="shared" si="11"/>
        <v>-39.686740999999998</v>
      </c>
      <c r="J78">
        <v>23497377551.02</v>
      </c>
      <c r="K78">
        <v>-10.255962</v>
      </c>
      <c r="N78" s="6">
        <f t="shared" si="12"/>
        <v>24.010096938776002</v>
      </c>
      <c r="O78" s="11">
        <f t="shared" si="15"/>
        <v>-62.003917999999999</v>
      </c>
      <c r="P78" s="6">
        <f t="shared" si="13"/>
        <v>-52.003917999999999</v>
      </c>
    </row>
    <row r="79" spans="2:16" x14ac:dyDescent="0.25">
      <c r="B79">
        <v>23721571428.570999</v>
      </c>
      <c r="C79">
        <v>-8.2647475999999997</v>
      </c>
      <c r="F79" s="6">
        <f t="shared" si="10"/>
        <v>24.249653061223999</v>
      </c>
      <c r="G79" s="11">
        <f t="shared" si="14"/>
        <v>-49.368049999999997</v>
      </c>
      <c r="H79" s="6">
        <f t="shared" si="11"/>
        <v>-39.368049999999997</v>
      </c>
      <c r="J79">
        <v>23721571428.570999</v>
      </c>
      <c r="K79">
        <v>-10.109451999999999</v>
      </c>
      <c r="N79" s="6">
        <f t="shared" si="12"/>
        <v>24.249653061223999</v>
      </c>
      <c r="O79" s="11">
        <f t="shared" si="15"/>
        <v>-61.068179999999998</v>
      </c>
      <c r="P79" s="6">
        <f t="shared" si="13"/>
        <v>-51.068179999999998</v>
      </c>
    </row>
    <row r="80" spans="2:16" x14ac:dyDescent="0.25">
      <c r="B80">
        <v>23945765306.122002</v>
      </c>
      <c r="C80">
        <v>-8.2986001999999992</v>
      </c>
      <c r="F80" s="6">
        <f t="shared" si="10"/>
        <v>24.489209183673001</v>
      </c>
      <c r="G80" s="11">
        <f t="shared" si="14"/>
        <v>-48.781222999999997</v>
      </c>
      <c r="H80" s="6">
        <f t="shared" si="11"/>
        <v>-38.781222999999997</v>
      </c>
      <c r="J80">
        <v>23945765306.122002</v>
      </c>
      <c r="K80">
        <v>-9.9829787999999997</v>
      </c>
      <c r="N80" s="6">
        <f t="shared" si="12"/>
        <v>24.489209183673001</v>
      </c>
      <c r="O80" s="11">
        <f t="shared" si="15"/>
        <v>-59.239547999999999</v>
      </c>
      <c r="P80" s="6">
        <f t="shared" si="13"/>
        <v>-49.239547999999999</v>
      </c>
    </row>
    <row r="81" spans="2:16" x14ac:dyDescent="0.25">
      <c r="B81">
        <v>24169959183.673</v>
      </c>
      <c r="C81">
        <v>-7.9118414000000001</v>
      </c>
      <c r="F81" s="6">
        <f t="shared" si="10"/>
        <v>24.728765306122003</v>
      </c>
      <c r="G81" s="11">
        <f t="shared" si="14"/>
        <v>-48.781471000000003</v>
      </c>
      <c r="H81" s="6">
        <f t="shared" si="11"/>
        <v>-38.781471000000003</v>
      </c>
      <c r="J81">
        <v>24169959183.673</v>
      </c>
      <c r="K81">
        <v>-9.6232109000000001</v>
      </c>
      <c r="N81" s="6">
        <f t="shared" si="12"/>
        <v>24.728765306122003</v>
      </c>
      <c r="O81" s="11">
        <f t="shared" si="15"/>
        <v>-57.686314000000003</v>
      </c>
      <c r="P81" s="6">
        <f t="shared" si="13"/>
        <v>-47.686314000000003</v>
      </c>
    </row>
    <row r="82" spans="2:16" x14ac:dyDescent="0.25">
      <c r="B82">
        <v>24394153061.223999</v>
      </c>
      <c r="C82">
        <v>-8.6371068999999991</v>
      </c>
      <c r="F82" s="6">
        <f t="shared" si="10"/>
        <v>24.968321428570999</v>
      </c>
      <c r="G82" s="11">
        <f t="shared" si="14"/>
        <v>-49.350765000000003</v>
      </c>
      <c r="H82" s="6">
        <f t="shared" si="11"/>
        <v>-39.350765000000003</v>
      </c>
      <c r="J82">
        <v>24394153061.223999</v>
      </c>
      <c r="K82">
        <v>-10.788805999999999</v>
      </c>
      <c r="N82" s="6">
        <f t="shared" si="12"/>
        <v>24.968321428570999</v>
      </c>
      <c r="O82" s="11">
        <f t="shared" si="15"/>
        <v>-57.550303999999997</v>
      </c>
      <c r="P82" s="6">
        <f t="shared" si="13"/>
        <v>-47.550303999999997</v>
      </c>
    </row>
    <row r="83" spans="2:16" x14ac:dyDescent="0.25">
      <c r="B83">
        <v>24618346938.776001</v>
      </c>
      <c r="C83">
        <v>-8.6426496999999998</v>
      </c>
      <c r="F83" s="6">
        <f t="shared" si="10"/>
        <v>25.207877551020001</v>
      </c>
      <c r="G83" s="11">
        <f t="shared" si="14"/>
        <v>-49.829006</v>
      </c>
      <c r="H83" s="6">
        <f t="shared" si="11"/>
        <v>-39.829006</v>
      </c>
      <c r="J83">
        <v>24618346938.776001</v>
      </c>
      <c r="K83">
        <v>-10.610353999999999</v>
      </c>
      <c r="N83" s="6">
        <f t="shared" si="12"/>
        <v>25.207877551020001</v>
      </c>
      <c r="O83" s="11">
        <f t="shared" si="15"/>
        <v>-57.454295999999999</v>
      </c>
      <c r="P83" s="6">
        <f t="shared" si="13"/>
        <v>-47.454295999999999</v>
      </c>
    </row>
    <row r="84" spans="2:16" x14ac:dyDescent="0.25">
      <c r="B84">
        <v>24842540816.327</v>
      </c>
      <c r="C84">
        <v>-8.0426903000000003</v>
      </c>
      <c r="F84" s="6">
        <f t="shared" si="10"/>
        <v>25.447433673469003</v>
      </c>
      <c r="G84" s="11">
        <f t="shared" si="14"/>
        <v>-50.515968000000001</v>
      </c>
      <c r="H84" s="6">
        <f t="shared" si="11"/>
        <v>-40.515968000000001</v>
      </c>
      <c r="J84">
        <v>24842540816.327</v>
      </c>
      <c r="K84">
        <v>-10.114998</v>
      </c>
      <c r="N84" s="6">
        <f t="shared" si="12"/>
        <v>25.447433673469003</v>
      </c>
      <c r="O84" s="11">
        <f t="shared" si="15"/>
        <v>-57.122672999999999</v>
      </c>
      <c r="P84" s="6">
        <f t="shared" si="13"/>
        <v>-47.122672999999999</v>
      </c>
    </row>
    <row r="85" spans="2:16" x14ac:dyDescent="0.25">
      <c r="B85">
        <v>25066734693.877998</v>
      </c>
      <c r="C85">
        <v>-8.2688331999999996</v>
      </c>
      <c r="F85" s="6">
        <f t="shared" si="10"/>
        <v>25.686989795917999</v>
      </c>
      <c r="G85" s="11">
        <f t="shared" si="14"/>
        <v>-50.66724</v>
      </c>
      <c r="H85" s="6">
        <f t="shared" si="11"/>
        <v>-40.66724</v>
      </c>
      <c r="J85">
        <v>25066734693.877998</v>
      </c>
      <c r="K85">
        <v>-10.641156000000001</v>
      </c>
      <c r="N85" s="6">
        <f t="shared" si="12"/>
        <v>25.686989795917999</v>
      </c>
      <c r="O85" s="11">
        <f t="shared" si="15"/>
        <v>-55.789658000000003</v>
      </c>
      <c r="P85" s="6">
        <f t="shared" si="13"/>
        <v>-45.789658000000003</v>
      </c>
    </row>
    <row r="86" spans="2:16" x14ac:dyDescent="0.25">
      <c r="B86">
        <v>25290928571.429001</v>
      </c>
      <c r="C86">
        <v>-8.3875618000000003</v>
      </c>
      <c r="F86" s="6">
        <f t="shared" si="10"/>
        <v>25.926545918367001</v>
      </c>
      <c r="G86" s="11">
        <f t="shared" si="14"/>
        <v>-50.975940999999999</v>
      </c>
      <c r="H86" s="6">
        <f t="shared" si="11"/>
        <v>-40.975940999999999</v>
      </c>
      <c r="J86">
        <v>25290928571.429001</v>
      </c>
      <c r="K86">
        <v>-11.053326999999999</v>
      </c>
      <c r="N86" s="6">
        <f t="shared" si="12"/>
        <v>25.926545918367001</v>
      </c>
      <c r="O86" s="11">
        <f t="shared" si="15"/>
        <v>-54.345387000000002</v>
      </c>
      <c r="P86" s="6">
        <f t="shared" si="13"/>
        <v>-44.345387000000002</v>
      </c>
    </row>
    <row r="87" spans="2:16" x14ac:dyDescent="0.25">
      <c r="B87">
        <v>25515122448.98</v>
      </c>
      <c r="C87">
        <v>-7.9953865999999998</v>
      </c>
      <c r="F87" s="6">
        <f t="shared" si="10"/>
        <v>26.166102040816003</v>
      </c>
      <c r="G87" s="11">
        <f t="shared" si="14"/>
        <v>-51.426636000000002</v>
      </c>
      <c r="H87" s="6">
        <f t="shared" si="11"/>
        <v>-41.426636000000002</v>
      </c>
      <c r="J87">
        <v>25515122448.98</v>
      </c>
      <c r="K87">
        <v>-10.635149999999999</v>
      </c>
      <c r="N87" s="6">
        <f t="shared" si="12"/>
        <v>26.166102040816003</v>
      </c>
      <c r="O87" s="11">
        <f t="shared" si="15"/>
        <v>-54.195625</v>
      </c>
      <c r="P87" s="6">
        <f t="shared" si="13"/>
        <v>-44.195625</v>
      </c>
    </row>
    <row r="88" spans="2:16" x14ac:dyDescent="0.25">
      <c r="B88">
        <v>25739316326.530998</v>
      </c>
      <c r="C88">
        <v>-8.4064330999999992</v>
      </c>
      <c r="F88" s="6">
        <f t="shared" si="10"/>
        <v>26.405658163264999</v>
      </c>
      <c r="G88" s="11">
        <f t="shared" si="14"/>
        <v>-51.589618999999999</v>
      </c>
      <c r="H88" s="6">
        <f t="shared" si="11"/>
        <v>-41.589618999999999</v>
      </c>
      <c r="J88">
        <v>25739316326.530998</v>
      </c>
      <c r="K88">
        <v>-11.082462</v>
      </c>
      <c r="N88" s="6">
        <f t="shared" si="12"/>
        <v>26.405658163264999</v>
      </c>
      <c r="O88" s="11">
        <f t="shared" si="15"/>
        <v>-54.193981000000001</v>
      </c>
      <c r="P88" s="6">
        <f t="shared" si="13"/>
        <v>-44.193981000000001</v>
      </c>
    </row>
    <row r="89" spans="2:16" x14ac:dyDescent="0.25">
      <c r="B89">
        <v>25963510204.082001</v>
      </c>
      <c r="C89">
        <v>-7.4989923999999997</v>
      </c>
      <c r="F89" s="6">
        <f t="shared" si="10"/>
        <v>26.645214285714001</v>
      </c>
      <c r="G89" s="11">
        <f t="shared" si="14"/>
        <v>-51.521808999999998</v>
      </c>
      <c r="H89" s="6">
        <f t="shared" si="11"/>
        <v>-41.521808999999998</v>
      </c>
      <c r="J89">
        <v>25963510204.082001</v>
      </c>
      <c r="K89">
        <v>-10.047288</v>
      </c>
      <c r="N89" s="6">
        <f t="shared" si="12"/>
        <v>26.645214285714001</v>
      </c>
      <c r="O89" s="11">
        <f t="shared" si="15"/>
        <v>-54.667183000000001</v>
      </c>
      <c r="P89" s="6">
        <f t="shared" si="13"/>
        <v>-44.667183000000001</v>
      </c>
    </row>
    <row r="90" spans="2:16" x14ac:dyDescent="0.25">
      <c r="B90">
        <v>26187704081.632999</v>
      </c>
      <c r="C90">
        <v>-8.0168324000000002</v>
      </c>
      <c r="F90" s="6">
        <f t="shared" si="10"/>
        <v>26.884770408163</v>
      </c>
      <c r="G90" s="11">
        <f t="shared" si="14"/>
        <v>-51.512687999999997</v>
      </c>
      <c r="H90" s="6">
        <f t="shared" si="11"/>
        <v>-41.512687999999997</v>
      </c>
      <c r="J90">
        <v>26187704081.632999</v>
      </c>
      <c r="K90">
        <v>-9.8301592000000007</v>
      </c>
      <c r="N90" s="6">
        <f t="shared" si="12"/>
        <v>26.884770408163</v>
      </c>
      <c r="O90" s="11">
        <f t="shared" si="15"/>
        <v>-54.365253000000003</v>
      </c>
      <c r="P90" s="6">
        <f t="shared" si="13"/>
        <v>-44.365253000000003</v>
      </c>
    </row>
    <row r="91" spans="2:16" x14ac:dyDescent="0.25">
      <c r="B91">
        <v>26411897959.183998</v>
      </c>
      <c r="C91">
        <v>-8.7550963999999993</v>
      </c>
      <c r="F91" s="6">
        <f t="shared" si="10"/>
        <v>27.124326530611999</v>
      </c>
      <c r="G91" s="11">
        <f t="shared" si="14"/>
        <v>-52.163372000000003</v>
      </c>
      <c r="H91" s="6">
        <f t="shared" si="11"/>
        <v>-42.163372000000003</v>
      </c>
      <c r="J91">
        <v>26411897959.183998</v>
      </c>
      <c r="K91">
        <v>-10.415428</v>
      </c>
      <c r="N91" s="6">
        <f t="shared" si="12"/>
        <v>27.124326530611999</v>
      </c>
      <c r="O91" s="11">
        <f t="shared" si="15"/>
        <v>-54.575699</v>
      </c>
      <c r="P91" s="6">
        <f t="shared" si="13"/>
        <v>-44.575699</v>
      </c>
    </row>
    <row r="92" spans="2:16" x14ac:dyDescent="0.25">
      <c r="B92">
        <v>26636091836.735001</v>
      </c>
      <c r="C92">
        <v>-8.3322926000000006</v>
      </c>
      <c r="F92" s="6">
        <f t="shared" si="10"/>
        <v>27.363882653061001</v>
      </c>
      <c r="G92" s="11">
        <f t="shared" si="14"/>
        <v>-53.796092999999999</v>
      </c>
      <c r="H92" s="6">
        <f t="shared" si="11"/>
        <v>-43.796092999999999</v>
      </c>
      <c r="J92">
        <v>26636091836.735001</v>
      </c>
      <c r="K92">
        <v>-9.7261667000000003</v>
      </c>
      <c r="N92" s="6">
        <f t="shared" si="12"/>
        <v>27.363882653061001</v>
      </c>
      <c r="O92" s="11">
        <f t="shared" si="15"/>
        <v>-54.979168000000001</v>
      </c>
      <c r="P92" s="6">
        <f t="shared" si="13"/>
        <v>-44.979168000000001</v>
      </c>
    </row>
    <row r="93" spans="2:16" x14ac:dyDescent="0.25">
      <c r="B93">
        <v>26860285714.285999</v>
      </c>
      <c r="C93">
        <v>-8.7393722999999994</v>
      </c>
      <c r="F93" s="6">
        <f t="shared" si="10"/>
        <v>27.60343877551</v>
      </c>
      <c r="G93" s="11">
        <f t="shared" si="14"/>
        <v>-54.272911000000001</v>
      </c>
      <c r="H93" s="6">
        <f t="shared" si="11"/>
        <v>-44.272911000000001</v>
      </c>
      <c r="J93">
        <v>26860285714.285999</v>
      </c>
      <c r="K93">
        <v>-9.3605403999999997</v>
      </c>
      <c r="N93" s="6">
        <f t="shared" si="12"/>
        <v>27.60343877551</v>
      </c>
      <c r="O93" s="11">
        <f t="shared" si="15"/>
        <v>-54.401318000000003</v>
      </c>
      <c r="P93" s="6">
        <f t="shared" si="13"/>
        <v>-44.401318000000003</v>
      </c>
    </row>
    <row r="94" spans="2:16" x14ac:dyDescent="0.25">
      <c r="B94">
        <v>27084479591.837002</v>
      </c>
      <c r="C94">
        <v>-9.8695774000000007</v>
      </c>
      <c r="F94" s="6">
        <f t="shared" si="10"/>
        <v>27.842994897958999</v>
      </c>
      <c r="G94" s="11">
        <f t="shared" si="14"/>
        <v>-54.497185000000002</v>
      </c>
      <c r="H94" s="6">
        <f t="shared" si="11"/>
        <v>-44.497185000000002</v>
      </c>
      <c r="J94">
        <v>27084479591.837002</v>
      </c>
      <c r="K94">
        <v>-9.6121941</v>
      </c>
      <c r="N94" s="6">
        <f t="shared" si="12"/>
        <v>27.842994897958999</v>
      </c>
      <c r="O94" s="11">
        <f t="shared" si="15"/>
        <v>-53.624184</v>
      </c>
      <c r="P94" s="6">
        <f t="shared" si="13"/>
        <v>-43.624184</v>
      </c>
    </row>
    <row r="95" spans="2:16" x14ac:dyDescent="0.25">
      <c r="B95">
        <v>27308673469.388</v>
      </c>
      <c r="C95">
        <v>-9.8133935999999995</v>
      </c>
      <c r="F95" s="6">
        <f t="shared" si="10"/>
        <v>28.082551020408001</v>
      </c>
      <c r="G95" s="11">
        <f t="shared" si="14"/>
        <v>-54.147221000000002</v>
      </c>
      <c r="H95" s="6">
        <f t="shared" si="11"/>
        <v>-44.147221000000002</v>
      </c>
      <c r="J95">
        <v>27308673469.388</v>
      </c>
      <c r="K95">
        <v>-9.6198969000000005</v>
      </c>
      <c r="N95" s="6">
        <f t="shared" si="12"/>
        <v>28.082551020408001</v>
      </c>
      <c r="O95" s="11">
        <f t="shared" si="15"/>
        <v>-52.507052999999999</v>
      </c>
      <c r="P95" s="6">
        <f t="shared" si="13"/>
        <v>-42.507052999999999</v>
      </c>
    </row>
    <row r="96" spans="2:16" x14ac:dyDescent="0.25">
      <c r="B96">
        <v>27532867346.938999</v>
      </c>
      <c r="C96">
        <v>-9.9891071</v>
      </c>
      <c r="F96" s="6">
        <f t="shared" si="10"/>
        <v>28.322107142857</v>
      </c>
      <c r="G96" s="11">
        <f t="shared" si="14"/>
        <v>-54.987651999999997</v>
      </c>
      <c r="H96" s="6">
        <f t="shared" si="11"/>
        <v>-44.987651999999997</v>
      </c>
      <c r="J96">
        <v>27532867346.938999</v>
      </c>
      <c r="K96">
        <v>-9.5234489</v>
      </c>
      <c r="N96" s="6">
        <f t="shared" si="12"/>
        <v>28.322107142857</v>
      </c>
      <c r="O96" s="11">
        <f t="shared" si="15"/>
        <v>-53.468215999999998</v>
      </c>
      <c r="P96" s="6">
        <f t="shared" si="13"/>
        <v>-43.468215999999998</v>
      </c>
    </row>
    <row r="97" spans="2:16" x14ac:dyDescent="0.25">
      <c r="B97">
        <v>27757061224.490002</v>
      </c>
      <c r="C97">
        <v>-10.198703</v>
      </c>
      <c r="F97" s="6">
        <f t="shared" si="10"/>
        <v>28.561663265305999</v>
      </c>
      <c r="G97" s="11">
        <f t="shared" si="14"/>
        <v>-55.380572999999998</v>
      </c>
      <c r="H97" s="6">
        <f t="shared" si="11"/>
        <v>-45.380572999999998</v>
      </c>
      <c r="J97">
        <v>27757061224.490002</v>
      </c>
      <c r="K97">
        <v>-9.5209025999999994</v>
      </c>
      <c r="N97" s="6">
        <f t="shared" si="12"/>
        <v>28.561663265305999</v>
      </c>
      <c r="O97" s="11">
        <f t="shared" si="15"/>
        <v>-53.900084999999997</v>
      </c>
      <c r="P97" s="6">
        <f t="shared" si="13"/>
        <v>-43.900084999999997</v>
      </c>
    </row>
    <row r="98" spans="2:16" x14ac:dyDescent="0.25">
      <c r="B98">
        <v>27981255102.041</v>
      </c>
      <c r="C98">
        <v>-11.596088</v>
      </c>
      <c r="F98" s="6">
        <f t="shared" si="10"/>
        <v>28.801219387755001</v>
      </c>
      <c r="G98" s="11">
        <f t="shared" si="14"/>
        <v>-54.668551999999998</v>
      </c>
      <c r="H98" s="6">
        <f t="shared" si="11"/>
        <v>-44.668551999999998</v>
      </c>
      <c r="J98">
        <v>27981255102.041</v>
      </c>
      <c r="K98">
        <v>-10.487762</v>
      </c>
      <c r="N98" s="6">
        <f t="shared" si="12"/>
        <v>28.801219387755001</v>
      </c>
      <c r="O98" s="11">
        <f t="shared" si="15"/>
        <v>-53.534832000000002</v>
      </c>
      <c r="P98" s="6">
        <f t="shared" si="13"/>
        <v>-43.534832000000002</v>
      </c>
    </row>
    <row r="99" spans="2:16" x14ac:dyDescent="0.25">
      <c r="B99">
        <v>28205448979.591999</v>
      </c>
      <c r="C99">
        <v>-11.56392</v>
      </c>
      <c r="F99" s="6">
        <f t="shared" si="10"/>
        <v>29.040775510204</v>
      </c>
      <c r="G99" s="11">
        <f t="shared" si="14"/>
        <v>-52.867142000000001</v>
      </c>
      <c r="H99" s="6">
        <f t="shared" si="11"/>
        <v>-42.867142000000001</v>
      </c>
      <c r="J99">
        <v>28205448979.591999</v>
      </c>
      <c r="K99">
        <v>-10.648315</v>
      </c>
      <c r="N99" s="6">
        <f t="shared" si="12"/>
        <v>29.040775510204</v>
      </c>
      <c r="O99" s="11">
        <f t="shared" si="15"/>
        <v>-51.700493000000002</v>
      </c>
      <c r="P99" s="6">
        <f t="shared" si="13"/>
        <v>-41.700493000000002</v>
      </c>
    </row>
    <row r="100" spans="2:16" x14ac:dyDescent="0.25">
      <c r="B100">
        <v>28429642857.143002</v>
      </c>
      <c r="C100">
        <v>-12.123429</v>
      </c>
      <c r="F100" s="6">
        <f t="shared" si="10"/>
        <v>29.280331632652999</v>
      </c>
      <c r="G100" s="11">
        <f t="shared" si="14"/>
        <v>-51.415779000000001</v>
      </c>
      <c r="H100" s="6">
        <f t="shared" si="11"/>
        <v>-41.415779000000001</v>
      </c>
      <c r="J100">
        <v>28429642857.143002</v>
      </c>
      <c r="K100">
        <v>-10.775480999999999</v>
      </c>
      <c r="N100" s="6">
        <f t="shared" si="12"/>
        <v>29.280331632652999</v>
      </c>
      <c r="O100" s="11">
        <f t="shared" si="15"/>
        <v>-50.268047000000003</v>
      </c>
      <c r="P100" s="6">
        <f t="shared" si="13"/>
        <v>-40.268047000000003</v>
      </c>
    </row>
    <row r="101" spans="2:16" x14ac:dyDescent="0.25">
      <c r="B101">
        <v>28653836734.694</v>
      </c>
      <c r="C101">
        <v>-12.498283000000001</v>
      </c>
      <c r="F101" s="6">
        <f t="shared" ref="F101:F103" si="16">B209/1000000000</f>
        <v>29.519887755102001</v>
      </c>
      <c r="G101" s="11">
        <f t="shared" si="14"/>
        <v>-50.674869999999999</v>
      </c>
      <c r="H101" s="6">
        <f t="shared" ref="H101:H103" si="17">D209</f>
        <v>-40.674869999999999</v>
      </c>
      <c r="J101">
        <v>28653836734.694</v>
      </c>
      <c r="K101">
        <v>-11.156832</v>
      </c>
      <c r="N101" s="6">
        <f t="shared" ref="N101:N103" si="18">J209/1000000000</f>
        <v>29.519887755102001</v>
      </c>
      <c r="O101" s="11">
        <f t="shared" si="15"/>
        <v>-49.699356000000002</v>
      </c>
      <c r="P101" s="6">
        <f t="shared" ref="P101:P103" si="19">L209</f>
        <v>-39.699356000000002</v>
      </c>
    </row>
    <row r="102" spans="2:16" x14ac:dyDescent="0.25">
      <c r="B102">
        <v>28878030612.244999</v>
      </c>
      <c r="C102">
        <v>-12.710602</v>
      </c>
      <c r="F102" s="6">
        <f t="shared" si="16"/>
        <v>29.759443877551</v>
      </c>
      <c r="G102" s="11">
        <f t="shared" si="14"/>
        <v>-50.335751000000002</v>
      </c>
      <c r="H102" s="6">
        <f t="shared" si="17"/>
        <v>-40.335751000000002</v>
      </c>
      <c r="J102">
        <v>28878030612.244999</v>
      </c>
      <c r="K102">
        <v>-11.576962</v>
      </c>
      <c r="N102" s="6">
        <f t="shared" si="18"/>
        <v>29.759443877551</v>
      </c>
      <c r="O102" s="11">
        <f t="shared" si="15"/>
        <v>-49.340919</v>
      </c>
      <c r="P102" s="6">
        <f t="shared" si="19"/>
        <v>-39.340919</v>
      </c>
    </row>
    <row r="103" spans="2:16" x14ac:dyDescent="0.25">
      <c r="B103">
        <v>29102224489.796001</v>
      </c>
      <c r="C103">
        <v>-13.135816999999999</v>
      </c>
      <c r="F103" s="6">
        <f t="shared" si="16"/>
        <v>29.998999999999999</v>
      </c>
      <c r="G103" s="11">
        <f t="shared" si="14"/>
        <v>-50.014206000000001</v>
      </c>
      <c r="H103" s="6">
        <f t="shared" si="17"/>
        <v>-40.014206000000001</v>
      </c>
      <c r="J103">
        <v>29102224489.796001</v>
      </c>
      <c r="K103">
        <v>-12.014818</v>
      </c>
      <c r="N103" s="6">
        <f t="shared" si="18"/>
        <v>29.998999999999999</v>
      </c>
      <c r="O103" s="11">
        <f t="shared" si="15"/>
        <v>-49.170707999999998</v>
      </c>
      <c r="P103" s="6">
        <f t="shared" si="19"/>
        <v>-39.170707999999998</v>
      </c>
    </row>
    <row r="104" spans="2:16" x14ac:dyDescent="0.25">
      <c r="B104">
        <v>29326418367.347</v>
      </c>
      <c r="C104">
        <v>-13.588825999999999</v>
      </c>
      <c r="J104">
        <v>29326418367.347</v>
      </c>
      <c r="K104">
        <v>-12.426973</v>
      </c>
      <c r="O104" s="11"/>
    </row>
    <row r="105" spans="2:16" x14ac:dyDescent="0.25">
      <c r="B105">
        <v>29550612244.897999</v>
      </c>
      <c r="C105">
        <v>-12.920768000000001</v>
      </c>
      <c r="J105">
        <v>29550612244.897999</v>
      </c>
      <c r="K105">
        <v>-12.182002000000001</v>
      </c>
    </row>
    <row r="106" spans="2:16" x14ac:dyDescent="0.25">
      <c r="B106">
        <v>29774806122.449001</v>
      </c>
      <c r="C106">
        <v>-13.835660000000001</v>
      </c>
      <c r="J106">
        <v>29774806122.449001</v>
      </c>
      <c r="K106">
        <v>-13.170837000000001</v>
      </c>
    </row>
    <row r="107" spans="2:16" x14ac:dyDescent="0.25">
      <c r="B107">
        <v>29999000000</v>
      </c>
      <c r="C107">
        <v>-14.484498</v>
      </c>
      <c r="J107">
        <v>29999000000</v>
      </c>
      <c r="K107">
        <v>-13.534203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40</v>
      </c>
      <c r="J111" t="s">
        <v>40</v>
      </c>
    </row>
    <row r="112" spans="2:16" x14ac:dyDescent="0.25">
      <c r="B112" t="s">
        <v>23</v>
      </c>
      <c r="C112" t="s">
        <v>245</v>
      </c>
      <c r="D112" t="s">
        <v>41</v>
      </c>
      <c r="J112" t="s">
        <v>23</v>
      </c>
      <c r="K112" t="s">
        <v>245</v>
      </c>
      <c r="L112" t="s">
        <v>41</v>
      </c>
    </row>
    <row r="113" spans="2:12" x14ac:dyDescent="0.25">
      <c r="B113">
        <v>6522500000</v>
      </c>
      <c r="C113">
        <v>-71.546599999999998</v>
      </c>
      <c r="D113">
        <v>-66.718979000000004</v>
      </c>
      <c r="J113">
        <v>6522500000</v>
      </c>
      <c r="K113">
        <v>-61.787472000000001</v>
      </c>
      <c r="L113">
        <v>-54.769252999999999</v>
      </c>
    </row>
    <row r="114" spans="2:12" x14ac:dyDescent="0.25">
      <c r="B114">
        <v>6762056122.4490004</v>
      </c>
      <c r="C114">
        <v>-72.422836000000004</v>
      </c>
      <c r="D114">
        <v>-66.136786999999998</v>
      </c>
      <c r="J114">
        <v>6762056122.4490004</v>
      </c>
      <c r="K114">
        <v>-62.000506999999999</v>
      </c>
      <c r="L114">
        <v>-55.051949</v>
      </c>
    </row>
    <row r="115" spans="2:12" x14ac:dyDescent="0.25">
      <c r="B115">
        <v>7001612244.8979998</v>
      </c>
      <c r="C115">
        <v>-69.572136</v>
      </c>
      <c r="D115">
        <v>-65.505279999999999</v>
      </c>
      <c r="J115">
        <v>7001612244.8979998</v>
      </c>
      <c r="K115">
        <v>-62.321334999999998</v>
      </c>
      <c r="L115">
        <v>-55.023162999999997</v>
      </c>
    </row>
    <row r="116" spans="2:12" x14ac:dyDescent="0.25">
      <c r="B116">
        <v>7241168367.3469</v>
      </c>
      <c r="C116">
        <v>-69.401854999999998</v>
      </c>
      <c r="D116">
        <v>-62.269981000000001</v>
      </c>
      <c r="J116">
        <v>7241168367.3469</v>
      </c>
      <c r="K116">
        <v>-61.379440000000002</v>
      </c>
      <c r="L116">
        <v>-54.076794</v>
      </c>
    </row>
    <row r="117" spans="2:12" x14ac:dyDescent="0.25">
      <c r="B117">
        <v>7480724489.7959003</v>
      </c>
      <c r="C117">
        <v>-63.147368999999998</v>
      </c>
      <c r="D117">
        <v>-68.468590000000006</v>
      </c>
      <c r="J117">
        <v>7480724489.7959003</v>
      </c>
      <c r="K117">
        <v>-59.448303000000003</v>
      </c>
      <c r="L117">
        <v>-52.830570000000002</v>
      </c>
    </row>
    <row r="118" spans="2:12" x14ac:dyDescent="0.25">
      <c r="B118">
        <v>7720280612.2448997</v>
      </c>
      <c r="C118">
        <v>-88.549507000000006</v>
      </c>
      <c r="D118">
        <v>-70.386466999999996</v>
      </c>
      <c r="J118">
        <v>7720280612.2448997</v>
      </c>
      <c r="K118">
        <v>-58.813434999999998</v>
      </c>
      <c r="L118">
        <v>-51.376658999999997</v>
      </c>
    </row>
    <row r="119" spans="2:12" x14ac:dyDescent="0.25">
      <c r="B119">
        <v>7959836734.6939001</v>
      </c>
      <c r="C119">
        <v>-75.615875000000003</v>
      </c>
      <c r="D119">
        <v>-71.235343999999998</v>
      </c>
      <c r="J119">
        <v>7959836734.6939001</v>
      </c>
      <c r="K119">
        <v>-57.269978000000002</v>
      </c>
      <c r="L119">
        <v>-50.144390000000001</v>
      </c>
    </row>
    <row r="120" spans="2:12" x14ac:dyDescent="0.25">
      <c r="B120">
        <v>8199392857.1429005</v>
      </c>
      <c r="C120">
        <v>-66.051575</v>
      </c>
      <c r="D120">
        <v>-61.304015999999997</v>
      </c>
      <c r="J120">
        <v>8199392857.1429005</v>
      </c>
      <c r="K120">
        <v>-55.968777000000003</v>
      </c>
      <c r="L120">
        <v>-49.738608999999997</v>
      </c>
    </row>
    <row r="121" spans="2:12" x14ac:dyDescent="0.25">
      <c r="B121">
        <v>8438948979.5917997</v>
      </c>
      <c r="C121">
        <v>-58.988491000000003</v>
      </c>
      <c r="D121">
        <v>-56.267254000000001</v>
      </c>
      <c r="J121">
        <v>8438948979.5917997</v>
      </c>
      <c r="K121">
        <v>-57.823624000000002</v>
      </c>
      <c r="L121">
        <v>-50.344893999999996</v>
      </c>
    </row>
    <row r="122" spans="2:12" x14ac:dyDescent="0.25">
      <c r="B122">
        <v>8678505102.0408001</v>
      </c>
      <c r="C122">
        <v>-60.827945999999997</v>
      </c>
      <c r="D122">
        <v>-54.464893000000004</v>
      </c>
      <c r="J122">
        <v>8678505102.0408001</v>
      </c>
      <c r="K122">
        <v>-59.447623999999998</v>
      </c>
      <c r="L122">
        <v>-51.852539</v>
      </c>
    </row>
    <row r="123" spans="2:12" x14ac:dyDescent="0.25">
      <c r="B123">
        <v>8918061224.4897995</v>
      </c>
      <c r="C123">
        <v>-60.571323</v>
      </c>
      <c r="D123">
        <v>-54.795990000000003</v>
      </c>
      <c r="J123">
        <v>8918061224.4897995</v>
      </c>
      <c r="K123">
        <v>-60.526611000000003</v>
      </c>
      <c r="L123">
        <v>-53.227325</v>
      </c>
    </row>
    <row r="124" spans="2:12" x14ac:dyDescent="0.25">
      <c r="B124">
        <v>9157617346.9388008</v>
      </c>
      <c r="C124">
        <v>-60.080730000000003</v>
      </c>
      <c r="D124">
        <v>-55.651263999999998</v>
      </c>
      <c r="J124">
        <v>9157617346.9388008</v>
      </c>
      <c r="K124">
        <v>-62.170772999999997</v>
      </c>
      <c r="L124">
        <v>-54.071575000000003</v>
      </c>
    </row>
    <row r="125" spans="2:12" x14ac:dyDescent="0.25">
      <c r="B125">
        <v>9397173469.3878002</v>
      </c>
      <c r="C125">
        <v>-63.261077999999998</v>
      </c>
      <c r="D125">
        <v>-55.731009999999998</v>
      </c>
      <c r="J125">
        <v>9397173469.3878002</v>
      </c>
      <c r="K125">
        <v>-62.089767000000002</v>
      </c>
      <c r="L125">
        <v>-54.845722000000002</v>
      </c>
    </row>
    <row r="126" spans="2:12" x14ac:dyDescent="0.25">
      <c r="B126">
        <v>9636729591.8367004</v>
      </c>
      <c r="C126">
        <v>-60.718124000000003</v>
      </c>
      <c r="D126">
        <v>-56.207680000000003</v>
      </c>
      <c r="J126">
        <v>9636729591.8367004</v>
      </c>
      <c r="K126">
        <v>-62.995578999999999</v>
      </c>
      <c r="L126">
        <v>-54.332034999999998</v>
      </c>
    </row>
    <row r="127" spans="2:12" x14ac:dyDescent="0.25">
      <c r="B127">
        <v>9876285714.2856998</v>
      </c>
      <c r="C127">
        <v>-61.207703000000002</v>
      </c>
      <c r="D127">
        <v>-57.253036000000002</v>
      </c>
      <c r="J127">
        <v>9876285714.2856998</v>
      </c>
      <c r="K127">
        <v>-60.511344999999999</v>
      </c>
      <c r="L127">
        <v>-53.485652999999999</v>
      </c>
    </row>
    <row r="128" spans="2:12" x14ac:dyDescent="0.25">
      <c r="B128">
        <v>10115841836.735001</v>
      </c>
      <c r="C128">
        <v>-66.332153000000005</v>
      </c>
      <c r="D128">
        <v>-61.941688999999997</v>
      </c>
      <c r="J128">
        <v>10115841836.735001</v>
      </c>
      <c r="K128">
        <v>-59.562987999999997</v>
      </c>
      <c r="L128">
        <v>-51.731445000000001</v>
      </c>
    </row>
    <row r="129" spans="2:12" x14ac:dyDescent="0.25">
      <c r="B129">
        <v>10355397959.184</v>
      </c>
      <c r="C129">
        <v>-74.696167000000003</v>
      </c>
      <c r="D129">
        <v>-67.596801999999997</v>
      </c>
      <c r="J129">
        <v>10355397959.184</v>
      </c>
      <c r="K129">
        <v>-57.666018999999999</v>
      </c>
      <c r="L129">
        <v>-50.425750999999998</v>
      </c>
    </row>
    <row r="130" spans="2:12" x14ac:dyDescent="0.25">
      <c r="B130">
        <v>10594954081.632999</v>
      </c>
      <c r="C130">
        <v>-78.225944999999996</v>
      </c>
      <c r="D130">
        <v>-70.027771000000001</v>
      </c>
      <c r="J130">
        <v>10594954081.632999</v>
      </c>
      <c r="K130">
        <v>-56.570084000000001</v>
      </c>
      <c r="L130">
        <v>-49.367438999999997</v>
      </c>
    </row>
    <row r="131" spans="2:12" x14ac:dyDescent="0.25">
      <c r="B131">
        <v>10834510204.082001</v>
      </c>
      <c r="C131">
        <v>-73.666625999999994</v>
      </c>
      <c r="D131">
        <v>-72.080108999999993</v>
      </c>
      <c r="J131">
        <v>10834510204.082001</v>
      </c>
      <c r="K131">
        <v>-56.266990999999997</v>
      </c>
      <c r="L131">
        <v>-49.466248</v>
      </c>
    </row>
    <row r="132" spans="2:12" x14ac:dyDescent="0.25">
      <c r="B132">
        <v>11074066326.531</v>
      </c>
      <c r="C132">
        <v>-80.762862999999996</v>
      </c>
      <c r="D132">
        <v>-71.856842</v>
      </c>
      <c r="J132">
        <v>11074066326.531</v>
      </c>
      <c r="K132">
        <v>-57.745277000000002</v>
      </c>
      <c r="L132">
        <v>-50.766067999999997</v>
      </c>
    </row>
    <row r="133" spans="2:12" x14ac:dyDescent="0.25">
      <c r="B133">
        <v>11313622448.98</v>
      </c>
      <c r="C133">
        <v>-77.421584999999993</v>
      </c>
      <c r="D133">
        <v>-71.371857000000006</v>
      </c>
      <c r="J133">
        <v>11313622448.98</v>
      </c>
      <c r="K133">
        <v>-60.319118000000003</v>
      </c>
      <c r="L133">
        <v>-52.561050000000002</v>
      </c>
    </row>
    <row r="134" spans="2:12" x14ac:dyDescent="0.25">
      <c r="B134">
        <v>11553178571.429001</v>
      </c>
      <c r="C134">
        <v>-72.137366999999998</v>
      </c>
      <c r="D134">
        <v>-67.449539000000001</v>
      </c>
      <c r="J134">
        <v>11553178571.429001</v>
      </c>
      <c r="K134">
        <v>-61.657646</v>
      </c>
      <c r="L134">
        <v>-52.883006999999999</v>
      </c>
    </row>
    <row r="135" spans="2:12" x14ac:dyDescent="0.25">
      <c r="B135">
        <v>11792734693.878</v>
      </c>
      <c r="C135">
        <v>-69.085151999999994</v>
      </c>
      <c r="D135">
        <v>-64.740241999999995</v>
      </c>
      <c r="J135">
        <v>11792734693.878</v>
      </c>
      <c r="K135">
        <v>-58.884265999999997</v>
      </c>
      <c r="L135">
        <v>-51.826098999999999</v>
      </c>
    </row>
    <row r="136" spans="2:12" x14ac:dyDescent="0.25">
      <c r="B136">
        <v>12032290816.327</v>
      </c>
      <c r="C136">
        <v>-69.437522999999999</v>
      </c>
      <c r="D136">
        <v>-62.304229999999997</v>
      </c>
      <c r="J136">
        <v>12032290816.327</v>
      </c>
      <c r="K136">
        <v>-57.420284000000002</v>
      </c>
      <c r="L136">
        <v>-49.799179000000002</v>
      </c>
    </row>
    <row r="137" spans="2:12" x14ac:dyDescent="0.25">
      <c r="B137">
        <v>12271846938.775999</v>
      </c>
      <c r="C137">
        <v>-64.727637999999999</v>
      </c>
      <c r="D137">
        <v>-59.932003000000002</v>
      </c>
      <c r="J137">
        <v>12271846938.775999</v>
      </c>
      <c r="K137">
        <v>-55.637946999999997</v>
      </c>
      <c r="L137">
        <v>-47.941352999999999</v>
      </c>
    </row>
    <row r="138" spans="2:12" x14ac:dyDescent="0.25">
      <c r="B138">
        <v>12511403061.224001</v>
      </c>
      <c r="C138">
        <v>-61.826332000000001</v>
      </c>
      <c r="D138">
        <v>-57.024044000000004</v>
      </c>
      <c r="J138">
        <v>12511403061.224001</v>
      </c>
      <c r="K138">
        <v>-53.295363999999999</v>
      </c>
      <c r="L138">
        <v>-46.299812000000003</v>
      </c>
    </row>
    <row r="139" spans="2:12" x14ac:dyDescent="0.25">
      <c r="B139">
        <v>12750959183.673</v>
      </c>
      <c r="C139">
        <v>-60.619414999999996</v>
      </c>
      <c r="D139">
        <v>-54.511069999999997</v>
      </c>
      <c r="J139">
        <v>12750959183.673</v>
      </c>
      <c r="K139">
        <v>-52.486609999999999</v>
      </c>
      <c r="L139">
        <v>-45.292610000000003</v>
      </c>
    </row>
    <row r="140" spans="2:12" x14ac:dyDescent="0.25">
      <c r="B140">
        <v>12990515306.122</v>
      </c>
      <c r="C140">
        <v>-57.151454999999999</v>
      </c>
      <c r="D140">
        <v>-54.249237000000001</v>
      </c>
      <c r="J140">
        <v>12990515306.122</v>
      </c>
      <c r="K140">
        <v>-52.583134000000001</v>
      </c>
      <c r="L140">
        <v>-45.312916000000001</v>
      </c>
    </row>
    <row r="141" spans="2:12" x14ac:dyDescent="0.25">
      <c r="B141">
        <v>13230071428.570999</v>
      </c>
      <c r="C141">
        <v>-61.296722000000003</v>
      </c>
      <c r="D141">
        <v>-56.497292000000002</v>
      </c>
      <c r="J141">
        <v>13230071428.570999</v>
      </c>
      <c r="K141">
        <v>-53.572989999999997</v>
      </c>
      <c r="L141">
        <v>-45.654175000000002</v>
      </c>
    </row>
    <row r="142" spans="2:12" x14ac:dyDescent="0.25">
      <c r="B142">
        <v>13469627551.02</v>
      </c>
      <c r="C142">
        <v>-67.171982</v>
      </c>
      <c r="D142">
        <v>-59.601578000000003</v>
      </c>
      <c r="J142">
        <v>13469627551.02</v>
      </c>
      <c r="K142">
        <v>-53.228915999999998</v>
      </c>
      <c r="L142">
        <v>-46.352905</v>
      </c>
    </row>
    <row r="143" spans="2:12" x14ac:dyDescent="0.25">
      <c r="B143">
        <v>13709183673.469</v>
      </c>
      <c r="C143">
        <v>-66.639640999999997</v>
      </c>
      <c r="D143">
        <v>-60.949226000000003</v>
      </c>
      <c r="J143">
        <v>13709183673.469</v>
      </c>
      <c r="K143">
        <v>-54.705589000000003</v>
      </c>
      <c r="L143">
        <v>-46.83672</v>
      </c>
    </row>
    <row r="144" spans="2:12" x14ac:dyDescent="0.25">
      <c r="B144">
        <v>13948739795.917999</v>
      </c>
      <c r="C144">
        <v>-65.475868000000006</v>
      </c>
      <c r="D144">
        <v>-60.992148999999998</v>
      </c>
      <c r="J144">
        <v>13948739795.917999</v>
      </c>
      <c r="K144">
        <v>-55.007019</v>
      </c>
      <c r="L144">
        <v>-47.99147</v>
      </c>
    </row>
    <row r="145" spans="2:12" x14ac:dyDescent="0.25">
      <c r="B145">
        <v>14188295918.367001</v>
      </c>
      <c r="C145">
        <v>-67.779076000000003</v>
      </c>
      <c r="D145">
        <v>-59.238543999999997</v>
      </c>
      <c r="J145">
        <v>14188295918.367001</v>
      </c>
      <c r="K145">
        <v>-56.942523999999999</v>
      </c>
      <c r="L145">
        <v>-49.069744</v>
      </c>
    </row>
    <row r="146" spans="2:12" x14ac:dyDescent="0.25">
      <c r="B146">
        <v>14427852040.816</v>
      </c>
      <c r="C146">
        <v>-61.722423999999997</v>
      </c>
      <c r="D146">
        <v>-57.241196000000002</v>
      </c>
      <c r="J146">
        <v>14427852040.816</v>
      </c>
      <c r="K146">
        <v>-58.030994</v>
      </c>
      <c r="L146">
        <v>-49.683632000000003</v>
      </c>
    </row>
    <row r="147" spans="2:12" x14ac:dyDescent="0.25">
      <c r="B147">
        <v>14667408163.264999</v>
      </c>
      <c r="C147">
        <v>-59.964362999999999</v>
      </c>
      <c r="D147">
        <v>-55.061371000000001</v>
      </c>
      <c r="J147">
        <v>14667408163.264999</v>
      </c>
      <c r="K147">
        <v>-56.995322999999999</v>
      </c>
      <c r="L147">
        <v>-49.115279999999998</v>
      </c>
    </row>
    <row r="148" spans="2:12" x14ac:dyDescent="0.25">
      <c r="B148">
        <v>14906964285.714001</v>
      </c>
      <c r="C148">
        <v>-61.987068000000001</v>
      </c>
      <c r="D148">
        <v>-52.444369999999999</v>
      </c>
      <c r="J148">
        <v>14906964285.714001</v>
      </c>
      <c r="K148">
        <v>-55.705269000000001</v>
      </c>
      <c r="L148">
        <v>-48.145663999999996</v>
      </c>
    </row>
    <row r="149" spans="2:12" x14ac:dyDescent="0.25">
      <c r="B149">
        <v>15146520408.163</v>
      </c>
      <c r="C149">
        <v>-54.654212999999999</v>
      </c>
      <c r="D149">
        <v>-51.192619000000001</v>
      </c>
      <c r="J149">
        <v>15146520408.163</v>
      </c>
      <c r="K149">
        <v>-55.675151999999997</v>
      </c>
      <c r="L149">
        <v>-48.472569</v>
      </c>
    </row>
    <row r="150" spans="2:12" x14ac:dyDescent="0.25">
      <c r="B150">
        <v>15386076530.612</v>
      </c>
      <c r="C150">
        <v>-56.559525000000001</v>
      </c>
      <c r="D150">
        <v>-50.412174</v>
      </c>
      <c r="J150">
        <v>15386076530.612</v>
      </c>
      <c r="K150">
        <v>-58.250404000000003</v>
      </c>
      <c r="L150">
        <v>-48.621952</v>
      </c>
    </row>
    <row r="151" spans="2:12" x14ac:dyDescent="0.25">
      <c r="B151">
        <v>15625632653.061001</v>
      </c>
      <c r="C151">
        <v>-59.986015000000002</v>
      </c>
      <c r="D151">
        <v>-51.245384000000001</v>
      </c>
      <c r="J151">
        <v>15625632653.061001</v>
      </c>
      <c r="K151">
        <v>-56.549534000000001</v>
      </c>
      <c r="L151">
        <v>-49.437396999999997</v>
      </c>
    </row>
    <row r="152" spans="2:12" x14ac:dyDescent="0.25">
      <c r="B152">
        <v>15865188775.51</v>
      </c>
      <c r="C152">
        <v>-57.311217999999997</v>
      </c>
      <c r="D152">
        <v>-51.184722999999998</v>
      </c>
      <c r="J152">
        <v>15865188775.51</v>
      </c>
      <c r="K152">
        <v>-58.527821000000003</v>
      </c>
      <c r="L152">
        <v>-49.667065000000001</v>
      </c>
    </row>
    <row r="153" spans="2:12" x14ac:dyDescent="0.25">
      <c r="B153">
        <v>16104744897.959</v>
      </c>
      <c r="C153">
        <v>-57.527858999999999</v>
      </c>
      <c r="D153">
        <v>-49.816822000000002</v>
      </c>
      <c r="J153">
        <v>16104744897.959</v>
      </c>
      <c r="K153">
        <v>-60.379623000000002</v>
      </c>
      <c r="L153">
        <v>-49.332602999999999</v>
      </c>
    </row>
    <row r="154" spans="2:12" x14ac:dyDescent="0.25">
      <c r="B154">
        <v>16344301020.408001</v>
      </c>
      <c r="C154">
        <v>-56.500225</v>
      </c>
      <c r="D154">
        <v>-49.479850999999996</v>
      </c>
      <c r="J154">
        <v>16344301020.408001</v>
      </c>
      <c r="K154">
        <v>-56.355460999999998</v>
      </c>
      <c r="L154">
        <v>-49.426116999999998</v>
      </c>
    </row>
    <row r="155" spans="2:12" x14ac:dyDescent="0.25">
      <c r="B155">
        <v>16583857142.857</v>
      </c>
      <c r="C155">
        <v>-56.556621999999997</v>
      </c>
      <c r="D155">
        <v>-48.226146999999997</v>
      </c>
      <c r="J155">
        <v>16583857142.857</v>
      </c>
      <c r="K155">
        <v>-58.999287000000002</v>
      </c>
      <c r="L155">
        <v>-48.776367</v>
      </c>
    </row>
    <row r="156" spans="2:12" x14ac:dyDescent="0.25">
      <c r="B156">
        <v>16823413265.306</v>
      </c>
      <c r="C156">
        <v>-54.001865000000002</v>
      </c>
      <c r="D156">
        <v>-47.408465999999997</v>
      </c>
      <c r="J156">
        <v>16823413265.306</v>
      </c>
      <c r="K156">
        <v>-58.330986000000003</v>
      </c>
      <c r="L156">
        <v>-49.081535000000002</v>
      </c>
    </row>
    <row r="157" spans="2:12" x14ac:dyDescent="0.25">
      <c r="B157">
        <v>17062969387.754999</v>
      </c>
      <c r="C157">
        <v>-54.553730000000002</v>
      </c>
      <c r="D157">
        <v>-46.170485999999997</v>
      </c>
      <c r="J157">
        <v>17062969387.754999</v>
      </c>
      <c r="K157">
        <v>-57.307903000000003</v>
      </c>
      <c r="L157">
        <v>-49.305717000000001</v>
      </c>
    </row>
    <row r="158" spans="2:12" x14ac:dyDescent="0.25">
      <c r="B158">
        <v>17302525510.203999</v>
      </c>
      <c r="C158">
        <v>-53.162497999999999</v>
      </c>
      <c r="D158">
        <v>-46.576442999999998</v>
      </c>
      <c r="J158">
        <v>17302525510.203999</v>
      </c>
      <c r="K158">
        <v>-59.659171999999998</v>
      </c>
      <c r="L158">
        <v>-56.485939000000002</v>
      </c>
    </row>
    <row r="159" spans="2:12" x14ac:dyDescent="0.25">
      <c r="B159">
        <v>17542081632.653</v>
      </c>
      <c r="C159">
        <v>-54.997535999999997</v>
      </c>
      <c r="D159">
        <v>-47.442982000000001</v>
      </c>
      <c r="J159">
        <v>17542081632.653</v>
      </c>
      <c r="K159">
        <v>-79.509117000000003</v>
      </c>
      <c r="L159">
        <v>-60.422854999999998</v>
      </c>
    </row>
    <row r="160" spans="2:12" x14ac:dyDescent="0.25">
      <c r="B160">
        <v>17781637755.102001</v>
      </c>
      <c r="C160">
        <v>-57.060200000000002</v>
      </c>
      <c r="D160">
        <v>-48.618484000000002</v>
      </c>
      <c r="J160">
        <v>17781637755.102001</v>
      </c>
      <c r="K160">
        <v>-69.149506000000002</v>
      </c>
      <c r="L160">
        <v>-61.932071999999998</v>
      </c>
    </row>
    <row r="161" spans="2:12" x14ac:dyDescent="0.25">
      <c r="B161">
        <v>18021193877.550999</v>
      </c>
      <c r="C161">
        <v>-56.971862999999999</v>
      </c>
      <c r="D161">
        <v>-48.301411000000002</v>
      </c>
      <c r="J161">
        <v>18021193877.550999</v>
      </c>
      <c r="K161">
        <v>-64.572509999999994</v>
      </c>
      <c r="L161">
        <v>-56.326312999999999</v>
      </c>
    </row>
    <row r="162" spans="2:12" x14ac:dyDescent="0.25">
      <c r="B162">
        <v>18260750000</v>
      </c>
      <c r="C162">
        <v>-53.429478000000003</v>
      </c>
      <c r="D162">
        <v>-46.551124999999999</v>
      </c>
      <c r="J162">
        <v>18260750000</v>
      </c>
      <c r="K162">
        <v>-61.986839000000003</v>
      </c>
      <c r="L162">
        <v>-54.821632000000001</v>
      </c>
    </row>
    <row r="163" spans="2:12" x14ac:dyDescent="0.25">
      <c r="B163">
        <v>18500306122.449001</v>
      </c>
      <c r="C163">
        <v>-52.177734000000001</v>
      </c>
      <c r="D163">
        <v>-45.222316999999997</v>
      </c>
      <c r="J163">
        <v>18500306122.449001</v>
      </c>
      <c r="K163">
        <v>-64.804542999999995</v>
      </c>
      <c r="L163">
        <v>-58.649044000000004</v>
      </c>
    </row>
    <row r="164" spans="2:12" x14ac:dyDescent="0.25">
      <c r="B164">
        <v>18739862244.897999</v>
      </c>
      <c r="C164">
        <v>-52.820332000000001</v>
      </c>
      <c r="D164">
        <v>-45.303328999999998</v>
      </c>
      <c r="J164">
        <v>18739862244.897999</v>
      </c>
      <c r="K164">
        <v>-75.709709000000004</v>
      </c>
      <c r="L164">
        <v>-59.809897999999997</v>
      </c>
    </row>
    <row r="165" spans="2:12" x14ac:dyDescent="0.25">
      <c r="B165">
        <v>18979418367.347</v>
      </c>
      <c r="C165">
        <v>-53.895611000000002</v>
      </c>
      <c r="D165">
        <v>-46.018497000000004</v>
      </c>
      <c r="J165">
        <v>18979418367.347</v>
      </c>
      <c r="K165">
        <v>-65.570044999999993</v>
      </c>
      <c r="L165">
        <v>-59.462986000000001</v>
      </c>
    </row>
    <row r="166" spans="2:12" x14ac:dyDescent="0.25">
      <c r="B166">
        <v>19218974489.796001</v>
      </c>
      <c r="C166">
        <v>-54.997802999999998</v>
      </c>
      <c r="D166">
        <v>-45.943184000000002</v>
      </c>
      <c r="J166">
        <v>19218974489.796001</v>
      </c>
      <c r="K166">
        <v>-64.362296999999998</v>
      </c>
      <c r="L166">
        <v>-55.365375999999998</v>
      </c>
    </row>
    <row r="167" spans="2:12" x14ac:dyDescent="0.25">
      <c r="B167">
        <v>19458530612.244999</v>
      </c>
      <c r="C167">
        <v>-53.436008000000001</v>
      </c>
      <c r="D167">
        <v>-45.413772999999999</v>
      </c>
      <c r="J167">
        <v>19458530612.244999</v>
      </c>
      <c r="K167">
        <v>-64.174530000000004</v>
      </c>
      <c r="L167">
        <v>-54.530777</v>
      </c>
    </row>
    <row r="168" spans="2:12" x14ac:dyDescent="0.25">
      <c r="B168">
        <v>19698086734.694</v>
      </c>
      <c r="C168">
        <v>-52.730021999999998</v>
      </c>
      <c r="D168">
        <v>-45.018813999999999</v>
      </c>
      <c r="J168">
        <v>19698086734.694</v>
      </c>
      <c r="K168">
        <v>-63.801056000000003</v>
      </c>
      <c r="L168">
        <v>-56.271487999999998</v>
      </c>
    </row>
    <row r="169" spans="2:12" x14ac:dyDescent="0.25">
      <c r="B169">
        <v>19937642857.143002</v>
      </c>
      <c r="C169">
        <v>-53.424618000000002</v>
      </c>
      <c r="D169">
        <v>-44.489792000000001</v>
      </c>
      <c r="J169">
        <v>19937642857.143002</v>
      </c>
      <c r="K169">
        <v>-69.368155999999999</v>
      </c>
      <c r="L169">
        <v>-58.422362999999997</v>
      </c>
    </row>
    <row r="170" spans="2:12" x14ac:dyDescent="0.25">
      <c r="B170">
        <v>20177198979.591999</v>
      </c>
      <c r="C170">
        <v>-51.925449</v>
      </c>
      <c r="D170">
        <v>-44.143749</v>
      </c>
      <c r="J170">
        <v>20177198979.591999</v>
      </c>
      <c r="K170">
        <v>-70.941940000000002</v>
      </c>
      <c r="L170">
        <v>-62.665249000000003</v>
      </c>
    </row>
    <row r="171" spans="2:12" x14ac:dyDescent="0.25">
      <c r="B171">
        <v>20416755102.041</v>
      </c>
      <c r="C171">
        <v>-51.290447</v>
      </c>
      <c r="D171">
        <v>-43.899222999999999</v>
      </c>
      <c r="J171">
        <v>20416755102.041</v>
      </c>
      <c r="K171">
        <v>-76.314087000000001</v>
      </c>
      <c r="L171">
        <v>-65.357635000000002</v>
      </c>
    </row>
    <row r="172" spans="2:12" x14ac:dyDescent="0.25">
      <c r="B172">
        <v>20656311224.490002</v>
      </c>
      <c r="C172">
        <v>-51.493889000000003</v>
      </c>
      <c r="D172">
        <v>-43.895049999999998</v>
      </c>
      <c r="J172">
        <v>20656311224.490002</v>
      </c>
      <c r="K172">
        <v>-76.437729000000004</v>
      </c>
      <c r="L172">
        <v>-66.181685999999999</v>
      </c>
    </row>
    <row r="173" spans="2:12" x14ac:dyDescent="0.25">
      <c r="B173">
        <v>20895867346.938999</v>
      </c>
      <c r="C173">
        <v>-50.881027000000003</v>
      </c>
      <c r="D173">
        <v>-43.319420000000001</v>
      </c>
      <c r="J173">
        <v>20895867346.938999</v>
      </c>
      <c r="K173">
        <v>-72.391425999999996</v>
      </c>
      <c r="L173">
        <v>-62.384556000000003</v>
      </c>
    </row>
    <row r="174" spans="2:12" x14ac:dyDescent="0.25">
      <c r="B174">
        <v>21135423469.388</v>
      </c>
      <c r="C174">
        <v>-49.812801</v>
      </c>
      <c r="D174">
        <v>-42.617255999999998</v>
      </c>
      <c r="J174">
        <v>21135423469.388</v>
      </c>
      <c r="K174">
        <v>-64.824364000000003</v>
      </c>
      <c r="L174">
        <v>-57.355156000000001</v>
      </c>
    </row>
    <row r="175" spans="2:12" x14ac:dyDescent="0.25">
      <c r="B175">
        <v>21374979591.837002</v>
      </c>
      <c r="C175">
        <v>-49.686390000000003</v>
      </c>
      <c r="D175">
        <v>-42.026336999999998</v>
      </c>
      <c r="J175">
        <v>21374979591.837002</v>
      </c>
      <c r="K175">
        <v>-61.351295</v>
      </c>
      <c r="L175">
        <v>-53.124664000000003</v>
      </c>
    </row>
    <row r="176" spans="2:12" x14ac:dyDescent="0.25">
      <c r="B176">
        <v>21614535714.285999</v>
      </c>
      <c r="C176">
        <v>-50.094166000000001</v>
      </c>
      <c r="D176">
        <v>-42.155464000000002</v>
      </c>
      <c r="J176">
        <v>21614535714.285999</v>
      </c>
      <c r="K176">
        <v>-60.402912000000001</v>
      </c>
      <c r="L176">
        <v>-51.253444999999999</v>
      </c>
    </row>
    <row r="177" spans="2:12" x14ac:dyDescent="0.25">
      <c r="B177">
        <v>21854091836.735001</v>
      </c>
      <c r="C177">
        <v>-50.862808000000001</v>
      </c>
      <c r="D177">
        <v>-42.447884000000002</v>
      </c>
      <c r="J177">
        <v>21854091836.735001</v>
      </c>
      <c r="K177">
        <v>-59.822968000000003</v>
      </c>
      <c r="L177">
        <v>-50.046264999999998</v>
      </c>
    </row>
    <row r="178" spans="2:12" x14ac:dyDescent="0.25">
      <c r="B178">
        <v>22093647959.183998</v>
      </c>
      <c r="C178">
        <v>-51.219082</v>
      </c>
      <c r="D178">
        <v>-42.011093000000002</v>
      </c>
      <c r="J178">
        <v>22093647959.183998</v>
      </c>
      <c r="K178">
        <v>-58.509616999999999</v>
      </c>
      <c r="L178">
        <v>-48.143684</v>
      </c>
    </row>
    <row r="179" spans="2:12" x14ac:dyDescent="0.25">
      <c r="B179">
        <v>22333204081.632999</v>
      </c>
      <c r="C179">
        <v>-49.567982000000001</v>
      </c>
      <c r="D179">
        <v>-41.686374999999998</v>
      </c>
      <c r="J179">
        <v>22333204081.632999</v>
      </c>
      <c r="K179">
        <v>-55.854312999999998</v>
      </c>
      <c r="L179">
        <v>-46.498050999999997</v>
      </c>
    </row>
    <row r="180" spans="2:12" x14ac:dyDescent="0.25">
      <c r="B180">
        <v>22572760204.082001</v>
      </c>
      <c r="C180">
        <v>-50.151985000000003</v>
      </c>
      <c r="D180">
        <v>-41.364421999999998</v>
      </c>
      <c r="J180">
        <v>22572760204.082001</v>
      </c>
      <c r="K180">
        <v>-55.425106</v>
      </c>
      <c r="L180">
        <v>-46.488537000000001</v>
      </c>
    </row>
    <row r="181" spans="2:12" x14ac:dyDescent="0.25">
      <c r="B181">
        <v>22812316326.530998</v>
      </c>
      <c r="C181">
        <v>-50.477375000000002</v>
      </c>
      <c r="D181">
        <v>-41.411696999999997</v>
      </c>
      <c r="J181">
        <v>22812316326.530998</v>
      </c>
      <c r="K181">
        <v>-58.944938999999998</v>
      </c>
      <c r="L181">
        <v>-47.592323</v>
      </c>
    </row>
    <row r="182" spans="2:12" x14ac:dyDescent="0.25">
      <c r="B182">
        <v>23051872448.98</v>
      </c>
      <c r="C182">
        <v>-48.955005999999997</v>
      </c>
      <c r="D182">
        <v>-40.927005999999999</v>
      </c>
      <c r="J182">
        <v>23051872448.98</v>
      </c>
      <c r="K182">
        <v>-58.706898000000002</v>
      </c>
      <c r="L182">
        <v>-49.451008000000002</v>
      </c>
    </row>
    <row r="183" spans="2:12" x14ac:dyDescent="0.25">
      <c r="B183">
        <v>23291428571.429001</v>
      </c>
      <c r="C183">
        <v>-48.449959</v>
      </c>
      <c r="D183">
        <v>-39.971653000000003</v>
      </c>
      <c r="J183">
        <v>23291428571.429001</v>
      </c>
      <c r="K183">
        <v>-61.085602000000002</v>
      </c>
      <c r="L183">
        <v>-49.926918000000001</v>
      </c>
    </row>
    <row r="184" spans="2:12" x14ac:dyDescent="0.25">
      <c r="B184">
        <v>23530984693.877998</v>
      </c>
      <c r="C184">
        <v>-47.504311000000001</v>
      </c>
      <c r="D184">
        <v>-39.709850000000003</v>
      </c>
      <c r="J184">
        <v>23530984693.877998</v>
      </c>
      <c r="K184">
        <v>-60.336651000000003</v>
      </c>
      <c r="L184">
        <v>-50.942805999999997</v>
      </c>
    </row>
    <row r="185" spans="2:12" x14ac:dyDescent="0.25">
      <c r="B185">
        <v>23770540816.327</v>
      </c>
      <c r="C185">
        <v>-47.650471000000003</v>
      </c>
      <c r="D185">
        <v>-39.753337999999999</v>
      </c>
      <c r="J185">
        <v>23770540816.327</v>
      </c>
      <c r="K185">
        <v>-61.121814999999998</v>
      </c>
      <c r="L185">
        <v>-51.620139999999999</v>
      </c>
    </row>
    <row r="186" spans="2:12" x14ac:dyDescent="0.25">
      <c r="B186">
        <v>24010096938.776001</v>
      </c>
      <c r="C186">
        <v>-48.952778000000002</v>
      </c>
      <c r="D186">
        <v>-39.686740999999998</v>
      </c>
      <c r="J186">
        <v>24010096938.776001</v>
      </c>
      <c r="K186">
        <v>-63.796951</v>
      </c>
      <c r="L186">
        <v>-52.003917999999999</v>
      </c>
    </row>
    <row r="187" spans="2:12" x14ac:dyDescent="0.25">
      <c r="B187">
        <v>24249653061.223999</v>
      </c>
      <c r="C187">
        <v>-47.648575000000001</v>
      </c>
      <c r="D187">
        <v>-39.368049999999997</v>
      </c>
      <c r="J187">
        <v>24249653061.223999</v>
      </c>
      <c r="K187">
        <v>-62.115360000000003</v>
      </c>
      <c r="L187">
        <v>-51.068179999999998</v>
      </c>
    </row>
    <row r="188" spans="2:12" x14ac:dyDescent="0.25">
      <c r="B188">
        <v>24489209183.673</v>
      </c>
      <c r="C188">
        <v>-46.825245000000002</v>
      </c>
      <c r="D188">
        <v>-38.781222999999997</v>
      </c>
      <c r="J188">
        <v>24489209183.673</v>
      </c>
      <c r="K188">
        <v>-58.806389000000003</v>
      </c>
      <c r="L188">
        <v>-49.239547999999999</v>
      </c>
    </row>
    <row r="189" spans="2:12" x14ac:dyDescent="0.25">
      <c r="B189">
        <v>24728765306.122002</v>
      </c>
      <c r="C189">
        <v>-46.824019999999997</v>
      </c>
      <c r="D189">
        <v>-38.781471000000003</v>
      </c>
      <c r="J189">
        <v>24728765306.122002</v>
      </c>
      <c r="K189">
        <v>-58.163398999999998</v>
      </c>
      <c r="L189">
        <v>-47.686314000000003</v>
      </c>
    </row>
    <row r="190" spans="2:12" x14ac:dyDescent="0.25">
      <c r="B190">
        <v>24968321428.570999</v>
      </c>
      <c r="C190">
        <v>-47.394238000000001</v>
      </c>
      <c r="D190">
        <v>-39.350765000000003</v>
      </c>
      <c r="J190">
        <v>24968321428.570999</v>
      </c>
      <c r="K190">
        <v>-57.898636000000003</v>
      </c>
      <c r="L190">
        <v>-47.550303999999997</v>
      </c>
    </row>
    <row r="191" spans="2:12" x14ac:dyDescent="0.25">
      <c r="B191">
        <v>25207877551.02</v>
      </c>
      <c r="C191">
        <v>-48.485813</v>
      </c>
      <c r="D191">
        <v>-39.829006</v>
      </c>
      <c r="J191">
        <v>25207877551.02</v>
      </c>
      <c r="K191">
        <v>-58.918517999999999</v>
      </c>
      <c r="L191">
        <v>-47.454295999999999</v>
      </c>
    </row>
    <row r="192" spans="2:12" x14ac:dyDescent="0.25">
      <c r="B192">
        <v>25447433673.469002</v>
      </c>
      <c r="C192">
        <v>-48.396355</v>
      </c>
      <c r="D192">
        <v>-40.515968000000001</v>
      </c>
      <c r="J192">
        <v>25447433673.469002</v>
      </c>
      <c r="K192">
        <v>-58.316676999999999</v>
      </c>
      <c r="L192">
        <v>-47.122672999999999</v>
      </c>
    </row>
    <row r="193" spans="2:12" x14ac:dyDescent="0.25">
      <c r="B193">
        <v>25686989795.917999</v>
      </c>
      <c r="C193">
        <v>-48.566547</v>
      </c>
      <c r="D193">
        <v>-40.66724</v>
      </c>
      <c r="J193">
        <v>25686989795.917999</v>
      </c>
      <c r="K193">
        <v>-55.897728000000001</v>
      </c>
      <c r="L193">
        <v>-45.789658000000003</v>
      </c>
    </row>
    <row r="194" spans="2:12" x14ac:dyDescent="0.25">
      <c r="B194">
        <v>25926545918.367001</v>
      </c>
      <c r="C194">
        <v>-48.961075000000001</v>
      </c>
      <c r="D194">
        <v>-40.975940999999999</v>
      </c>
      <c r="J194">
        <v>25926545918.367001</v>
      </c>
      <c r="K194">
        <v>-54.114479000000003</v>
      </c>
      <c r="L194">
        <v>-44.345387000000002</v>
      </c>
    </row>
    <row r="195" spans="2:12" x14ac:dyDescent="0.25">
      <c r="B195">
        <v>26166102040.816002</v>
      </c>
      <c r="C195">
        <v>-49.671123999999999</v>
      </c>
      <c r="D195">
        <v>-41.426636000000002</v>
      </c>
      <c r="J195">
        <v>26166102040.816002</v>
      </c>
      <c r="K195">
        <v>-53.316833000000003</v>
      </c>
      <c r="L195">
        <v>-44.195625</v>
      </c>
    </row>
    <row r="196" spans="2:12" x14ac:dyDescent="0.25">
      <c r="B196">
        <v>26405658163.264999</v>
      </c>
      <c r="C196">
        <v>-50.751930000000002</v>
      </c>
      <c r="D196">
        <v>-41.589618999999999</v>
      </c>
      <c r="J196">
        <v>26405658163.264999</v>
      </c>
      <c r="K196">
        <v>-55.127316</v>
      </c>
      <c r="L196">
        <v>-44.193981000000001</v>
      </c>
    </row>
    <row r="197" spans="2:12" x14ac:dyDescent="0.25">
      <c r="B197">
        <v>26645214285.714001</v>
      </c>
      <c r="C197">
        <v>-50.172564999999999</v>
      </c>
      <c r="D197">
        <v>-41.521808999999998</v>
      </c>
      <c r="J197">
        <v>26645214285.714001</v>
      </c>
      <c r="K197">
        <v>-53.639935000000001</v>
      </c>
      <c r="L197">
        <v>-44.667183000000001</v>
      </c>
    </row>
    <row r="198" spans="2:12" x14ac:dyDescent="0.25">
      <c r="B198">
        <v>26884770408.162998</v>
      </c>
      <c r="C198">
        <v>-50.582169</v>
      </c>
      <c r="D198">
        <v>-41.512687999999997</v>
      </c>
      <c r="J198">
        <v>26884770408.162998</v>
      </c>
      <c r="K198">
        <v>-53.933197</v>
      </c>
      <c r="L198">
        <v>-44.365253000000003</v>
      </c>
    </row>
    <row r="199" spans="2:12" x14ac:dyDescent="0.25">
      <c r="B199">
        <v>27124326530.612</v>
      </c>
      <c r="C199">
        <v>-52.205677000000001</v>
      </c>
      <c r="D199">
        <v>-42.163372000000003</v>
      </c>
      <c r="J199">
        <v>27124326530.612</v>
      </c>
      <c r="K199">
        <v>-54.115260999999997</v>
      </c>
      <c r="L199">
        <v>-44.575699</v>
      </c>
    </row>
    <row r="200" spans="2:12" x14ac:dyDescent="0.25">
      <c r="B200">
        <v>27363882653.061001</v>
      </c>
      <c r="C200">
        <v>-53.374347999999998</v>
      </c>
      <c r="D200">
        <v>-43.796092999999999</v>
      </c>
      <c r="J200">
        <v>27363882653.061001</v>
      </c>
      <c r="K200">
        <v>-54.434181000000002</v>
      </c>
      <c r="L200">
        <v>-44.979168000000001</v>
      </c>
    </row>
    <row r="201" spans="2:12" x14ac:dyDescent="0.25">
      <c r="B201">
        <v>27603438775.509998</v>
      </c>
      <c r="C201">
        <v>-55.809455999999997</v>
      </c>
      <c r="D201">
        <v>-44.272911000000001</v>
      </c>
      <c r="J201">
        <v>27603438775.509998</v>
      </c>
      <c r="K201">
        <v>-55.052315</v>
      </c>
      <c r="L201">
        <v>-44.401318000000003</v>
      </c>
    </row>
    <row r="202" spans="2:12" x14ac:dyDescent="0.25">
      <c r="B202">
        <v>27842994897.959</v>
      </c>
      <c r="C202">
        <v>-55.418830999999997</v>
      </c>
      <c r="D202">
        <v>-44.497185000000002</v>
      </c>
      <c r="J202">
        <v>27842994897.959</v>
      </c>
      <c r="K202">
        <v>-53.249569000000001</v>
      </c>
      <c r="L202">
        <v>-43.624184</v>
      </c>
    </row>
    <row r="203" spans="2:12" x14ac:dyDescent="0.25">
      <c r="B203">
        <v>28082551020.408001</v>
      </c>
      <c r="C203">
        <v>-55.621983</v>
      </c>
      <c r="D203">
        <v>-44.147221000000002</v>
      </c>
      <c r="J203">
        <v>28082551020.408001</v>
      </c>
      <c r="K203">
        <v>-53.227646</v>
      </c>
      <c r="L203">
        <v>-42.507052999999999</v>
      </c>
    </row>
    <row r="204" spans="2:12" x14ac:dyDescent="0.25">
      <c r="B204">
        <v>28322107142.856998</v>
      </c>
      <c r="C204">
        <v>-56.684283999999998</v>
      </c>
      <c r="D204">
        <v>-44.987651999999997</v>
      </c>
      <c r="J204">
        <v>28322107142.856998</v>
      </c>
      <c r="K204">
        <v>-52.955505000000002</v>
      </c>
      <c r="L204">
        <v>-43.468215999999998</v>
      </c>
    </row>
    <row r="205" spans="2:12" x14ac:dyDescent="0.25">
      <c r="B205">
        <v>28561663265.306</v>
      </c>
      <c r="C205">
        <v>-58.842319000000003</v>
      </c>
      <c r="D205">
        <v>-45.380572999999998</v>
      </c>
      <c r="J205">
        <v>28561663265.306</v>
      </c>
      <c r="K205">
        <v>-56.802120000000002</v>
      </c>
      <c r="L205">
        <v>-43.900084999999997</v>
      </c>
    </row>
    <row r="206" spans="2:12" x14ac:dyDescent="0.25">
      <c r="B206">
        <v>28801219387.755001</v>
      </c>
      <c r="C206">
        <v>-57.949706999999997</v>
      </c>
      <c r="D206">
        <v>-44.668551999999998</v>
      </c>
      <c r="J206">
        <v>28801219387.755001</v>
      </c>
      <c r="K206">
        <v>-55.451900000000002</v>
      </c>
      <c r="L206">
        <v>-43.534832000000002</v>
      </c>
    </row>
    <row r="207" spans="2:12" x14ac:dyDescent="0.25">
      <c r="B207">
        <v>29040775510.203999</v>
      </c>
      <c r="C207">
        <v>-55.560412999999997</v>
      </c>
      <c r="D207">
        <v>-42.867142000000001</v>
      </c>
      <c r="J207">
        <v>29040775510.203999</v>
      </c>
      <c r="K207">
        <v>-53.099091000000001</v>
      </c>
      <c r="L207">
        <v>-41.700493000000002</v>
      </c>
    </row>
    <row r="208" spans="2:12" x14ac:dyDescent="0.25">
      <c r="B208">
        <v>29280331632.653</v>
      </c>
      <c r="C208">
        <v>-54.526558000000001</v>
      </c>
      <c r="D208">
        <v>-41.415779000000001</v>
      </c>
      <c r="J208">
        <v>29280331632.653</v>
      </c>
      <c r="K208">
        <v>-52.569251999999999</v>
      </c>
      <c r="L208">
        <v>-40.268047000000003</v>
      </c>
    </row>
    <row r="209" spans="2:12" x14ac:dyDescent="0.25">
      <c r="B209">
        <v>29519887755.102001</v>
      </c>
      <c r="C209">
        <v>-53.805779000000001</v>
      </c>
      <c r="D209">
        <v>-40.674869999999999</v>
      </c>
      <c r="J209">
        <v>29519887755.102001</v>
      </c>
      <c r="K209">
        <v>-51.759597999999997</v>
      </c>
      <c r="L209">
        <v>-39.699356000000002</v>
      </c>
    </row>
    <row r="210" spans="2:12" x14ac:dyDescent="0.25">
      <c r="B210">
        <v>29759443877.550999</v>
      </c>
      <c r="C210">
        <v>-54.037533000000003</v>
      </c>
      <c r="D210">
        <v>-40.335751000000002</v>
      </c>
      <c r="J210">
        <v>29759443877.550999</v>
      </c>
      <c r="K210">
        <v>-52.549030000000002</v>
      </c>
      <c r="L210">
        <v>-39.340919</v>
      </c>
    </row>
    <row r="211" spans="2:12" x14ac:dyDescent="0.25">
      <c r="B211">
        <v>29999000000</v>
      </c>
      <c r="C211">
        <v>-54.404873000000002</v>
      </c>
      <c r="D211">
        <v>-40.014206000000001</v>
      </c>
      <c r="J211">
        <v>29999000000</v>
      </c>
      <c r="K211">
        <v>-52.601170000000003</v>
      </c>
      <c r="L211">
        <v>-39.170707999999998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12"/>
  <sheetViews>
    <sheetView workbookViewId="0">
      <selection activeCell="J1" sqref="J1:L212"/>
    </sheetView>
  </sheetViews>
  <sheetFormatPr defaultRowHeight="15" x14ac:dyDescent="0.25"/>
  <cols>
    <col min="1" max="1" width="13.7109375" style="40" customWidth="1"/>
    <col min="5" max="5" width="2.7109375" style="9" customWidth="1"/>
    <col min="6" max="6" width="12.85546875" style="6" bestFit="1" customWidth="1"/>
    <col min="7" max="7" width="18.5703125" style="12" bestFit="1" customWidth="1"/>
    <col min="8" max="8" width="20.5703125" style="12" bestFit="1" customWidth="1"/>
    <col min="9" max="9" width="13.7109375" style="40" customWidth="1"/>
    <col min="13" max="13" width="2.7109375" style="9" customWidth="1"/>
    <col min="14" max="14" width="12.85546875" style="6" bestFit="1" customWidth="1"/>
    <col min="15" max="15" width="18.5703125" style="12" bestFit="1" customWidth="1"/>
    <col min="16" max="16" width="20.5703125" style="12" bestFit="1" customWidth="1"/>
    <col min="17" max="17" width="2.7109375" style="9" customWidth="1"/>
  </cols>
  <sheetData>
    <row r="1" spans="1:17" x14ac:dyDescent="0.25">
      <c r="B1" t="s">
        <v>101</v>
      </c>
      <c r="F1" s="6" t="s">
        <v>2</v>
      </c>
      <c r="G1" s="13" t="s">
        <v>117</v>
      </c>
      <c r="H1" s="44" t="str">
        <f>D112</f>
        <v>2Ix1L dBc Log Mag(dB)</v>
      </c>
      <c r="J1" t="s">
        <v>101</v>
      </c>
      <c r="N1" s="6" t="s">
        <v>2</v>
      </c>
      <c r="O1" s="13" t="s">
        <v>117</v>
      </c>
      <c r="P1" s="44" t="str">
        <f>L112</f>
        <v>2Ix1L dBc Log Mag(dB)</v>
      </c>
    </row>
    <row r="2" spans="1:17" x14ac:dyDescent="0.25">
      <c r="A2" s="50" t="s">
        <v>116</v>
      </c>
      <c r="B2" t="s">
        <v>302</v>
      </c>
      <c r="C2" t="s">
        <v>303</v>
      </c>
      <c r="D2" t="s">
        <v>304</v>
      </c>
      <c r="H2" s="11"/>
      <c r="I2" s="50" t="s">
        <v>112</v>
      </c>
      <c r="J2" t="s">
        <v>302</v>
      </c>
      <c r="K2" t="s">
        <v>303</v>
      </c>
      <c r="L2" t="s">
        <v>304</v>
      </c>
      <c r="P2" s="11"/>
    </row>
    <row r="3" spans="1:17" s="15" customFormat="1" x14ac:dyDescent="0.25">
      <c r="A3" s="40"/>
      <c r="B3" t="s">
        <v>309</v>
      </c>
      <c r="C3" t="s">
        <v>310</v>
      </c>
      <c r="D3" t="s">
        <v>313</v>
      </c>
      <c r="E3" s="14"/>
      <c r="F3" s="13" t="s">
        <v>12</v>
      </c>
      <c r="G3" s="13">
        <f>ABS(AVERAGE(G5:G103))</f>
        <v>58.437747868686863</v>
      </c>
      <c r="H3" s="13" t="s">
        <v>246</v>
      </c>
      <c r="I3" s="40"/>
      <c r="J3" t="s">
        <v>309</v>
      </c>
      <c r="K3" t="s">
        <v>310</v>
      </c>
      <c r="L3" t="s">
        <v>314</v>
      </c>
      <c r="M3" s="14"/>
      <c r="N3" s="13" t="s">
        <v>12</v>
      </c>
      <c r="O3" s="13">
        <f>ABS(AVERAGE(O5:O103))</f>
        <v>63.100460010101017</v>
      </c>
      <c r="P3" s="13" t="s">
        <v>246</v>
      </c>
      <c r="Q3" s="14"/>
    </row>
    <row r="4" spans="1:17" x14ac:dyDescent="0.25">
      <c r="B4" t="s">
        <v>102</v>
      </c>
      <c r="G4" s="11"/>
      <c r="H4" s="11"/>
      <c r="J4" t="s">
        <v>102</v>
      </c>
      <c r="O4" s="11"/>
      <c r="P4" s="11"/>
    </row>
    <row r="5" spans="1:17" x14ac:dyDescent="0.25">
      <c r="F5" s="6">
        <f t="shared" ref="F5:F36" si="0">B113/1000000000</f>
        <v>11.032</v>
      </c>
      <c r="G5" s="11">
        <f>H5-10</f>
        <v>-72.195782000000008</v>
      </c>
      <c r="H5" s="6">
        <f t="shared" ref="H5:H36" si="1">D113</f>
        <v>-62.195782000000001</v>
      </c>
      <c r="N5" s="6">
        <f t="shared" ref="N5:N36" si="2">J113/1000000000</f>
        <v>11.032</v>
      </c>
      <c r="O5" s="11">
        <f>P5-10</f>
        <v>-66.437283000000008</v>
      </c>
      <c r="P5" s="6">
        <f t="shared" ref="P5:P36" si="3">L113</f>
        <v>-56.437283000000001</v>
      </c>
    </row>
    <row r="6" spans="1:17" x14ac:dyDescent="0.25">
      <c r="F6" s="6">
        <f t="shared" si="0"/>
        <v>11.225540816326999</v>
      </c>
      <c r="G6" s="11">
        <f t="shared" ref="G6:G69" si="4">H6-10</f>
        <v>-71.155617000000007</v>
      </c>
      <c r="H6" s="6">
        <f t="shared" si="1"/>
        <v>-61.155616999999999</v>
      </c>
      <c r="N6" s="6">
        <f t="shared" si="2"/>
        <v>11.225540816326999</v>
      </c>
      <c r="O6" s="11">
        <f t="shared" ref="O6:O69" si="5">P6-10</f>
        <v>-66.020161000000002</v>
      </c>
      <c r="P6" s="6">
        <f t="shared" si="3"/>
        <v>-56.020161000000002</v>
      </c>
    </row>
    <row r="7" spans="1:17" x14ac:dyDescent="0.25">
      <c r="B7" t="s">
        <v>103</v>
      </c>
      <c r="F7" s="6">
        <f t="shared" si="0"/>
        <v>11.419081632653</v>
      </c>
      <c r="G7" s="11">
        <f t="shared" si="4"/>
        <v>-69.925133000000002</v>
      </c>
      <c r="H7" s="6">
        <f t="shared" si="1"/>
        <v>-59.925133000000002</v>
      </c>
      <c r="J7" t="s">
        <v>103</v>
      </c>
      <c r="N7" s="6">
        <f t="shared" si="2"/>
        <v>11.419081632653</v>
      </c>
      <c r="O7" s="11">
        <f t="shared" si="5"/>
        <v>-65.580794999999995</v>
      </c>
      <c r="P7" s="6">
        <f t="shared" si="3"/>
        <v>-55.580795000000002</v>
      </c>
    </row>
    <row r="8" spans="1:17" x14ac:dyDescent="0.25">
      <c r="B8" t="s">
        <v>23</v>
      </c>
      <c r="C8" t="s">
        <v>121</v>
      </c>
      <c r="F8" s="6">
        <f t="shared" si="0"/>
        <v>11.61262244898</v>
      </c>
      <c r="G8" s="11">
        <f t="shared" si="4"/>
        <v>-69.051120999999995</v>
      </c>
      <c r="H8" s="6">
        <f t="shared" si="1"/>
        <v>-59.051121000000002</v>
      </c>
      <c r="J8" t="s">
        <v>23</v>
      </c>
      <c r="K8" t="s">
        <v>121</v>
      </c>
      <c r="N8" s="6">
        <f t="shared" si="2"/>
        <v>11.61262244898</v>
      </c>
      <c r="O8" s="11">
        <f t="shared" si="5"/>
        <v>-65.418739000000002</v>
      </c>
      <c r="P8" s="6">
        <f t="shared" si="3"/>
        <v>-55.418739000000002</v>
      </c>
    </row>
    <row r="9" spans="1:17" x14ac:dyDescent="0.25">
      <c r="B9">
        <v>8021000000</v>
      </c>
      <c r="C9">
        <v>-5.3279405000000004</v>
      </c>
      <c r="F9" s="6">
        <f t="shared" si="0"/>
        <v>11.806163265305999</v>
      </c>
      <c r="G9" s="11">
        <f t="shared" si="4"/>
        <v>-68.74422100000001</v>
      </c>
      <c r="H9" s="6">
        <f t="shared" si="1"/>
        <v>-58.744221000000003</v>
      </c>
      <c r="J9">
        <v>8021000000</v>
      </c>
      <c r="K9">
        <v>-5.3279405000000004</v>
      </c>
      <c r="N9" s="6">
        <f t="shared" si="2"/>
        <v>11.806163265305999</v>
      </c>
      <c r="O9" s="11">
        <f t="shared" si="5"/>
        <v>-65.463329000000002</v>
      </c>
      <c r="P9" s="6">
        <f t="shared" si="3"/>
        <v>-55.463329000000002</v>
      </c>
    </row>
    <row r="10" spans="1:17" x14ac:dyDescent="0.25">
      <c r="B10">
        <v>8245265306.1224003</v>
      </c>
      <c r="C10">
        <v>-5.6398330000000003</v>
      </c>
      <c r="F10" s="6">
        <f t="shared" si="0"/>
        <v>11.999704081633</v>
      </c>
      <c r="G10" s="11">
        <f t="shared" si="4"/>
        <v>-67.913085999999993</v>
      </c>
      <c r="H10" s="6">
        <f t="shared" si="1"/>
        <v>-57.913086</v>
      </c>
      <c r="J10">
        <v>8245265306.1224003</v>
      </c>
      <c r="K10">
        <v>-5.6398330000000003</v>
      </c>
      <c r="N10" s="6">
        <f t="shared" si="2"/>
        <v>11.999704081633</v>
      </c>
      <c r="O10" s="11">
        <f t="shared" si="5"/>
        <v>-65.146716999999995</v>
      </c>
      <c r="P10" s="6">
        <f t="shared" si="3"/>
        <v>-55.146717000000002</v>
      </c>
    </row>
    <row r="11" spans="1:17" x14ac:dyDescent="0.25">
      <c r="B11">
        <v>8469530612.2448997</v>
      </c>
      <c r="C11">
        <v>-5.4824184999999996</v>
      </c>
      <c r="F11" s="6">
        <f t="shared" si="0"/>
        <v>12.193244897959</v>
      </c>
      <c r="G11" s="11">
        <f t="shared" si="4"/>
        <v>-64.771380999999991</v>
      </c>
      <c r="H11" s="6">
        <f t="shared" si="1"/>
        <v>-54.771380999999998</v>
      </c>
      <c r="J11">
        <v>8469530612.2448997</v>
      </c>
      <c r="K11">
        <v>-5.4824184999999996</v>
      </c>
      <c r="N11" s="6">
        <f t="shared" si="2"/>
        <v>12.193244897959</v>
      </c>
      <c r="O11" s="11">
        <f t="shared" si="5"/>
        <v>-65.535233000000005</v>
      </c>
      <c r="P11" s="6">
        <f t="shared" si="3"/>
        <v>-55.535232999999998</v>
      </c>
    </row>
    <row r="12" spans="1:17" x14ac:dyDescent="0.25">
      <c r="B12">
        <v>8693795918.3673</v>
      </c>
      <c r="C12">
        <v>-5.5228877000000001</v>
      </c>
      <c r="F12" s="6">
        <f t="shared" si="0"/>
        <v>12.386785714285999</v>
      </c>
      <c r="G12" s="11">
        <f t="shared" si="4"/>
        <v>-62.701304999999998</v>
      </c>
      <c r="H12" s="6">
        <f t="shared" si="1"/>
        <v>-52.701304999999998</v>
      </c>
      <c r="J12">
        <v>8693795918.3673</v>
      </c>
      <c r="K12">
        <v>-5.5228877000000001</v>
      </c>
      <c r="N12" s="6">
        <f t="shared" si="2"/>
        <v>12.386785714285999</v>
      </c>
      <c r="O12" s="11">
        <f t="shared" si="5"/>
        <v>-66.08337800000001</v>
      </c>
      <c r="P12" s="6">
        <f t="shared" si="3"/>
        <v>-56.083378000000003</v>
      </c>
    </row>
    <row r="13" spans="1:17" x14ac:dyDescent="0.25">
      <c r="B13">
        <v>8918061224.4897995</v>
      </c>
      <c r="C13">
        <v>-5.9584941999999996</v>
      </c>
      <c r="F13" s="6">
        <f t="shared" si="0"/>
        <v>12.580326530612</v>
      </c>
      <c r="G13" s="11">
        <f t="shared" si="4"/>
        <v>-61.409477000000003</v>
      </c>
      <c r="H13" s="6">
        <f t="shared" si="1"/>
        <v>-51.409477000000003</v>
      </c>
      <c r="J13">
        <v>8918061224.4897995</v>
      </c>
      <c r="K13">
        <v>-5.9584941999999996</v>
      </c>
      <c r="N13" s="6">
        <f t="shared" si="2"/>
        <v>12.580326530612</v>
      </c>
      <c r="O13" s="11">
        <f t="shared" si="5"/>
        <v>-66.626914999999997</v>
      </c>
      <c r="P13" s="6">
        <f t="shared" si="3"/>
        <v>-56.626914999999997</v>
      </c>
    </row>
    <row r="14" spans="1:17" x14ac:dyDescent="0.25">
      <c r="B14">
        <v>9142326530.6121998</v>
      </c>
      <c r="C14">
        <v>-5.8409428999999999</v>
      </c>
      <c r="F14" s="6">
        <f t="shared" si="0"/>
        <v>12.773867346938999</v>
      </c>
      <c r="G14" s="11">
        <f t="shared" si="4"/>
        <v>-61.345180999999997</v>
      </c>
      <c r="H14" s="6">
        <f t="shared" si="1"/>
        <v>-51.345180999999997</v>
      </c>
      <c r="J14">
        <v>9142326530.6121998</v>
      </c>
      <c r="K14">
        <v>-5.8409428999999999</v>
      </c>
      <c r="N14" s="6">
        <f t="shared" si="2"/>
        <v>12.773867346938999</v>
      </c>
      <c r="O14" s="11">
        <f t="shared" si="5"/>
        <v>-67.325526999999994</v>
      </c>
      <c r="P14" s="6">
        <f t="shared" si="3"/>
        <v>-57.325527000000001</v>
      </c>
    </row>
    <row r="15" spans="1:17" x14ac:dyDescent="0.25">
      <c r="B15">
        <v>9366591836.7346992</v>
      </c>
      <c r="C15">
        <v>-5.9943065999999998</v>
      </c>
      <c r="F15" s="6">
        <f t="shared" si="0"/>
        <v>12.967408163264999</v>
      </c>
      <c r="G15" s="11">
        <f t="shared" si="4"/>
        <v>-61.733929000000003</v>
      </c>
      <c r="H15" s="6">
        <f t="shared" si="1"/>
        <v>-51.733929000000003</v>
      </c>
      <c r="J15">
        <v>9366591836.7346992</v>
      </c>
      <c r="K15">
        <v>-5.9943065999999998</v>
      </c>
      <c r="N15" s="6">
        <f t="shared" si="2"/>
        <v>12.967408163264999</v>
      </c>
      <c r="O15" s="11">
        <f t="shared" si="5"/>
        <v>-66.619025999999991</v>
      </c>
      <c r="P15" s="6">
        <f t="shared" si="3"/>
        <v>-56.619025999999998</v>
      </c>
    </row>
    <row r="16" spans="1:17" x14ac:dyDescent="0.25">
      <c r="B16">
        <v>9590857142.8570995</v>
      </c>
      <c r="C16">
        <v>-5.7035155</v>
      </c>
      <c r="F16" s="6">
        <f t="shared" si="0"/>
        <v>13.160948979592</v>
      </c>
      <c r="G16" s="11">
        <f t="shared" si="4"/>
        <v>-60.751227999999998</v>
      </c>
      <c r="H16" s="6">
        <f t="shared" si="1"/>
        <v>-50.751227999999998</v>
      </c>
      <c r="J16">
        <v>9590857142.8570995</v>
      </c>
      <c r="K16">
        <v>-5.7035155</v>
      </c>
      <c r="N16" s="6">
        <f t="shared" si="2"/>
        <v>13.160948979592</v>
      </c>
      <c r="O16" s="11">
        <f t="shared" si="5"/>
        <v>-65.124138000000002</v>
      </c>
      <c r="P16" s="6">
        <f t="shared" si="3"/>
        <v>-55.124138000000002</v>
      </c>
    </row>
    <row r="17" spans="2:16" x14ac:dyDescent="0.25">
      <c r="B17">
        <v>9815122448.9796009</v>
      </c>
      <c r="C17">
        <v>-5.8276119</v>
      </c>
      <c r="F17" s="6">
        <f t="shared" si="0"/>
        <v>13.354489795917999</v>
      </c>
      <c r="G17" s="11">
        <f t="shared" si="4"/>
        <v>-59.667212999999997</v>
      </c>
      <c r="H17" s="6">
        <f t="shared" si="1"/>
        <v>-49.667212999999997</v>
      </c>
      <c r="J17">
        <v>9815122448.9796009</v>
      </c>
      <c r="K17">
        <v>-5.8276119</v>
      </c>
      <c r="N17" s="6">
        <f t="shared" si="2"/>
        <v>13.354489795917999</v>
      </c>
      <c r="O17" s="11">
        <f t="shared" si="5"/>
        <v>-62.830646999999999</v>
      </c>
      <c r="P17" s="6">
        <f t="shared" si="3"/>
        <v>-52.830646999999999</v>
      </c>
    </row>
    <row r="18" spans="2:16" x14ac:dyDescent="0.25">
      <c r="B18">
        <v>10039387755.101999</v>
      </c>
      <c r="C18">
        <v>-6.1670423000000003</v>
      </c>
      <c r="F18" s="6">
        <f t="shared" si="0"/>
        <v>13.548030612245</v>
      </c>
      <c r="G18" s="11">
        <f t="shared" si="4"/>
        <v>-58.374682999999997</v>
      </c>
      <c r="H18" s="6">
        <f t="shared" si="1"/>
        <v>-48.374682999999997</v>
      </c>
      <c r="J18">
        <v>10039387755.101999</v>
      </c>
      <c r="K18">
        <v>-6.1670423000000003</v>
      </c>
      <c r="N18" s="6">
        <f t="shared" si="2"/>
        <v>13.548030612245</v>
      </c>
      <c r="O18" s="11">
        <f t="shared" si="5"/>
        <v>-61.88129</v>
      </c>
      <c r="P18" s="6">
        <f t="shared" si="3"/>
        <v>-51.88129</v>
      </c>
    </row>
    <row r="19" spans="2:16" x14ac:dyDescent="0.25">
      <c r="B19">
        <v>10263653061.224001</v>
      </c>
      <c r="C19">
        <v>-6.1010040999999999</v>
      </c>
      <c r="F19" s="6">
        <f t="shared" si="0"/>
        <v>13.741571428571</v>
      </c>
      <c r="G19" s="11">
        <f t="shared" si="4"/>
        <v>-58.777209999999997</v>
      </c>
      <c r="H19" s="6">
        <f t="shared" si="1"/>
        <v>-48.777209999999997</v>
      </c>
      <c r="J19">
        <v>10263653061.224001</v>
      </c>
      <c r="K19">
        <v>-6.1010040999999999</v>
      </c>
      <c r="N19" s="6">
        <f t="shared" si="2"/>
        <v>13.741571428571</v>
      </c>
      <c r="O19" s="11">
        <f t="shared" si="5"/>
        <v>-61.723655999999998</v>
      </c>
      <c r="P19" s="6">
        <f t="shared" si="3"/>
        <v>-51.723655999999998</v>
      </c>
    </row>
    <row r="20" spans="2:16" x14ac:dyDescent="0.25">
      <c r="B20">
        <v>10487918367.347</v>
      </c>
      <c r="C20">
        <v>-6.3156366000000004</v>
      </c>
      <c r="F20" s="6">
        <f t="shared" si="0"/>
        <v>13.935112244898001</v>
      </c>
      <c r="G20" s="11">
        <f t="shared" si="4"/>
        <v>-59.433146999999998</v>
      </c>
      <c r="H20" s="6">
        <f t="shared" si="1"/>
        <v>-49.433146999999998</v>
      </c>
      <c r="J20">
        <v>10487918367.347</v>
      </c>
      <c r="K20">
        <v>-6.3156366000000004</v>
      </c>
      <c r="N20" s="6">
        <f t="shared" si="2"/>
        <v>13.935112244898001</v>
      </c>
      <c r="O20" s="11">
        <f t="shared" si="5"/>
        <v>-61.795077999999997</v>
      </c>
      <c r="P20" s="6">
        <f t="shared" si="3"/>
        <v>-51.795077999999997</v>
      </c>
    </row>
    <row r="21" spans="2:16" x14ac:dyDescent="0.25">
      <c r="B21">
        <v>10712183673.469</v>
      </c>
      <c r="C21">
        <v>-5.9735746000000001</v>
      </c>
      <c r="F21" s="6">
        <f t="shared" si="0"/>
        <v>14.128653061224002</v>
      </c>
      <c r="G21" s="11">
        <f t="shared" si="4"/>
        <v>-59.882908</v>
      </c>
      <c r="H21" s="6">
        <f t="shared" si="1"/>
        <v>-49.882908</v>
      </c>
      <c r="J21">
        <v>10712183673.469</v>
      </c>
      <c r="K21">
        <v>-5.9735746000000001</v>
      </c>
      <c r="N21" s="6">
        <f t="shared" si="2"/>
        <v>14.128653061224002</v>
      </c>
      <c r="O21" s="11">
        <f t="shared" si="5"/>
        <v>-62.094048000000001</v>
      </c>
      <c r="P21" s="6">
        <f t="shared" si="3"/>
        <v>-52.094048000000001</v>
      </c>
    </row>
    <row r="22" spans="2:16" x14ac:dyDescent="0.25">
      <c r="B22">
        <v>10936448979.591999</v>
      </c>
      <c r="C22">
        <v>-5.9707470000000002</v>
      </c>
      <c r="F22" s="6">
        <f t="shared" si="0"/>
        <v>14.322193877551001</v>
      </c>
      <c r="G22" s="11">
        <f t="shared" si="4"/>
        <v>-59.408912999999998</v>
      </c>
      <c r="H22" s="6">
        <f t="shared" si="1"/>
        <v>-49.408912999999998</v>
      </c>
      <c r="J22">
        <v>10936448979.591999</v>
      </c>
      <c r="K22">
        <v>-5.9707470000000002</v>
      </c>
      <c r="N22" s="6">
        <f t="shared" si="2"/>
        <v>14.322193877551001</v>
      </c>
      <c r="O22" s="11">
        <f t="shared" si="5"/>
        <v>-63.384208999999998</v>
      </c>
      <c r="P22" s="6">
        <f t="shared" si="3"/>
        <v>-53.384208999999998</v>
      </c>
    </row>
    <row r="23" spans="2:16" x14ac:dyDescent="0.25">
      <c r="B23">
        <v>11160714285.714001</v>
      </c>
      <c r="C23">
        <v>-5.9211421</v>
      </c>
      <c r="F23" s="6">
        <f t="shared" si="0"/>
        <v>14.515734693878001</v>
      </c>
      <c r="G23" s="11">
        <f t="shared" si="4"/>
        <v>-58.844710999999997</v>
      </c>
      <c r="H23" s="6">
        <f t="shared" si="1"/>
        <v>-48.844710999999997</v>
      </c>
      <c r="J23">
        <v>11160714285.714001</v>
      </c>
      <c r="K23">
        <v>-5.9211421</v>
      </c>
      <c r="N23" s="6">
        <f t="shared" si="2"/>
        <v>14.515734693878001</v>
      </c>
      <c r="O23" s="11">
        <f t="shared" si="5"/>
        <v>-64.336562999999998</v>
      </c>
      <c r="P23" s="6">
        <f t="shared" si="3"/>
        <v>-54.336562999999998</v>
      </c>
    </row>
    <row r="24" spans="2:16" x14ac:dyDescent="0.25">
      <c r="B24">
        <v>11384979591.837</v>
      </c>
      <c r="C24">
        <v>-5.8344550000000002</v>
      </c>
      <c r="F24" s="6">
        <f t="shared" si="0"/>
        <v>14.709275510204</v>
      </c>
      <c r="G24" s="11">
        <f t="shared" si="4"/>
        <v>-57.633125</v>
      </c>
      <c r="H24" s="6">
        <f t="shared" si="1"/>
        <v>-47.633125</v>
      </c>
      <c r="J24">
        <v>11384979591.837</v>
      </c>
      <c r="K24">
        <v>-5.8344550000000002</v>
      </c>
      <c r="N24" s="6">
        <f t="shared" si="2"/>
        <v>14.709275510204</v>
      </c>
      <c r="O24" s="11">
        <f t="shared" si="5"/>
        <v>-64.637523999999999</v>
      </c>
      <c r="P24" s="6">
        <f t="shared" si="3"/>
        <v>-54.637523999999999</v>
      </c>
    </row>
    <row r="25" spans="2:16" x14ac:dyDescent="0.25">
      <c r="B25">
        <v>11609244897.959</v>
      </c>
      <c r="C25">
        <v>-5.9462514000000004</v>
      </c>
      <c r="F25" s="6">
        <f t="shared" si="0"/>
        <v>14.902816326531001</v>
      </c>
      <c r="G25" s="11">
        <f t="shared" si="4"/>
        <v>-57.310203999999999</v>
      </c>
      <c r="H25" s="6">
        <f t="shared" si="1"/>
        <v>-47.310203999999999</v>
      </c>
      <c r="J25">
        <v>11609244897.959</v>
      </c>
      <c r="K25">
        <v>-5.9462514000000004</v>
      </c>
      <c r="N25" s="6">
        <f t="shared" si="2"/>
        <v>14.902816326531001</v>
      </c>
      <c r="O25" s="11">
        <f t="shared" si="5"/>
        <v>-64.810783000000001</v>
      </c>
      <c r="P25" s="6">
        <f t="shared" si="3"/>
        <v>-54.810783000000001</v>
      </c>
    </row>
    <row r="26" spans="2:16" x14ac:dyDescent="0.25">
      <c r="B26">
        <v>11833510204.082001</v>
      </c>
      <c r="C26">
        <v>-5.7908049000000004</v>
      </c>
      <c r="F26" s="6">
        <f t="shared" si="0"/>
        <v>15.096357142857</v>
      </c>
      <c r="G26" s="11">
        <f t="shared" si="4"/>
        <v>-57.713242000000001</v>
      </c>
      <c r="H26" s="6">
        <f t="shared" si="1"/>
        <v>-47.713242000000001</v>
      </c>
      <c r="J26">
        <v>11833510204.082001</v>
      </c>
      <c r="K26">
        <v>-5.7908049000000004</v>
      </c>
      <c r="N26" s="6">
        <f t="shared" si="2"/>
        <v>15.096357142857</v>
      </c>
      <c r="O26" s="11">
        <f t="shared" si="5"/>
        <v>-64.943268000000003</v>
      </c>
      <c r="P26" s="6">
        <f t="shared" si="3"/>
        <v>-54.943268000000003</v>
      </c>
    </row>
    <row r="27" spans="2:16" x14ac:dyDescent="0.25">
      <c r="B27">
        <v>12057775510.204</v>
      </c>
      <c r="C27">
        <v>-6.0891327999999998</v>
      </c>
      <c r="F27" s="6">
        <f t="shared" si="0"/>
        <v>15.289897959184</v>
      </c>
      <c r="G27" s="11">
        <f t="shared" si="4"/>
        <v>-58.586235000000002</v>
      </c>
      <c r="H27" s="6">
        <f t="shared" si="1"/>
        <v>-48.586235000000002</v>
      </c>
      <c r="J27">
        <v>12057775510.204</v>
      </c>
      <c r="K27">
        <v>-6.0891327999999998</v>
      </c>
      <c r="N27" s="6">
        <f t="shared" si="2"/>
        <v>15.289897959184</v>
      </c>
      <c r="O27" s="11">
        <f t="shared" si="5"/>
        <v>-64.775784000000002</v>
      </c>
      <c r="P27" s="6">
        <f t="shared" si="3"/>
        <v>-54.775784000000002</v>
      </c>
    </row>
    <row r="28" spans="2:16" x14ac:dyDescent="0.25">
      <c r="B28">
        <v>12282040816.327</v>
      </c>
      <c r="C28">
        <v>-5.8893218000000003</v>
      </c>
      <c r="F28" s="6">
        <f t="shared" si="0"/>
        <v>15.483438775510001</v>
      </c>
      <c r="G28" s="11">
        <f t="shared" si="4"/>
        <v>-59.104782</v>
      </c>
      <c r="H28" s="6">
        <f t="shared" si="1"/>
        <v>-49.104782</v>
      </c>
      <c r="J28">
        <v>12282040816.327</v>
      </c>
      <c r="K28">
        <v>-5.8893218000000003</v>
      </c>
      <c r="N28" s="6">
        <f t="shared" si="2"/>
        <v>15.483438775510001</v>
      </c>
      <c r="O28" s="11">
        <f t="shared" si="5"/>
        <v>-64.08390399999999</v>
      </c>
      <c r="P28" s="6">
        <f t="shared" si="3"/>
        <v>-54.083903999999997</v>
      </c>
    </row>
    <row r="29" spans="2:16" x14ac:dyDescent="0.25">
      <c r="B29">
        <v>12506306122.448999</v>
      </c>
      <c r="C29">
        <v>-5.7436689999999997</v>
      </c>
      <c r="F29" s="6">
        <f t="shared" si="0"/>
        <v>15.676979591837</v>
      </c>
      <c r="G29" s="11">
        <f t="shared" si="4"/>
        <v>-60.115540000000003</v>
      </c>
      <c r="H29" s="6">
        <f t="shared" si="1"/>
        <v>-50.115540000000003</v>
      </c>
      <c r="J29">
        <v>12506306122.448999</v>
      </c>
      <c r="K29">
        <v>-5.7436689999999997</v>
      </c>
      <c r="N29" s="6">
        <f t="shared" si="2"/>
        <v>15.676979591837</v>
      </c>
      <c r="O29" s="11">
        <f t="shared" si="5"/>
        <v>-64.175510000000003</v>
      </c>
      <c r="P29" s="6">
        <f t="shared" si="3"/>
        <v>-54.175510000000003</v>
      </c>
    </row>
    <row r="30" spans="2:16" x14ac:dyDescent="0.25">
      <c r="B30">
        <v>12730571428.570999</v>
      </c>
      <c r="C30">
        <v>-5.8047427999999996</v>
      </c>
      <c r="F30" s="6">
        <f t="shared" si="0"/>
        <v>15.870520408162999</v>
      </c>
      <c r="G30" s="11">
        <f t="shared" si="4"/>
        <v>-60.803832999999997</v>
      </c>
      <c r="H30" s="6">
        <f t="shared" si="1"/>
        <v>-50.803832999999997</v>
      </c>
      <c r="J30">
        <v>12730571428.570999</v>
      </c>
      <c r="K30">
        <v>-5.8047427999999996</v>
      </c>
      <c r="N30" s="6">
        <f t="shared" si="2"/>
        <v>15.870520408162999</v>
      </c>
      <c r="O30" s="11">
        <f t="shared" si="5"/>
        <v>-64.896416000000002</v>
      </c>
      <c r="P30" s="6">
        <f t="shared" si="3"/>
        <v>-54.896416000000002</v>
      </c>
    </row>
    <row r="31" spans="2:16" x14ac:dyDescent="0.25">
      <c r="B31">
        <v>12954836734.694</v>
      </c>
      <c r="C31">
        <v>-5.9321140999999997</v>
      </c>
      <c r="F31" s="6">
        <f t="shared" si="0"/>
        <v>16.064061224490001</v>
      </c>
      <c r="G31" s="11">
        <f t="shared" si="4"/>
        <v>-62.894657000000002</v>
      </c>
      <c r="H31" s="6">
        <f t="shared" si="1"/>
        <v>-52.894657000000002</v>
      </c>
      <c r="J31">
        <v>12954836734.694</v>
      </c>
      <c r="K31">
        <v>-5.9321140999999997</v>
      </c>
      <c r="N31" s="6">
        <f t="shared" si="2"/>
        <v>16.064061224490001</v>
      </c>
      <c r="O31" s="11">
        <f t="shared" si="5"/>
        <v>-65.627110000000002</v>
      </c>
      <c r="P31" s="6">
        <f t="shared" si="3"/>
        <v>-55.627110000000002</v>
      </c>
    </row>
    <row r="32" spans="2:16" x14ac:dyDescent="0.25">
      <c r="B32">
        <v>13179102040.816</v>
      </c>
      <c r="C32">
        <v>-5.9134134999999999</v>
      </c>
      <c r="F32" s="6">
        <f t="shared" si="0"/>
        <v>16.257602040816</v>
      </c>
      <c r="G32" s="11">
        <f t="shared" si="4"/>
        <v>-63.941020999999999</v>
      </c>
      <c r="H32" s="6">
        <f t="shared" si="1"/>
        <v>-53.941020999999999</v>
      </c>
      <c r="J32">
        <v>13179102040.816</v>
      </c>
      <c r="K32">
        <v>-5.9134134999999999</v>
      </c>
      <c r="N32" s="6">
        <f t="shared" si="2"/>
        <v>16.257602040816</v>
      </c>
      <c r="O32" s="11">
        <f t="shared" si="5"/>
        <v>-65.391936999999999</v>
      </c>
      <c r="P32" s="6">
        <f t="shared" si="3"/>
        <v>-55.391936999999999</v>
      </c>
    </row>
    <row r="33" spans="2:16" x14ac:dyDescent="0.25">
      <c r="B33">
        <v>13403367346.938999</v>
      </c>
      <c r="C33">
        <v>-6.1484566000000003</v>
      </c>
      <c r="F33" s="6">
        <f t="shared" si="0"/>
        <v>16.451142857143001</v>
      </c>
      <c r="G33" s="11">
        <f t="shared" si="4"/>
        <v>-65.167445999999998</v>
      </c>
      <c r="H33" s="6">
        <f t="shared" si="1"/>
        <v>-55.167445999999998</v>
      </c>
      <c r="J33">
        <v>13403367346.938999</v>
      </c>
      <c r="K33">
        <v>-6.1484566000000003</v>
      </c>
      <c r="N33" s="6">
        <f t="shared" si="2"/>
        <v>16.451142857143001</v>
      </c>
      <c r="O33" s="11">
        <f t="shared" si="5"/>
        <v>-63.963191999999999</v>
      </c>
      <c r="P33" s="6">
        <f t="shared" si="3"/>
        <v>-53.963191999999999</v>
      </c>
    </row>
    <row r="34" spans="2:16" x14ac:dyDescent="0.25">
      <c r="B34">
        <v>13627632653.061001</v>
      </c>
      <c r="C34">
        <v>-5.6787367</v>
      </c>
      <c r="F34" s="6">
        <f t="shared" si="0"/>
        <v>16.644683673469</v>
      </c>
      <c r="G34" s="11">
        <f t="shared" si="4"/>
        <v>-65.981525000000005</v>
      </c>
      <c r="H34" s="6">
        <f t="shared" si="1"/>
        <v>-55.981524999999998</v>
      </c>
      <c r="J34">
        <v>13627632653.061001</v>
      </c>
      <c r="K34">
        <v>-5.6787367</v>
      </c>
      <c r="N34" s="6">
        <f t="shared" si="2"/>
        <v>16.644683673469</v>
      </c>
      <c r="O34" s="11">
        <f t="shared" si="5"/>
        <v>-63.121997999999998</v>
      </c>
      <c r="P34" s="6">
        <f t="shared" si="3"/>
        <v>-53.121997999999998</v>
      </c>
    </row>
    <row r="35" spans="2:16" x14ac:dyDescent="0.25">
      <c r="B35">
        <v>13851897959.184</v>
      </c>
      <c r="C35">
        <v>-5.7872104999999996</v>
      </c>
      <c r="F35" s="6">
        <f t="shared" si="0"/>
        <v>16.838224489795998</v>
      </c>
      <c r="G35" s="11">
        <f t="shared" si="4"/>
        <v>-68.730778000000001</v>
      </c>
      <c r="H35" s="6">
        <f t="shared" si="1"/>
        <v>-58.730778000000001</v>
      </c>
      <c r="J35">
        <v>13851897959.184</v>
      </c>
      <c r="K35">
        <v>-5.7872104999999996</v>
      </c>
      <c r="N35" s="6">
        <f t="shared" si="2"/>
        <v>16.838224489795998</v>
      </c>
      <c r="O35" s="11">
        <f t="shared" si="5"/>
        <v>-63.195811999999997</v>
      </c>
      <c r="P35" s="6">
        <f t="shared" si="3"/>
        <v>-53.195811999999997</v>
      </c>
    </row>
    <row r="36" spans="2:16" x14ac:dyDescent="0.25">
      <c r="B36">
        <v>14076163265.306</v>
      </c>
      <c r="C36">
        <v>-5.9219537000000004</v>
      </c>
      <c r="F36" s="6">
        <f t="shared" si="0"/>
        <v>17.031765306122001</v>
      </c>
      <c r="G36" s="11">
        <f t="shared" si="4"/>
        <v>-71.125892999999991</v>
      </c>
      <c r="H36" s="6">
        <f t="shared" si="1"/>
        <v>-61.125892999999998</v>
      </c>
      <c r="J36">
        <v>14076163265.306</v>
      </c>
      <c r="K36">
        <v>-5.9219537000000004</v>
      </c>
      <c r="N36" s="6">
        <f t="shared" si="2"/>
        <v>17.031765306122001</v>
      </c>
      <c r="O36" s="11">
        <f t="shared" si="5"/>
        <v>-64.483611999999994</v>
      </c>
      <c r="P36" s="6">
        <f t="shared" si="3"/>
        <v>-54.483612000000001</v>
      </c>
    </row>
    <row r="37" spans="2:16" x14ac:dyDescent="0.25">
      <c r="B37">
        <v>14300428571.429001</v>
      </c>
      <c r="C37">
        <v>-5.6981316</v>
      </c>
      <c r="F37" s="6">
        <f t="shared" ref="F37:F68" si="6">B145/1000000000</f>
        <v>17.225306122449002</v>
      </c>
      <c r="G37" s="11">
        <f t="shared" si="4"/>
        <v>-72.832965999999999</v>
      </c>
      <c r="H37" s="6">
        <f t="shared" ref="H37:H68" si="7">D145</f>
        <v>-62.832965999999999</v>
      </c>
      <c r="J37">
        <v>14300428571.429001</v>
      </c>
      <c r="K37">
        <v>-5.6981316</v>
      </c>
      <c r="N37" s="6">
        <f t="shared" ref="N37:N68" si="8">J145/1000000000</f>
        <v>17.225306122449002</v>
      </c>
      <c r="O37" s="11">
        <f t="shared" si="5"/>
        <v>-64.291511999999997</v>
      </c>
      <c r="P37" s="6">
        <f t="shared" ref="P37:P68" si="9">L145</f>
        <v>-54.291511999999997</v>
      </c>
    </row>
    <row r="38" spans="2:16" x14ac:dyDescent="0.25">
      <c r="B38">
        <v>14524693877.551001</v>
      </c>
      <c r="C38">
        <v>-5.7077827000000001</v>
      </c>
      <c r="F38" s="6">
        <f t="shared" si="6"/>
        <v>17.418846938775999</v>
      </c>
      <c r="G38" s="11">
        <f t="shared" si="4"/>
        <v>-72.269180000000006</v>
      </c>
      <c r="H38" s="6">
        <f t="shared" si="7"/>
        <v>-62.269179999999999</v>
      </c>
      <c r="J38">
        <v>14524693877.551001</v>
      </c>
      <c r="K38">
        <v>-5.7077827000000001</v>
      </c>
      <c r="N38" s="6">
        <f t="shared" si="8"/>
        <v>17.418846938775999</v>
      </c>
      <c r="O38" s="11">
        <f t="shared" si="5"/>
        <v>-63.567180999999998</v>
      </c>
      <c r="P38" s="6">
        <f t="shared" si="9"/>
        <v>-53.567180999999998</v>
      </c>
    </row>
    <row r="39" spans="2:16" x14ac:dyDescent="0.25">
      <c r="B39">
        <v>14748959183.673</v>
      </c>
      <c r="C39">
        <v>-5.6636661999999998</v>
      </c>
      <c r="F39" s="6">
        <f t="shared" si="6"/>
        <v>17.612387755102002</v>
      </c>
      <c r="G39" s="11">
        <f t="shared" si="4"/>
        <v>-73.17603299999999</v>
      </c>
      <c r="H39" s="6">
        <f t="shared" si="7"/>
        <v>-63.176032999999997</v>
      </c>
      <c r="J39">
        <v>14748959183.673</v>
      </c>
      <c r="K39">
        <v>-5.6636661999999998</v>
      </c>
      <c r="N39" s="6">
        <f t="shared" si="8"/>
        <v>17.612387755102002</v>
      </c>
      <c r="O39" s="11">
        <f t="shared" si="5"/>
        <v>-63.855483999999997</v>
      </c>
      <c r="P39" s="6">
        <f t="shared" si="9"/>
        <v>-53.855483999999997</v>
      </c>
    </row>
    <row r="40" spans="2:16" x14ac:dyDescent="0.25">
      <c r="B40">
        <v>14973224489.796</v>
      </c>
      <c r="C40">
        <v>-5.9283175000000004</v>
      </c>
      <c r="F40" s="6">
        <f t="shared" si="6"/>
        <v>17.805928571429</v>
      </c>
      <c r="G40" s="11">
        <f t="shared" si="4"/>
        <v>-73.682476000000008</v>
      </c>
      <c r="H40" s="6">
        <f t="shared" si="7"/>
        <v>-63.682476000000001</v>
      </c>
      <c r="J40">
        <v>14973224489.796</v>
      </c>
      <c r="K40">
        <v>-5.9283175000000004</v>
      </c>
      <c r="N40" s="6">
        <f t="shared" si="8"/>
        <v>17.805928571429</v>
      </c>
      <c r="O40" s="11">
        <f t="shared" si="5"/>
        <v>-65.211769000000004</v>
      </c>
      <c r="P40" s="6">
        <f t="shared" si="9"/>
        <v>-55.211768999999997</v>
      </c>
    </row>
    <row r="41" spans="2:16" x14ac:dyDescent="0.25">
      <c r="B41">
        <v>15197489795.917999</v>
      </c>
      <c r="C41">
        <v>-5.9584469999999996</v>
      </c>
      <c r="F41" s="6">
        <f t="shared" si="6"/>
        <v>17.999469387755003</v>
      </c>
      <c r="G41" s="11">
        <f t="shared" si="4"/>
        <v>-73.426968000000002</v>
      </c>
      <c r="H41" s="6">
        <f t="shared" si="7"/>
        <v>-63.426968000000002</v>
      </c>
      <c r="J41">
        <v>15197489795.917999</v>
      </c>
      <c r="K41">
        <v>-5.9584469999999996</v>
      </c>
      <c r="N41" s="6">
        <f t="shared" si="8"/>
        <v>17.999469387755003</v>
      </c>
      <c r="O41" s="11">
        <f t="shared" si="5"/>
        <v>-66.98414600000001</v>
      </c>
      <c r="P41" s="6">
        <f t="shared" si="9"/>
        <v>-56.984146000000003</v>
      </c>
    </row>
    <row r="42" spans="2:16" x14ac:dyDescent="0.25">
      <c r="B42">
        <v>15421755102.041</v>
      </c>
      <c r="C42">
        <v>-5.9563718000000003</v>
      </c>
      <c r="F42" s="6">
        <f t="shared" si="6"/>
        <v>18.193010204082</v>
      </c>
      <c r="G42" s="11">
        <f t="shared" si="4"/>
        <v>-70.142109000000005</v>
      </c>
      <c r="H42" s="6">
        <f t="shared" si="7"/>
        <v>-60.142108999999998</v>
      </c>
      <c r="J42">
        <v>15421755102.041</v>
      </c>
      <c r="K42">
        <v>-5.9563718000000003</v>
      </c>
      <c r="N42" s="6">
        <f t="shared" si="8"/>
        <v>18.193010204082</v>
      </c>
      <c r="O42" s="11">
        <f t="shared" si="5"/>
        <v>-66.680736999999993</v>
      </c>
      <c r="P42" s="6">
        <f t="shared" si="9"/>
        <v>-56.680737000000001</v>
      </c>
    </row>
    <row r="43" spans="2:16" x14ac:dyDescent="0.25">
      <c r="B43">
        <v>15646020408.163</v>
      </c>
      <c r="C43">
        <v>-6.6550250000000002</v>
      </c>
      <c r="F43" s="6">
        <f t="shared" si="6"/>
        <v>18.386551020408</v>
      </c>
      <c r="G43" s="11">
        <f t="shared" si="4"/>
        <v>-65.853104000000002</v>
      </c>
      <c r="H43" s="6">
        <f t="shared" si="7"/>
        <v>-55.853104000000002</v>
      </c>
      <c r="J43">
        <v>15646020408.163</v>
      </c>
      <c r="K43">
        <v>-6.6550250000000002</v>
      </c>
      <c r="N43" s="6">
        <f t="shared" si="8"/>
        <v>18.386551020408</v>
      </c>
      <c r="O43" s="11">
        <f t="shared" si="5"/>
        <v>-65.701663999999994</v>
      </c>
      <c r="P43" s="6">
        <f t="shared" si="9"/>
        <v>-55.701664000000001</v>
      </c>
    </row>
    <row r="44" spans="2:16" x14ac:dyDescent="0.25">
      <c r="B44">
        <v>15870285714.285999</v>
      </c>
      <c r="C44">
        <v>-6.6827211000000002</v>
      </c>
      <c r="F44" s="6">
        <f t="shared" si="6"/>
        <v>18.580091836735001</v>
      </c>
      <c r="G44" s="11">
        <f t="shared" si="4"/>
        <v>-63.374392999999998</v>
      </c>
      <c r="H44" s="6">
        <f t="shared" si="7"/>
        <v>-53.374392999999998</v>
      </c>
      <c r="J44">
        <v>15870285714.285999</v>
      </c>
      <c r="K44">
        <v>-6.6827211000000002</v>
      </c>
      <c r="N44" s="6">
        <f t="shared" si="8"/>
        <v>18.580091836735001</v>
      </c>
      <c r="O44" s="11">
        <f t="shared" si="5"/>
        <v>-64.745773</v>
      </c>
      <c r="P44" s="6">
        <f t="shared" si="9"/>
        <v>-54.745773</v>
      </c>
    </row>
    <row r="45" spans="2:16" x14ac:dyDescent="0.25">
      <c r="B45">
        <v>16094551020.408001</v>
      </c>
      <c r="C45">
        <v>-6.856916</v>
      </c>
      <c r="F45" s="6">
        <f t="shared" si="6"/>
        <v>18.773632653061</v>
      </c>
      <c r="G45" s="11">
        <f t="shared" si="4"/>
        <v>-63.630192000000001</v>
      </c>
      <c r="H45" s="6">
        <f t="shared" si="7"/>
        <v>-53.630192000000001</v>
      </c>
      <c r="J45">
        <v>16094551020.408001</v>
      </c>
      <c r="K45">
        <v>-6.856916</v>
      </c>
      <c r="N45" s="6">
        <f t="shared" si="8"/>
        <v>18.773632653061</v>
      </c>
      <c r="O45" s="11">
        <f t="shared" si="5"/>
        <v>-63.475059999999999</v>
      </c>
      <c r="P45" s="6">
        <f t="shared" si="9"/>
        <v>-53.475059999999999</v>
      </c>
    </row>
    <row r="46" spans="2:16" x14ac:dyDescent="0.25">
      <c r="B46">
        <v>16318816326.531</v>
      </c>
      <c r="C46">
        <v>-6.7554335999999999</v>
      </c>
      <c r="F46" s="6">
        <f t="shared" si="6"/>
        <v>18.967173469388001</v>
      </c>
      <c r="G46" s="11">
        <f t="shared" si="4"/>
        <v>-66.325820999999991</v>
      </c>
      <c r="H46" s="6">
        <f t="shared" si="7"/>
        <v>-56.325820999999998</v>
      </c>
      <c r="J46">
        <v>16318816326.531</v>
      </c>
      <c r="K46">
        <v>-6.7554335999999999</v>
      </c>
      <c r="N46" s="6">
        <f t="shared" si="8"/>
        <v>18.967173469388001</v>
      </c>
      <c r="O46" s="11">
        <f t="shared" si="5"/>
        <v>-62.750458000000002</v>
      </c>
      <c r="P46" s="6">
        <f t="shared" si="9"/>
        <v>-52.750458000000002</v>
      </c>
    </row>
    <row r="47" spans="2:16" x14ac:dyDescent="0.25">
      <c r="B47">
        <v>16543081632.653</v>
      </c>
      <c r="C47">
        <v>-7.5847268000000003</v>
      </c>
      <c r="F47" s="6">
        <f t="shared" si="6"/>
        <v>19.160714285714</v>
      </c>
      <c r="G47" s="11">
        <f t="shared" si="4"/>
        <v>-67.178673000000003</v>
      </c>
      <c r="H47" s="6">
        <f t="shared" si="7"/>
        <v>-57.178673000000003</v>
      </c>
      <c r="J47">
        <v>16543081632.653</v>
      </c>
      <c r="K47">
        <v>-7.5847268000000003</v>
      </c>
      <c r="N47" s="6">
        <f t="shared" si="8"/>
        <v>19.160714285714</v>
      </c>
      <c r="O47" s="11">
        <f t="shared" si="5"/>
        <v>-61.337710999999999</v>
      </c>
      <c r="P47" s="6">
        <f t="shared" si="9"/>
        <v>-51.337710999999999</v>
      </c>
    </row>
    <row r="48" spans="2:16" x14ac:dyDescent="0.25">
      <c r="B48">
        <v>16767346938.775999</v>
      </c>
      <c r="C48">
        <v>-6.9980741000000002</v>
      </c>
      <c r="F48" s="6">
        <f t="shared" si="6"/>
        <v>19.354255102041002</v>
      </c>
      <c r="G48" s="11">
        <f t="shared" si="4"/>
        <v>-64.538494</v>
      </c>
      <c r="H48" s="6">
        <f t="shared" si="7"/>
        <v>-54.538494</v>
      </c>
      <c r="J48">
        <v>16767346938.775999</v>
      </c>
      <c r="K48">
        <v>-6.9980741000000002</v>
      </c>
      <c r="N48" s="6">
        <f t="shared" si="8"/>
        <v>19.354255102041002</v>
      </c>
      <c r="O48" s="11">
        <f t="shared" si="5"/>
        <v>-60.249217999999999</v>
      </c>
      <c r="P48" s="6">
        <f t="shared" si="9"/>
        <v>-50.249217999999999</v>
      </c>
    </row>
    <row r="49" spans="2:16" x14ac:dyDescent="0.25">
      <c r="B49">
        <v>16991612244.898001</v>
      </c>
      <c r="C49">
        <v>-7.0648211999999999</v>
      </c>
      <c r="F49" s="6">
        <f t="shared" si="6"/>
        <v>19.547795918367001</v>
      </c>
      <c r="G49" s="11">
        <f t="shared" si="4"/>
        <v>-60.329231</v>
      </c>
      <c r="H49" s="6">
        <f t="shared" si="7"/>
        <v>-50.329231</v>
      </c>
      <c r="J49">
        <v>16991612244.898001</v>
      </c>
      <c r="K49">
        <v>-7.0648211999999999</v>
      </c>
      <c r="N49" s="6">
        <f t="shared" si="8"/>
        <v>19.547795918367001</v>
      </c>
      <c r="O49" s="11">
        <f t="shared" si="5"/>
        <v>-59.564594</v>
      </c>
      <c r="P49" s="6">
        <f t="shared" si="9"/>
        <v>-49.564594</v>
      </c>
    </row>
    <row r="50" spans="2:16" x14ac:dyDescent="0.25">
      <c r="B50">
        <v>17215877551.02</v>
      </c>
      <c r="C50">
        <v>-7.7679038</v>
      </c>
      <c r="F50" s="6">
        <f t="shared" si="6"/>
        <v>19.741336734693999</v>
      </c>
      <c r="G50" s="11">
        <f t="shared" si="4"/>
        <v>-56.991126999999999</v>
      </c>
      <c r="H50" s="6">
        <f t="shared" si="7"/>
        <v>-46.991126999999999</v>
      </c>
      <c r="J50">
        <v>17215877551.02</v>
      </c>
      <c r="K50">
        <v>-7.7679038</v>
      </c>
      <c r="N50" s="6">
        <f t="shared" si="8"/>
        <v>19.741336734693999</v>
      </c>
      <c r="O50" s="11">
        <f t="shared" si="5"/>
        <v>-59.866711000000002</v>
      </c>
      <c r="P50" s="6">
        <f t="shared" si="9"/>
        <v>-49.866711000000002</v>
      </c>
    </row>
    <row r="51" spans="2:16" x14ac:dyDescent="0.25">
      <c r="B51">
        <v>17440142857.143002</v>
      </c>
      <c r="C51">
        <v>-7.0327634999999997</v>
      </c>
      <c r="F51" s="6">
        <f t="shared" si="6"/>
        <v>19.934877551020001</v>
      </c>
      <c r="G51" s="11">
        <f t="shared" si="4"/>
        <v>-57.962788000000003</v>
      </c>
      <c r="H51" s="6">
        <f t="shared" si="7"/>
        <v>-47.962788000000003</v>
      </c>
      <c r="J51">
        <v>17440142857.143002</v>
      </c>
      <c r="K51">
        <v>-7.0327634999999997</v>
      </c>
      <c r="N51" s="6">
        <f t="shared" si="8"/>
        <v>19.934877551020001</v>
      </c>
      <c r="O51" s="11">
        <f t="shared" si="5"/>
        <v>-62.198878999999998</v>
      </c>
      <c r="P51" s="6">
        <f t="shared" si="9"/>
        <v>-52.198878999999998</v>
      </c>
    </row>
    <row r="52" spans="2:16" x14ac:dyDescent="0.25">
      <c r="B52">
        <v>17664408163.264999</v>
      </c>
      <c r="C52">
        <v>-8.5887832999999993</v>
      </c>
      <c r="F52" s="6">
        <f t="shared" si="6"/>
        <v>20.128418367346999</v>
      </c>
      <c r="G52" s="11">
        <f t="shared" si="4"/>
        <v>-58.931496000000003</v>
      </c>
      <c r="H52" s="6">
        <f t="shared" si="7"/>
        <v>-48.931496000000003</v>
      </c>
      <c r="J52">
        <v>17664408163.264999</v>
      </c>
      <c r="K52">
        <v>-8.5887832999999993</v>
      </c>
      <c r="N52" s="6">
        <f t="shared" si="8"/>
        <v>20.128418367346999</v>
      </c>
      <c r="O52" s="11">
        <f t="shared" si="5"/>
        <v>-63.281635000000001</v>
      </c>
      <c r="P52" s="6">
        <f t="shared" si="9"/>
        <v>-53.281635000000001</v>
      </c>
    </row>
    <row r="53" spans="2:16" x14ac:dyDescent="0.25">
      <c r="B53">
        <v>17888673469.388</v>
      </c>
      <c r="C53">
        <v>-7.9372211000000004</v>
      </c>
      <c r="F53" s="6">
        <f t="shared" si="6"/>
        <v>20.321959183673002</v>
      </c>
      <c r="G53" s="11">
        <f t="shared" si="4"/>
        <v>-60.596195000000002</v>
      </c>
      <c r="H53" s="6">
        <f t="shared" si="7"/>
        <v>-50.596195000000002</v>
      </c>
      <c r="J53">
        <v>17888673469.388</v>
      </c>
      <c r="K53">
        <v>-7.9372211000000004</v>
      </c>
      <c r="N53" s="6">
        <f t="shared" si="8"/>
        <v>20.321959183673002</v>
      </c>
      <c r="O53" s="11">
        <f t="shared" si="5"/>
        <v>-63.472374000000002</v>
      </c>
      <c r="P53" s="6">
        <f t="shared" si="9"/>
        <v>-53.472374000000002</v>
      </c>
    </row>
    <row r="54" spans="2:16" x14ac:dyDescent="0.25">
      <c r="B54">
        <v>18112938775.509998</v>
      </c>
      <c r="C54">
        <v>-8.3498783000000003</v>
      </c>
      <c r="F54" s="6">
        <f t="shared" si="6"/>
        <v>20.515499999999999</v>
      </c>
      <c r="G54" s="11">
        <f t="shared" si="4"/>
        <v>-61.349041</v>
      </c>
      <c r="H54" s="6">
        <f t="shared" si="7"/>
        <v>-51.349041</v>
      </c>
      <c r="J54">
        <v>18112938775.509998</v>
      </c>
      <c r="K54">
        <v>-8.3498783000000003</v>
      </c>
      <c r="N54" s="6">
        <f t="shared" si="8"/>
        <v>20.515499999999999</v>
      </c>
      <c r="O54" s="11">
        <f t="shared" si="5"/>
        <v>-62.036278000000003</v>
      </c>
      <c r="P54" s="6">
        <f t="shared" si="9"/>
        <v>-52.036278000000003</v>
      </c>
    </row>
    <row r="55" spans="2:16" x14ac:dyDescent="0.25">
      <c r="B55">
        <v>18337204081.632999</v>
      </c>
      <c r="C55">
        <v>-8.6698160000000009</v>
      </c>
      <c r="F55" s="6">
        <f t="shared" si="6"/>
        <v>20.709040816327001</v>
      </c>
      <c r="G55" s="11">
        <f t="shared" si="4"/>
        <v>-62.429169000000002</v>
      </c>
      <c r="H55" s="6">
        <f t="shared" si="7"/>
        <v>-52.429169000000002</v>
      </c>
      <c r="J55">
        <v>18337204081.632999</v>
      </c>
      <c r="K55">
        <v>-8.6698160000000009</v>
      </c>
      <c r="N55" s="6">
        <f t="shared" si="8"/>
        <v>20.709040816327001</v>
      </c>
      <c r="O55" s="11">
        <f t="shared" si="5"/>
        <v>-61.126682000000002</v>
      </c>
      <c r="P55" s="6">
        <f t="shared" si="9"/>
        <v>-51.126682000000002</v>
      </c>
    </row>
    <row r="56" spans="2:16" x14ac:dyDescent="0.25">
      <c r="B56">
        <v>18561469387.755001</v>
      </c>
      <c r="C56">
        <v>-7.9093647000000002</v>
      </c>
      <c r="F56" s="6">
        <f t="shared" si="6"/>
        <v>20.902581632653</v>
      </c>
      <c r="G56" s="11">
        <f t="shared" si="4"/>
        <v>-64.784621999999999</v>
      </c>
      <c r="H56" s="6">
        <f t="shared" si="7"/>
        <v>-54.784621999999999</v>
      </c>
      <c r="J56">
        <v>18561469387.755001</v>
      </c>
      <c r="K56">
        <v>-7.9093647000000002</v>
      </c>
      <c r="N56" s="6">
        <f t="shared" si="8"/>
        <v>20.902581632653</v>
      </c>
      <c r="O56" s="11">
        <f t="shared" si="5"/>
        <v>-60.691319</v>
      </c>
      <c r="P56" s="6">
        <f t="shared" si="9"/>
        <v>-50.691319</v>
      </c>
    </row>
    <row r="57" spans="2:16" x14ac:dyDescent="0.25">
      <c r="B57">
        <v>18785734693.877998</v>
      </c>
      <c r="C57">
        <v>-8.4642248000000002</v>
      </c>
      <c r="F57" s="6">
        <f t="shared" si="6"/>
        <v>21.096122448980001</v>
      </c>
      <c r="G57" s="11">
        <f t="shared" si="4"/>
        <v>-65.839213999999998</v>
      </c>
      <c r="H57" s="6">
        <f t="shared" si="7"/>
        <v>-55.839213999999998</v>
      </c>
      <c r="J57">
        <v>18785734693.877998</v>
      </c>
      <c r="K57">
        <v>-8.4642248000000002</v>
      </c>
      <c r="N57" s="6">
        <f t="shared" si="8"/>
        <v>21.096122448980001</v>
      </c>
      <c r="O57" s="11">
        <f t="shared" si="5"/>
        <v>-61.35519</v>
      </c>
      <c r="P57" s="6">
        <f t="shared" si="9"/>
        <v>-51.35519</v>
      </c>
    </row>
    <row r="58" spans="2:16" x14ac:dyDescent="0.25">
      <c r="B58">
        <v>19010000000</v>
      </c>
      <c r="C58">
        <v>-7.8968195999999997</v>
      </c>
      <c r="F58" s="6">
        <f t="shared" si="6"/>
        <v>21.289663265306</v>
      </c>
      <c r="G58" s="11">
        <f t="shared" si="4"/>
        <v>-65.739540000000005</v>
      </c>
      <c r="H58" s="6">
        <f t="shared" si="7"/>
        <v>-55.739539999999998</v>
      </c>
      <c r="J58">
        <v>19010000000</v>
      </c>
      <c r="K58">
        <v>-7.8968195999999997</v>
      </c>
      <c r="N58" s="6">
        <f t="shared" si="8"/>
        <v>21.289663265306</v>
      </c>
      <c r="O58" s="11">
        <f t="shared" si="5"/>
        <v>-62.385421999999998</v>
      </c>
      <c r="P58" s="6">
        <f t="shared" si="9"/>
        <v>-52.385421999999998</v>
      </c>
    </row>
    <row r="59" spans="2:16" x14ac:dyDescent="0.25">
      <c r="B59">
        <v>19234265306.122002</v>
      </c>
      <c r="C59">
        <v>-7.9135451000000003</v>
      </c>
      <c r="F59" s="6">
        <f t="shared" si="6"/>
        <v>21.483204081632998</v>
      </c>
      <c r="G59" s="11">
        <f t="shared" si="4"/>
        <v>-68.193111000000002</v>
      </c>
      <c r="H59" s="6">
        <f t="shared" si="7"/>
        <v>-58.193111000000002</v>
      </c>
      <c r="J59">
        <v>19234265306.122002</v>
      </c>
      <c r="K59">
        <v>-7.9135451000000003</v>
      </c>
      <c r="N59" s="6">
        <f t="shared" si="8"/>
        <v>21.483204081632998</v>
      </c>
      <c r="O59" s="11">
        <f t="shared" si="5"/>
        <v>-63.105736</v>
      </c>
      <c r="P59" s="6">
        <f t="shared" si="9"/>
        <v>-53.105736</v>
      </c>
    </row>
    <row r="60" spans="2:16" x14ac:dyDescent="0.25">
      <c r="B60">
        <v>19458530612.244999</v>
      </c>
      <c r="C60">
        <v>-8.0598717000000004</v>
      </c>
      <c r="F60" s="6">
        <f t="shared" si="6"/>
        <v>21.676744897959001</v>
      </c>
      <c r="G60" s="11">
        <f t="shared" si="4"/>
        <v>-68.22819100000001</v>
      </c>
      <c r="H60" s="6">
        <f t="shared" si="7"/>
        <v>-58.228191000000002</v>
      </c>
      <c r="J60">
        <v>19458530612.244999</v>
      </c>
      <c r="K60">
        <v>-8.0598717000000004</v>
      </c>
      <c r="N60" s="6">
        <f t="shared" si="8"/>
        <v>21.676744897959001</v>
      </c>
      <c r="O60" s="11">
        <f t="shared" si="5"/>
        <v>-62.158473999999998</v>
      </c>
      <c r="P60" s="6">
        <f t="shared" si="9"/>
        <v>-52.158473999999998</v>
      </c>
    </row>
    <row r="61" spans="2:16" x14ac:dyDescent="0.25">
      <c r="B61">
        <v>19682795918.367001</v>
      </c>
      <c r="C61">
        <v>-7.9339952</v>
      </c>
      <c r="F61" s="6">
        <f t="shared" si="6"/>
        <v>21.870285714285998</v>
      </c>
      <c r="G61" s="11">
        <f t="shared" si="4"/>
        <v>-67.452449999999999</v>
      </c>
      <c r="H61" s="6">
        <f t="shared" si="7"/>
        <v>-57.452449999999999</v>
      </c>
      <c r="J61">
        <v>19682795918.367001</v>
      </c>
      <c r="K61">
        <v>-7.9339952</v>
      </c>
      <c r="N61" s="6">
        <f t="shared" si="8"/>
        <v>21.870285714285998</v>
      </c>
      <c r="O61" s="11">
        <f t="shared" si="5"/>
        <v>-61.041781999999998</v>
      </c>
      <c r="P61" s="6">
        <f t="shared" si="9"/>
        <v>-51.041781999999998</v>
      </c>
    </row>
    <row r="62" spans="2:16" x14ac:dyDescent="0.25">
      <c r="B62">
        <v>19907061224.490002</v>
      </c>
      <c r="C62">
        <v>-8.2321358</v>
      </c>
      <c r="F62" s="6">
        <f t="shared" si="6"/>
        <v>22.063826530612001</v>
      </c>
      <c r="G62" s="11">
        <f t="shared" si="4"/>
        <v>-61.942656999999997</v>
      </c>
      <c r="H62" s="6">
        <f t="shared" si="7"/>
        <v>-51.942656999999997</v>
      </c>
      <c r="J62">
        <v>19907061224.490002</v>
      </c>
      <c r="K62">
        <v>-8.2321358</v>
      </c>
      <c r="N62" s="6">
        <f t="shared" si="8"/>
        <v>22.063826530612001</v>
      </c>
      <c r="O62" s="11">
        <f t="shared" si="5"/>
        <v>-59.572803</v>
      </c>
      <c r="P62" s="6">
        <f t="shared" si="9"/>
        <v>-49.572803</v>
      </c>
    </row>
    <row r="63" spans="2:16" x14ac:dyDescent="0.25">
      <c r="B63">
        <v>20131326530.612</v>
      </c>
      <c r="C63">
        <v>-8.2553272</v>
      </c>
      <c r="F63" s="6">
        <f t="shared" si="6"/>
        <v>22.257367346938999</v>
      </c>
      <c r="G63" s="11">
        <f t="shared" si="4"/>
        <v>-59.071410999999998</v>
      </c>
      <c r="H63" s="6">
        <f t="shared" si="7"/>
        <v>-49.071410999999998</v>
      </c>
      <c r="J63">
        <v>20131326530.612</v>
      </c>
      <c r="K63">
        <v>-8.2553272</v>
      </c>
      <c r="N63" s="6">
        <f t="shared" si="8"/>
        <v>22.257367346938999</v>
      </c>
      <c r="O63" s="11">
        <f t="shared" si="5"/>
        <v>-58.466208999999999</v>
      </c>
      <c r="P63" s="6">
        <f t="shared" si="9"/>
        <v>-48.466208999999999</v>
      </c>
    </row>
    <row r="64" spans="2:16" x14ac:dyDescent="0.25">
      <c r="B64">
        <v>20355591836.735001</v>
      </c>
      <c r="C64">
        <v>-7.8359394</v>
      </c>
      <c r="F64" s="6">
        <f t="shared" si="6"/>
        <v>22.450908163264998</v>
      </c>
      <c r="G64" s="11">
        <f t="shared" si="4"/>
        <v>-57.862717000000004</v>
      </c>
      <c r="H64" s="6">
        <f t="shared" si="7"/>
        <v>-47.862717000000004</v>
      </c>
      <c r="J64">
        <v>20355591836.735001</v>
      </c>
      <c r="K64">
        <v>-7.8359394</v>
      </c>
      <c r="N64" s="6">
        <f t="shared" si="8"/>
        <v>22.450908163264998</v>
      </c>
      <c r="O64" s="11">
        <f t="shared" si="5"/>
        <v>-57.370784999999998</v>
      </c>
      <c r="P64" s="6">
        <f t="shared" si="9"/>
        <v>-47.370784999999998</v>
      </c>
    </row>
    <row r="65" spans="2:16" x14ac:dyDescent="0.25">
      <c r="B65">
        <v>20579857142.856998</v>
      </c>
      <c r="C65">
        <v>-8.4063348999999992</v>
      </c>
      <c r="F65" s="6">
        <f t="shared" si="6"/>
        <v>22.644448979591999</v>
      </c>
      <c r="G65" s="11">
        <f t="shared" si="4"/>
        <v>-57.06073</v>
      </c>
      <c r="H65" s="6">
        <f t="shared" si="7"/>
        <v>-47.06073</v>
      </c>
      <c r="J65">
        <v>20579857142.856998</v>
      </c>
      <c r="K65">
        <v>-8.4063348999999992</v>
      </c>
      <c r="N65" s="6">
        <f t="shared" si="8"/>
        <v>22.644448979591999</v>
      </c>
      <c r="O65" s="11">
        <f t="shared" si="5"/>
        <v>-56.814495000000001</v>
      </c>
      <c r="P65" s="6">
        <f t="shared" si="9"/>
        <v>-46.814495000000001</v>
      </c>
    </row>
    <row r="66" spans="2:16" x14ac:dyDescent="0.25">
      <c r="B66">
        <v>20804122448.98</v>
      </c>
      <c r="C66">
        <v>-8.0804004999999997</v>
      </c>
      <c r="F66" s="6">
        <f t="shared" si="6"/>
        <v>22.837989795917998</v>
      </c>
      <c r="G66" s="11">
        <f t="shared" si="4"/>
        <v>-56.398288999999998</v>
      </c>
      <c r="H66" s="6">
        <f t="shared" si="7"/>
        <v>-46.398288999999998</v>
      </c>
      <c r="J66">
        <v>20804122448.98</v>
      </c>
      <c r="K66">
        <v>-8.0804004999999997</v>
      </c>
      <c r="N66" s="6">
        <f t="shared" si="8"/>
        <v>22.837989795917998</v>
      </c>
      <c r="O66" s="11">
        <f t="shared" si="5"/>
        <v>-56.723759000000001</v>
      </c>
      <c r="P66" s="6">
        <f t="shared" si="9"/>
        <v>-46.723759000000001</v>
      </c>
    </row>
    <row r="67" spans="2:16" x14ac:dyDescent="0.25">
      <c r="B67">
        <v>21028387755.102001</v>
      </c>
      <c r="C67">
        <v>-8.2433882000000001</v>
      </c>
      <c r="F67" s="6">
        <f t="shared" si="6"/>
        <v>23.031530612245</v>
      </c>
      <c r="G67" s="11">
        <f t="shared" si="4"/>
        <v>-55.509518</v>
      </c>
      <c r="H67" s="6">
        <f t="shared" si="7"/>
        <v>-45.509518</v>
      </c>
      <c r="J67">
        <v>21028387755.102001</v>
      </c>
      <c r="K67">
        <v>-8.2433882000000001</v>
      </c>
      <c r="N67" s="6">
        <f t="shared" si="8"/>
        <v>23.031530612245</v>
      </c>
      <c r="O67" s="11">
        <f t="shared" si="5"/>
        <v>-57.002353999999997</v>
      </c>
      <c r="P67" s="6">
        <f t="shared" si="9"/>
        <v>-47.002353999999997</v>
      </c>
    </row>
    <row r="68" spans="2:16" x14ac:dyDescent="0.25">
      <c r="B68">
        <v>21252653061.223999</v>
      </c>
      <c r="C68">
        <v>-8.134798</v>
      </c>
      <c r="F68" s="6">
        <f t="shared" si="6"/>
        <v>23.225071428570999</v>
      </c>
      <c r="G68" s="11">
        <f t="shared" si="4"/>
        <v>-54.622912999999997</v>
      </c>
      <c r="H68" s="6">
        <f t="shared" si="7"/>
        <v>-44.622912999999997</v>
      </c>
      <c r="J68">
        <v>21252653061.223999</v>
      </c>
      <c r="K68">
        <v>-8.134798</v>
      </c>
      <c r="N68" s="6">
        <f t="shared" si="8"/>
        <v>23.225071428570999</v>
      </c>
      <c r="O68" s="11">
        <f t="shared" si="5"/>
        <v>-57.610466000000002</v>
      </c>
      <c r="P68" s="6">
        <f t="shared" si="9"/>
        <v>-47.610466000000002</v>
      </c>
    </row>
    <row r="69" spans="2:16" x14ac:dyDescent="0.25">
      <c r="B69">
        <v>21476918367.347</v>
      </c>
      <c r="C69">
        <v>-8.3492174000000006</v>
      </c>
      <c r="F69" s="6">
        <f t="shared" ref="F69:F100" si="10">B177/1000000000</f>
        <v>23.418612244898</v>
      </c>
      <c r="G69" s="11">
        <f t="shared" si="4"/>
        <v>-54.268794999999997</v>
      </c>
      <c r="H69" s="6">
        <f t="shared" ref="H69:H100" si="11">D177</f>
        <v>-44.268794999999997</v>
      </c>
      <c r="J69">
        <v>21476918367.347</v>
      </c>
      <c r="K69">
        <v>-8.3492174000000006</v>
      </c>
      <c r="N69" s="6">
        <f t="shared" ref="N69:N100" si="12">J177/1000000000</f>
        <v>23.418612244898</v>
      </c>
      <c r="O69" s="11">
        <f t="shared" si="5"/>
        <v>-58.571331000000001</v>
      </c>
      <c r="P69" s="6">
        <f t="shared" ref="P69:P100" si="13">L177</f>
        <v>-48.571331000000001</v>
      </c>
    </row>
    <row r="70" spans="2:16" x14ac:dyDescent="0.25">
      <c r="B70">
        <v>21701183673.469002</v>
      </c>
      <c r="C70">
        <v>-8.2914019000000003</v>
      </c>
      <c r="F70" s="6">
        <f t="shared" si="10"/>
        <v>23.612153061223999</v>
      </c>
      <c r="G70" s="11">
        <f t="shared" ref="G70:G103" si="14">H70-10</f>
        <v>-54.536602000000002</v>
      </c>
      <c r="H70" s="6">
        <f t="shared" si="11"/>
        <v>-44.536602000000002</v>
      </c>
      <c r="J70">
        <v>21701183673.469002</v>
      </c>
      <c r="K70">
        <v>-8.2914019000000003</v>
      </c>
      <c r="N70" s="6">
        <f t="shared" si="12"/>
        <v>23.612153061223999</v>
      </c>
      <c r="O70" s="11">
        <f t="shared" ref="O70:O103" si="15">P70-10</f>
        <v>-59.147342999999999</v>
      </c>
      <c r="P70" s="6">
        <f t="shared" si="13"/>
        <v>-49.147342999999999</v>
      </c>
    </row>
    <row r="71" spans="2:16" x14ac:dyDescent="0.25">
      <c r="B71">
        <v>21925448979.591999</v>
      </c>
      <c r="C71">
        <v>-7.8053131000000002</v>
      </c>
      <c r="F71" s="6">
        <f t="shared" si="10"/>
        <v>23.805693877550997</v>
      </c>
      <c r="G71" s="11">
        <f t="shared" si="14"/>
        <v>-55.066840999999997</v>
      </c>
      <c r="H71" s="6">
        <f t="shared" si="11"/>
        <v>-45.066840999999997</v>
      </c>
      <c r="J71">
        <v>21925448979.591999</v>
      </c>
      <c r="K71">
        <v>-7.8053131000000002</v>
      </c>
      <c r="N71" s="6">
        <f t="shared" si="12"/>
        <v>23.805693877550997</v>
      </c>
      <c r="O71" s="11">
        <f t="shared" si="15"/>
        <v>-59.383552999999999</v>
      </c>
      <c r="P71" s="6">
        <f t="shared" si="13"/>
        <v>-49.383552999999999</v>
      </c>
    </row>
    <row r="72" spans="2:16" x14ac:dyDescent="0.25">
      <c r="B72">
        <v>22149714285.714001</v>
      </c>
      <c r="C72">
        <v>-8.8193836000000001</v>
      </c>
      <c r="F72" s="6">
        <f t="shared" si="10"/>
        <v>23.999234693877998</v>
      </c>
      <c r="G72" s="11">
        <f t="shared" si="14"/>
        <v>-54.878146999999998</v>
      </c>
      <c r="H72" s="6">
        <f t="shared" si="11"/>
        <v>-44.878146999999998</v>
      </c>
      <c r="J72">
        <v>22149714285.714001</v>
      </c>
      <c r="K72">
        <v>-8.8193836000000001</v>
      </c>
      <c r="N72" s="6">
        <f t="shared" si="12"/>
        <v>23.999234693877998</v>
      </c>
      <c r="O72" s="11">
        <f t="shared" si="15"/>
        <v>-59.429966</v>
      </c>
      <c r="P72" s="6">
        <f t="shared" si="13"/>
        <v>-49.429966</v>
      </c>
    </row>
    <row r="73" spans="2:16" x14ac:dyDescent="0.25">
      <c r="B73">
        <v>22373979591.837002</v>
      </c>
      <c r="C73">
        <v>-8.1434373999999998</v>
      </c>
      <c r="F73" s="6">
        <f t="shared" si="10"/>
        <v>24.192775510203997</v>
      </c>
      <c r="G73" s="11">
        <f t="shared" si="14"/>
        <v>-53.844448</v>
      </c>
      <c r="H73" s="6">
        <f t="shared" si="11"/>
        <v>-43.844448</v>
      </c>
      <c r="J73">
        <v>22373979591.837002</v>
      </c>
      <c r="K73">
        <v>-8.1434373999999998</v>
      </c>
      <c r="N73" s="6">
        <f t="shared" si="12"/>
        <v>24.192775510203997</v>
      </c>
      <c r="O73" s="11">
        <f t="shared" si="15"/>
        <v>-60.490291999999997</v>
      </c>
      <c r="P73" s="6">
        <f t="shared" si="13"/>
        <v>-50.490291999999997</v>
      </c>
    </row>
    <row r="74" spans="2:16" x14ac:dyDescent="0.25">
      <c r="B74">
        <v>22598244897.959</v>
      </c>
      <c r="C74">
        <v>-8.2025088999999998</v>
      </c>
      <c r="F74" s="6">
        <f t="shared" si="10"/>
        <v>24.386316326530999</v>
      </c>
      <c r="G74" s="11">
        <f t="shared" si="14"/>
        <v>-52.657145999999997</v>
      </c>
      <c r="H74" s="6">
        <f t="shared" si="11"/>
        <v>-42.657145999999997</v>
      </c>
      <c r="J74">
        <v>22598244897.959</v>
      </c>
      <c r="K74">
        <v>-8.2025088999999998</v>
      </c>
      <c r="N74" s="6">
        <f t="shared" si="12"/>
        <v>24.386316326530999</v>
      </c>
      <c r="O74" s="11">
        <f t="shared" si="15"/>
        <v>-63.478527</v>
      </c>
      <c r="P74" s="6">
        <f t="shared" si="13"/>
        <v>-53.478527</v>
      </c>
    </row>
    <row r="75" spans="2:16" x14ac:dyDescent="0.25">
      <c r="B75">
        <v>22822510204.082001</v>
      </c>
      <c r="C75">
        <v>-8.6400328000000002</v>
      </c>
      <c r="F75" s="6">
        <f t="shared" si="10"/>
        <v>24.579857142856998</v>
      </c>
      <c r="G75" s="11">
        <f t="shared" si="14"/>
        <v>-51.423457999999997</v>
      </c>
      <c r="H75" s="6">
        <f t="shared" si="11"/>
        <v>-41.423457999999997</v>
      </c>
      <c r="J75">
        <v>22822510204.082001</v>
      </c>
      <c r="K75">
        <v>-8.6400328000000002</v>
      </c>
      <c r="N75" s="6">
        <f t="shared" si="12"/>
        <v>24.579857142856998</v>
      </c>
      <c r="O75" s="11">
        <f t="shared" si="15"/>
        <v>-66.767043999999999</v>
      </c>
      <c r="P75" s="6">
        <f t="shared" si="13"/>
        <v>-56.767043999999999</v>
      </c>
    </row>
    <row r="76" spans="2:16" x14ac:dyDescent="0.25">
      <c r="B76">
        <v>23046775510.203999</v>
      </c>
      <c r="C76">
        <v>-8.5374774999999996</v>
      </c>
      <c r="F76" s="6">
        <f t="shared" si="10"/>
        <v>24.773397959183999</v>
      </c>
      <c r="G76" s="11">
        <f t="shared" si="14"/>
        <v>-50.960106000000003</v>
      </c>
      <c r="H76" s="6">
        <f t="shared" si="11"/>
        <v>-40.960106000000003</v>
      </c>
      <c r="J76">
        <v>23046775510.203999</v>
      </c>
      <c r="K76">
        <v>-8.5374774999999996</v>
      </c>
      <c r="N76" s="6">
        <f t="shared" si="12"/>
        <v>24.773397959183999</v>
      </c>
      <c r="O76" s="11">
        <f t="shared" si="15"/>
        <v>-72.629028000000005</v>
      </c>
      <c r="P76" s="6">
        <f t="shared" si="13"/>
        <v>-62.629027999999998</v>
      </c>
    </row>
    <row r="77" spans="2:16" x14ac:dyDescent="0.25">
      <c r="B77">
        <v>23271040816.327</v>
      </c>
      <c r="C77">
        <v>-9.3047170999999995</v>
      </c>
      <c r="F77" s="6">
        <f t="shared" si="10"/>
        <v>24.966938775509998</v>
      </c>
      <c r="G77" s="11">
        <f t="shared" si="14"/>
        <v>-50.170932999999998</v>
      </c>
      <c r="H77" s="6">
        <f t="shared" si="11"/>
        <v>-40.170932999999998</v>
      </c>
      <c r="J77">
        <v>23271040816.327</v>
      </c>
      <c r="K77">
        <v>-9.3047170999999995</v>
      </c>
      <c r="N77" s="6">
        <f t="shared" si="12"/>
        <v>24.966938775509998</v>
      </c>
      <c r="O77" s="11">
        <f t="shared" si="15"/>
        <v>-74.778380999999996</v>
      </c>
      <c r="P77" s="6">
        <f t="shared" si="13"/>
        <v>-64.778380999999996</v>
      </c>
    </row>
    <row r="78" spans="2:16" x14ac:dyDescent="0.25">
      <c r="B78">
        <v>23495306122.449001</v>
      </c>
      <c r="C78">
        <v>-9.2160262999999993</v>
      </c>
      <c r="F78" s="6">
        <f t="shared" si="10"/>
        <v>25.160479591837003</v>
      </c>
      <c r="G78" s="11">
        <f t="shared" si="14"/>
        <v>-49.973681999999997</v>
      </c>
      <c r="H78" s="6">
        <f t="shared" si="11"/>
        <v>-39.973681999999997</v>
      </c>
      <c r="J78">
        <v>23495306122.449001</v>
      </c>
      <c r="K78">
        <v>-9.2160262999999993</v>
      </c>
      <c r="N78" s="6">
        <f t="shared" si="12"/>
        <v>25.160479591837003</v>
      </c>
      <c r="O78" s="11">
        <f t="shared" si="15"/>
        <v>-74.893883000000002</v>
      </c>
      <c r="P78" s="6">
        <f t="shared" si="13"/>
        <v>-64.893883000000002</v>
      </c>
    </row>
    <row r="79" spans="2:16" x14ac:dyDescent="0.25">
      <c r="B79">
        <v>23719571428.570999</v>
      </c>
      <c r="C79">
        <v>-8.3512181999999999</v>
      </c>
      <c r="F79" s="6">
        <f t="shared" si="10"/>
        <v>25.354020408162999</v>
      </c>
      <c r="G79" s="11">
        <f t="shared" si="14"/>
        <v>-49.546413000000001</v>
      </c>
      <c r="H79" s="6">
        <f t="shared" si="11"/>
        <v>-39.546413000000001</v>
      </c>
      <c r="J79">
        <v>23719571428.570999</v>
      </c>
      <c r="K79">
        <v>-8.3512181999999999</v>
      </c>
      <c r="N79" s="6">
        <f t="shared" si="12"/>
        <v>25.354020408162999</v>
      </c>
      <c r="O79" s="11">
        <f t="shared" si="15"/>
        <v>-74.099982999999995</v>
      </c>
      <c r="P79" s="6">
        <f t="shared" si="13"/>
        <v>-64.099982999999995</v>
      </c>
    </row>
    <row r="80" spans="2:16" x14ac:dyDescent="0.25">
      <c r="B80">
        <v>23943836734.694</v>
      </c>
      <c r="C80">
        <v>-9.2083101000000003</v>
      </c>
      <c r="F80" s="6">
        <f t="shared" si="10"/>
        <v>25.547561224490003</v>
      </c>
      <c r="G80" s="11">
        <f t="shared" si="14"/>
        <v>-49.545338000000001</v>
      </c>
      <c r="H80" s="6">
        <f t="shared" si="11"/>
        <v>-39.545338000000001</v>
      </c>
      <c r="J80">
        <v>23943836734.694</v>
      </c>
      <c r="K80">
        <v>-9.2083101000000003</v>
      </c>
      <c r="N80" s="6">
        <f t="shared" si="12"/>
        <v>25.547561224490003</v>
      </c>
      <c r="O80" s="11">
        <f t="shared" si="15"/>
        <v>-80.823836999999997</v>
      </c>
      <c r="P80" s="6">
        <f t="shared" si="13"/>
        <v>-70.823836999999997</v>
      </c>
    </row>
    <row r="81" spans="2:16" x14ac:dyDescent="0.25">
      <c r="B81">
        <v>24168102040.816002</v>
      </c>
      <c r="C81">
        <v>-8.7931527999999997</v>
      </c>
      <c r="F81" s="6">
        <f t="shared" si="10"/>
        <v>25.741102040816003</v>
      </c>
      <c r="G81" s="11">
        <f t="shared" si="14"/>
        <v>-49.216594999999998</v>
      </c>
      <c r="H81" s="6">
        <f t="shared" si="11"/>
        <v>-39.216594999999998</v>
      </c>
      <c r="J81">
        <v>24168102040.816002</v>
      </c>
      <c r="K81">
        <v>-8.7931527999999997</v>
      </c>
      <c r="N81" s="6">
        <f t="shared" si="12"/>
        <v>25.741102040816003</v>
      </c>
      <c r="O81" s="11">
        <f t="shared" si="15"/>
        <v>-85.206908999999996</v>
      </c>
      <c r="P81" s="6">
        <f t="shared" si="13"/>
        <v>-75.206908999999996</v>
      </c>
    </row>
    <row r="82" spans="2:16" x14ac:dyDescent="0.25">
      <c r="B82">
        <v>24392367346.938999</v>
      </c>
      <c r="C82">
        <v>-8.8859873</v>
      </c>
      <c r="F82" s="6">
        <f t="shared" si="10"/>
        <v>25.934642857143</v>
      </c>
      <c r="G82" s="11">
        <f t="shared" si="14"/>
        <v>-48.974117</v>
      </c>
      <c r="H82" s="6">
        <f t="shared" si="11"/>
        <v>-38.974117</v>
      </c>
      <c r="J82">
        <v>24392367346.938999</v>
      </c>
      <c r="K82">
        <v>-8.8859873</v>
      </c>
      <c r="N82" s="6">
        <f t="shared" si="12"/>
        <v>25.934642857143</v>
      </c>
      <c r="O82" s="11">
        <f t="shared" si="15"/>
        <v>-82.701065</v>
      </c>
      <c r="P82" s="6">
        <f t="shared" si="13"/>
        <v>-72.701065</v>
      </c>
    </row>
    <row r="83" spans="2:16" x14ac:dyDescent="0.25">
      <c r="B83">
        <v>24616632653.061001</v>
      </c>
      <c r="C83">
        <v>-8.5165118999999994</v>
      </c>
      <c r="F83" s="6">
        <f t="shared" si="10"/>
        <v>26.128183673469003</v>
      </c>
      <c r="G83" s="11">
        <f t="shared" si="14"/>
        <v>-47.891078999999998</v>
      </c>
      <c r="H83" s="6">
        <f t="shared" si="11"/>
        <v>-37.891078999999998</v>
      </c>
      <c r="J83">
        <v>24616632653.061001</v>
      </c>
      <c r="K83">
        <v>-8.5165118999999994</v>
      </c>
      <c r="N83" s="6">
        <f t="shared" si="12"/>
        <v>26.128183673469003</v>
      </c>
      <c r="O83" s="11">
        <f t="shared" si="15"/>
        <v>-72.358063000000001</v>
      </c>
      <c r="P83" s="6">
        <f t="shared" si="13"/>
        <v>-62.358063000000001</v>
      </c>
    </row>
    <row r="84" spans="2:16" x14ac:dyDescent="0.25">
      <c r="B84">
        <v>24840897959.183998</v>
      </c>
      <c r="C84">
        <v>-8.2983531999999993</v>
      </c>
      <c r="F84" s="6">
        <f t="shared" si="10"/>
        <v>26.321724489796001</v>
      </c>
      <c r="G84" s="11">
        <f t="shared" si="14"/>
        <v>-46.932091</v>
      </c>
      <c r="H84" s="6">
        <f t="shared" si="11"/>
        <v>-36.932091</v>
      </c>
      <c r="J84">
        <v>24840897959.183998</v>
      </c>
      <c r="K84">
        <v>-8.2983531999999993</v>
      </c>
      <c r="N84" s="6">
        <f t="shared" si="12"/>
        <v>26.321724489796001</v>
      </c>
      <c r="O84" s="11">
        <f t="shared" si="15"/>
        <v>-64.870803999999993</v>
      </c>
      <c r="P84" s="6">
        <f t="shared" si="13"/>
        <v>-54.870804</v>
      </c>
    </row>
    <row r="85" spans="2:16" x14ac:dyDescent="0.25">
      <c r="B85">
        <v>25065163265.306</v>
      </c>
      <c r="C85">
        <v>-8.5811013999999997</v>
      </c>
      <c r="F85" s="6">
        <f t="shared" si="10"/>
        <v>26.515265306122</v>
      </c>
      <c r="G85" s="11">
        <f t="shared" si="14"/>
        <v>-46.002440999999997</v>
      </c>
      <c r="H85" s="6">
        <f t="shared" si="11"/>
        <v>-36.002440999999997</v>
      </c>
      <c r="J85">
        <v>25065163265.306</v>
      </c>
      <c r="K85">
        <v>-8.5811013999999997</v>
      </c>
      <c r="N85" s="6">
        <f t="shared" si="12"/>
        <v>26.515265306122</v>
      </c>
      <c r="O85" s="11">
        <f t="shared" si="15"/>
        <v>-60.936931999999999</v>
      </c>
      <c r="P85" s="6">
        <f t="shared" si="13"/>
        <v>-50.936931999999999</v>
      </c>
    </row>
    <row r="86" spans="2:16" x14ac:dyDescent="0.25">
      <c r="B86">
        <v>25289428571.429001</v>
      </c>
      <c r="C86">
        <v>-8.3704909999999995</v>
      </c>
      <c r="F86" s="6">
        <f t="shared" si="10"/>
        <v>26.708806122449001</v>
      </c>
      <c r="G86" s="11">
        <f t="shared" si="14"/>
        <v>-45.925727999999999</v>
      </c>
      <c r="H86" s="6">
        <f t="shared" si="11"/>
        <v>-35.925727999999999</v>
      </c>
      <c r="J86">
        <v>25289428571.429001</v>
      </c>
      <c r="K86">
        <v>-8.3704909999999995</v>
      </c>
      <c r="N86" s="6">
        <f t="shared" si="12"/>
        <v>26.708806122449001</v>
      </c>
      <c r="O86" s="11">
        <f t="shared" si="15"/>
        <v>-58.928412999999999</v>
      </c>
      <c r="P86" s="6">
        <f t="shared" si="13"/>
        <v>-48.928412999999999</v>
      </c>
    </row>
    <row r="87" spans="2:16" x14ac:dyDescent="0.25">
      <c r="B87">
        <v>25513693877.550999</v>
      </c>
      <c r="C87">
        <v>-8.4238358000000009</v>
      </c>
      <c r="F87" s="6">
        <f t="shared" si="10"/>
        <v>26.902346938776002</v>
      </c>
      <c r="G87" s="11">
        <f t="shared" si="14"/>
        <v>-46.284179999999999</v>
      </c>
      <c r="H87" s="6">
        <f t="shared" si="11"/>
        <v>-36.284179999999999</v>
      </c>
      <c r="J87">
        <v>25513693877.550999</v>
      </c>
      <c r="K87">
        <v>-8.4238358000000009</v>
      </c>
      <c r="N87" s="6">
        <f t="shared" si="12"/>
        <v>26.902346938776002</v>
      </c>
      <c r="O87" s="11">
        <f t="shared" si="15"/>
        <v>-57.241768</v>
      </c>
      <c r="P87" s="6">
        <f t="shared" si="13"/>
        <v>-47.241768</v>
      </c>
    </row>
    <row r="88" spans="2:16" x14ac:dyDescent="0.25">
      <c r="B88">
        <v>25737959183.673</v>
      </c>
      <c r="C88">
        <v>-8.5669202999999996</v>
      </c>
      <c r="F88" s="6">
        <f t="shared" si="10"/>
        <v>27.095887755102002</v>
      </c>
      <c r="G88" s="11">
        <f t="shared" si="14"/>
        <v>-46.217982999999997</v>
      </c>
      <c r="H88" s="6">
        <f t="shared" si="11"/>
        <v>-36.217982999999997</v>
      </c>
      <c r="J88">
        <v>25737959183.673</v>
      </c>
      <c r="K88">
        <v>-8.5669202999999996</v>
      </c>
      <c r="N88" s="6">
        <f t="shared" si="12"/>
        <v>27.095887755102002</v>
      </c>
      <c r="O88" s="11">
        <f t="shared" si="15"/>
        <v>-55.641089999999998</v>
      </c>
      <c r="P88" s="6">
        <f t="shared" si="13"/>
        <v>-45.641089999999998</v>
      </c>
    </row>
    <row r="89" spans="2:16" x14ac:dyDescent="0.25">
      <c r="B89">
        <v>25962224489.796001</v>
      </c>
      <c r="C89">
        <v>-8.3794394000000008</v>
      </c>
      <c r="F89" s="6">
        <f t="shared" si="10"/>
        <v>27.289428571428999</v>
      </c>
      <c r="G89" s="11">
        <f t="shared" si="14"/>
        <v>-46.275776</v>
      </c>
      <c r="H89" s="6">
        <f t="shared" si="11"/>
        <v>-36.275776</v>
      </c>
      <c r="J89">
        <v>25962224489.796001</v>
      </c>
      <c r="K89">
        <v>-8.3794394000000008</v>
      </c>
      <c r="N89" s="6">
        <f t="shared" si="12"/>
        <v>27.289428571428999</v>
      </c>
      <c r="O89" s="11">
        <f t="shared" si="15"/>
        <v>-54.299404000000003</v>
      </c>
      <c r="P89" s="6">
        <f t="shared" si="13"/>
        <v>-44.299404000000003</v>
      </c>
    </row>
    <row r="90" spans="2:16" x14ac:dyDescent="0.25">
      <c r="B90">
        <v>26186489795.917999</v>
      </c>
      <c r="C90">
        <v>-8.5482855000000004</v>
      </c>
      <c r="F90" s="6">
        <f t="shared" si="10"/>
        <v>27.482969387755002</v>
      </c>
      <c r="G90" s="11">
        <f t="shared" si="14"/>
        <v>-46.758429999999997</v>
      </c>
      <c r="H90" s="6">
        <f t="shared" si="11"/>
        <v>-36.758429999999997</v>
      </c>
      <c r="J90">
        <v>26186489795.917999</v>
      </c>
      <c r="K90">
        <v>-8.5482855000000004</v>
      </c>
      <c r="N90" s="6">
        <f t="shared" si="12"/>
        <v>27.482969387755002</v>
      </c>
      <c r="O90" s="11">
        <f t="shared" si="15"/>
        <v>-54.492043000000002</v>
      </c>
      <c r="P90" s="6">
        <f t="shared" si="13"/>
        <v>-44.492043000000002</v>
      </c>
    </row>
    <row r="91" spans="2:16" x14ac:dyDescent="0.25">
      <c r="B91">
        <v>26410755102.041</v>
      </c>
      <c r="C91">
        <v>-8.7124080999999993</v>
      </c>
      <c r="F91" s="6">
        <f t="shared" si="10"/>
        <v>27.676510204082</v>
      </c>
      <c r="G91" s="11">
        <f t="shared" si="14"/>
        <v>-47.404277999999998</v>
      </c>
      <c r="H91" s="6">
        <f t="shared" si="11"/>
        <v>-37.404277999999998</v>
      </c>
      <c r="J91">
        <v>26410755102.041</v>
      </c>
      <c r="K91">
        <v>-8.7124080999999993</v>
      </c>
      <c r="N91" s="6">
        <f t="shared" si="12"/>
        <v>27.676510204082</v>
      </c>
      <c r="O91" s="11">
        <f t="shared" si="15"/>
        <v>-55.947688999999997</v>
      </c>
      <c r="P91" s="6">
        <f t="shared" si="13"/>
        <v>-45.947688999999997</v>
      </c>
    </row>
    <row r="92" spans="2:16" x14ac:dyDescent="0.25">
      <c r="B92">
        <v>26635020408.162998</v>
      </c>
      <c r="C92">
        <v>-8.8510036000000003</v>
      </c>
      <c r="F92" s="6">
        <f t="shared" si="10"/>
        <v>27.870051020408003</v>
      </c>
      <c r="G92" s="11">
        <f t="shared" si="14"/>
        <v>-47.843437000000002</v>
      </c>
      <c r="H92" s="6">
        <f t="shared" si="11"/>
        <v>-37.843437000000002</v>
      </c>
      <c r="J92">
        <v>26635020408.162998</v>
      </c>
      <c r="K92">
        <v>-8.8510036000000003</v>
      </c>
      <c r="N92" s="6">
        <f t="shared" si="12"/>
        <v>27.870051020408003</v>
      </c>
      <c r="O92" s="11">
        <f t="shared" si="15"/>
        <v>-57.181767000000001</v>
      </c>
      <c r="P92" s="6">
        <f t="shared" si="13"/>
        <v>-47.181767000000001</v>
      </c>
    </row>
    <row r="93" spans="2:16" x14ac:dyDescent="0.25">
      <c r="B93">
        <v>26859285714.285999</v>
      </c>
      <c r="C93">
        <v>-9.2921581</v>
      </c>
      <c r="F93" s="6">
        <f t="shared" si="10"/>
        <v>28.063591836735</v>
      </c>
      <c r="G93" s="11">
        <f t="shared" si="14"/>
        <v>-47.774543999999999</v>
      </c>
      <c r="H93" s="6">
        <f t="shared" si="11"/>
        <v>-37.774543999999999</v>
      </c>
      <c r="J93">
        <v>26859285714.285999</v>
      </c>
      <c r="K93">
        <v>-9.2921581</v>
      </c>
      <c r="N93" s="6">
        <f t="shared" si="12"/>
        <v>28.063591836735</v>
      </c>
      <c r="O93" s="11">
        <f t="shared" si="15"/>
        <v>-57.272156000000003</v>
      </c>
      <c r="P93" s="6">
        <f t="shared" si="13"/>
        <v>-47.272156000000003</v>
      </c>
    </row>
    <row r="94" spans="2:16" x14ac:dyDescent="0.25">
      <c r="B94">
        <v>27083551020.408001</v>
      </c>
      <c r="C94">
        <v>-9.6733598999999995</v>
      </c>
      <c r="F94" s="6">
        <f t="shared" si="10"/>
        <v>28.257132653060999</v>
      </c>
      <c r="G94" s="11">
        <f t="shared" si="14"/>
        <v>-47.924515</v>
      </c>
      <c r="H94" s="6">
        <f t="shared" si="11"/>
        <v>-37.924515</v>
      </c>
      <c r="J94">
        <v>27083551020.408001</v>
      </c>
      <c r="K94">
        <v>-9.6733598999999995</v>
      </c>
      <c r="N94" s="6">
        <f t="shared" si="12"/>
        <v>28.257132653060999</v>
      </c>
      <c r="O94" s="11">
        <f t="shared" si="15"/>
        <v>-56.966721</v>
      </c>
      <c r="P94" s="6">
        <f t="shared" si="13"/>
        <v>-46.966721</v>
      </c>
    </row>
    <row r="95" spans="2:16" x14ac:dyDescent="0.25">
      <c r="B95">
        <v>27307816326.530998</v>
      </c>
      <c r="C95">
        <v>-9.4461870000000001</v>
      </c>
      <c r="F95" s="6">
        <f t="shared" si="10"/>
        <v>28.450673469388001</v>
      </c>
      <c r="G95" s="11">
        <f t="shared" si="14"/>
        <v>-48.178890000000003</v>
      </c>
      <c r="H95" s="6">
        <f t="shared" si="11"/>
        <v>-38.178890000000003</v>
      </c>
      <c r="J95">
        <v>27307816326.530998</v>
      </c>
      <c r="K95">
        <v>-9.4461870000000001</v>
      </c>
      <c r="N95" s="6">
        <f t="shared" si="12"/>
        <v>28.450673469388001</v>
      </c>
      <c r="O95" s="11">
        <f t="shared" si="15"/>
        <v>-57.390231999999997</v>
      </c>
      <c r="P95" s="6">
        <f t="shared" si="13"/>
        <v>-47.390231999999997</v>
      </c>
    </row>
    <row r="96" spans="2:16" x14ac:dyDescent="0.25">
      <c r="B96">
        <v>27532081632.653</v>
      </c>
      <c r="C96">
        <v>-10.589663</v>
      </c>
      <c r="F96" s="6">
        <f t="shared" si="10"/>
        <v>28.644214285714</v>
      </c>
      <c r="G96" s="11">
        <f t="shared" si="14"/>
        <v>-48.297493000000003</v>
      </c>
      <c r="H96" s="6">
        <f t="shared" si="11"/>
        <v>-38.297493000000003</v>
      </c>
      <c r="J96">
        <v>27532081632.653</v>
      </c>
      <c r="K96">
        <v>-10.589663</v>
      </c>
      <c r="N96" s="6">
        <f t="shared" si="12"/>
        <v>28.644214285714</v>
      </c>
      <c r="O96" s="11">
        <f t="shared" si="15"/>
        <v>-59.403289999999998</v>
      </c>
      <c r="P96" s="6">
        <f t="shared" si="13"/>
        <v>-49.403289999999998</v>
      </c>
    </row>
    <row r="97" spans="2:16" x14ac:dyDescent="0.25">
      <c r="B97">
        <v>27756346938.776001</v>
      </c>
      <c r="C97">
        <v>-11.378712</v>
      </c>
      <c r="F97" s="6">
        <f t="shared" si="10"/>
        <v>28.837755102041001</v>
      </c>
      <c r="G97" s="11">
        <f t="shared" si="14"/>
        <v>-48.345978000000002</v>
      </c>
      <c r="H97" s="6">
        <f t="shared" si="11"/>
        <v>-38.345978000000002</v>
      </c>
      <c r="J97">
        <v>27756346938.776001</v>
      </c>
      <c r="K97">
        <v>-11.378712</v>
      </c>
      <c r="N97" s="6">
        <f t="shared" si="12"/>
        <v>28.837755102041001</v>
      </c>
      <c r="O97" s="11">
        <f t="shared" si="15"/>
        <v>-60.939411</v>
      </c>
      <c r="P97" s="6">
        <f t="shared" si="13"/>
        <v>-50.939411</v>
      </c>
    </row>
    <row r="98" spans="2:16" x14ac:dyDescent="0.25">
      <c r="B98">
        <v>27980612244.897999</v>
      </c>
      <c r="C98">
        <v>-12.264756</v>
      </c>
      <c r="F98" s="6">
        <f t="shared" si="10"/>
        <v>29.031295918367</v>
      </c>
      <c r="G98" s="11">
        <f t="shared" si="14"/>
        <v>-48.439658999999999</v>
      </c>
      <c r="H98" s="6">
        <f t="shared" si="11"/>
        <v>-38.439658999999999</v>
      </c>
      <c r="J98">
        <v>27980612244.897999</v>
      </c>
      <c r="K98">
        <v>-12.264756</v>
      </c>
      <c r="N98" s="6">
        <f t="shared" si="12"/>
        <v>29.031295918367</v>
      </c>
      <c r="O98" s="11">
        <f t="shared" si="15"/>
        <v>-61.143604000000003</v>
      </c>
      <c r="P98" s="6">
        <f t="shared" si="13"/>
        <v>-51.143604000000003</v>
      </c>
    </row>
    <row r="99" spans="2:16" x14ac:dyDescent="0.25">
      <c r="B99">
        <v>28204877551.02</v>
      </c>
      <c r="C99">
        <v>-12.228816999999999</v>
      </c>
      <c r="F99" s="6">
        <f t="shared" si="10"/>
        <v>29.224836734694001</v>
      </c>
      <c r="G99" s="11">
        <f t="shared" si="14"/>
        <v>-48.270432</v>
      </c>
      <c r="H99" s="6">
        <f t="shared" si="11"/>
        <v>-38.270432</v>
      </c>
      <c r="J99">
        <v>28204877551.02</v>
      </c>
      <c r="K99">
        <v>-12.228816999999999</v>
      </c>
      <c r="N99" s="6">
        <f t="shared" si="12"/>
        <v>29.224836734694001</v>
      </c>
      <c r="O99" s="11">
        <f t="shared" si="15"/>
        <v>-59.864685000000001</v>
      </c>
      <c r="P99" s="6">
        <f t="shared" si="13"/>
        <v>-49.864685000000001</v>
      </c>
    </row>
    <row r="100" spans="2:16" x14ac:dyDescent="0.25">
      <c r="B100">
        <v>28429142857.143002</v>
      </c>
      <c r="C100">
        <v>-13.125216</v>
      </c>
      <c r="F100" s="6">
        <f t="shared" si="10"/>
        <v>29.418377551020001</v>
      </c>
      <c r="G100" s="11">
        <f t="shared" si="14"/>
        <v>-48.364413999999996</v>
      </c>
      <c r="H100" s="6">
        <f t="shared" si="11"/>
        <v>-38.364413999999996</v>
      </c>
      <c r="J100">
        <v>28429142857.143002</v>
      </c>
      <c r="K100">
        <v>-13.125216</v>
      </c>
      <c r="N100" s="6">
        <f t="shared" si="12"/>
        <v>29.418377551020001</v>
      </c>
      <c r="O100" s="11">
        <f t="shared" si="15"/>
        <v>-58.013710000000003</v>
      </c>
      <c r="P100" s="6">
        <f t="shared" si="13"/>
        <v>-48.013710000000003</v>
      </c>
    </row>
    <row r="101" spans="2:16" x14ac:dyDescent="0.25">
      <c r="B101">
        <v>28653408163.264999</v>
      </c>
      <c r="C101">
        <v>-13.157963000000001</v>
      </c>
      <c r="F101" s="6">
        <f t="shared" ref="F101:F103" si="16">B209/1000000000</f>
        <v>29.611918367347002</v>
      </c>
      <c r="G101" s="11">
        <f t="shared" si="14"/>
        <v>-48.262478000000002</v>
      </c>
      <c r="H101" s="6">
        <f t="shared" ref="H101:H103" si="17">D209</f>
        <v>-38.262478000000002</v>
      </c>
      <c r="J101">
        <v>28653408163.264999</v>
      </c>
      <c r="K101">
        <v>-13.157963000000001</v>
      </c>
      <c r="N101" s="6">
        <f t="shared" ref="N101:N103" si="18">J209/1000000000</f>
        <v>29.611918367347002</v>
      </c>
      <c r="O101" s="11">
        <f t="shared" si="15"/>
        <v>-57.285460999999998</v>
      </c>
      <c r="P101" s="6">
        <f t="shared" ref="P101:P103" si="19">L209</f>
        <v>-47.285460999999998</v>
      </c>
    </row>
    <row r="102" spans="2:16" x14ac:dyDescent="0.25">
      <c r="B102">
        <v>28877673469.388</v>
      </c>
      <c r="C102">
        <v>-13.151422</v>
      </c>
      <c r="F102" s="6">
        <f t="shared" si="16"/>
        <v>29.805459183673001</v>
      </c>
      <c r="G102" s="11">
        <f t="shared" si="14"/>
        <v>-48.122871000000004</v>
      </c>
      <c r="H102" s="6">
        <f t="shared" si="17"/>
        <v>-38.122871000000004</v>
      </c>
      <c r="J102">
        <v>28877673469.388</v>
      </c>
      <c r="K102">
        <v>-13.151422</v>
      </c>
      <c r="N102" s="6">
        <f t="shared" si="18"/>
        <v>29.805459183673001</v>
      </c>
      <c r="O102" s="11">
        <f t="shared" si="15"/>
        <v>-56.184258</v>
      </c>
      <c r="P102" s="6">
        <f t="shared" si="19"/>
        <v>-46.184258</v>
      </c>
    </row>
    <row r="103" spans="2:16" x14ac:dyDescent="0.25">
      <c r="B103">
        <v>29101938775.509998</v>
      </c>
      <c r="C103">
        <v>-13.292935999999999</v>
      </c>
      <c r="F103" s="6">
        <f t="shared" si="16"/>
        <v>29.998999999999999</v>
      </c>
      <c r="G103" s="11">
        <f t="shared" si="14"/>
        <v>-47.838374999999999</v>
      </c>
      <c r="H103" s="6">
        <f t="shared" si="17"/>
        <v>-37.838374999999999</v>
      </c>
      <c r="J103">
        <v>29101938775.509998</v>
      </c>
      <c r="K103">
        <v>-13.292935999999999</v>
      </c>
      <c r="N103" s="6">
        <f t="shared" si="18"/>
        <v>29.998999999999999</v>
      </c>
      <c r="O103" s="11">
        <f t="shared" si="15"/>
        <v>-55.952655999999998</v>
      </c>
      <c r="P103" s="6">
        <f t="shared" si="19"/>
        <v>-45.952655999999998</v>
      </c>
    </row>
    <row r="104" spans="2:16" x14ac:dyDescent="0.25">
      <c r="B104">
        <v>29326204081.632999</v>
      </c>
      <c r="C104">
        <v>-13.592669000000001</v>
      </c>
      <c r="J104">
        <v>29326204081.632999</v>
      </c>
      <c r="K104">
        <v>-13.592669000000001</v>
      </c>
    </row>
    <row r="105" spans="2:16" x14ac:dyDescent="0.25">
      <c r="B105">
        <v>29550469387.755001</v>
      </c>
      <c r="C105">
        <v>-13.493171999999999</v>
      </c>
      <c r="J105">
        <v>29550469387.755001</v>
      </c>
      <c r="K105">
        <v>-13.493171999999999</v>
      </c>
    </row>
    <row r="106" spans="2:16" x14ac:dyDescent="0.25">
      <c r="B106">
        <v>29774734693.877998</v>
      </c>
      <c r="C106">
        <v>-13.539774</v>
      </c>
      <c r="J106">
        <v>29774734693.877998</v>
      </c>
      <c r="K106">
        <v>-13.539774</v>
      </c>
    </row>
    <row r="107" spans="2:16" x14ac:dyDescent="0.25">
      <c r="B107">
        <v>29999000000</v>
      </c>
      <c r="C107">
        <v>-13.920506</v>
      </c>
      <c r="J107">
        <v>29999000000</v>
      </c>
      <c r="K107">
        <v>-13.920506</v>
      </c>
    </row>
    <row r="108" spans="2:16" x14ac:dyDescent="0.25">
      <c r="B108" t="s">
        <v>25</v>
      </c>
      <c r="J108" t="s">
        <v>25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23</v>
      </c>
      <c r="C112" t="s">
        <v>274</v>
      </c>
      <c r="D112" t="s">
        <v>81</v>
      </c>
      <c r="J112" t="s">
        <v>23</v>
      </c>
      <c r="K112" t="s">
        <v>274</v>
      </c>
      <c r="L112" t="s">
        <v>81</v>
      </c>
    </row>
    <row r="113" spans="2:12" x14ac:dyDescent="0.25">
      <c r="B113">
        <v>11032000000</v>
      </c>
      <c r="C113">
        <v>-67.091544999999996</v>
      </c>
      <c r="D113">
        <v>-62.195782000000001</v>
      </c>
      <c r="J113">
        <v>11032000000</v>
      </c>
      <c r="K113">
        <v>-62.410083999999998</v>
      </c>
      <c r="L113">
        <v>-56.437283000000001</v>
      </c>
    </row>
    <row r="114" spans="2:12" x14ac:dyDescent="0.25">
      <c r="B114">
        <v>11225540816.327</v>
      </c>
      <c r="C114">
        <v>-68.699966000000003</v>
      </c>
      <c r="D114">
        <v>-61.155616999999999</v>
      </c>
      <c r="J114">
        <v>11225540816.327</v>
      </c>
      <c r="K114">
        <v>-60.787402999999998</v>
      </c>
      <c r="L114">
        <v>-56.020161000000002</v>
      </c>
    </row>
    <row r="115" spans="2:12" x14ac:dyDescent="0.25">
      <c r="B115">
        <v>11419081632.653</v>
      </c>
      <c r="C115">
        <v>-64.125534000000002</v>
      </c>
      <c r="D115">
        <v>-59.925133000000002</v>
      </c>
      <c r="J115">
        <v>11419081632.653</v>
      </c>
      <c r="K115">
        <v>-61.313186999999999</v>
      </c>
      <c r="L115">
        <v>-55.580795000000002</v>
      </c>
    </row>
    <row r="116" spans="2:12" x14ac:dyDescent="0.25">
      <c r="B116">
        <v>11612622448.98</v>
      </c>
      <c r="C116">
        <v>-63.595036</v>
      </c>
      <c r="D116">
        <v>-59.051121000000002</v>
      </c>
      <c r="J116">
        <v>11612622448.98</v>
      </c>
      <c r="K116">
        <v>-61.286937999999999</v>
      </c>
      <c r="L116">
        <v>-55.418739000000002</v>
      </c>
    </row>
    <row r="117" spans="2:12" x14ac:dyDescent="0.25">
      <c r="B117">
        <v>11806163265.306</v>
      </c>
      <c r="C117">
        <v>-66.396591000000001</v>
      </c>
      <c r="D117">
        <v>-58.744221000000003</v>
      </c>
      <c r="J117">
        <v>11806163265.306</v>
      </c>
      <c r="K117">
        <v>-60.619888000000003</v>
      </c>
      <c r="L117">
        <v>-55.463329000000002</v>
      </c>
    </row>
    <row r="118" spans="2:12" x14ac:dyDescent="0.25">
      <c r="B118">
        <v>11999704081.632999</v>
      </c>
      <c r="C118">
        <v>-63.563353999999997</v>
      </c>
      <c r="D118">
        <v>-57.913086</v>
      </c>
      <c r="J118">
        <v>11999704081.632999</v>
      </c>
      <c r="K118">
        <v>-61.805484999999997</v>
      </c>
      <c r="L118">
        <v>-55.146717000000002</v>
      </c>
    </row>
    <row r="119" spans="2:12" x14ac:dyDescent="0.25">
      <c r="B119">
        <v>12193244897.959</v>
      </c>
      <c r="C119">
        <v>-61.573048</v>
      </c>
      <c r="D119">
        <v>-54.771380999999998</v>
      </c>
      <c r="J119">
        <v>12193244897.959</v>
      </c>
      <c r="K119">
        <v>-60.808514000000002</v>
      </c>
      <c r="L119">
        <v>-55.535232999999998</v>
      </c>
    </row>
    <row r="120" spans="2:12" x14ac:dyDescent="0.25">
      <c r="B120">
        <v>12386785714.285999</v>
      </c>
      <c r="C120">
        <v>-56.716503000000003</v>
      </c>
      <c r="D120">
        <v>-52.701304999999998</v>
      </c>
      <c r="J120">
        <v>12386785714.285999</v>
      </c>
      <c r="K120">
        <v>-61.530459999999998</v>
      </c>
      <c r="L120">
        <v>-56.083378000000003</v>
      </c>
    </row>
    <row r="121" spans="2:12" x14ac:dyDescent="0.25">
      <c r="B121">
        <v>12580326530.612</v>
      </c>
      <c r="C121">
        <v>-57.339801999999999</v>
      </c>
      <c r="D121">
        <v>-51.409477000000003</v>
      </c>
      <c r="J121">
        <v>12580326530.612</v>
      </c>
      <c r="K121">
        <v>-63.436591999999997</v>
      </c>
      <c r="L121">
        <v>-56.626914999999997</v>
      </c>
    </row>
    <row r="122" spans="2:12" x14ac:dyDescent="0.25">
      <c r="B122">
        <v>12773867346.938999</v>
      </c>
      <c r="C122">
        <v>-57.870289</v>
      </c>
      <c r="D122">
        <v>-51.345180999999997</v>
      </c>
      <c r="J122">
        <v>12773867346.938999</v>
      </c>
      <c r="K122">
        <v>-62.611862000000002</v>
      </c>
      <c r="L122">
        <v>-57.325527000000001</v>
      </c>
    </row>
    <row r="123" spans="2:12" x14ac:dyDescent="0.25">
      <c r="B123">
        <v>12967408163.264999</v>
      </c>
      <c r="C123">
        <v>-56.921107999999997</v>
      </c>
      <c r="D123">
        <v>-51.733929000000003</v>
      </c>
      <c r="J123">
        <v>12967408163.264999</v>
      </c>
      <c r="K123">
        <v>-64.023781</v>
      </c>
      <c r="L123">
        <v>-56.619025999999998</v>
      </c>
    </row>
    <row r="124" spans="2:12" x14ac:dyDescent="0.25">
      <c r="B124">
        <v>13160948979.591999</v>
      </c>
      <c r="C124">
        <v>-58.994076</v>
      </c>
      <c r="D124">
        <v>-50.751227999999998</v>
      </c>
      <c r="J124">
        <v>13160948979.591999</v>
      </c>
      <c r="K124">
        <v>-61.805121999999997</v>
      </c>
      <c r="L124">
        <v>-55.124138000000002</v>
      </c>
    </row>
    <row r="125" spans="2:12" x14ac:dyDescent="0.25">
      <c r="B125">
        <v>13354489795.917999</v>
      </c>
      <c r="C125">
        <v>-54.728721999999998</v>
      </c>
      <c r="D125">
        <v>-49.667212999999997</v>
      </c>
      <c r="J125">
        <v>13354489795.917999</v>
      </c>
      <c r="K125">
        <v>-57.933723000000001</v>
      </c>
      <c r="L125">
        <v>-52.830646999999999</v>
      </c>
    </row>
    <row r="126" spans="2:12" x14ac:dyDescent="0.25">
      <c r="B126">
        <v>13548030612.245001</v>
      </c>
      <c r="C126">
        <v>-53.538803000000001</v>
      </c>
      <c r="D126">
        <v>-48.374682999999997</v>
      </c>
      <c r="J126">
        <v>13548030612.245001</v>
      </c>
      <c r="K126">
        <v>-57.013053999999997</v>
      </c>
      <c r="L126">
        <v>-51.88129</v>
      </c>
    </row>
    <row r="127" spans="2:12" x14ac:dyDescent="0.25">
      <c r="B127">
        <v>13741571428.570999</v>
      </c>
      <c r="C127">
        <v>-54.721984999999997</v>
      </c>
      <c r="D127">
        <v>-48.777209999999997</v>
      </c>
      <c r="J127">
        <v>13741571428.570999</v>
      </c>
      <c r="K127">
        <v>-58.562556999999998</v>
      </c>
      <c r="L127">
        <v>-51.723655999999998</v>
      </c>
    </row>
    <row r="128" spans="2:12" x14ac:dyDescent="0.25">
      <c r="B128">
        <v>13935112244.898001</v>
      </c>
      <c r="C128">
        <v>-55.797187999999998</v>
      </c>
      <c r="D128">
        <v>-49.433146999999998</v>
      </c>
      <c r="J128">
        <v>13935112244.898001</v>
      </c>
      <c r="K128">
        <v>-57.321693000000003</v>
      </c>
      <c r="L128">
        <v>-51.795077999999997</v>
      </c>
    </row>
    <row r="129" spans="2:12" x14ac:dyDescent="0.25">
      <c r="B129">
        <v>14128653061.224001</v>
      </c>
      <c r="C129">
        <v>-55.482112999999998</v>
      </c>
      <c r="D129">
        <v>-49.882908</v>
      </c>
      <c r="J129">
        <v>14128653061.224001</v>
      </c>
      <c r="K129">
        <v>-57.202835</v>
      </c>
      <c r="L129">
        <v>-52.094048000000001</v>
      </c>
    </row>
    <row r="130" spans="2:12" x14ac:dyDescent="0.25">
      <c r="B130">
        <v>14322193877.551001</v>
      </c>
      <c r="C130">
        <v>-55.940936999999998</v>
      </c>
      <c r="D130">
        <v>-49.408912999999998</v>
      </c>
      <c r="J130">
        <v>14322193877.551001</v>
      </c>
      <c r="K130">
        <v>-59.329121000000001</v>
      </c>
      <c r="L130">
        <v>-53.384208999999998</v>
      </c>
    </row>
    <row r="131" spans="2:12" x14ac:dyDescent="0.25">
      <c r="B131">
        <v>14515734693.878</v>
      </c>
      <c r="C131">
        <v>-54.629874999999998</v>
      </c>
      <c r="D131">
        <v>-48.844710999999997</v>
      </c>
      <c r="J131">
        <v>14515734693.878</v>
      </c>
      <c r="K131">
        <v>-61.446854000000002</v>
      </c>
      <c r="L131">
        <v>-54.336562999999998</v>
      </c>
    </row>
    <row r="132" spans="2:12" x14ac:dyDescent="0.25">
      <c r="B132">
        <v>14709275510.204</v>
      </c>
      <c r="C132">
        <v>-53.732574</v>
      </c>
      <c r="D132">
        <v>-47.633125</v>
      </c>
      <c r="J132">
        <v>14709275510.204</v>
      </c>
      <c r="K132">
        <v>-60.002974999999999</v>
      </c>
      <c r="L132">
        <v>-54.637523999999999</v>
      </c>
    </row>
    <row r="133" spans="2:12" x14ac:dyDescent="0.25">
      <c r="B133">
        <v>14902816326.531</v>
      </c>
      <c r="C133">
        <v>-52.259045</v>
      </c>
      <c r="D133">
        <v>-47.310203999999999</v>
      </c>
      <c r="J133">
        <v>14902816326.531</v>
      </c>
      <c r="K133">
        <v>-60.184871999999999</v>
      </c>
      <c r="L133">
        <v>-54.810783000000001</v>
      </c>
    </row>
    <row r="134" spans="2:12" x14ac:dyDescent="0.25">
      <c r="B134">
        <v>15096357142.857</v>
      </c>
      <c r="C134">
        <v>-53.376724000000003</v>
      </c>
      <c r="D134">
        <v>-47.713242000000001</v>
      </c>
      <c r="J134">
        <v>15096357142.857</v>
      </c>
      <c r="K134">
        <v>-61.68224</v>
      </c>
      <c r="L134">
        <v>-54.943268000000003</v>
      </c>
    </row>
    <row r="135" spans="2:12" x14ac:dyDescent="0.25">
      <c r="B135">
        <v>15289897959.184</v>
      </c>
      <c r="C135">
        <v>-54.984485999999997</v>
      </c>
      <c r="D135">
        <v>-48.586235000000002</v>
      </c>
      <c r="J135">
        <v>15289897959.184</v>
      </c>
      <c r="K135">
        <v>-60.443218000000002</v>
      </c>
      <c r="L135">
        <v>-54.775784000000002</v>
      </c>
    </row>
    <row r="136" spans="2:12" x14ac:dyDescent="0.25">
      <c r="B136">
        <v>15483438775.51</v>
      </c>
      <c r="C136">
        <v>-55.047764000000001</v>
      </c>
      <c r="D136">
        <v>-49.104782</v>
      </c>
      <c r="J136">
        <v>15483438775.51</v>
      </c>
      <c r="K136">
        <v>-59.852164999999999</v>
      </c>
      <c r="L136">
        <v>-54.083903999999997</v>
      </c>
    </row>
    <row r="137" spans="2:12" x14ac:dyDescent="0.25">
      <c r="B137">
        <v>15676979591.837</v>
      </c>
      <c r="C137">
        <v>-55.276080999999998</v>
      </c>
      <c r="D137">
        <v>-50.115540000000003</v>
      </c>
      <c r="J137">
        <v>15676979591.837</v>
      </c>
      <c r="K137">
        <v>-59.950313999999999</v>
      </c>
      <c r="L137">
        <v>-54.175510000000003</v>
      </c>
    </row>
    <row r="138" spans="2:12" x14ac:dyDescent="0.25">
      <c r="B138">
        <v>15870520408.163</v>
      </c>
      <c r="C138">
        <v>-57.763378000000003</v>
      </c>
      <c r="D138">
        <v>-50.803832999999997</v>
      </c>
      <c r="J138">
        <v>15870520408.163</v>
      </c>
      <c r="K138">
        <v>-60.464652999999998</v>
      </c>
      <c r="L138">
        <v>-54.896416000000002</v>
      </c>
    </row>
    <row r="139" spans="2:12" x14ac:dyDescent="0.25">
      <c r="B139">
        <v>16064061224.49</v>
      </c>
      <c r="C139">
        <v>-56.986443000000001</v>
      </c>
      <c r="D139">
        <v>-52.894657000000002</v>
      </c>
      <c r="J139">
        <v>16064061224.49</v>
      </c>
      <c r="K139">
        <v>-61.888680000000001</v>
      </c>
      <c r="L139">
        <v>-55.627110000000002</v>
      </c>
    </row>
    <row r="140" spans="2:12" x14ac:dyDescent="0.25">
      <c r="B140">
        <v>16257602040.816</v>
      </c>
      <c r="C140">
        <v>-61.322051999999999</v>
      </c>
      <c r="D140">
        <v>-53.941020999999999</v>
      </c>
      <c r="J140">
        <v>16257602040.816</v>
      </c>
      <c r="K140">
        <v>-61.915894000000002</v>
      </c>
      <c r="L140">
        <v>-55.391936999999999</v>
      </c>
    </row>
    <row r="141" spans="2:12" x14ac:dyDescent="0.25">
      <c r="B141">
        <v>16451142857.143</v>
      </c>
      <c r="C141">
        <v>-60.921866999999999</v>
      </c>
      <c r="D141">
        <v>-55.167445999999998</v>
      </c>
      <c r="J141">
        <v>16451142857.143</v>
      </c>
      <c r="K141">
        <v>-59.778525999999999</v>
      </c>
      <c r="L141">
        <v>-53.963191999999999</v>
      </c>
    </row>
    <row r="142" spans="2:12" x14ac:dyDescent="0.25">
      <c r="B142">
        <v>16644683673.469</v>
      </c>
      <c r="C142">
        <v>-60.586284999999997</v>
      </c>
      <c r="D142">
        <v>-55.981524999999998</v>
      </c>
      <c r="J142">
        <v>16644683673.469</v>
      </c>
      <c r="K142">
        <v>-57.523021999999997</v>
      </c>
      <c r="L142">
        <v>-53.121997999999998</v>
      </c>
    </row>
    <row r="143" spans="2:12" x14ac:dyDescent="0.25">
      <c r="B143">
        <v>16838224489.796</v>
      </c>
      <c r="C143">
        <v>-63.506003999999997</v>
      </c>
      <c r="D143">
        <v>-58.730778000000001</v>
      </c>
      <c r="J143">
        <v>16838224489.796</v>
      </c>
      <c r="K143">
        <v>-59.134022000000002</v>
      </c>
      <c r="L143">
        <v>-53.195811999999997</v>
      </c>
    </row>
    <row r="144" spans="2:12" x14ac:dyDescent="0.25">
      <c r="B144">
        <v>17031765306.122</v>
      </c>
      <c r="C144">
        <v>-69.399817999999996</v>
      </c>
      <c r="D144">
        <v>-61.125892999999998</v>
      </c>
      <c r="J144">
        <v>17031765306.122</v>
      </c>
      <c r="K144">
        <v>-60.230159999999998</v>
      </c>
      <c r="L144">
        <v>-54.483612000000001</v>
      </c>
    </row>
    <row r="145" spans="2:12" x14ac:dyDescent="0.25">
      <c r="B145">
        <v>17225306122.449001</v>
      </c>
      <c r="C145">
        <v>-68.022293000000005</v>
      </c>
      <c r="D145">
        <v>-62.832965999999999</v>
      </c>
      <c r="J145">
        <v>17225306122.449001</v>
      </c>
      <c r="K145">
        <v>-61.637089000000003</v>
      </c>
      <c r="L145">
        <v>-54.291511999999997</v>
      </c>
    </row>
    <row r="146" spans="2:12" x14ac:dyDescent="0.25">
      <c r="B146">
        <v>17418846938.776001</v>
      </c>
      <c r="C146">
        <v>-68.919929999999994</v>
      </c>
      <c r="D146">
        <v>-62.269179999999999</v>
      </c>
      <c r="J146">
        <v>17418846938.776001</v>
      </c>
      <c r="K146">
        <v>-58.850422000000002</v>
      </c>
      <c r="L146">
        <v>-53.567180999999998</v>
      </c>
    </row>
    <row r="147" spans="2:12" x14ac:dyDescent="0.25">
      <c r="B147">
        <v>17612387755.102001</v>
      </c>
      <c r="C147">
        <v>-68.435173000000006</v>
      </c>
      <c r="D147">
        <v>-63.176032999999997</v>
      </c>
      <c r="J147">
        <v>17612387755.102001</v>
      </c>
      <c r="K147">
        <v>-58.783875000000002</v>
      </c>
      <c r="L147">
        <v>-53.855483999999997</v>
      </c>
    </row>
    <row r="148" spans="2:12" x14ac:dyDescent="0.25">
      <c r="B148">
        <v>17805928571.429001</v>
      </c>
      <c r="C148">
        <v>-71.467124999999996</v>
      </c>
      <c r="D148">
        <v>-63.682476000000001</v>
      </c>
      <c r="J148">
        <v>17805928571.429001</v>
      </c>
      <c r="K148">
        <v>-63.226275999999999</v>
      </c>
      <c r="L148">
        <v>-55.211768999999997</v>
      </c>
    </row>
    <row r="149" spans="2:12" x14ac:dyDescent="0.25">
      <c r="B149">
        <v>17999469387.755001</v>
      </c>
      <c r="C149">
        <v>-71.339805999999996</v>
      </c>
      <c r="D149">
        <v>-63.426968000000002</v>
      </c>
      <c r="J149">
        <v>17999469387.755001</v>
      </c>
      <c r="K149">
        <v>-63.819817</v>
      </c>
      <c r="L149">
        <v>-56.984146000000003</v>
      </c>
    </row>
    <row r="150" spans="2:12" x14ac:dyDescent="0.25">
      <c r="B150">
        <v>18193010204.082001</v>
      </c>
      <c r="C150">
        <v>-67.769051000000005</v>
      </c>
      <c r="D150">
        <v>-60.142108999999998</v>
      </c>
      <c r="J150">
        <v>18193010204.082001</v>
      </c>
      <c r="K150">
        <v>-64.201415999999995</v>
      </c>
      <c r="L150">
        <v>-56.680737000000001</v>
      </c>
    </row>
    <row r="151" spans="2:12" x14ac:dyDescent="0.25">
      <c r="B151">
        <v>18386551020.408001</v>
      </c>
      <c r="C151">
        <v>-62.514557000000003</v>
      </c>
      <c r="D151">
        <v>-55.853104000000002</v>
      </c>
      <c r="J151">
        <v>18386551020.408001</v>
      </c>
      <c r="K151">
        <v>-63.218052</v>
      </c>
      <c r="L151">
        <v>-55.701664000000001</v>
      </c>
    </row>
    <row r="152" spans="2:12" x14ac:dyDescent="0.25">
      <c r="B152">
        <v>18580091836.735001</v>
      </c>
      <c r="C152">
        <v>-58.613945000000001</v>
      </c>
      <c r="D152">
        <v>-53.374392999999998</v>
      </c>
      <c r="J152">
        <v>18580091836.735001</v>
      </c>
      <c r="K152">
        <v>-61.023758000000001</v>
      </c>
      <c r="L152">
        <v>-54.745773</v>
      </c>
    </row>
    <row r="153" spans="2:12" x14ac:dyDescent="0.25">
      <c r="B153">
        <v>18773632653.061001</v>
      </c>
      <c r="C153">
        <v>-60.642299999999999</v>
      </c>
      <c r="D153">
        <v>-53.630192000000001</v>
      </c>
      <c r="J153">
        <v>18773632653.061001</v>
      </c>
      <c r="K153">
        <v>-61.643130999999997</v>
      </c>
      <c r="L153">
        <v>-53.475059999999999</v>
      </c>
    </row>
    <row r="154" spans="2:12" x14ac:dyDescent="0.25">
      <c r="B154">
        <v>18967173469.388</v>
      </c>
      <c r="C154">
        <v>-63.465133999999999</v>
      </c>
      <c r="D154">
        <v>-56.325820999999998</v>
      </c>
      <c r="J154">
        <v>18967173469.388</v>
      </c>
      <c r="K154">
        <v>-59.589092000000001</v>
      </c>
      <c r="L154">
        <v>-52.750458000000002</v>
      </c>
    </row>
    <row r="155" spans="2:12" x14ac:dyDescent="0.25">
      <c r="B155">
        <v>19160714285.714001</v>
      </c>
      <c r="C155">
        <v>-66.735518999999996</v>
      </c>
      <c r="D155">
        <v>-57.178673000000003</v>
      </c>
      <c r="J155">
        <v>19160714285.714001</v>
      </c>
      <c r="K155">
        <v>-58.884644000000002</v>
      </c>
      <c r="L155">
        <v>-51.337710999999999</v>
      </c>
    </row>
    <row r="156" spans="2:12" x14ac:dyDescent="0.25">
      <c r="B156">
        <v>19354255102.041</v>
      </c>
      <c r="C156">
        <v>-64.724823000000001</v>
      </c>
      <c r="D156">
        <v>-54.538494</v>
      </c>
      <c r="J156">
        <v>19354255102.041</v>
      </c>
      <c r="K156">
        <v>-58.928856000000003</v>
      </c>
      <c r="L156">
        <v>-50.249217999999999</v>
      </c>
    </row>
    <row r="157" spans="2:12" x14ac:dyDescent="0.25">
      <c r="B157">
        <v>19547795918.367001</v>
      </c>
      <c r="C157">
        <v>-55.713912999999998</v>
      </c>
      <c r="D157">
        <v>-50.329231</v>
      </c>
      <c r="J157">
        <v>19547795918.367001</v>
      </c>
      <c r="K157">
        <v>-56.492916000000001</v>
      </c>
      <c r="L157">
        <v>-49.564594</v>
      </c>
    </row>
    <row r="158" spans="2:12" x14ac:dyDescent="0.25">
      <c r="B158">
        <v>19741336734.694</v>
      </c>
      <c r="C158">
        <v>-55.424843000000003</v>
      </c>
      <c r="D158">
        <v>-46.991126999999999</v>
      </c>
      <c r="J158">
        <v>19741336734.694</v>
      </c>
      <c r="K158">
        <v>-58.147888000000002</v>
      </c>
      <c r="L158">
        <v>-49.866711000000002</v>
      </c>
    </row>
    <row r="159" spans="2:12" x14ac:dyDescent="0.25">
      <c r="B159">
        <v>19934877551.02</v>
      </c>
      <c r="C159">
        <v>-54.791538000000003</v>
      </c>
      <c r="D159">
        <v>-47.962788000000003</v>
      </c>
      <c r="J159">
        <v>19934877551.02</v>
      </c>
      <c r="K159">
        <v>-59.916240999999999</v>
      </c>
      <c r="L159">
        <v>-52.198878999999998</v>
      </c>
    </row>
    <row r="160" spans="2:12" x14ac:dyDescent="0.25">
      <c r="B160">
        <v>20128418367.347</v>
      </c>
      <c r="C160">
        <v>-58.601039999999998</v>
      </c>
      <c r="D160">
        <v>-48.931496000000003</v>
      </c>
      <c r="J160">
        <v>20128418367.347</v>
      </c>
      <c r="K160">
        <v>-63.461562999999998</v>
      </c>
      <c r="L160">
        <v>-53.281635000000001</v>
      </c>
    </row>
    <row r="161" spans="2:12" x14ac:dyDescent="0.25">
      <c r="B161">
        <v>20321959183.673</v>
      </c>
      <c r="C161">
        <v>-58.445312999999999</v>
      </c>
      <c r="D161">
        <v>-50.596195000000002</v>
      </c>
      <c r="J161">
        <v>20321959183.673</v>
      </c>
      <c r="K161">
        <v>-61.510505999999999</v>
      </c>
      <c r="L161">
        <v>-53.472374000000002</v>
      </c>
    </row>
    <row r="162" spans="2:12" x14ac:dyDescent="0.25">
      <c r="B162">
        <v>20515500000</v>
      </c>
      <c r="C162">
        <v>-59.012645999999997</v>
      </c>
      <c r="D162">
        <v>-51.349041</v>
      </c>
      <c r="J162">
        <v>20515500000</v>
      </c>
      <c r="K162">
        <v>-59.715457999999998</v>
      </c>
      <c r="L162">
        <v>-52.036278000000003</v>
      </c>
    </row>
    <row r="163" spans="2:12" x14ac:dyDescent="0.25">
      <c r="B163">
        <v>20709040816.327</v>
      </c>
      <c r="C163">
        <v>-60.863762000000001</v>
      </c>
      <c r="D163">
        <v>-52.429169000000002</v>
      </c>
      <c r="J163">
        <v>20709040816.327</v>
      </c>
      <c r="K163">
        <v>-59.157463</v>
      </c>
      <c r="L163">
        <v>-51.126682000000002</v>
      </c>
    </row>
    <row r="164" spans="2:12" x14ac:dyDescent="0.25">
      <c r="B164">
        <v>20902581632.653</v>
      </c>
      <c r="C164">
        <v>-61.281334000000001</v>
      </c>
      <c r="D164">
        <v>-54.784621999999999</v>
      </c>
      <c r="J164">
        <v>20902581632.653</v>
      </c>
      <c r="K164">
        <v>-58.377361000000001</v>
      </c>
      <c r="L164">
        <v>-50.691319</v>
      </c>
    </row>
    <row r="165" spans="2:12" x14ac:dyDescent="0.25">
      <c r="B165">
        <v>21096122448.98</v>
      </c>
      <c r="C165">
        <v>-66.116187999999994</v>
      </c>
      <c r="D165">
        <v>-55.839213999999998</v>
      </c>
      <c r="J165">
        <v>21096122448.98</v>
      </c>
      <c r="K165">
        <v>-58.446545</v>
      </c>
      <c r="L165">
        <v>-51.35519</v>
      </c>
    </row>
    <row r="166" spans="2:12" x14ac:dyDescent="0.25">
      <c r="B166">
        <v>21289663265.306</v>
      </c>
      <c r="C166">
        <v>-64.346130000000002</v>
      </c>
      <c r="D166">
        <v>-55.739539999999998</v>
      </c>
      <c r="J166">
        <v>21289663265.306</v>
      </c>
      <c r="K166">
        <v>-61.467666999999999</v>
      </c>
      <c r="L166">
        <v>-52.385421999999998</v>
      </c>
    </row>
    <row r="167" spans="2:12" x14ac:dyDescent="0.25">
      <c r="B167">
        <v>21483204081.632999</v>
      </c>
      <c r="C167">
        <v>-61.177760999999997</v>
      </c>
      <c r="D167">
        <v>-58.193111000000002</v>
      </c>
      <c r="J167">
        <v>21483204081.632999</v>
      </c>
      <c r="K167">
        <v>-61.663508999999998</v>
      </c>
      <c r="L167">
        <v>-53.105736</v>
      </c>
    </row>
    <row r="168" spans="2:12" x14ac:dyDescent="0.25">
      <c r="B168">
        <v>21676744897.959</v>
      </c>
      <c r="C168">
        <v>-73.378853000000007</v>
      </c>
      <c r="D168">
        <v>-58.228191000000002</v>
      </c>
      <c r="J168">
        <v>21676744897.959</v>
      </c>
      <c r="K168">
        <v>-60.509438000000003</v>
      </c>
      <c r="L168">
        <v>-52.158473999999998</v>
      </c>
    </row>
    <row r="169" spans="2:12" x14ac:dyDescent="0.25">
      <c r="B169">
        <v>21870285714.285999</v>
      </c>
      <c r="C169">
        <v>-64.625557000000001</v>
      </c>
      <c r="D169">
        <v>-57.452449999999999</v>
      </c>
      <c r="J169">
        <v>21870285714.285999</v>
      </c>
      <c r="K169">
        <v>-58.800072</v>
      </c>
      <c r="L169">
        <v>-51.041781999999998</v>
      </c>
    </row>
    <row r="170" spans="2:12" x14ac:dyDescent="0.25">
      <c r="B170">
        <v>22063826530.612</v>
      </c>
      <c r="C170">
        <v>-58.675612999999998</v>
      </c>
      <c r="D170">
        <v>-51.942656999999997</v>
      </c>
      <c r="J170">
        <v>22063826530.612</v>
      </c>
      <c r="K170">
        <v>-58.138508000000002</v>
      </c>
      <c r="L170">
        <v>-49.572803</v>
      </c>
    </row>
    <row r="171" spans="2:12" x14ac:dyDescent="0.25">
      <c r="B171">
        <v>22257367346.938999</v>
      </c>
      <c r="C171">
        <v>-57.256923999999998</v>
      </c>
      <c r="D171">
        <v>-49.071410999999998</v>
      </c>
      <c r="J171">
        <v>22257367346.938999</v>
      </c>
      <c r="K171">
        <v>-56.509948999999999</v>
      </c>
      <c r="L171">
        <v>-48.466208999999999</v>
      </c>
    </row>
    <row r="172" spans="2:12" x14ac:dyDescent="0.25">
      <c r="B172">
        <v>22450908163.264999</v>
      </c>
      <c r="C172">
        <v>-55.740284000000003</v>
      </c>
      <c r="D172">
        <v>-47.862717000000004</v>
      </c>
      <c r="J172">
        <v>22450908163.264999</v>
      </c>
      <c r="K172">
        <v>-55.208751999999997</v>
      </c>
      <c r="L172">
        <v>-47.370784999999998</v>
      </c>
    </row>
    <row r="173" spans="2:12" x14ac:dyDescent="0.25">
      <c r="B173">
        <v>22644448979.591999</v>
      </c>
      <c r="C173">
        <v>-55.318344000000003</v>
      </c>
      <c r="D173">
        <v>-47.06073</v>
      </c>
      <c r="J173">
        <v>22644448979.591999</v>
      </c>
      <c r="K173">
        <v>-55.121059000000002</v>
      </c>
      <c r="L173">
        <v>-46.814495000000001</v>
      </c>
    </row>
    <row r="174" spans="2:12" x14ac:dyDescent="0.25">
      <c r="B174">
        <v>22837989795.917999</v>
      </c>
      <c r="C174">
        <v>-54.898983000000001</v>
      </c>
      <c r="D174">
        <v>-46.398288999999998</v>
      </c>
      <c r="J174">
        <v>22837989795.917999</v>
      </c>
      <c r="K174">
        <v>-54.889091000000001</v>
      </c>
      <c r="L174">
        <v>-46.723759000000001</v>
      </c>
    </row>
    <row r="175" spans="2:12" x14ac:dyDescent="0.25">
      <c r="B175">
        <v>23031530612.244999</v>
      </c>
      <c r="C175">
        <v>-53.423473000000001</v>
      </c>
      <c r="D175">
        <v>-45.509518</v>
      </c>
      <c r="J175">
        <v>23031530612.244999</v>
      </c>
      <c r="K175">
        <v>-54.607056</v>
      </c>
      <c r="L175">
        <v>-47.002353999999997</v>
      </c>
    </row>
    <row r="176" spans="2:12" x14ac:dyDescent="0.25">
      <c r="B176">
        <v>23225071428.570999</v>
      </c>
      <c r="C176">
        <v>-53.122199999999999</v>
      </c>
      <c r="D176">
        <v>-44.622912999999997</v>
      </c>
      <c r="J176">
        <v>23225071428.570999</v>
      </c>
      <c r="K176">
        <v>-56.427005999999999</v>
      </c>
      <c r="L176">
        <v>-47.610466000000002</v>
      </c>
    </row>
    <row r="177" spans="2:12" x14ac:dyDescent="0.25">
      <c r="B177">
        <v>23418612244.897999</v>
      </c>
      <c r="C177">
        <v>-52.091197999999999</v>
      </c>
      <c r="D177">
        <v>-44.268794999999997</v>
      </c>
      <c r="J177">
        <v>23418612244.897999</v>
      </c>
      <c r="K177">
        <v>-56.565468000000003</v>
      </c>
      <c r="L177">
        <v>-48.571331000000001</v>
      </c>
    </row>
    <row r="178" spans="2:12" x14ac:dyDescent="0.25">
      <c r="B178">
        <v>23612153061.223999</v>
      </c>
      <c r="C178">
        <v>-52.758316000000001</v>
      </c>
      <c r="D178">
        <v>-44.536602000000002</v>
      </c>
      <c r="J178">
        <v>23612153061.223999</v>
      </c>
      <c r="K178">
        <v>-57.886840999999997</v>
      </c>
      <c r="L178">
        <v>-49.147342999999999</v>
      </c>
    </row>
    <row r="179" spans="2:12" x14ac:dyDescent="0.25">
      <c r="B179">
        <v>23805693877.550999</v>
      </c>
      <c r="C179">
        <v>-53.746268999999998</v>
      </c>
      <c r="D179">
        <v>-45.066840999999997</v>
      </c>
      <c r="J179">
        <v>23805693877.550999</v>
      </c>
      <c r="K179">
        <v>-57.975696999999997</v>
      </c>
      <c r="L179">
        <v>-49.383552999999999</v>
      </c>
    </row>
    <row r="180" spans="2:12" x14ac:dyDescent="0.25">
      <c r="B180">
        <v>23999234693.877998</v>
      </c>
      <c r="C180">
        <v>-54.075961999999997</v>
      </c>
      <c r="D180">
        <v>-44.878146999999998</v>
      </c>
      <c r="J180">
        <v>23999234693.877998</v>
      </c>
      <c r="K180">
        <v>-57.668132999999997</v>
      </c>
      <c r="L180">
        <v>-49.429966</v>
      </c>
    </row>
    <row r="181" spans="2:12" x14ac:dyDescent="0.25">
      <c r="B181">
        <v>24192775510.203999</v>
      </c>
      <c r="C181">
        <v>-53.294440999999999</v>
      </c>
      <c r="D181">
        <v>-43.844448</v>
      </c>
      <c r="J181">
        <v>24192775510.203999</v>
      </c>
      <c r="K181">
        <v>-59.128295999999999</v>
      </c>
      <c r="L181">
        <v>-50.490291999999997</v>
      </c>
    </row>
    <row r="182" spans="2:12" x14ac:dyDescent="0.25">
      <c r="B182">
        <v>24386316326.530998</v>
      </c>
      <c r="C182">
        <v>-51.221164999999999</v>
      </c>
      <c r="D182">
        <v>-42.657145999999997</v>
      </c>
      <c r="J182">
        <v>24386316326.530998</v>
      </c>
      <c r="K182">
        <v>-61.732661999999998</v>
      </c>
      <c r="L182">
        <v>-53.478527</v>
      </c>
    </row>
    <row r="183" spans="2:12" x14ac:dyDescent="0.25">
      <c r="B183">
        <v>24579857142.856998</v>
      </c>
      <c r="C183">
        <v>-50.327796999999997</v>
      </c>
      <c r="D183">
        <v>-41.423457999999997</v>
      </c>
      <c r="J183">
        <v>24579857142.856998</v>
      </c>
      <c r="K183">
        <v>-66.446579</v>
      </c>
      <c r="L183">
        <v>-56.767043999999999</v>
      </c>
    </row>
    <row r="184" spans="2:12" x14ac:dyDescent="0.25">
      <c r="B184">
        <v>24773397959.183998</v>
      </c>
      <c r="C184">
        <v>-49.496960000000001</v>
      </c>
      <c r="D184">
        <v>-40.960106000000003</v>
      </c>
      <c r="J184">
        <v>24773397959.183998</v>
      </c>
      <c r="K184">
        <v>-68.897446000000002</v>
      </c>
      <c r="L184">
        <v>-62.629027999999998</v>
      </c>
    </row>
    <row r="185" spans="2:12" x14ac:dyDescent="0.25">
      <c r="B185">
        <v>24966938775.509998</v>
      </c>
      <c r="C185">
        <v>-49.408234</v>
      </c>
      <c r="D185">
        <v>-40.170932999999998</v>
      </c>
      <c r="J185">
        <v>24966938775.509998</v>
      </c>
      <c r="K185">
        <v>-78.895743999999993</v>
      </c>
      <c r="L185">
        <v>-64.778380999999996</v>
      </c>
    </row>
    <row r="186" spans="2:12" x14ac:dyDescent="0.25">
      <c r="B186">
        <v>25160479591.837002</v>
      </c>
      <c r="C186">
        <v>-48.495055999999998</v>
      </c>
      <c r="D186">
        <v>-39.973681999999997</v>
      </c>
      <c r="J186">
        <v>25160479591.837002</v>
      </c>
      <c r="K186">
        <v>-73.429412999999997</v>
      </c>
      <c r="L186">
        <v>-64.893883000000002</v>
      </c>
    </row>
    <row r="187" spans="2:12" x14ac:dyDescent="0.25">
      <c r="B187">
        <v>25354020408.162998</v>
      </c>
      <c r="C187">
        <v>-48.213413000000003</v>
      </c>
      <c r="D187">
        <v>-39.546413000000001</v>
      </c>
      <c r="J187">
        <v>25354020408.162998</v>
      </c>
      <c r="K187">
        <v>-68.552138999999997</v>
      </c>
      <c r="L187">
        <v>-64.099982999999995</v>
      </c>
    </row>
    <row r="188" spans="2:12" x14ac:dyDescent="0.25">
      <c r="B188">
        <v>25547561224.490002</v>
      </c>
      <c r="C188">
        <v>-47.631622</v>
      </c>
      <c r="D188">
        <v>-39.545338000000001</v>
      </c>
      <c r="J188">
        <v>25547561224.490002</v>
      </c>
      <c r="K188">
        <v>-76.019249000000002</v>
      </c>
      <c r="L188">
        <v>-70.823836999999997</v>
      </c>
    </row>
    <row r="189" spans="2:12" x14ac:dyDescent="0.25">
      <c r="B189">
        <v>25741102040.816002</v>
      </c>
      <c r="C189">
        <v>-48.186942999999999</v>
      </c>
      <c r="D189">
        <v>-39.216594999999998</v>
      </c>
      <c r="J189">
        <v>25741102040.816002</v>
      </c>
      <c r="K189">
        <v>-93.296088999999995</v>
      </c>
      <c r="L189">
        <v>-75.206908999999996</v>
      </c>
    </row>
    <row r="190" spans="2:12" x14ac:dyDescent="0.25">
      <c r="B190">
        <v>25934642857.143002</v>
      </c>
      <c r="C190">
        <v>-47.081158000000002</v>
      </c>
      <c r="D190">
        <v>-38.974117</v>
      </c>
      <c r="J190">
        <v>25934642857.143002</v>
      </c>
      <c r="K190">
        <v>-81.555328000000003</v>
      </c>
      <c r="L190">
        <v>-72.701065</v>
      </c>
    </row>
    <row r="191" spans="2:12" x14ac:dyDescent="0.25">
      <c r="B191">
        <v>26128183673.469002</v>
      </c>
      <c r="C191">
        <v>-47.029677999999997</v>
      </c>
      <c r="D191">
        <v>-37.891078999999998</v>
      </c>
      <c r="J191">
        <v>26128183673.469002</v>
      </c>
      <c r="K191">
        <v>-68.627205000000004</v>
      </c>
      <c r="L191">
        <v>-62.358063000000001</v>
      </c>
    </row>
    <row r="192" spans="2:12" x14ac:dyDescent="0.25">
      <c r="B192">
        <v>26321724489.796001</v>
      </c>
      <c r="C192">
        <v>-44.923645</v>
      </c>
      <c r="D192">
        <v>-36.932091</v>
      </c>
      <c r="J192">
        <v>26321724489.796001</v>
      </c>
      <c r="K192">
        <v>-62.252898999999999</v>
      </c>
      <c r="L192">
        <v>-54.870804</v>
      </c>
    </row>
    <row r="193" spans="2:12" x14ac:dyDescent="0.25">
      <c r="B193">
        <v>26515265306.122002</v>
      </c>
      <c r="C193">
        <v>-44.213146000000002</v>
      </c>
      <c r="D193">
        <v>-36.002440999999997</v>
      </c>
      <c r="J193">
        <v>26515265306.122002</v>
      </c>
      <c r="K193">
        <v>-59.102488999999998</v>
      </c>
      <c r="L193">
        <v>-50.936931999999999</v>
      </c>
    </row>
    <row r="194" spans="2:12" x14ac:dyDescent="0.25">
      <c r="B194">
        <v>26708806122.449001</v>
      </c>
      <c r="C194">
        <v>-44.365177000000003</v>
      </c>
      <c r="D194">
        <v>-35.925727999999999</v>
      </c>
      <c r="J194">
        <v>26708806122.449001</v>
      </c>
      <c r="K194">
        <v>-56.950049999999997</v>
      </c>
      <c r="L194">
        <v>-48.928412999999999</v>
      </c>
    </row>
    <row r="195" spans="2:12" x14ac:dyDescent="0.25">
      <c r="B195">
        <v>26902346938.776001</v>
      </c>
      <c r="C195">
        <v>-44.838985000000001</v>
      </c>
      <c r="D195">
        <v>-36.284179999999999</v>
      </c>
      <c r="J195">
        <v>26902346938.776001</v>
      </c>
      <c r="K195">
        <v>-56.372826000000003</v>
      </c>
      <c r="L195">
        <v>-47.241768</v>
      </c>
    </row>
    <row r="196" spans="2:12" x14ac:dyDescent="0.25">
      <c r="B196">
        <v>27095887755.102001</v>
      </c>
      <c r="C196">
        <v>-45.760075000000001</v>
      </c>
      <c r="D196">
        <v>-36.217982999999997</v>
      </c>
      <c r="J196">
        <v>27095887755.102001</v>
      </c>
      <c r="K196">
        <v>-54.514122</v>
      </c>
      <c r="L196">
        <v>-45.641089999999998</v>
      </c>
    </row>
    <row r="197" spans="2:12" x14ac:dyDescent="0.25">
      <c r="B197">
        <v>27289428571.429001</v>
      </c>
      <c r="C197">
        <v>-44.910465000000002</v>
      </c>
      <c r="D197">
        <v>-36.275776</v>
      </c>
      <c r="J197">
        <v>27289428571.429001</v>
      </c>
      <c r="K197">
        <v>-52.891888000000002</v>
      </c>
      <c r="L197">
        <v>-44.299404000000003</v>
      </c>
    </row>
    <row r="198" spans="2:12" x14ac:dyDescent="0.25">
      <c r="B198">
        <v>27482969387.755001</v>
      </c>
      <c r="C198">
        <v>-45.973315999999997</v>
      </c>
      <c r="D198">
        <v>-36.758429999999997</v>
      </c>
      <c r="J198">
        <v>27482969387.755001</v>
      </c>
      <c r="K198">
        <v>-53.308720000000001</v>
      </c>
      <c r="L198">
        <v>-44.492043000000002</v>
      </c>
    </row>
    <row r="199" spans="2:12" x14ac:dyDescent="0.25">
      <c r="B199">
        <v>27676510204.082001</v>
      </c>
      <c r="C199">
        <v>-47.803210999999997</v>
      </c>
      <c r="D199">
        <v>-37.404277999999998</v>
      </c>
      <c r="J199">
        <v>27676510204.082001</v>
      </c>
      <c r="K199">
        <v>-55.687218000000001</v>
      </c>
      <c r="L199">
        <v>-45.947688999999997</v>
      </c>
    </row>
    <row r="200" spans="2:12" x14ac:dyDescent="0.25">
      <c r="B200">
        <v>27870051020.408001</v>
      </c>
      <c r="C200">
        <v>-48.145515000000003</v>
      </c>
      <c r="D200">
        <v>-37.843437000000002</v>
      </c>
      <c r="J200">
        <v>27870051020.408001</v>
      </c>
      <c r="K200">
        <v>-58.556339000000001</v>
      </c>
      <c r="L200">
        <v>-47.181767000000001</v>
      </c>
    </row>
    <row r="201" spans="2:12" x14ac:dyDescent="0.25">
      <c r="B201">
        <v>28063591836.735001</v>
      </c>
      <c r="C201">
        <v>-48.996150999999998</v>
      </c>
      <c r="D201">
        <v>-37.774543999999999</v>
      </c>
      <c r="J201">
        <v>28063591836.735001</v>
      </c>
      <c r="K201">
        <v>-58.716301000000001</v>
      </c>
      <c r="L201">
        <v>-47.272156000000003</v>
      </c>
    </row>
    <row r="202" spans="2:12" x14ac:dyDescent="0.25">
      <c r="B202">
        <v>28257132653.061001</v>
      </c>
      <c r="C202">
        <v>-50.415100000000002</v>
      </c>
      <c r="D202">
        <v>-37.924515</v>
      </c>
      <c r="J202">
        <v>28257132653.061001</v>
      </c>
      <c r="K202">
        <v>-58.776966000000002</v>
      </c>
      <c r="L202">
        <v>-46.966721</v>
      </c>
    </row>
    <row r="203" spans="2:12" x14ac:dyDescent="0.25">
      <c r="B203">
        <v>28450673469.388</v>
      </c>
      <c r="C203">
        <v>-50.234569999999998</v>
      </c>
      <c r="D203">
        <v>-38.178890000000003</v>
      </c>
      <c r="J203">
        <v>28450673469.388</v>
      </c>
      <c r="K203">
        <v>-59.279175000000002</v>
      </c>
      <c r="L203">
        <v>-47.390231999999997</v>
      </c>
    </row>
    <row r="204" spans="2:12" x14ac:dyDescent="0.25">
      <c r="B204">
        <v>28644214285.714001</v>
      </c>
      <c r="C204">
        <v>-51.505786999999998</v>
      </c>
      <c r="D204">
        <v>-38.297493000000003</v>
      </c>
      <c r="J204">
        <v>28644214285.714001</v>
      </c>
      <c r="K204">
        <v>-61.733341000000003</v>
      </c>
      <c r="L204">
        <v>-49.403289999999998</v>
      </c>
    </row>
    <row r="205" spans="2:12" x14ac:dyDescent="0.25">
      <c r="B205">
        <v>28837755102.041</v>
      </c>
      <c r="C205">
        <v>-51.664112000000003</v>
      </c>
      <c r="D205">
        <v>-38.345978000000002</v>
      </c>
      <c r="J205">
        <v>28837755102.041</v>
      </c>
      <c r="K205">
        <v>-65.709343000000004</v>
      </c>
      <c r="L205">
        <v>-50.939411</v>
      </c>
    </row>
    <row r="206" spans="2:12" x14ac:dyDescent="0.25">
      <c r="B206">
        <v>29031295918.367001</v>
      </c>
      <c r="C206">
        <v>-51.302627999999999</v>
      </c>
      <c r="D206">
        <v>-38.439658999999999</v>
      </c>
      <c r="J206">
        <v>29031295918.367001</v>
      </c>
      <c r="K206">
        <v>-64.810149999999993</v>
      </c>
      <c r="L206">
        <v>-51.143604000000003</v>
      </c>
    </row>
    <row r="207" spans="2:12" x14ac:dyDescent="0.25">
      <c r="B207">
        <v>29224836734.694</v>
      </c>
      <c r="C207">
        <v>-51.954555999999997</v>
      </c>
      <c r="D207">
        <v>-38.270432</v>
      </c>
      <c r="J207">
        <v>29224836734.694</v>
      </c>
      <c r="K207">
        <v>-62.513644999999997</v>
      </c>
      <c r="L207">
        <v>-49.864685000000001</v>
      </c>
    </row>
    <row r="208" spans="2:12" x14ac:dyDescent="0.25">
      <c r="B208">
        <v>29418377551.02</v>
      </c>
      <c r="C208">
        <v>-51.591141</v>
      </c>
      <c r="D208">
        <v>-38.364413999999996</v>
      </c>
      <c r="J208">
        <v>29418377551.02</v>
      </c>
      <c r="K208">
        <v>-62.307285</v>
      </c>
      <c r="L208">
        <v>-48.013710000000003</v>
      </c>
    </row>
    <row r="209" spans="2:12" x14ac:dyDescent="0.25">
      <c r="B209">
        <v>29611918367.347</v>
      </c>
      <c r="C209">
        <v>-51.926327000000001</v>
      </c>
      <c r="D209">
        <v>-38.262478000000002</v>
      </c>
      <c r="J209">
        <v>29611918367.347</v>
      </c>
      <c r="K209">
        <v>-59.598979999999997</v>
      </c>
      <c r="L209">
        <v>-47.285460999999998</v>
      </c>
    </row>
    <row r="210" spans="2:12" x14ac:dyDescent="0.25">
      <c r="B210">
        <v>29805459183.673</v>
      </c>
      <c r="C210">
        <v>-51.895580000000002</v>
      </c>
      <c r="D210">
        <v>-38.122871000000004</v>
      </c>
      <c r="J210">
        <v>29805459183.673</v>
      </c>
      <c r="K210">
        <v>-60.575736999999997</v>
      </c>
      <c r="L210">
        <v>-46.184258</v>
      </c>
    </row>
    <row r="211" spans="2:12" x14ac:dyDescent="0.25">
      <c r="B211">
        <v>29999000000</v>
      </c>
      <c r="C211">
        <v>-51.500163999999998</v>
      </c>
      <c r="D211">
        <v>-37.838374999999999</v>
      </c>
      <c r="J211">
        <v>29999000000</v>
      </c>
      <c r="K211">
        <v>-59.331508999999997</v>
      </c>
      <c r="L211">
        <v>-45.952655999999998</v>
      </c>
    </row>
    <row r="212" spans="2:12" x14ac:dyDescent="0.25">
      <c r="B212" t="s">
        <v>25</v>
      </c>
      <c r="J212" t="s">
        <v>25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48"/>
  <sheetViews>
    <sheetView workbookViewId="0">
      <selection activeCell="J1" sqref="J1:L148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116</v>
      </c>
      <c r="B2" t="s">
        <v>302</v>
      </c>
      <c r="C2" t="s">
        <v>303</v>
      </c>
      <c r="D2" t="s">
        <v>304</v>
      </c>
      <c r="E2" s="10"/>
      <c r="G2" s="84" t="s">
        <v>272</v>
      </c>
      <c r="I2" s="50" t="s">
        <v>112</v>
      </c>
      <c r="J2" t="s">
        <v>302</v>
      </c>
      <c r="K2" t="s">
        <v>303</v>
      </c>
      <c r="L2" t="s">
        <v>304</v>
      </c>
      <c r="M2" s="10"/>
      <c r="O2" s="84" t="s">
        <v>272</v>
      </c>
      <c r="Q2" s="10"/>
    </row>
    <row r="3" spans="1:17" x14ac:dyDescent="0.25">
      <c r="B3" t="s">
        <v>309</v>
      </c>
      <c r="C3" t="s">
        <v>323</v>
      </c>
      <c r="D3" t="s">
        <v>326</v>
      </c>
      <c r="E3" s="10"/>
      <c r="G3" s="13"/>
      <c r="J3" t="s">
        <v>309</v>
      </c>
      <c r="K3" t="s">
        <v>323</v>
      </c>
      <c r="L3" t="s">
        <v>327</v>
      </c>
      <c r="M3" s="10"/>
      <c r="O3" s="13"/>
      <c r="Q3" s="10"/>
    </row>
    <row r="4" spans="1:17" x14ac:dyDescent="0.25">
      <c r="B4" t="s">
        <v>102</v>
      </c>
      <c r="E4" s="10"/>
      <c r="G4" s="41" t="s">
        <v>24</v>
      </c>
      <c r="J4" t="s">
        <v>102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H5" s="6"/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1Rx0L dBc Log Mag(dB)</v>
      </c>
      <c r="H6" s="35">
        <v>1</v>
      </c>
      <c r="M6" s="10"/>
      <c r="N6" s="6" t="s">
        <v>23</v>
      </c>
      <c r="O6" s="6" t="str">
        <f t="shared" ref="O6:O25" si="1">L32</f>
        <v>1Rx0L dBc Log Mag(dB)</v>
      </c>
      <c r="P6" s="35">
        <v>1</v>
      </c>
      <c r="Q6" s="10"/>
    </row>
    <row r="7" spans="1:17" ht="15.75" x14ac:dyDescent="0.25">
      <c r="B7" t="s">
        <v>103</v>
      </c>
      <c r="E7" s="10"/>
      <c r="F7" s="6">
        <f t="shared" ref="F7:F25" si="2">B33/1000000000</f>
        <v>5.0110000000000001</v>
      </c>
      <c r="G7" s="6">
        <f t="shared" si="0"/>
        <v>-39.737965000000003</v>
      </c>
      <c r="H7" s="36">
        <f>ABS(AVERAGE(G7:G25)-(H6-1)*5)</f>
        <v>26.034154263157898</v>
      </c>
      <c r="J7" t="s">
        <v>103</v>
      </c>
      <c r="M7" s="10"/>
      <c r="N7" s="6">
        <f t="shared" ref="N7:N25" si="3">J33/1000000000</f>
        <v>5.0110000000000001</v>
      </c>
      <c r="O7" s="6">
        <f t="shared" si="1"/>
        <v>-43.446831000000003</v>
      </c>
      <c r="P7" s="36">
        <f>ABS(AVERAGE(O7:O25)-(P6-1)*5)</f>
        <v>30.090508315789478</v>
      </c>
      <c r="Q7" s="10"/>
    </row>
    <row r="8" spans="1:17" x14ac:dyDescent="0.25">
      <c r="B8" t="s">
        <v>23</v>
      </c>
      <c r="C8" t="s">
        <v>118</v>
      </c>
      <c r="E8" s="10"/>
      <c r="F8" s="6">
        <f t="shared" si="2"/>
        <v>6.3992222222222006</v>
      </c>
      <c r="G8" s="6">
        <f t="shared" si="0"/>
        <v>-33.903869999999998</v>
      </c>
      <c r="H8" s="6"/>
      <c r="J8" t="s">
        <v>23</v>
      </c>
      <c r="K8" t="s">
        <v>118</v>
      </c>
      <c r="M8" s="10"/>
      <c r="N8" s="6">
        <f t="shared" si="3"/>
        <v>6.3992222222222006</v>
      </c>
      <c r="O8" s="6">
        <f t="shared" si="1"/>
        <v>-38.769427999999998</v>
      </c>
      <c r="P8" s="6"/>
      <c r="Q8" s="10"/>
    </row>
    <row r="9" spans="1:17" x14ac:dyDescent="0.25">
      <c r="B9">
        <v>8028000000</v>
      </c>
      <c r="C9">
        <v>-5.5428772000000004</v>
      </c>
      <c r="E9" s="10"/>
      <c r="F9" s="6">
        <f t="shared" si="2"/>
        <v>7.7874444444444002</v>
      </c>
      <c r="G9" s="6">
        <f t="shared" si="0"/>
        <v>-31.162476999999999</v>
      </c>
      <c r="H9" s="6"/>
      <c r="J9">
        <v>8028000000</v>
      </c>
      <c r="K9">
        <v>-7.4685430999999998</v>
      </c>
      <c r="M9" s="10"/>
      <c r="N9" s="6">
        <f t="shared" si="3"/>
        <v>7.7874444444444002</v>
      </c>
      <c r="O9" s="6">
        <f t="shared" si="1"/>
        <v>-37.498505000000002</v>
      </c>
      <c r="P9" s="6"/>
      <c r="Q9" s="10"/>
    </row>
    <row r="10" spans="1:17" x14ac:dyDescent="0.25">
      <c r="B10">
        <v>9248611111.1110992</v>
      </c>
      <c r="C10">
        <v>-5.5148573000000001</v>
      </c>
      <c r="E10" s="10"/>
      <c r="F10" s="6">
        <f t="shared" si="2"/>
        <v>9.1756666666667002</v>
      </c>
      <c r="G10" s="6">
        <f t="shared" si="0"/>
        <v>-32.743476999999999</v>
      </c>
      <c r="H10" s="6"/>
      <c r="J10">
        <v>9248611111.1110992</v>
      </c>
      <c r="K10">
        <v>-7.3648828999999996</v>
      </c>
      <c r="M10" s="10"/>
      <c r="N10" s="6">
        <f t="shared" si="3"/>
        <v>9.1756666666667002</v>
      </c>
      <c r="O10" s="6">
        <f t="shared" si="1"/>
        <v>-38.056846999999998</v>
      </c>
      <c r="P10" s="6"/>
      <c r="Q10" s="10"/>
    </row>
    <row r="11" spans="1:17" x14ac:dyDescent="0.25">
      <c r="B11">
        <v>10469222222.222</v>
      </c>
      <c r="C11">
        <v>-5.7385392</v>
      </c>
      <c r="E11" s="10"/>
      <c r="F11" s="6">
        <f t="shared" si="2"/>
        <v>10.563888888889</v>
      </c>
      <c r="G11" s="6">
        <f t="shared" si="0"/>
        <v>-41.431579999999997</v>
      </c>
      <c r="H11" s="6"/>
      <c r="J11">
        <v>10469222222.222</v>
      </c>
      <c r="K11">
        <v>-7.7715864000000003</v>
      </c>
      <c r="M11" s="10"/>
      <c r="N11" s="6">
        <f t="shared" si="3"/>
        <v>10.563888888889</v>
      </c>
      <c r="O11" s="6">
        <f t="shared" si="1"/>
        <v>-44.449973999999997</v>
      </c>
      <c r="P11" s="6"/>
      <c r="Q11" s="10"/>
    </row>
    <row r="12" spans="1:17" x14ac:dyDescent="0.25">
      <c r="B12">
        <v>11689833333.333</v>
      </c>
      <c r="C12">
        <v>-5.5243554000000001</v>
      </c>
      <c r="E12" s="10"/>
      <c r="F12" s="6">
        <f t="shared" si="2"/>
        <v>11.952111111111</v>
      </c>
      <c r="G12" s="6">
        <f t="shared" si="0"/>
        <v>-35.418449000000003</v>
      </c>
      <c r="H12" s="6"/>
      <c r="J12">
        <v>11689833333.333</v>
      </c>
      <c r="K12">
        <v>-7.6651182000000002</v>
      </c>
      <c r="M12" s="10"/>
      <c r="N12" s="6">
        <f t="shared" si="3"/>
        <v>11.952111111111</v>
      </c>
      <c r="O12" s="6">
        <f t="shared" si="1"/>
        <v>-38.505203000000002</v>
      </c>
      <c r="P12" s="6"/>
      <c r="Q12" s="10"/>
    </row>
    <row r="13" spans="1:17" x14ac:dyDescent="0.25">
      <c r="B13">
        <v>12910444444.444</v>
      </c>
      <c r="C13">
        <v>-5.5572461999999998</v>
      </c>
      <c r="E13" s="10"/>
      <c r="F13" s="6">
        <f t="shared" si="2"/>
        <v>13.340333333333</v>
      </c>
      <c r="G13" s="6">
        <f t="shared" si="0"/>
        <v>-34.128304</v>
      </c>
      <c r="H13" s="6"/>
      <c r="J13">
        <v>12910444444.444</v>
      </c>
      <c r="K13">
        <v>-7.7033633999999997</v>
      </c>
      <c r="M13" s="10"/>
      <c r="N13" s="6">
        <f t="shared" si="3"/>
        <v>13.340333333333</v>
      </c>
      <c r="O13" s="6">
        <f t="shared" si="1"/>
        <v>-32.604370000000003</v>
      </c>
      <c r="P13" s="6"/>
      <c r="Q13" s="10"/>
    </row>
    <row r="14" spans="1:17" x14ac:dyDescent="0.25">
      <c r="B14">
        <v>14131055555.556</v>
      </c>
      <c r="C14">
        <v>-5.5576134000000001</v>
      </c>
      <c r="E14" s="10"/>
      <c r="F14" s="6">
        <f t="shared" si="2"/>
        <v>14.728555555555999</v>
      </c>
      <c r="G14" s="6">
        <f t="shared" si="0"/>
        <v>-26.853857000000001</v>
      </c>
      <c r="H14" s="6"/>
      <c r="J14">
        <v>14131055555.556</v>
      </c>
      <c r="K14">
        <v>-7.8053150000000002</v>
      </c>
      <c r="M14" s="10"/>
      <c r="N14" s="6">
        <f t="shared" si="3"/>
        <v>14.728555555555999</v>
      </c>
      <c r="O14" s="6">
        <f t="shared" si="1"/>
        <v>-27.449643999999999</v>
      </c>
      <c r="P14" s="6"/>
      <c r="Q14" s="10"/>
    </row>
    <row r="15" spans="1:17" x14ac:dyDescent="0.25">
      <c r="B15">
        <v>15351666666.667</v>
      </c>
      <c r="C15">
        <v>-5.9687828999999999</v>
      </c>
      <c r="E15" s="10"/>
      <c r="F15" s="6">
        <f t="shared" si="2"/>
        <v>16.116777777778001</v>
      </c>
      <c r="G15" s="6">
        <f t="shared" si="0"/>
        <v>-21.246998000000001</v>
      </c>
      <c r="H15" s="6"/>
      <c r="J15">
        <v>15351666666.667</v>
      </c>
      <c r="K15">
        <v>-7.9398799000000002</v>
      </c>
      <c r="M15" s="10"/>
      <c r="N15" s="6">
        <f t="shared" si="3"/>
        <v>16.116777777778001</v>
      </c>
      <c r="O15" s="6">
        <f t="shared" si="1"/>
        <v>-25.150113999999999</v>
      </c>
      <c r="P15" s="6"/>
      <c r="Q15" s="10"/>
    </row>
    <row r="16" spans="1:17" x14ac:dyDescent="0.25">
      <c r="B16">
        <v>16572277777.778</v>
      </c>
      <c r="C16">
        <v>-7.6154007999999997</v>
      </c>
      <c r="E16" s="10"/>
      <c r="F16" s="6">
        <f t="shared" si="2"/>
        <v>17.504999999999999</v>
      </c>
      <c r="G16" s="6">
        <f t="shared" si="0"/>
        <v>-26.014272999999999</v>
      </c>
      <c r="H16" s="6"/>
      <c r="J16">
        <v>16572277777.778</v>
      </c>
      <c r="K16">
        <v>-9.2069110999999992</v>
      </c>
      <c r="M16" s="10"/>
      <c r="N16" s="6">
        <f t="shared" si="3"/>
        <v>17.504999999999999</v>
      </c>
      <c r="O16" s="6">
        <f t="shared" si="1"/>
        <v>-26.725517</v>
      </c>
      <c r="P16" s="6"/>
      <c r="Q16" s="10"/>
    </row>
    <row r="17" spans="2:17" x14ac:dyDescent="0.25">
      <c r="B17">
        <v>17792888888.889</v>
      </c>
      <c r="C17">
        <v>-7.9163141000000001</v>
      </c>
      <c r="E17" s="10"/>
      <c r="F17" s="6">
        <f t="shared" si="2"/>
        <v>18.893222222222001</v>
      </c>
      <c r="G17" s="6">
        <f t="shared" si="0"/>
        <v>-19.721848000000001</v>
      </c>
      <c r="H17" s="6"/>
      <c r="J17">
        <v>17792888888.889</v>
      </c>
      <c r="K17">
        <v>-9.4660454000000005</v>
      </c>
      <c r="M17" s="10"/>
      <c r="N17" s="6">
        <f t="shared" si="3"/>
        <v>18.893222222222001</v>
      </c>
      <c r="O17" s="6">
        <f t="shared" si="1"/>
        <v>-27.179732999999999</v>
      </c>
      <c r="P17" s="6"/>
      <c r="Q17" s="10"/>
    </row>
    <row r="18" spans="2:17" x14ac:dyDescent="0.25">
      <c r="B18">
        <v>19013500000</v>
      </c>
      <c r="C18">
        <v>-7.1336535999999997</v>
      </c>
      <c r="E18" s="10"/>
      <c r="F18" s="6">
        <f t="shared" si="2"/>
        <v>20.281444444443999</v>
      </c>
      <c r="G18" s="6">
        <f t="shared" si="0"/>
        <v>-20.871770999999999</v>
      </c>
      <c r="H18" s="6"/>
      <c r="J18">
        <v>19013500000</v>
      </c>
      <c r="K18">
        <v>-8.5673542000000005</v>
      </c>
      <c r="M18" s="10"/>
      <c r="N18" s="6">
        <f t="shared" si="3"/>
        <v>20.281444444443999</v>
      </c>
      <c r="O18" s="6">
        <f t="shared" si="1"/>
        <v>-24.586628000000001</v>
      </c>
      <c r="P18" s="6"/>
      <c r="Q18" s="10"/>
    </row>
    <row r="19" spans="2:17" x14ac:dyDescent="0.25">
      <c r="B19">
        <v>20234111111.111</v>
      </c>
      <c r="C19">
        <v>-7.7902484000000003</v>
      </c>
      <c r="E19" s="10"/>
      <c r="F19" s="6">
        <f t="shared" si="2"/>
        <v>21.669666666666998</v>
      </c>
      <c r="G19" s="6">
        <f t="shared" si="0"/>
        <v>-35.880370999999997</v>
      </c>
      <c r="H19" s="6"/>
      <c r="J19">
        <v>20234111111.111</v>
      </c>
      <c r="K19">
        <v>-9.1721897000000006</v>
      </c>
      <c r="M19" s="10"/>
      <c r="N19" s="6">
        <f t="shared" si="3"/>
        <v>21.669666666666998</v>
      </c>
      <c r="O19" s="6">
        <f t="shared" si="1"/>
        <v>-22.40362</v>
      </c>
      <c r="P19" s="6"/>
      <c r="Q19" s="10"/>
    </row>
    <row r="20" spans="2:17" x14ac:dyDescent="0.25">
      <c r="B20">
        <v>21454722222.222</v>
      </c>
      <c r="C20">
        <v>-7.8483862999999996</v>
      </c>
      <c r="E20" s="10"/>
      <c r="F20" s="6">
        <f t="shared" si="2"/>
        <v>23.057888888889</v>
      </c>
      <c r="G20" s="6">
        <f t="shared" si="0"/>
        <v>-21.191324000000002</v>
      </c>
      <c r="H20" s="6"/>
      <c r="J20">
        <v>21454722222.222</v>
      </c>
      <c r="K20">
        <v>-9.3695412000000005</v>
      </c>
      <c r="M20" s="10"/>
      <c r="N20" s="6">
        <f t="shared" si="3"/>
        <v>23.057888888889</v>
      </c>
      <c r="O20" s="6">
        <f t="shared" si="1"/>
        <v>-31.192606000000001</v>
      </c>
      <c r="P20" s="6"/>
      <c r="Q20" s="10"/>
    </row>
    <row r="21" spans="2:17" x14ac:dyDescent="0.25">
      <c r="B21">
        <v>22675333333.333</v>
      </c>
      <c r="C21">
        <v>-8.2850713999999996</v>
      </c>
      <c r="E21" s="10"/>
      <c r="F21" s="6">
        <f t="shared" si="2"/>
        <v>24.446111111111001</v>
      </c>
      <c r="G21" s="6">
        <f t="shared" si="0"/>
        <v>-17.651363</v>
      </c>
      <c r="H21" s="6"/>
      <c r="J21">
        <v>22675333333.333</v>
      </c>
      <c r="K21">
        <v>-9.5496359000000002</v>
      </c>
      <c r="M21" s="10"/>
      <c r="N21" s="6">
        <f t="shared" si="3"/>
        <v>24.446111111111001</v>
      </c>
      <c r="O21" s="6">
        <f t="shared" si="1"/>
        <v>-27.290934</v>
      </c>
      <c r="P21" s="6"/>
      <c r="Q21" s="10"/>
    </row>
    <row r="22" spans="2:17" x14ac:dyDescent="0.25">
      <c r="B22">
        <v>23895944444.444</v>
      </c>
      <c r="C22">
        <v>-8.9716892000000001</v>
      </c>
      <c r="E22" s="10"/>
      <c r="F22" s="6">
        <f t="shared" si="2"/>
        <v>25.834333333332999</v>
      </c>
      <c r="G22" s="6">
        <f t="shared" si="0"/>
        <v>-16.005649999999999</v>
      </c>
      <c r="H22" s="6"/>
      <c r="J22">
        <v>23895944444.444</v>
      </c>
      <c r="K22">
        <v>-10.951180000000001</v>
      </c>
      <c r="M22" s="10"/>
      <c r="N22" s="6">
        <f t="shared" si="3"/>
        <v>25.834333333332999</v>
      </c>
      <c r="O22" s="6">
        <f t="shared" si="1"/>
        <v>-25.863742999999999</v>
      </c>
      <c r="P22" s="6"/>
      <c r="Q22" s="10"/>
    </row>
    <row r="23" spans="2:17" x14ac:dyDescent="0.25">
      <c r="B23">
        <v>25116555555.556</v>
      </c>
      <c r="C23">
        <v>-7.9839840000000004</v>
      </c>
      <c r="E23" s="10"/>
      <c r="F23" s="6">
        <f t="shared" si="2"/>
        <v>27.222555555555999</v>
      </c>
      <c r="G23" s="6">
        <f t="shared" si="0"/>
        <v>-13.806338999999999</v>
      </c>
      <c r="H23" s="6"/>
      <c r="J23">
        <v>25116555555.556</v>
      </c>
      <c r="K23">
        <v>-10.25747</v>
      </c>
      <c r="M23" s="10"/>
      <c r="N23" s="6">
        <f t="shared" si="3"/>
        <v>27.222555555555999</v>
      </c>
      <c r="O23" s="6">
        <f t="shared" si="1"/>
        <v>-22.622757</v>
      </c>
      <c r="P23" s="6"/>
      <c r="Q23" s="10"/>
    </row>
    <row r="24" spans="2:17" x14ac:dyDescent="0.25">
      <c r="B24">
        <v>26337166666.667</v>
      </c>
      <c r="C24">
        <v>-8.5674372000000005</v>
      </c>
      <c r="E24" s="10"/>
      <c r="F24" s="6">
        <f t="shared" si="2"/>
        <v>28.610777777778001</v>
      </c>
      <c r="G24" s="6">
        <f t="shared" si="0"/>
        <v>-14.456693</v>
      </c>
      <c r="H24" s="6"/>
      <c r="J24">
        <v>26337166666.667</v>
      </c>
      <c r="K24">
        <v>-10.082157</v>
      </c>
      <c r="M24" s="10"/>
      <c r="N24" s="6">
        <f t="shared" si="3"/>
        <v>28.610777777778001</v>
      </c>
      <c r="O24" s="6">
        <f t="shared" si="1"/>
        <v>-19.848011</v>
      </c>
      <c r="P24" s="6"/>
      <c r="Q24" s="10"/>
    </row>
    <row r="25" spans="2:17" x14ac:dyDescent="0.25">
      <c r="B25">
        <v>27557777777.778</v>
      </c>
      <c r="C25">
        <v>-9.9605817999999999</v>
      </c>
      <c r="E25" s="10"/>
      <c r="F25" s="6">
        <f t="shared" si="2"/>
        <v>29.998999999999999</v>
      </c>
      <c r="G25" s="6">
        <f t="shared" si="0"/>
        <v>-12.422321999999999</v>
      </c>
      <c r="H25" s="6"/>
      <c r="J25">
        <v>27557777777.778</v>
      </c>
      <c r="K25">
        <v>-9.8410320000000002</v>
      </c>
      <c r="M25" s="10"/>
      <c r="N25" s="6">
        <f t="shared" si="3"/>
        <v>29.998999999999999</v>
      </c>
      <c r="O25" s="6">
        <f t="shared" si="1"/>
        <v>-18.075192999999999</v>
      </c>
      <c r="P25" s="6"/>
      <c r="Q25" s="10"/>
    </row>
    <row r="26" spans="2:17" x14ac:dyDescent="0.25">
      <c r="B26">
        <v>28778388888.889</v>
      </c>
      <c r="C26">
        <v>-12.711665999999999</v>
      </c>
      <c r="E26" s="10"/>
      <c r="F26" s="6" t="s">
        <v>25</v>
      </c>
      <c r="H26" s="6"/>
      <c r="J26">
        <v>28778388888.889</v>
      </c>
      <c r="K26">
        <v>-11.519750999999999</v>
      </c>
      <c r="M26" s="10"/>
      <c r="N26" s="6" t="s">
        <v>25</v>
      </c>
      <c r="P26" s="6"/>
      <c r="Q26" s="10"/>
    </row>
    <row r="27" spans="2:17" x14ac:dyDescent="0.25">
      <c r="B27">
        <v>29999000000</v>
      </c>
      <c r="C27">
        <v>-14.250906000000001</v>
      </c>
      <c r="E27" s="10"/>
      <c r="H27" s="6"/>
      <c r="J27">
        <v>29999000000</v>
      </c>
      <c r="K27">
        <v>-13.420215000000001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2Rx0L dBc Log Mag(dB)</v>
      </c>
      <c r="H30" s="35">
        <v>2</v>
      </c>
      <c r="M30" s="10"/>
      <c r="N30" s="6" t="s">
        <v>23</v>
      </c>
      <c r="O30" s="6" t="str">
        <f t="shared" ref="O30:O49" si="5">L56</f>
        <v>2Rx0L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10.146000000000001</v>
      </c>
      <c r="G31" s="6">
        <f t="shared" si="4"/>
        <v>-52.644562000000001</v>
      </c>
      <c r="H31" s="36">
        <f>ABS(AVERAGE(G31:G49)-(H30-1)*15)</f>
        <v>66.607920263157894</v>
      </c>
      <c r="J31" t="s">
        <v>22</v>
      </c>
      <c r="M31" s="10"/>
      <c r="N31" s="6">
        <f t="shared" ref="N31:N49" si="7">J57/1000000000</f>
        <v>10.146000000000001</v>
      </c>
      <c r="O31" s="6">
        <f t="shared" si="5"/>
        <v>-47.788891</v>
      </c>
      <c r="P31" s="36">
        <f>ABS(AVERAGE(O31:O49)-(P30-1)*15)</f>
        <v>58.909379684210528</v>
      </c>
      <c r="Q31" s="10"/>
    </row>
    <row r="32" spans="2:17" x14ac:dyDescent="0.25">
      <c r="B32" t="s">
        <v>23</v>
      </c>
      <c r="C32" t="s">
        <v>262</v>
      </c>
      <c r="D32" t="s">
        <v>267</v>
      </c>
      <c r="E32" s="10"/>
      <c r="F32" s="6">
        <f t="shared" si="6"/>
        <v>10.693388888889</v>
      </c>
      <c r="G32" s="6">
        <f t="shared" si="4"/>
        <v>-52.523026000000002</v>
      </c>
      <c r="H32" s="6"/>
      <c r="J32" t="s">
        <v>23</v>
      </c>
      <c r="K32" t="s">
        <v>262</v>
      </c>
      <c r="L32" t="s">
        <v>267</v>
      </c>
      <c r="M32" s="10"/>
      <c r="N32" s="6">
        <f t="shared" si="7"/>
        <v>10.693388888889</v>
      </c>
      <c r="O32" s="6">
        <f t="shared" si="5"/>
        <v>-47.453831000000001</v>
      </c>
      <c r="P32" s="6"/>
      <c r="Q32" s="10"/>
    </row>
    <row r="33" spans="2:17" x14ac:dyDescent="0.25">
      <c r="B33">
        <v>5011000000</v>
      </c>
      <c r="C33">
        <v>-45.280842</v>
      </c>
      <c r="D33">
        <v>-39.737965000000003</v>
      </c>
      <c r="E33" s="10"/>
      <c r="F33" s="6">
        <f t="shared" si="6"/>
        <v>11.240777777778</v>
      </c>
      <c r="G33" s="6">
        <f t="shared" si="4"/>
        <v>-50.938220999999999</v>
      </c>
      <c r="H33" s="6"/>
      <c r="J33">
        <v>5011000000</v>
      </c>
      <c r="K33">
        <v>-50.915374999999997</v>
      </c>
      <c r="L33">
        <v>-43.446831000000003</v>
      </c>
      <c r="M33" s="10"/>
      <c r="N33" s="6">
        <f t="shared" si="7"/>
        <v>11.240777777778</v>
      </c>
      <c r="O33" s="6">
        <f t="shared" si="5"/>
        <v>-46.267788000000003</v>
      </c>
      <c r="P33" s="6"/>
      <c r="Q33" s="10"/>
    </row>
    <row r="34" spans="2:17" x14ac:dyDescent="0.25">
      <c r="B34">
        <v>6399222222.2222004</v>
      </c>
      <c r="C34">
        <v>-39.418728000000002</v>
      </c>
      <c r="D34">
        <v>-33.903869999999998</v>
      </c>
      <c r="E34" s="10"/>
      <c r="F34" s="6">
        <f t="shared" si="6"/>
        <v>11.788166666666999</v>
      </c>
      <c r="G34" s="6">
        <f t="shared" si="4"/>
        <v>-50.588963</v>
      </c>
      <c r="H34" s="6"/>
      <c r="J34">
        <v>6399222222.2222004</v>
      </c>
      <c r="K34">
        <v>-46.134307999999997</v>
      </c>
      <c r="L34">
        <v>-38.769427999999998</v>
      </c>
      <c r="M34" s="10"/>
      <c r="N34" s="6">
        <f t="shared" si="7"/>
        <v>11.788166666666999</v>
      </c>
      <c r="O34" s="6">
        <f t="shared" si="5"/>
        <v>-45.276038999999997</v>
      </c>
      <c r="P34" s="6"/>
      <c r="Q34" s="10"/>
    </row>
    <row r="35" spans="2:17" x14ac:dyDescent="0.25">
      <c r="B35">
        <v>7787444444.4443998</v>
      </c>
      <c r="C35">
        <v>-36.901015999999998</v>
      </c>
      <c r="D35">
        <v>-31.162476999999999</v>
      </c>
      <c r="E35" s="10"/>
      <c r="F35" s="6">
        <f t="shared" si="6"/>
        <v>12.335555555556001</v>
      </c>
      <c r="G35" s="6">
        <f t="shared" si="4"/>
        <v>-51.195881</v>
      </c>
      <c r="H35" s="6"/>
      <c r="J35">
        <v>7787444444.4443998</v>
      </c>
      <c r="K35">
        <v>-45.270091999999998</v>
      </c>
      <c r="L35">
        <v>-37.498505000000002</v>
      </c>
      <c r="M35" s="10"/>
      <c r="N35" s="6">
        <f t="shared" si="7"/>
        <v>12.335555555556001</v>
      </c>
      <c r="O35" s="6">
        <f t="shared" si="5"/>
        <v>-45.356498999999999</v>
      </c>
      <c r="P35" s="6"/>
      <c r="Q35" s="10"/>
    </row>
    <row r="36" spans="2:17" x14ac:dyDescent="0.25">
      <c r="B36">
        <v>9175666666.6667004</v>
      </c>
      <c r="C36">
        <v>-38.267829999999996</v>
      </c>
      <c r="D36">
        <v>-32.743476999999999</v>
      </c>
      <c r="E36" s="10"/>
      <c r="F36" s="6">
        <f t="shared" si="6"/>
        <v>12.882944444444</v>
      </c>
      <c r="G36" s="6">
        <f t="shared" si="4"/>
        <v>-53.114680999999997</v>
      </c>
      <c r="H36" s="6"/>
      <c r="J36">
        <v>9175666666.6667004</v>
      </c>
      <c r="K36">
        <v>-45.721966000000002</v>
      </c>
      <c r="L36">
        <v>-38.056846999999998</v>
      </c>
      <c r="M36" s="10"/>
      <c r="N36" s="6">
        <f t="shared" si="7"/>
        <v>12.882944444444</v>
      </c>
      <c r="O36" s="6">
        <f t="shared" si="5"/>
        <v>-45.601664999999997</v>
      </c>
      <c r="P36" s="6"/>
      <c r="Q36" s="10"/>
    </row>
    <row r="37" spans="2:17" x14ac:dyDescent="0.25">
      <c r="B37">
        <v>10563888888.889</v>
      </c>
      <c r="C37">
        <v>-46.988827000000001</v>
      </c>
      <c r="D37">
        <v>-41.431579999999997</v>
      </c>
      <c r="E37" s="10"/>
      <c r="F37" s="6">
        <f t="shared" si="6"/>
        <v>13.430333333333</v>
      </c>
      <c r="G37" s="6">
        <f t="shared" si="4"/>
        <v>-52.664679999999997</v>
      </c>
      <c r="H37" s="6"/>
      <c r="J37">
        <v>10563888888.889</v>
      </c>
      <c r="K37">
        <v>-52.153339000000003</v>
      </c>
      <c r="L37">
        <v>-44.449973999999997</v>
      </c>
      <c r="M37" s="10"/>
      <c r="N37" s="6">
        <f t="shared" si="7"/>
        <v>13.430333333333</v>
      </c>
      <c r="O37" s="6">
        <f t="shared" si="5"/>
        <v>-45.208530000000003</v>
      </c>
      <c r="P37" s="6"/>
      <c r="Q37" s="10"/>
    </row>
    <row r="38" spans="2:17" x14ac:dyDescent="0.25">
      <c r="B38">
        <v>11952111111.111</v>
      </c>
      <c r="C38">
        <v>-40.976063000000003</v>
      </c>
      <c r="D38">
        <v>-35.418449000000003</v>
      </c>
      <c r="E38" s="10"/>
      <c r="F38" s="6">
        <f t="shared" si="6"/>
        <v>13.977722222222001</v>
      </c>
      <c r="G38" s="6">
        <f t="shared" si="4"/>
        <v>-52.949947000000002</v>
      </c>
      <c r="H38" s="6"/>
      <c r="J38">
        <v>11952111111.111</v>
      </c>
      <c r="K38">
        <v>-46.310519999999997</v>
      </c>
      <c r="L38">
        <v>-38.505203000000002</v>
      </c>
      <c r="M38" s="10"/>
      <c r="N38" s="6">
        <f t="shared" si="7"/>
        <v>13.977722222222001</v>
      </c>
      <c r="O38" s="6">
        <f t="shared" si="5"/>
        <v>-43.967934</v>
      </c>
      <c r="P38" s="6"/>
      <c r="Q38" s="10"/>
    </row>
    <row r="39" spans="2:17" x14ac:dyDescent="0.25">
      <c r="B39">
        <v>13340333333.333</v>
      </c>
      <c r="C39">
        <v>-40.097087999999999</v>
      </c>
      <c r="D39">
        <v>-34.128304</v>
      </c>
      <c r="E39" s="10"/>
      <c r="F39" s="6">
        <f t="shared" si="6"/>
        <v>14.525111111111</v>
      </c>
      <c r="G39" s="6">
        <f t="shared" si="4"/>
        <v>-53.664504999999998</v>
      </c>
      <c r="H39" s="6"/>
      <c r="J39">
        <v>13340333333.333</v>
      </c>
      <c r="K39">
        <v>-40.544246999999999</v>
      </c>
      <c r="L39">
        <v>-32.604370000000003</v>
      </c>
      <c r="M39" s="10"/>
      <c r="N39" s="6">
        <f t="shared" si="7"/>
        <v>14.525111111111</v>
      </c>
      <c r="O39" s="6">
        <f t="shared" si="5"/>
        <v>-43.068007999999999</v>
      </c>
      <c r="P39" s="6"/>
      <c r="Q39" s="10"/>
    </row>
    <row r="40" spans="2:17" x14ac:dyDescent="0.25">
      <c r="B40">
        <v>14728555555.556</v>
      </c>
      <c r="C40">
        <v>-34.469256999999999</v>
      </c>
      <c r="D40">
        <v>-26.853857000000001</v>
      </c>
      <c r="E40" s="10"/>
      <c r="F40" s="6">
        <f t="shared" si="6"/>
        <v>15.0725</v>
      </c>
      <c r="G40" s="6">
        <f t="shared" si="4"/>
        <v>-56.926304000000002</v>
      </c>
      <c r="H40" s="6"/>
      <c r="J40">
        <v>14728555555.556</v>
      </c>
      <c r="K40">
        <v>-36.656554999999997</v>
      </c>
      <c r="L40">
        <v>-27.449643999999999</v>
      </c>
      <c r="M40" s="10"/>
      <c r="N40" s="6">
        <f t="shared" si="7"/>
        <v>15.0725</v>
      </c>
      <c r="O40" s="6">
        <f t="shared" si="5"/>
        <v>-42.595993</v>
      </c>
      <c r="P40" s="6"/>
      <c r="Q40" s="10"/>
    </row>
    <row r="41" spans="2:17" x14ac:dyDescent="0.25">
      <c r="B41">
        <v>16116777777.778</v>
      </c>
      <c r="C41">
        <v>-29.163311</v>
      </c>
      <c r="D41">
        <v>-21.246998000000001</v>
      </c>
      <c r="E41" s="10"/>
      <c r="F41" s="6">
        <f t="shared" si="6"/>
        <v>15.619888888888999</v>
      </c>
      <c r="G41" s="6">
        <f t="shared" si="4"/>
        <v>-59.887199000000003</v>
      </c>
      <c r="H41" s="6"/>
      <c r="J41">
        <v>16116777777.778</v>
      </c>
      <c r="K41">
        <v>-34.616157999999999</v>
      </c>
      <c r="L41">
        <v>-25.150113999999999</v>
      </c>
      <c r="M41" s="10"/>
      <c r="N41" s="6">
        <f t="shared" si="7"/>
        <v>15.619888888888999</v>
      </c>
      <c r="O41" s="6">
        <f t="shared" si="5"/>
        <v>-42.223300999999999</v>
      </c>
      <c r="P41" s="6"/>
      <c r="Q41" s="10"/>
    </row>
    <row r="42" spans="2:17" x14ac:dyDescent="0.25">
      <c r="B42">
        <v>17505000000</v>
      </c>
      <c r="C42">
        <v>-33.147925999999998</v>
      </c>
      <c r="D42">
        <v>-26.014272999999999</v>
      </c>
      <c r="E42" s="10"/>
      <c r="F42" s="6">
        <f t="shared" si="6"/>
        <v>16.167277777778001</v>
      </c>
      <c r="G42" s="6">
        <f t="shared" si="4"/>
        <v>-54.809002</v>
      </c>
      <c r="H42" s="6"/>
      <c r="J42">
        <v>17505000000</v>
      </c>
      <c r="K42">
        <v>-35.292870000000001</v>
      </c>
      <c r="L42">
        <v>-26.725517</v>
      </c>
      <c r="M42" s="10"/>
      <c r="N42" s="6">
        <f t="shared" si="7"/>
        <v>16.167277777778001</v>
      </c>
      <c r="O42" s="6">
        <f t="shared" si="5"/>
        <v>-42.459426999999998</v>
      </c>
      <c r="P42" s="6"/>
      <c r="Q42" s="10"/>
    </row>
    <row r="43" spans="2:17" x14ac:dyDescent="0.25">
      <c r="B43">
        <v>18893222222.222</v>
      </c>
      <c r="C43">
        <v>-27.512096</v>
      </c>
      <c r="D43">
        <v>-19.721848000000001</v>
      </c>
      <c r="E43" s="10"/>
      <c r="F43" s="6">
        <f t="shared" si="6"/>
        <v>16.714666666667</v>
      </c>
      <c r="G43" s="6">
        <f t="shared" si="4"/>
        <v>-52.379589000000003</v>
      </c>
      <c r="H43" s="6"/>
      <c r="J43">
        <v>18893222222.222</v>
      </c>
      <c r="K43">
        <v>-36.351920999999997</v>
      </c>
      <c r="L43">
        <v>-27.179732999999999</v>
      </c>
      <c r="M43" s="10"/>
      <c r="N43" s="6">
        <f t="shared" si="7"/>
        <v>16.714666666667</v>
      </c>
      <c r="O43" s="6">
        <f t="shared" si="5"/>
        <v>-42.082478000000002</v>
      </c>
      <c r="P43" s="6"/>
      <c r="Q43" s="10"/>
    </row>
    <row r="44" spans="2:17" x14ac:dyDescent="0.25">
      <c r="B44">
        <v>20281444444.444</v>
      </c>
      <c r="C44">
        <v>-28.720158000000001</v>
      </c>
      <c r="D44">
        <v>-20.871770999999999</v>
      </c>
      <c r="E44" s="10"/>
      <c r="F44" s="6">
        <f t="shared" si="6"/>
        <v>17.262055555556</v>
      </c>
      <c r="G44" s="6">
        <f t="shared" si="4"/>
        <v>-52.605412000000001</v>
      </c>
      <c r="H44" s="6"/>
      <c r="J44">
        <v>20281444444.444</v>
      </c>
      <c r="K44">
        <v>-33.956169000000003</v>
      </c>
      <c r="L44">
        <v>-24.586628000000001</v>
      </c>
      <c r="M44" s="10"/>
      <c r="N44" s="6">
        <f t="shared" si="7"/>
        <v>17.262055555556</v>
      </c>
      <c r="O44" s="6">
        <f t="shared" si="5"/>
        <v>-41.326340000000002</v>
      </c>
      <c r="P44" s="6"/>
      <c r="Q44" s="10"/>
    </row>
    <row r="45" spans="2:17" x14ac:dyDescent="0.25">
      <c r="B45">
        <v>21669666666.667</v>
      </c>
      <c r="C45">
        <v>-44.165443000000003</v>
      </c>
      <c r="D45">
        <v>-35.880370999999997</v>
      </c>
      <c r="E45" s="10"/>
      <c r="F45" s="6">
        <f t="shared" si="6"/>
        <v>17.809444444444001</v>
      </c>
      <c r="G45" s="6">
        <f t="shared" si="4"/>
        <v>-51.591698000000001</v>
      </c>
      <c r="H45" s="6"/>
      <c r="J45">
        <v>21669666666.667</v>
      </c>
      <c r="K45">
        <v>-31.953254999999999</v>
      </c>
      <c r="L45">
        <v>-22.40362</v>
      </c>
      <c r="M45" s="10"/>
      <c r="N45" s="6">
        <f t="shared" si="7"/>
        <v>17.809444444444001</v>
      </c>
      <c r="O45" s="6">
        <f t="shared" si="5"/>
        <v>-41.901702999999998</v>
      </c>
      <c r="P45" s="6"/>
      <c r="Q45" s="10"/>
    </row>
    <row r="46" spans="2:17" x14ac:dyDescent="0.25">
      <c r="B46">
        <v>23057888888.889</v>
      </c>
      <c r="C46">
        <v>-30.163012999999999</v>
      </c>
      <c r="D46">
        <v>-21.191324000000002</v>
      </c>
      <c r="E46" s="10"/>
      <c r="F46" s="6">
        <f t="shared" si="6"/>
        <v>18.356833333333</v>
      </c>
      <c r="G46" s="6">
        <f t="shared" si="4"/>
        <v>-48.796593000000001</v>
      </c>
      <c r="H46" s="6"/>
      <c r="J46">
        <v>23057888888.889</v>
      </c>
      <c r="K46">
        <v>-42.143787000000003</v>
      </c>
      <c r="L46">
        <v>-31.192606000000001</v>
      </c>
      <c r="M46" s="10"/>
      <c r="N46" s="6">
        <f t="shared" si="7"/>
        <v>18.356833333333</v>
      </c>
      <c r="O46" s="6">
        <f t="shared" si="5"/>
        <v>-42.890579000000002</v>
      </c>
      <c r="P46" s="6"/>
      <c r="Q46" s="10"/>
    </row>
    <row r="47" spans="2:17" x14ac:dyDescent="0.25">
      <c r="B47">
        <v>24446111111.111</v>
      </c>
      <c r="C47">
        <v>-25.635346999999999</v>
      </c>
      <c r="D47">
        <v>-17.651363</v>
      </c>
      <c r="E47" s="10"/>
      <c r="F47" s="6">
        <f t="shared" si="6"/>
        <v>18.904222222222</v>
      </c>
      <c r="G47" s="6">
        <f t="shared" si="4"/>
        <v>-45.938155999999999</v>
      </c>
      <c r="H47" s="6"/>
      <c r="J47">
        <v>24446111111.111</v>
      </c>
      <c r="K47">
        <v>-37.548405000000002</v>
      </c>
      <c r="L47">
        <v>-27.290934</v>
      </c>
      <c r="M47" s="10"/>
      <c r="N47" s="6">
        <f t="shared" si="7"/>
        <v>18.904222222222</v>
      </c>
      <c r="O47" s="6">
        <f t="shared" si="5"/>
        <v>-43.953892000000003</v>
      </c>
      <c r="P47" s="6"/>
      <c r="Q47" s="10"/>
    </row>
    <row r="48" spans="2:17" x14ac:dyDescent="0.25">
      <c r="B48">
        <v>25834333333.333</v>
      </c>
      <c r="C48">
        <v>-24.573086</v>
      </c>
      <c r="D48">
        <v>-16.005649999999999</v>
      </c>
      <c r="E48" s="10"/>
      <c r="F48" s="6">
        <f t="shared" si="6"/>
        <v>19.451611111110999</v>
      </c>
      <c r="G48" s="6">
        <f t="shared" si="4"/>
        <v>-43.104484999999997</v>
      </c>
      <c r="H48" s="6"/>
      <c r="J48">
        <v>25834333333.333</v>
      </c>
      <c r="K48">
        <v>-35.945900000000002</v>
      </c>
      <c r="L48">
        <v>-25.863742999999999</v>
      </c>
      <c r="M48" s="10"/>
      <c r="N48" s="6">
        <f t="shared" si="7"/>
        <v>19.451611111110999</v>
      </c>
      <c r="O48" s="6">
        <f t="shared" si="5"/>
        <v>-42.809395000000002</v>
      </c>
      <c r="P48" s="6"/>
      <c r="Q48" s="10"/>
    </row>
    <row r="49" spans="2:17" x14ac:dyDescent="0.25">
      <c r="B49">
        <v>27222555555.556</v>
      </c>
      <c r="C49">
        <v>-23.766919999999999</v>
      </c>
      <c r="D49">
        <v>-13.806338999999999</v>
      </c>
      <c r="E49" s="10"/>
      <c r="F49" s="6">
        <f t="shared" si="6"/>
        <v>19.998999999999999</v>
      </c>
      <c r="G49" s="6">
        <f t="shared" si="4"/>
        <v>-44.227581000000001</v>
      </c>
      <c r="H49" s="6"/>
      <c r="J49">
        <v>27222555555.556</v>
      </c>
      <c r="K49">
        <v>-32.463787000000004</v>
      </c>
      <c r="L49">
        <v>-22.622757</v>
      </c>
      <c r="M49" s="10"/>
      <c r="N49" s="6">
        <f t="shared" si="7"/>
        <v>19.998999999999999</v>
      </c>
      <c r="O49" s="6">
        <f t="shared" si="5"/>
        <v>-42.045921</v>
      </c>
      <c r="P49" s="6"/>
      <c r="Q49" s="10"/>
    </row>
    <row r="50" spans="2:17" x14ac:dyDescent="0.25">
      <c r="B50">
        <v>28610777777.778</v>
      </c>
      <c r="C50">
        <v>-27.16836</v>
      </c>
      <c r="D50">
        <v>-14.456693</v>
      </c>
      <c r="E50" s="10"/>
      <c r="F50" s="6" t="s">
        <v>25</v>
      </c>
      <c r="H50" s="6"/>
      <c r="J50">
        <v>28610777777.778</v>
      </c>
      <c r="K50">
        <v>-31.367761999999999</v>
      </c>
      <c r="L50">
        <v>-19.848011</v>
      </c>
      <c r="M50" s="10"/>
      <c r="N50" s="6" t="s">
        <v>25</v>
      </c>
      <c r="P50" s="6"/>
      <c r="Q50" s="10"/>
    </row>
    <row r="51" spans="2:17" x14ac:dyDescent="0.25">
      <c r="B51">
        <v>29999000000</v>
      </c>
      <c r="C51">
        <v>-26.673228999999999</v>
      </c>
      <c r="D51">
        <v>-12.422321999999999</v>
      </c>
      <c r="E51" s="10"/>
      <c r="H51" s="6"/>
      <c r="J51">
        <v>29999000000</v>
      </c>
      <c r="K51">
        <v>-31.495408999999999</v>
      </c>
      <c r="L51">
        <v>-18.075192999999999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3Rx0L dBc Log Mag(dB)</v>
      </c>
      <c r="H54" s="35">
        <v>3</v>
      </c>
      <c r="M54" s="8"/>
      <c r="N54" s="6" t="s">
        <v>23</v>
      </c>
      <c r="O54" s="6" t="str">
        <f>L80</f>
        <v>3Rx0L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15.039</v>
      </c>
      <c r="G55" s="6">
        <f>D81</f>
        <v>-66.088684000000001</v>
      </c>
      <c r="H55" s="36">
        <f>ABS(AVERAGE(G55:G73)-(H54-1)*15)</f>
        <v>92.618776263157912</v>
      </c>
      <c r="J55" t="s">
        <v>26</v>
      </c>
      <c r="M55" s="8"/>
      <c r="N55" s="6">
        <f>J81/1000000000</f>
        <v>15.039</v>
      </c>
      <c r="O55" s="6">
        <f>L81</f>
        <v>-64.568496999999994</v>
      </c>
      <c r="P55" s="36">
        <f>ABS(AVERAGE(O55:O73)-(P54-1)*15)</f>
        <v>87.838881052631564</v>
      </c>
      <c r="Q55" s="8"/>
    </row>
    <row r="56" spans="2:17" x14ac:dyDescent="0.25">
      <c r="B56" t="s">
        <v>23</v>
      </c>
      <c r="C56" t="s">
        <v>263</v>
      </c>
      <c r="D56" t="s">
        <v>268</v>
      </c>
      <c r="E56" s="8"/>
      <c r="F56" s="6">
        <v>19805555555.556</v>
      </c>
      <c r="G56" s="86">
        <f t="shared" ref="G56:G73" si="8">D82</f>
        <v>-63.886288</v>
      </c>
      <c r="H56" s="6"/>
      <c r="J56" t="s">
        <v>23</v>
      </c>
      <c r="K56" t="s">
        <v>263</v>
      </c>
      <c r="L56" t="s">
        <v>268</v>
      </c>
      <c r="M56" s="8"/>
      <c r="N56" s="6">
        <v>19805555555.556</v>
      </c>
      <c r="O56" s="86">
        <f t="shared" ref="O56:O73" si="9">L82</f>
        <v>-62.563988000000002</v>
      </c>
      <c r="P56" s="6"/>
      <c r="Q56" s="8"/>
    </row>
    <row r="57" spans="2:17" x14ac:dyDescent="0.25">
      <c r="B57">
        <v>10146000000</v>
      </c>
      <c r="C57">
        <v>-58.187438999999998</v>
      </c>
      <c r="D57">
        <v>-52.644562000000001</v>
      </c>
      <c r="E57" s="8"/>
      <c r="F57" s="6">
        <v>20111111111.111</v>
      </c>
      <c r="G57" s="86">
        <f t="shared" si="8"/>
        <v>-67.601119999999995</v>
      </c>
      <c r="H57" s="6"/>
      <c r="J57">
        <v>10146000000</v>
      </c>
      <c r="K57">
        <v>-55.257430999999997</v>
      </c>
      <c r="L57">
        <v>-47.788891</v>
      </c>
      <c r="M57" s="8"/>
      <c r="N57" s="6">
        <v>20111111111.111</v>
      </c>
      <c r="O57" s="86">
        <f t="shared" si="9"/>
        <v>-60.943809999999999</v>
      </c>
      <c r="P57" s="6"/>
      <c r="Q57" s="8"/>
    </row>
    <row r="58" spans="2:17" x14ac:dyDescent="0.25">
      <c r="B58">
        <v>10693388888.889</v>
      </c>
      <c r="C58">
        <v>-58.037883999999998</v>
      </c>
      <c r="D58">
        <v>-52.523026000000002</v>
      </c>
      <c r="E58" s="8"/>
      <c r="F58" s="6">
        <v>20416666666.667</v>
      </c>
      <c r="G58" s="86">
        <f t="shared" si="8"/>
        <v>-69.339218000000002</v>
      </c>
      <c r="H58" s="6"/>
      <c r="J58">
        <v>10693388888.889</v>
      </c>
      <c r="K58">
        <v>-54.818710000000003</v>
      </c>
      <c r="L58">
        <v>-47.453831000000001</v>
      </c>
      <c r="M58" s="8"/>
      <c r="N58" s="6">
        <v>20416666666.667</v>
      </c>
      <c r="O58" s="86">
        <f t="shared" si="9"/>
        <v>-61.095047000000001</v>
      </c>
      <c r="P58" s="6"/>
      <c r="Q58" s="8"/>
    </row>
    <row r="59" spans="2:17" x14ac:dyDescent="0.25">
      <c r="B59">
        <v>11240777777.778</v>
      </c>
      <c r="C59">
        <v>-56.676761999999997</v>
      </c>
      <c r="D59">
        <v>-50.938220999999999</v>
      </c>
      <c r="E59" s="8"/>
      <c r="F59" s="6">
        <v>20722222222.222</v>
      </c>
      <c r="G59" s="86">
        <f t="shared" si="8"/>
        <v>-66.791511999999997</v>
      </c>
      <c r="H59" s="6"/>
      <c r="J59">
        <v>11240777777.778</v>
      </c>
      <c r="K59">
        <v>-54.039371000000003</v>
      </c>
      <c r="L59">
        <v>-46.267788000000003</v>
      </c>
      <c r="M59" s="8"/>
      <c r="N59" s="6">
        <v>20722222222.222</v>
      </c>
      <c r="O59" s="86">
        <f t="shared" si="9"/>
        <v>-60.381466000000003</v>
      </c>
      <c r="P59" s="6"/>
      <c r="Q59" s="8"/>
    </row>
    <row r="60" spans="2:17" x14ac:dyDescent="0.25">
      <c r="B60">
        <v>11788166666.667</v>
      </c>
      <c r="C60">
        <v>-56.113318999999997</v>
      </c>
      <c r="D60">
        <v>-50.588963</v>
      </c>
      <c r="E60" s="8"/>
      <c r="F60" s="6">
        <v>21027777777.778</v>
      </c>
      <c r="G60" s="86">
        <f t="shared" si="8"/>
        <v>-74.404953000000006</v>
      </c>
      <c r="H60" s="6"/>
      <c r="J60">
        <v>11788166666.667</v>
      </c>
      <c r="K60">
        <v>-52.941158000000001</v>
      </c>
      <c r="L60">
        <v>-45.276038999999997</v>
      </c>
      <c r="M60" s="8"/>
      <c r="N60" s="6">
        <v>21027777777.778</v>
      </c>
      <c r="O60" s="86">
        <f t="shared" si="9"/>
        <v>-59.657390999999997</v>
      </c>
      <c r="P60" s="6"/>
      <c r="Q60" s="8"/>
    </row>
    <row r="61" spans="2:17" x14ac:dyDescent="0.25">
      <c r="B61">
        <v>12335555555.556</v>
      </c>
      <c r="C61">
        <v>-56.753127999999997</v>
      </c>
      <c r="D61">
        <v>-51.195881</v>
      </c>
      <c r="E61" s="8"/>
      <c r="F61" s="6">
        <v>21333333333.333</v>
      </c>
      <c r="G61" s="86">
        <f t="shared" si="8"/>
        <v>-68.382103000000001</v>
      </c>
      <c r="H61" s="6"/>
      <c r="J61">
        <v>12335555555.556</v>
      </c>
      <c r="K61">
        <v>-53.05986</v>
      </c>
      <c r="L61">
        <v>-45.356498999999999</v>
      </c>
      <c r="M61" s="8"/>
      <c r="N61" s="6">
        <v>21333333333.333</v>
      </c>
      <c r="O61" s="86">
        <f t="shared" si="9"/>
        <v>-59.039279999999998</v>
      </c>
      <c r="P61" s="6"/>
      <c r="Q61" s="8"/>
    </row>
    <row r="62" spans="2:17" x14ac:dyDescent="0.25">
      <c r="B62">
        <v>12882944444.444</v>
      </c>
      <c r="C62">
        <v>-58.672294999999998</v>
      </c>
      <c r="D62">
        <v>-53.114680999999997</v>
      </c>
      <c r="E62" s="8"/>
      <c r="F62" s="6">
        <v>21638888888.889</v>
      </c>
      <c r="G62" s="86">
        <f t="shared" si="8"/>
        <v>-65.781295999999998</v>
      </c>
      <c r="H62" s="6"/>
      <c r="J62">
        <v>12882944444.444</v>
      </c>
      <c r="K62">
        <v>-53.406981999999999</v>
      </c>
      <c r="L62">
        <v>-45.601664999999997</v>
      </c>
      <c r="M62" s="8"/>
      <c r="N62" s="6">
        <v>21638888888.889</v>
      </c>
      <c r="O62" s="86">
        <f t="shared" si="9"/>
        <v>-56.969321999999998</v>
      </c>
      <c r="P62" s="6"/>
      <c r="Q62" s="8"/>
    </row>
    <row r="63" spans="2:17" x14ac:dyDescent="0.25">
      <c r="B63">
        <v>13430333333.333</v>
      </c>
      <c r="C63">
        <v>-58.633460999999997</v>
      </c>
      <c r="D63">
        <v>-52.664679999999997</v>
      </c>
      <c r="E63" s="8"/>
      <c r="F63" s="6">
        <v>21944444444.444</v>
      </c>
      <c r="G63" s="86">
        <f t="shared" si="8"/>
        <v>-60.793250999999998</v>
      </c>
      <c r="H63" s="6"/>
      <c r="J63">
        <v>13430333333.333</v>
      </c>
      <c r="K63">
        <v>-53.148411000000003</v>
      </c>
      <c r="L63">
        <v>-45.208530000000003</v>
      </c>
      <c r="M63" s="8"/>
      <c r="N63" s="6">
        <v>21944444444.444</v>
      </c>
      <c r="O63" s="86">
        <f t="shared" si="9"/>
        <v>-56.456370999999997</v>
      </c>
      <c r="P63" s="6"/>
      <c r="Q63" s="8"/>
    </row>
    <row r="64" spans="2:17" x14ac:dyDescent="0.25">
      <c r="B64">
        <v>13977722222.222</v>
      </c>
      <c r="C64">
        <v>-60.565345999999998</v>
      </c>
      <c r="D64">
        <v>-52.949947000000002</v>
      </c>
      <c r="E64" s="8"/>
      <c r="F64" s="6">
        <v>22250000000</v>
      </c>
      <c r="G64" s="86">
        <f t="shared" si="8"/>
        <v>-61.008831000000001</v>
      </c>
      <c r="H64" s="6"/>
      <c r="J64">
        <v>13977722222.222</v>
      </c>
      <c r="K64">
        <v>-53.174843000000003</v>
      </c>
      <c r="L64">
        <v>-43.967934</v>
      </c>
      <c r="M64" s="8"/>
      <c r="N64" s="6">
        <v>22250000000</v>
      </c>
      <c r="O64" s="86">
        <f t="shared" si="9"/>
        <v>-57.677073999999998</v>
      </c>
      <c r="P64" s="6"/>
      <c r="Q64" s="8"/>
    </row>
    <row r="65" spans="2:17" x14ac:dyDescent="0.25">
      <c r="B65">
        <v>14525111111.111</v>
      </c>
      <c r="C65">
        <v>-61.580818000000001</v>
      </c>
      <c r="D65">
        <v>-53.664504999999998</v>
      </c>
      <c r="E65" s="8"/>
      <c r="F65" s="6">
        <v>22555555555.556</v>
      </c>
      <c r="G65" s="86">
        <f t="shared" si="8"/>
        <v>-58.139000000000003</v>
      </c>
      <c r="H65" s="6"/>
      <c r="J65">
        <v>14525111111.111</v>
      </c>
      <c r="K65">
        <v>-52.534058000000002</v>
      </c>
      <c r="L65">
        <v>-43.068007999999999</v>
      </c>
      <c r="M65" s="8"/>
      <c r="N65" s="6">
        <v>22555555555.556</v>
      </c>
      <c r="O65" s="86">
        <f t="shared" si="9"/>
        <v>-58.003825999999997</v>
      </c>
      <c r="P65" s="6"/>
      <c r="Q65" s="8"/>
    </row>
    <row r="66" spans="2:17" x14ac:dyDescent="0.25">
      <c r="B66">
        <v>15072500000</v>
      </c>
      <c r="C66">
        <v>-64.059959000000006</v>
      </c>
      <c r="D66">
        <v>-56.926304000000002</v>
      </c>
      <c r="E66" s="8"/>
      <c r="F66" s="6">
        <v>22861111111.111</v>
      </c>
      <c r="G66" s="86">
        <f t="shared" si="8"/>
        <v>-57.788531999999996</v>
      </c>
      <c r="H66" s="6"/>
      <c r="J66">
        <v>15072500000</v>
      </c>
      <c r="K66">
        <v>-51.163348999999997</v>
      </c>
      <c r="L66">
        <v>-42.595993</v>
      </c>
      <c r="M66" s="8"/>
      <c r="N66" s="6">
        <v>22861111111.111</v>
      </c>
      <c r="O66" s="86">
        <f t="shared" si="9"/>
        <v>-57.247314000000003</v>
      </c>
      <c r="P66" s="6"/>
      <c r="Q66" s="8"/>
    </row>
    <row r="67" spans="2:17" x14ac:dyDescent="0.25">
      <c r="B67">
        <v>15619888888.889</v>
      </c>
      <c r="C67">
        <v>-67.677443999999994</v>
      </c>
      <c r="D67">
        <v>-59.887199000000003</v>
      </c>
      <c r="E67" s="8"/>
      <c r="F67" s="6">
        <v>23166666666.667</v>
      </c>
      <c r="G67" s="86">
        <f t="shared" si="8"/>
        <v>-57.995106</v>
      </c>
      <c r="H67" s="6"/>
      <c r="J67">
        <v>15619888888.889</v>
      </c>
      <c r="K67">
        <v>-51.395488999999998</v>
      </c>
      <c r="L67">
        <v>-42.223300999999999</v>
      </c>
      <c r="M67" s="8"/>
      <c r="N67" s="6">
        <v>23166666666.667</v>
      </c>
      <c r="O67" s="86">
        <f t="shared" si="9"/>
        <v>-56.732596999999998</v>
      </c>
      <c r="P67" s="6"/>
      <c r="Q67" s="8"/>
    </row>
    <row r="68" spans="2:17" x14ac:dyDescent="0.25">
      <c r="B68">
        <v>16167277777.778</v>
      </c>
      <c r="C68">
        <v>-62.657390999999997</v>
      </c>
      <c r="D68">
        <v>-54.809002</v>
      </c>
      <c r="E68" s="8"/>
      <c r="F68" s="6">
        <v>23472222222.222</v>
      </c>
      <c r="G68" s="86">
        <f t="shared" si="8"/>
        <v>-56.863148000000002</v>
      </c>
      <c r="H68" s="6"/>
      <c r="J68">
        <v>16167277777.778</v>
      </c>
      <c r="K68">
        <v>-51.828968000000003</v>
      </c>
      <c r="L68">
        <v>-42.459426999999998</v>
      </c>
      <c r="M68" s="8"/>
      <c r="N68" s="6">
        <v>23472222222.222</v>
      </c>
      <c r="O68" s="86">
        <f t="shared" si="9"/>
        <v>-54.624878000000002</v>
      </c>
      <c r="P68" s="6"/>
      <c r="Q68" s="8"/>
    </row>
    <row r="69" spans="2:17" x14ac:dyDescent="0.25">
      <c r="B69">
        <v>16714666666.667</v>
      </c>
      <c r="C69">
        <v>-60.664661000000002</v>
      </c>
      <c r="D69">
        <v>-52.379589000000003</v>
      </c>
      <c r="E69" s="8"/>
      <c r="F69" s="6">
        <v>23777777777.778</v>
      </c>
      <c r="G69" s="86">
        <f t="shared" si="8"/>
        <v>-60.807194000000003</v>
      </c>
      <c r="H69" s="6"/>
      <c r="J69">
        <v>16714666666.667</v>
      </c>
      <c r="K69">
        <v>-51.632114000000001</v>
      </c>
      <c r="L69">
        <v>-42.082478000000002</v>
      </c>
      <c r="M69" s="8"/>
      <c r="N69" s="6">
        <v>23777777777.778</v>
      </c>
      <c r="O69" s="86">
        <f t="shared" si="9"/>
        <v>-55.784443000000003</v>
      </c>
      <c r="P69" s="6"/>
      <c r="Q69" s="8"/>
    </row>
    <row r="70" spans="2:17" x14ac:dyDescent="0.25">
      <c r="B70">
        <v>17262055555.556</v>
      </c>
      <c r="C70">
        <v>-61.577103000000001</v>
      </c>
      <c r="D70">
        <v>-52.605412000000001</v>
      </c>
      <c r="E70" s="8"/>
      <c r="F70" s="6">
        <v>24083333333.333</v>
      </c>
      <c r="G70" s="86">
        <f t="shared" si="8"/>
        <v>-55.434097000000001</v>
      </c>
      <c r="H70" s="6"/>
      <c r="J70">
        <v>17262055555.556</v>
      </c>
      <c r="K70">
        <v>-52.277518999999998</v>
      </c>
      <c r="L70">
        <v>-41.326340000000002</v>
      </c>
      <c r="M70" s="8"/>
      <c r="N70" s="6">
        <v>24083333333.333</v>
      </c>
      <c r="O70" s="86">
        <f t="shared" si="9"/>
        <v>-55.217911000000001</v>
      </c>
      <c r="P70" s="6"/>
      <c r="Q70" s="8"/>
    </row>
    <row r="71" spans="2:17" x14ac:dyDescent="0.25">
      <c r="B71">
        <v>17809444444.444</v>
      </c>
      <c r="C71">
        <v>-59.575684000000003</v>
      </c>
      <c r="D71">
        <v>-51.591698000000001</v>
      </c>
      <c r="E71" s="8"/>
      <c r="F71" s="6">
        <v>24388888888.889</v>
      </c>
      <c r="G71" s="86">
        <f t="shared" si="8"/>
        <v>-59.765903000000002</v>
      </c>
      <c r="H71" s="6"/>
      <c r="J71">
        <v>17809444444.444</v>
      </c>
      <c r="K71">
        <v>-52.159176000000002</v>
      </c>
      <c r="L71">
        <v>-41.901702999999998</v>
      </c>
      <c r="M71" s="8"/>
      <c r="N71" s="6">
        <v>24388888888.889</v>
      </c>
      <c r="O71" s="86">
        <f t="shared" si="9"/>
        <v>-55.771500000000003</v>
      </c>
      <c r="P71" s="6"/>
      <c r="Q71" s="8"/>
    </row>
    <row r="72" spans="2:17" x14ac:dyDescent="0.25">
      <c r="B72">
        <v>18356833333.333</v>
      </c>
      <c r="C72">
        <v>-57.364029000000002</v>
      </c>
      <c r="D72">
        <v>-48.796593000000001</v>
      </c>
      <c r="E72" s="8"/>
      <c r="F72" s="6">
        <v>24694444444.444</v>
      </c>
      <c r="G72" s="86">
        <f t="shared" si="8"/>
        <v>-60.517262000000002</v>
      </c>
      <c r="H72" s="6"/>
      <c r="J72">
        <v>18356833333.333</v>
      </c>
      <c r="K72">
        <v>-52.972735999999998</v>
      </c>
      <c r="L72">
        <v>-42.890579000000002</v>
      </c>
      <c r="M72" s="8"/>
      <c r="N72" s="6">
        <v>24694444444.444</v>
      </c>
      <c r="O72" s="86">
        <f t="shared" si="9"/>
        <v>-54.421810000000001</v>
      </c>
      <c r="P72" s="6"/>
      <c r="Q72" s="8"/>
    </row>
    <row r="73" spans="2:17" x14ac:dyDescent="0.25">
      <c r="B73">
        <v>18904222222.222</v>
      </c>
      <c r="C73">
        <v>-55.898738999999999</v>
      </c>
      <c r="D73">
        <v>-45.938155999999999</v>
      </c>
      <c r="E73" s="8"/>
      <c r="F73" s="6">
        <v>25000000000</v>
      </c>
      <c r="G73" s="86">
        <f t="shared" si="8"/>
        <v>-58.369250999999998</v>
      </c>
      <c r="H73" s="6"/>
      <c r="J73">
        <v>18904222222.222</v>
      </c>
      <c r="K73">
        <v>-53.794925999999997</v>
      </c>
      <c r="L73">
        <v>-43.953892000000003</v>
      </c>
      <c r="M73" s="8"/>
      <c r="N73" s="6">
        <v>25000000000</v>
      </c>
      <c r="O73" s="86">
        <f t="shared" si="9"/>
        <v>-51.782215000000001</v>
      </c>
      <c r="P73" s="6"/>
      <c r="Q73" s="8"/>
    </row>
    <row r="74" spans="2:17" x14ac:dyDescent="0.25">
      <c r="B74">
        <v>19451611111.111</v>
      </c>
      <c r="C74">
        <v>-55.816150999999998</v>
      </c>
      <c r="D74">
        <v>-43.104484999999997</v>
      </c>
      <c r="E74" s="8"/>
      <c r="F74" s="6" t="s">
        <v>25</v>
      </c>
      <c r="H74" s="6"/>
      <c r="J74">
        <v>19451611111.111</v>
      </c>
      <c r="K74">
        <v>-54.329146999999999</v>
      </c>
      <c r="L74">
        <v>-42.809395000000002</v>
      </c>
      <c r="M74" s="8"/>
      <c r="N74" s="6" t="s">
        <v>25</v>
      </c>
      <c r="P74" s="6"/>
      <c r="Q74" s="8"/>
    </row>
    <row r="75" spans="2:17" x14ac:dyDescent="0.25">
      <c r="B75">
        <v>19999000000</v>
      </c>
      <c r="C75">
        <v>-58.478489000000003</v>
      </c>
      <c r="D75">
        <v>-44.227581000000001</v>
      </c>
      <c r="H75" s="6"/>
      <c r="J75">
        <v>19999000000</v>
      </c>
      <c r="K75">
        <v>-55.466132999999999</v>
      </c>
      <c r="L75">
        <v>-42.045921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4Rx0L dBc Log Mag(dB)</v>
      </c>
      <c r="H78" s="35">
        <v>4</v>
      </c>
      <c r="N78" s="6" t="s">
        <v>23</v>
      </c>
      <c r="O78" s="6" t="str">
        <f t="shared" ref="O78:O97" si="11">L104</f>
        <v>4Rx0L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2.0110000000000001</v>
      </c>
      <c r="G79" s="6">
        <f t="shared" si="10"/>
        <v>-93.010261999999997</v>
      </c>
      <c r="H79" s="36">
        <f>ABS(AVERAGE(G79:G97)-(H78-1)*20)</f>
        <v>152.98366584210527</v>
      </c>
      <c r="J79" t="s">
        <v>27</v>
      </c>
      <c r="N79" s="6">
        <f t="shared" ref="N79:N97" si="13">J105/1000000000</f>
        <v>2.0110000000000001</v>
      </c>
      <c r="O79" s="6">
        <f t="shared" si="11"/>
        <v>-94.275681000000006</v>
      </c>
      <c r="P79" s="36">
        <f>ABS(AVERAGE(O79:O97)-(P78-1)*20)</f>
        <v>151.69193315789471</v>
      </c>
    </row>
    <row r="80" spans="2:17" x14ac:dyDescent="0.25">
      <c r="B80" t="s">
        <v>23</v>
      </c>
      <c r="C80" t="s">
        <v>264</v>
      </c>
      <c r="D80" t="s">
        <v>269</v>
      </c>
      <c r="F80" s="6">
        <f t="shared" si="12"/>
        <v>3.0103333333333002</v>
      </c>
      <c r="G80" s="6">
        <f t="shared" si="10"/>
        <v>-92.747046999999995</v>
      </c>
      <c r="H80" s="6"/>
      <c r="J80" t="s">
        <v>23</v>
      </c>
      <c r="K80" t="s">
        <v>264</v>
      </c>
      <c r="L80" t="s">
        <v>269</v>
      </c>
      <c r="N80" s="6">
        <f t="shared" si="13"/>
        <v>3.0103333333333002</v>
      </c>
      <c r="O80" s="6">
        <f t="shared" si="11"/>
        <v>-93.804619000000002</v>
      </c>
      <c r="P80" s="6"/>
    </row>
    <row r="81" spans="2:16" x14ac:dyDescent="0.25">
      <c r="B81">
        <v>15039000000</v>
      </c>
      <c r="C81">
        <v>-71.631561000000005</v>
      </c>
      <c r="D81">
        <v>-66.088684000000001</v>
      </c>
      <c r="F81" s="6">
        <f t="shared" si="12"/>
        <v>4.0096666666666998</v>
      </c>
      <c r="G81" s="6">
        <f t="shared" si="10"/>
        <v>-102.46861</v>
      </c>
      <c r="H81" s="6"/>
      <c r="J81">
        <v>15039000000</v>
      </c>
      <c r="K81">
        <v>-72.037041000000002</v>
      </c>
      <c r="L81">
        <v>-64.568496999999994</v>
      </c>
      <c r="N81" s="6">
        <f t="shared" si="13"/>
        <v>4.0096666666666998</v>
      </c>
      <c r="O81" s="6">
        <f t="shared" si="11"/>
        <v>-102.96047</v>
      </c>
      <c r="P81" s="6"/>
    </row>
    <row r="82" spans="2:16" x14ac:dyDescent="0.25">
      <c r="B82">
        <v>15314555555.556</v>
      </c>
      <c r="C82">
        <v>-69.401145999999997</v>
      </c>
      <c r="D82">
        <v>-63.886288</v>
      </c>
      <c r="F82" s="6">
        <f t="shared" si="12"/>
        <v>5.0090000000000003</v>
      </c>
      <c r="G82" s="6">
        <f t="shared" si="10"/>
        <v>-101.23618</v>
      </c>
      <c r="H82" s="6"/>
      <c r="J82">
        <v>15314555555.556</v>
      </c>
      <c r="K82">
        <v>-69.928871000000001</v>
      </c>
      <c r="L82">
        <v>-62.563988000000002</v>
      </c>
      <c r="N82" s="6">
        <f t="shared" si="13"/>
        <v>5.0090000000000003</v>
      </c>
      <c r="O82" s="6">
        <f t="shared" si="11"/>
        <v>-97.520149000000004</v>
      </c>
      <c r="P82" s="6"/>
    </row>
    <row r="83" spans="2:16" x14ac:dyDescent="0.25">
      <c r="B83">
        <v>15590111111.111</v>
      </c>
      <c r="C83">
        <v>-73.339661000000007</v>
      </c>
      <c r="D83">
        <v>-67.601119999999995</v>
      </c>
      <c r="F83" s="6">
        <f t="shared" si="12"/>
        <v>6.0083333333333</v>
      </c>
      <c r="G83" s="6">
        <f t="shared" si="10"/>
        <v>-104.79997</v>
      </c>
      <c r="H83" s="6"/>
      <c r="J83">
        <v>15590111111.111</v>
      </c>
      <c r="K83">
        <v>-68.715393000000006</v>
      </c>
      <c r="L83">
        <v>-60.943809999999999</v>
      </c>
      <c r="N83" s="6">
        <f t="shared" si="13"/>
        <v>6.0083333333333</v>
      </c>
      <c r="O83" s="6">
        <f t="shared" si="11"/>
        <v>-86.136741999999998</v>
      </c>
      <c r="P83" s="6"/>
    </row>
    <row r="84" spans="2:16" x14ac:dyDescent="0.25">
      <c r="B84">
        <v>15865666666.667</v>
      </c>
      <c r="C84">
        <v>-74.863570999999993</v>
      </c>
      <c r="D84">
        <v>-69.339218000000002</v>
      </c>
      <c r="F84" s="6">
        <f t="shared" si="12"/>
        <v>7.0076666666667</v>
      </c>
      <c r="G84" s="6">
        <f t="shared" si="10"/>
        <v>-90.904373000000007</v>
      </c>
      <c r="H84" s="6"/>
      <c r="J84">
        <v>15865666666.667</v>
      </c>
      <c r="K84">
        <v>-68.760161999999994</v>
      </c>
      <c r="L84">
        <v>-61.095047000000001</v>
      </c>
      <c r="N84" s="6">
        <f t="shared" si="13"/>
        <v>7.0076666666667</v>
      </c>
      <c r="O84" s="6">
        <f t="shared" si="11"/>
        <v>-91.839232999999993</v>
      </c>
      <c r="P84" s="6"/>
    </row>
    <row r="85" spans="2:16" x14ac:dyDescent="0.25">
      <c r="B85">
        <v>16141222222.222</v>
      </c>
      <c r="C85">
        <v>-72.348754999999997</v>
      </c>
      <c r="D85">
        <v>-66.791511999999997</v>
      </c>
      <c r="F85" s="6">
        <f t="shared" si="12"/>
        <v>8.0069999999999997</v>
      </c>
      <c r="G85" s="6">
        <f t="shared" si="10"/>
        <v>-96.551674000000006</v>
      </c>
      <c r="H85" s="6"/>
      <c r="J85">
        <v>16141222222.222</v>
      </c>
      <c r="K85">
        <v>-68.084830999999994</v>
      </c>
      <c r="L85">
        <v>-60.381466000000003</v>
      </c>
      <c r="N85" s="6">
        <f t="shared" si="13"/>
        <v>8.0069999999999997</v>
      </c>
      <c r="O85" s="6">
        <f t="shared" si="11"/>
        <v>-91.714516000000003</v>
      </c>
      <c r="P85" s="6"/>
    </row>
    <row r="86" spans="2:16" x14ac:dyDescent="0.25">
      <c r="B86">
        <v>16416777777.778</v>
      </c>
      <c r="C86">
        <v>-79.962563000000003</v>
      </c>
      <c r="D86">
        <v>-74.404953000000006</v>
      </c>
      <c r="F86" s="6">
        <f t="shared" si="12"/>
        <v>9.0063333333333002</v>
      </c>
      <c r="G86" s="6">
        <f t="shared" si="10"/>
        <v>-88.955337999999998</v>
      </c>
      <c r="H86" s="6"/>
      <c r="J86">
        <v>16416777777.778</v>
      </c>
      <c r="K86">
        <v>-67.462708000000006</v>
      </c>
      <c r="L86">
        <v>-59.657390999999997</v>
      </c>
      <c r="N86" s="6">
        <f t="shared" si="13"/>
        <v>9.0063333333333002</v>
      </c>
      <c r="O86" s="6">
        <f t="shared" si="11"/>
        <v>-89.668357999999998</v>
      </c>
      <c r="P86" s="6"/>
    </row>
    <row r="87" spans="2:16" x14ac:dyDescent="0.25">
      <c r="B87">
        <v>16692333333.333</v>
      </c>
      <c r="C87">
        <v>-74.350891000000004</v>
      </c>
      <c r="D87">
        <v>-68.382103000000001</v>
      </c>
      <c r="F87" s="6">
        <f t="shared" si="12"/>
        <v>10.005666666667</v>
      </c>
      <c r="G87" s="6">
        <f t="shared" si="10"/>
        <v>-98.905128000000005</v>
      </c>
      <c r="H87" s="6"/>
      <c r="J87">
        <v>16692333333.333</v>
      </c>
      <c r="K87">
        <v>-66.979156000000003</v>
      </c>
      <c r="L87">
        <v>-59.039279999999998</v>
      </c>
      <c r="N87" s="6">
        <f t="shared" si="13"/>
        <v>10.005666666667</v>
      </c>
      <c r="O87" s="6">
        <f t="shared" si="11"/>
        <v>-100.93751</v>
      </c>
      <c r="P87" s="6"/>
    </row>
    <row r="88" spans="2:16" x14ac:dyDescent="0.25">
      <c r="B88">
        <v>16967888888.889</v>
      </c>
      <c r="C88">
        <v>-73.396698000000001</v>
      </c>
      <c r="D88">
        <v>-65.781295999999998</v>
      </c>
      <c r="F88" s="6">
        <f t="shared" si="12"/>
        <v>11.005000000000001</v>
      </c>
      <c r="G88" s="6">
        <f t="shared" si="10"/>
        <v>-98.133094999999997</v>
      </c>
      <c r="H88" s="6"/>
      <c r="J88">
        <v>16967888888.889</v>
      </c>
      <c r="K88">
        <v>-66.176231000000001</v>
      </c>
      <c r="L88">
        <v>-56.969321999999998</v>
      </c>
      <c r="N88" s="6">
        <f t="shared" si="13"/>
        <v>11.005000000000001</v>
      </c>
      <c r="O88" s="6">
        <f t="shared" si="11"/>
        <v>-88.215194999999994</v>
      </c>
      <c r="P88" s="6"/>
    </row>
    <row r="89" spans="2:16" x14ac:dyDescent="0.25">
      <c r="B89">
        <v>17243444444.444</v>
      </c>
      <c r="C89">
        <v>-68.709564</v>
      </c>
      <c r="D89">
        <v>-60.793250999999998</v>
      </c>
      <c r="F89" s="6">
        <f t="shared" si="12"/>
        <v>12.004333333332999</v>
      </c>
      <c r="G89" s="6">
        <f t="shared" si="10"/>
        <v>-87.187813000000006</v>
      </c>
      <c r="H89" s="6"/>
      <c r="J89">
        <v>17243444444.444</v>
      </c>
      <c r="K89">
        <v>-65.922416999999996</v>
      </c>
      <c r="L89">
        <v>-56.456370999999997</v>
      </c>
      <c r="N89" s="6">
        <f t="shared" si="13"/>
        <v>12.004333333332999</v>
      </c>
      <c r="O89" s="6">
        <f t="shared" si="11"/>
        <v>-92.998290999999995</v>
      </c>
      <c r="P89" s="6"/>
    </row>
    <row r="90" spans="2:16" x14ac:dyDescent="0.25">
      <c r="B90">
        <v>17519000000</v>
      </c>
      <c r="C90">
        <v>-68.142487000000003</v>
      </c>
      <c r="D90">
        <v>-61.008831000000001</v>
      </c>
      <c r="F90" s="6">
        <f t="shared" si="12"/>
        <v>13.003666666667</v>
      </c>
      <c r="G90" s="6">
        <f t="shared" si="10"/>
        <v>-87.997260999999995</v>
      </c>
      <c r="H90" s="6"/>
      <c r="J90">
        <v>17519000000</v>
      </c>
      <c r="K90">
        <v>-66.244431000000006</v>
      </c>
      <c r="L90">
        <v>-57.677073999999998</v>
      </c>
      <c r="N90" s="6">
        <f t="shared" si="13"/>
        <v>13.003666666667</v>
      </c>
      <c r="O90" s="6">
        <f t="shared" si="11"/>
        <v>-96.781684999999996</v>
      </c>
      <c r="P90" s="6"/>
    </row>
    <row r="91" spans="2:16" x14ac:dyDescent="0.25">
      <c r="B91">
        <v>17794555555.556</v>
      </c>
      <c r="C91">
        <v>-65.929253000000003</v>
      </c>
      <c r="D91">
        <v>-58.139000000000003</v>
      </c>
      <c r="F91" s="6">
        <f t="shared" si="12"/>
        <v>14.003</v>
      </c>
      <c r="G91" s="6">
        <f t="shared" si="10"/>
        <v>-92.360634000000005</v>
      </c>
      <c r="H91" s="6"/>
      <c r="J91">
        <v>17794555555.556</v>
      </c>
      <c r="K91">
        <v>-67.176017999999999</v>
      </c>
      <c r="L91">
        <v>-58.003825999999997</v>
      </c>
      <c r="N91" s="6">
        <f t="shared" si="13"/>
        <v>14.003</v>
      </c>
      <c r="O91" s="6">
        <f t="shared" si="11"/>
        <v>-89.425185999999997</v>
      </c>
      <c r="P91" s="6"/>
    </row>
    <row r="92" spans="2:16" x14ac:dyDescent="0.25">
      <c r="B92">
        <v>18070111111.111</v>
      </c>
      <c r="C92">
        <v>-65.636916999999997</v>
      </c>
      <c r="D92">
        <v>-57.788531999999996</v>
      </c>
      <c r="F92" s="6">
        <f t="shared" si="12"/>
        <v>15.002333333333</v>
      </c>
      <c r="G92" s="6">
        <f t="shared" si="10"/>
        <v>-88.247314000000003</v>
      </c>
      <c r="H92" s="6"/>
      <c r="J92">
        <v>18070111111.111</v>
      </c>
      <c r="K92">
        <v>-66.616851999999994</v>
      </c>
      <c r="L92">
        <v>-57.247314000000003</v>
      </c>
      <c r="N92" s="6">
        <f t="shared" si="13"/>
        <v>15.002333333333</v>
      </c>
      <c r="O92" s="6">
        <f t="shared" si="11"/>
        <v>-89.847945999999993</v>
      </c>
      <c r="P92" s="6"/>
    </row>
    <row r="93" spans="2:16" x14ac:dyDescent="0.25">
      <c r="B93">
        <v>18345666666.667</v>
      </c>
      <c r="C93">
        <v>-66.280174000000002</v>
      </c>
      <c r="D93">
        <v>-57.995106</v>
      </c>
      <c r="F93" s="6">
        <f t="shared" si="12"/>
        <v>16.001666666666999</v>
      </c>
      <c r="G93" s="6">
        <f t="shared" si="10"/>
        <v>-87.048271</v>
      </c>
      <c r="H93" s="6"/>
      <c r="J93">
        <v>18345666666.667</v>
      </c>
      <c r="K93">
        <v>-66.282234000000003</v>
      </c>
      <c r="L93">
        <v>-56.732596999999998</v>
      </c>
      <c r="N93" s="6">
        <f t="shared" si="13"/>
        <v>16.001666666666999</v>
      </c>
      <c r="O93" s="6">
        <f t="shared" si="11"/>
        <v>-90.955673000000004</v>
      </c>
      <c r="P93" s="6"/>
    </row>
    <row r="94" spans="2:16" x14ac:dyDescent="0.25">
      <c r="B94">
        <v>18621222222.222</v>
      </c>
      <c r="C94">
        <v>-65.834839000000002</v>
      </c>
      <c r="D94">
        <v>-56.863148000000002</v>
      </c>
      <c r="F94" s="6">
        <f t="shared" si="12"/>
        <v>17.001000000000001</v>
      </c>
      <c r="G94" s="6">
        <f t="shared" si="10"/>
        <v>-98.147850000000005</v>
      </c>
      <c r="H94" s="6"/>
      <c r="J94">
        <v>18621222222.222</v>
      </c>
      <c r="K94">
        <v>-65.576057000000006</v>
      </c>
      <c r="L94">
        <v>-54.624878000000002</v>
      </c>
      <c r="N94" s="6">
        <f t="shared" si="13"/>
        <v>17.001000000000001</v>
      </c>
      <c r="O94" s="6">
        <f t="shared" si="11"/>
        <v>-86.409874000000002</v>
      </c>
      <c r="P94" s="6"/>
    </row>
    <row r="95" spans="2:16" x14ac:dyDescent="0.25">
      <c r="B95">
        <v>18896777777.778</v>
      </c>
      <c r="C95">
        <v>-68.791175999999993</v>
      </c>
      <c r="D95">
        <v>-60.807194000000003</v>
      </c>
      <c r="F95" s="6">
        <f t="shared" si="12"/>
        <v>18.000333333333</v>
      </c>
      <c r="G95" s="6">
        <f t="shared" si="10"/>
        <v>-91.356232000000006</v>
      </c>
      <c r="H95" s="6"/>
      <c r="J95">
        <v>18896777777.778</v>
      </c>
      <c r="K95">
        <v>-66.041916000000001</v>
      </c>
      <c r="L95">
        <v>-55.784443000000003</v>
      </c>
      <c r="N95" s="6">
        <f t="shared" si="13"/>
        <v>18.000333333333</v>
      </c>
      <c r="O95" s="6">
        <f t="shared" si="11"/>
        <v>-92.376807999999997</v>
      </c>
      <c r="P95" s="6"/>
    </row>
    <row r="96" spans="2:16" x14ac:dyDescent="0.25">
      <c r="B96">
        <v>19172333333.333</v>
      </c>
      <c r="C96">
        <v>-64.001534000000007</v>
      </c>
      <c r="D96">
        <v>-55.434097000000001</v>
      </c>
      <c r="F96" s="6">
        <f t="shared" si="12"/>
        <v>18.999666666667</v>
      </c>
      <c r="G96" s="6">
        <f t="shared" si="10"/>
        <v>-86.164276000000001</v>
      </c>
      <c r="H96" s="6"/>
      <c r="J96">
        <v>19172333333.333</v>
      </c>
      <c r="K96">
        <v>-65.300064000000006</v>
      </c>
      <c r="L96">
        <v>-55.217911000000001</v>
      </c>
      <c r="N96" s="6">
        <f t="shared" si="13"/>
        <v>18.999666666667</v>
      </c>
      <c r="O96" s="6">
        <f t="shared" si="11"/>
        <v>-86.186950999999993</v>
      </c>
      <c r="P96" s="6"/>
    </row>
    <row r="97" spans="2:16" x14ac:dyDescent="0.25">
      <c r="B97">
        <v>19447888888.889</v>
      </c>
      <c r="C97">
        <v>-69.726485999999994</v>
      </c>
      <c r="D97">
        <v>-59.765903000000002</v>
      </c>
      <c r="F97" s="6">
        <f t="shared" si="12"/>
        <v>19.998999999999999</v>
      </c>
      <c r="G97" s="6">
        <f t="shared" si="10"/>
        <v>-80.468322999999998</v>
      </c>
      <c r="H97" s="6"/>
      <c r="J97">
        <v>19447888888.889</v>
      </c>
      <c r="K97">
        <v>-65.612533999999997</v>
      </c>
      <c r="L97">
        <v>-55.771500000000003</v>
      </c>
      <c r="N97" s="6">
        <f t="shared" si="13"/>
        <v>19.998999999999999</v>
      </c>
      <c r="O97" s="6">
        <f t="shared" si="11"/>
        <v>-80.091842999999997</v>
      </c>
      <c r="P97" s="6"/>
    </row>
    <row r="98" spans="2:16" x14ac:dyDescent="0.25">
      <c r="B98">
        <v>19723444444.444</v>
      </c>
      <c r="C98">
        <v>-73.228927999999996</v>
      </c>
      <c r="D98">
        <v>-60.517262000000002</v>
      </c>
      <c r="F98" s="6" t="s">
        <v>25</v>
      </c>
      <c r="H98" s="6"/>
      <c r="J98">
        <v>19723444444.444</v>
      </c>
      <c r="K98">
        <v>-65.941558999999998</v>
      </c>
      <c r="L98">
        <v>-54.421810000000001</v>
      </c>
      <c r="N98" s="6" t="s">
        <v>25</v>
      </c>
      <c r="P98" s="6"/>
    </row>
    <row r="99" spans="2:16" x14ac:dyDescent="0.25">
      <c r="B99">
        <v>19999000000</v>
      </c>
      <c r="C99">
        <v>-72.620154999999997</v>
      </c>
      <c r="D99">
        <v>-58.369250999999998</v>
      </c>
      <c r="H99" s="6"/>
      <c r="J99">
        <v>19999000000</v>
      </c>
      <c r="K99">
        <v>-65.202431000000004</v>
      </c>
      <c r="L99">
        <v>-51.782215000000001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N/A Log Mag(dB)</v>
      </c>
      <c r="H102" s="35">
        <v>5</v>
      </c>
      <c r="N102" s="6" t="s">
        <v>23</v>
      </c>
      <c r="O102" s="6" t="str">
        <f t="shared" ref="O102:O121" si="15">L128</f>
        <v>N/A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2.0110000000000001</v>
      </c>
      <c r="G103" s="6">
        <f t="shared" si="14"/>
        <v>-102.11075</v>
      </c>
      <c r="H103" s="36">
        <f>ABS(AVERAGE(G103:G121)-(H102-1)*20)</f>
        <v>175.36554589473684</v>
      </c>
      <c r="J103" t="s">
        <v>28</v>
      </c>
      <c r="N103" s="6">
        <f t="shared" ref="N103:N121" si="17">J129/1000000000</f>
        <v>2.0110000000000001</v>
      </c>
      <c r="O103" s="6">
        <f t="shared" si="15"/>
        <v>-87.876457000000002</v>
      </c>
      <c r="P103" s="36">
        <f>ABS(AVERAGE(O103:O121)-(P102-1)*20)</f>
        <v>170.86619936842106</v>
      </c>
    </row>
    <row r="104" spans="2:16" x14ac:dyDescent="0.25">
      <c r="B104" t="s">
        <v>23</v>
      </c>
      <c r="C104" t="s">
        <v>265</v>
      </c>
      <c r="D104" t="s">
        <v>270</v>
      </c>
      <c r="F104" s="6">
        <f t="shared" si="16"/>
        <v>3.0103333333333002</v>
      </c>
      <c r="G104" s="6">
        <f t="shared" si="14"/>
        <v>-90.125557000000001</v>
      </c>
      <c r="J104" t="s">
        <v>23</v>
      </c>
      <c r="K104" t="s">
        <v>265</v>
      </c>
      <c r="L104" t="s">
        <v>270</v>
      </c>
      <c r="N104" s="6">
        <f t="shared" si="17"/>
        <v>3.0103333333333002</v>
      </c>
      <c r="O104" s="6">
        <f t="shared" si="15"/>
        <v>-90.378403000000006</v>
      </c>
    </row>
    <row r="105" spans="2:16" x14ac:dyDescent="0.25">
      <c r="B105">
        <v>2011000000</v>
      </c>
      <c r="C105">
        <v>-98.553139000000002</v>
      </c>
      <c r="D105">
        <v>-93.010261999999997</v>
      </c>
      <c r="F105" s="6">
        <f t="shared" si="16"/>
        <v>4.0096666666666998</v>
      </c>
      <c r="G105" s="6">
        <f t="shared" si="14"/>
        <v>-93.967995000000002</v>
      </c>
      <c r="J105">
        <v>2011000000</v>
      </c>
      <c r="K105">
        <v>-101.74422</v>
      </c>
      <c r="L105">
        <v>-94.275681000000006</v>
      </c>
      <c r="N105" s="6">
        <f t="shared" si="17"/>
        <v>4.0096666666666998</v>
      </c>
      <c r="O105" s="6">
        <f t="shared" si="15"/>
        <v>-93.340835999999996</v>
      </c>
    </row>
    <row r="106" spans="2:16" x14ac:dyDescent="0.25">
      <c r="B106">
        <v>3010333333.3333001</v>
      </c>
      <c r="C106">
        <v>-98.261902000000006</v>
      </c>
      <c r="D106">
        <v>-92.747046999999995</v>
      </c>
      <c r="F106" s="6">
        <f t="shared" si="16"/>
        <v>5.0090000000000003</v>
      </c>
      <c r="G106" s="6">
        <f t="shared" si="14"/>
        <v>-101.43689999999999</v>
      </c>
      <c r="J106">
        <v>3010333333.3333001</v>
      </c>
      <c r="K106">
        <v>-101.1695</v>
      </c>
      <c r="L106">
        <v>-93.804619000000002</v>
      </c>
      <c r="N106" s="6">
        <f t="shared" si="17"/>
        <v>5.0090000000000003</v>
      </c>
      <c r="O106" s="6">
        <f t="shared" si="15"/>
        <v>-89.684241999999998</v>
      </c>
    </row>
    <row r="107" spans="2:16" x14ac:dyDescent="0.25">
      <c r="B107">
        <v>4009666666.6666999</v>
      </c>
      <c r="C107">
        <v>-108.20714</v>
      </c>
      <c r="D107">
        <v>-102.46861</v>
      </c>
      <c r="F107" s="6">
        <f t="shared" si="16"/>
        <v>6.0083333333333</v>
      </c>
      <c r="G107" s="6">
        <f t="shared" si="14"/>
        <v>-101.48459</v>
      </c>
      <c r="J107">
        <v>4009666666.6666999</v>
      </c>
      <c r="K107">
        <v>-110.73206</v>
      </c>
      <c r="L107">
        <v>-102.96047</v>
      </c>
      <c r="N107" s="6">
        <f t="shared" si="17"/>
        <v>6.0083333333333</v>
      </c>
      <c r="O107" s="6">
        <f t="shared" si="15"/>
        <v>-94.303168999999997</v>
      </c>
    </row>
    <row r="108" spans="2:16" x14ac:dyDescent="0.25">
      <c r="B108">
        <v>5009000000</v>
      </c>
      <c r="C108">
        <v>-106.76053</v>
      </c>
      <c r="D108">
        <v>-101.23618</v>
      </c>
      <c r="F108" s="6">
        <f t="shared" si="16"/>
        <v>7.0076666666667</v>
      </c>
      <c r="G108" s="6">
        <f t="shared" si="14"/>
        <v>-96.004097000000002</v>
      </c>
      <c r="J108">
        <v>5009000000</v>
      </c>
      <c r="K108">
        <v>-105.18526</v>
      </c>
      <c r="L108">
        <v>-97.520149000000004</v>
      </c>
      <c r="N108" s="6">
        <f t="shared" si="17"/>
        <v>7.0076666666667</v>
      </c>
      <c r="O108" s="6">
        <f t="shared" si="15"/>
        <v>-95.517219999999995</v>
      </c>
    </row>
    <row r="109" spans="2:16" x14ac:dyDescent="0.25">
      <c r="B109">
        <v>6008333333.3332996</v>
      </c>
      <c r="C109">
        <v>-110.35722</v>
      </c>
      <c r="D109">
        <v>-104.79997</v>
      </c>
      <c r="F109" s="6">
        <f t="shared" si="16"/>
        <v>8.0069999999999997</v>
      </c>
      <c r="G109" s="6">
        <f t="shared" si="14"/>
        <v>-103.88802</v>
      </c>
      <c r="J109">
        <v>6008333333.3332996</v>
      </c>
      <c r="K109">
        <v>-93.840102999999999</v>
      </c>
      <c r="L109">
        <v>-86.136741999999998</v>
      </c>
      <c r="N109" s="6">
        <f t="shared" si="17"/>
        <v>8.0069999999999997</v>
      </c>
      <c r="O109" s="6">
        <f t="shared" si="15"/>
        <v>-85.082352</v>
      </c>
    </row>
    <row r="110" spans="2:16" x14ac:dyDescent="0.25">
      <c r="B110">
        <v>7007666666.6667004</v>
      </c>
      <c r="C110">
        <v>-96.46199</v>
      </c>
      <c r="D110">
        <v>-90.904373000000007</v>
      </c>
      <c r="F110" s="6">
        <f t="shared" si="16"/>
        <v>9.0063333333333002</v>
      </c>
      <c r="G110" s="6">
        <f t="shared" si="14"/>
        <v>-94.829430000000002</v>
      </c>
      <c r="J110">
        <v>7007666666.6667004</v>
      </c>
      <c r="K110">
        <v>-99.644547000000003</v>
      </c>
      <c r="L110">
        <v>-91.839232999999993</v>
      </c>
      <c r="N110" s="6">
        <f t="shared" si="17"/>
        <v>9.0063333333333002</v>
      </c>
      <c r="O110" s="6">
        <f t="shared" si="15"/>
        <v>-90.955985999999996</v>
      </c>
    </row>
    <row r="111" spans="2:16" x14ac:dyDescent="0.25">
      <c r="B111">
        <v>8007000000</v>
      </c>
      <c r="C111">
        <v>-102.52045</v>
      </c>
      <c r="D111">
        <v>-96.551674000000006</v>
      </c>
      <c r="F111" s="6">
        <f t="shared" si="16"/>
        <v>10.005666666667</v>
      </c>
      <c r="G111" s="6">
        <f t="shared" si="14"/>
        <v>-93.844695999999999</v>
      </c>
      <c r="J111">
        <v>8007000000</v>
      </c>
      <c r="K111">
        <v>-99.654396000000006</v>
      </c>
      <c r="L111">
        <v>-91.714516000000003</v>
      </c>
      <c r="N111" s="6">
        <f t="shared" si="17"/>
        <v>10.005666666667</v>
      </c>
      <c r="O111" s="6">
        <f t="shared" si="15"/>
        <v>-90.925537000000006</v>
      </c>
    </row>
    <row r="112" spans="2:16" x14ac:dyDescent="0.25">
      <c r="B112">
        <v>9006333333.3332996</v>
      </c>
      <c r="C112">
        <v>-96.570740000000001</v>
      </c>
      <c r="D112">
        <v>-88.955337999999998</v>
      </c>
      <c r="F112" s="6">
        <f t="shared" si="16"/>
        <v>11.005000000000001</v>
      </c>
      <c r="G112" s="6">
        <f t="shared" si="14"/>
        <v>-99.868308999999996</v>
      </c>
      <c r="J112">
        <v>9006333333.3332996</v>
      </c>
      <c r="K112">
        <v>-98.875266999999994</v>
      </c>
      <c r="L112">
        <v>-89.668357999999998</v>
      </c>
      <c r="N112" s="6">
        <f t="shared" si="17"/>
        <v>11.005000000000001</v>
      </c>
      <c r="O112" s="6">
        <f t="shared" si="15"/>
        <v>-96.112876999999997</v>
      </c>
    </row>
    <row r="113" spans="2:15" x14ac:dyDescent="0.25">
      <c r="B113">
        <v>10005666666.667</v>
      </c>
      <c r="C113">
        <v>-106.82144</v>
      </c>
      <c r="D113">
        <v>-98.905128000000005</v>
      </c>
      <c r="F113" s="6">
        <f t="shared" si="16"/>
        <v>12.004333333332999</v>
      </c>
      <c r="G113" s="6">
        <f t="shared" si="14"/>
        <v>-93.035576000000006</v>
      </c>
      <c r="J113">
        <v>10005666666.667</v>
      </c>
      <c r="K113">
        <v>-110.40356</v>
      </c>
      <c r="L113">
        <v>-100.93751</v>
      </c>
      <c r="N113" s="6">
        <f t="shared" si="17"/>
        <v>12.004333333332999</v>
      </c>
      <c r="O113" s="6">
        <f t="shared" si="15"/>
        <v>-102.56251</v>
      </c>
    </row>
    <row r="114" spans="2:15" x14ac:dyDescent="0.25">
      <c r="B114">
        <v>11005000000</v>
      </c>
      <c r="C114">
        <v>-105.26675</v>
      </c>
      <c r="D114">
        <v>-98.133094999999997</v>
      </c>
      <c r="F114" s="6">
        <f t="shared" si="16"/>
        <v>13.003666666667</v>
      </c>
      <c r="G114" s="6">
        <f t="shared" si="14"/>
        <v>-107.02791999999999</v>
      </c>
      <c r="J114">
        <v>11005000000</v>
      </c>
      <c r="K114">
        <v>-96.782546999999994</v>
      </c>
      <c r="L114">
        <v>-88.215194999999994</v>
      </c>
      <c r="N114" s="6">
        <f t="shared" si="17"/>
        <v>13.003666666667</v>
      </c>
      <c r="O114" s="6">
        <f t="shared" si="15"/>
        <v>-96.539856</v>
      </c>
    </row>
    <row r="115" spans="2:15" x14ac:dyDescent="0.25">
      <c r="B115">
        <v>12004333333.333</v>
      </c>
      <c r="C115">
        <v>-94.978065000000001</v>
      </c>
      <c r="D115">
        <v>-87.187813000000006</v>
      </c>
      <c r="F115" s="6">
        <f t="shared" si="16"/>
        <v>14.003</v>
      </c>
      <c r="G115" s="6">
        <f t="shared" si="14"/>
        <v>-90.956397999999993</v>
      </c>
      <c r="J115">
        <v>12004333333.333</v>
      </c>
      <c r="K115">
        <v>-102.17048</v>
      </c>
      <c r="L115">
        <v>-92.998290999999995</v>
      </c>
      <c r="N115" s="6">
        <f t="shared" si="17"/>
        <v>14.003</v>
      </c>
      <c r="O115" s="6">
        <f t="shared" si="15"/>
        <v>-92.199966000000003</v>
      </c>
    </row>
    <row r="116" spans="2:15" x14ac:dyDescent="0.25">
      <c r="B116">
        <v>13003666666.667</v>
      </c>
      <c r="C116">
        <v>-95.845650000000006</v>
      </c>
      <c r="D116">
        <v>-87.997260999999995</v>
      </c>
      <c r="F116" s="6">
        <f t="shared" si="16"/>
        <v>15.002333333333</v>
      </c>
      <c r="G116" s="6">
        <f t="shared" si="14"/>
        <v>-94.581649999999996</v>
      </c>
      <c r="J116">
        <v>13003666666.667</v>
      </c>
      <c r="K116">
        <v>-106.15122</v>
      </c>
      <c r="L116">
        <v>-96.781684999999996</v>
      </c>
      <c r="N116" s="6">
        <f t="shared" si="17"/>
        <v>15.002333333333</v>
      </c>
      <c r="O116" s="6">
        <f t="shared" si="15"/>
        <v>-87.996284000000003</v>
      </c>
    </row>
    <row r="117" spans="2:15" x14ac:dyDescent="0.25">
      <c r="B117">
        <v>14003000000</v>
      </c>
      <c r="C117">
        <v>-100.64570999999999</v>
      </c>
      <c r="D117">
        <v>-92.360634000000005</v>
      </c>
      <c r="F117" s="6">
        <f t="shared" si="16"/>
        <v>16.001666666666999</v>
      </c>
      <c r="G117" s="6">
        <f t="shared" si="14"/>
        <v>-79.760886999999997</v>
      </c>
      <c r="J117">
        <v>14003000000</v>
      </c>
      <c r="K117">
        <v>-98.974823000000001</v>
      </c>
      <c r="L117">
        <v>-89.425185999999997</v>
      </c>
      <c r="N117" s="6">
        <f t="shared" si="17"/>
        <v>16.001666666666999</v>
      </c>
      <c r="O117" s="6">
        <f t="shared" si="15"/>
        <v>-81.951003999999998</v>
      </c>
    </row>
    <row r="118" spans="2:15" x14ac:dyDescent="0.25">
      <c r="B118">
        <v>15002333333.333</v>
      </c>
      <c r="C118">
        <v>-97.219009</v>
      </c>
      <c r="D118">
        <v>-88.247314000000003</v>
      </c>
      <c r="F118" s="6">
        <f t="shared" si="16"/>
        <v>17.001000000000001</v>
      </c>
      <c r="G118" s="6">
        <f t="shared" si="14"/>
        <v>-106.64762</v>
      </c>
      <c r="J118">
        <v>15002333333.333</v>
      </c>
      <c r="K118">
        <v>-100.79913000000001</v>
      </c>
      <c r="L118">
        <v>-89.847945999999993</v>
      </c>
      <c r="N118" s="6">
        <f t="shared" si="17"/>
        <v>17.001000000000001</v>
      </c>
      <c r="O118" s="6">
        <f t="shared" si="15"/>
        <v>-98.728706000000003</v>
      </c>
    </row>
    <row r="119" spans="2:15" x14ac:dyDescent="0.25">
      <c r="B119">
        <v>16001666666.667</v>
      </c>
      <c r="C119">
        <v>-95.032257000000001</v>
      </c>
      <c r="D119">
        <v>-87.048271</v>
      </c>
      <c r="F119" s="6">
        <f t="shared" si="16"/>
        <v>18.000333333333</v>
      </c>
      <c r="G119" s="6">
        <f t="shared" si="14"/>
        <v>-94.449698999999995</v>
      </c>
      <c r="J119">
        <v>16001666666.667</v>
      </c>
      <c r="K119">
        <v>-101.21314</v>
      </c>
      <c r="L119">
        <v>-90.955673000000004</v>
      </c>
      <c r="N119" s="6">
        <f t="shared" si="17"/>
        <v>18.000333333333</v>
      </c>
      <c r="O119" s="6">
        <f t="shared" si="15"/>
        <v>-93.908066000000005</v>
      </c>
    </row>
    <row r="120" spans="2:15" x14ac:dyDescent="0.25">
      <c r="B120">
        <v>17001000000</v>
      </c>
      <c r="C120">
        <v>-106.71529</v>
      </c>
      <c r="D120">
        <v>-98.147850000000005</v>
      </c>
      <c r="F120" s="6">
        <f t="shared" si="16"/>
        <v>18.999666666667</v>
      </c>
      <c r="G120" s="6">
        <f t="shared" si="14"/>
        <v>-82.773910999999998</v>
      </c>
      <c r="J120">
        <v>17001000000</v>
      </c>
      <c r="K120">
        <v>-96.492035000000001</v>
      </c>
      <c r="L120">
        <v>-86.409874000000002</v>
      </c>
      <c r="N120" s="6">
        <f t="shared" si="17"/>
        <v>18.999666666667</v>
      </c>
      <c r="O120" s="6">
        <f t="shared" si="15"/>
        <v>-78.935951000000003</v>
      </c>
    </row>
    <row r="121" spans="2:15" x14ac:dyDescent="0.25">
      <c r="B121">
        <v>18000333333.333</v>
      </c>
      <c r="C121">
        <v>-101.31681</v>
      </c>
      <c r="D121">
        <v>-91.356232000000006</v>
      </c>
      <c r="F121" s="6">
        <f t="shared" si="16"/>
        <v>19.998999999999999</v>
      </c>
      <c r="G121" s="6">
        <f t="shared" si="14"/>
        <v>-85.151366999999993</v>
      </c>
      <c r="J121">
        <v>18000333333.333</v>
      </c>
      <c r="K121">
        <v>-102.21783000000001</v>
      </c>
      <c r="L121">
        <v>-92.376807999999997</v>
      </c>
      <c r="N121" s="6">
        <f t="shared" si="17"/>
        <v>19.998999999999999</v>
      </c>
      <c r="O121" s="6">
        <f t="shared" si="15"/>
        <v>-79.458365999999998</v>
      </c>
    </row>
    <row r="122" spans="2:15" x14ac:dyDescent="0.25">
      <c r="B122">
        <v>18999666666.667</v>
      </c>
      <c r="C122">
        <v>-98.875945999999999</v>
      </c>
      <c r="D122">
        <v>-86.164276000000001</v>
      </c>
      <c r="F122" s="6" t="s">
        <v>25</v>
      </c>
      <c r="J122">
        <v>18999666666.667</v>
      </c>
      <c r="K122">
        <v>-97.706695999999994</v>
      </c>
      <c r="L122">
        <v>-86.186950999999993</v>
      </c>
      <c r="N122" s="6" t="s">
        <v>25</v>
      </c>
    </row>
    <row r="123" spans="2:15" x14ac:dyDescent="0.25">
      <c r="B123">
        <v>19999000000</v>
      </c>
      <c r="C123">
        <v>-94.719223</v>
      </c>
      <c r="D123">
        <v>-80.468322999999998</v>
      </c>
      <c r="J123">
        <v>19999000000</v>
      </c>
      <c r="K123">
        <v>-93.512054000000006</v>
      </c>
      <c r="L123">
        <v>-80.091842999999997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266</v>
      </c>
      <c r="D128" t="s">
        <v>271</v>
      </c>
      <c r="J128" t="s">
        <v>23</v>
      </c>
      <c r="K128" t="s">
        <v>266</v>
      </c>
      <c r="L128" t="s">
        <v>271</v>
      </c>
    </row>
    <row r="129" spans="2:12" x14ac:dyDescent="0.25">
      <c r="B129">
        <v>2011000000</v>
      </c>
      <c r="C129">
        <v>-107.65363000000001</v>
      </c>
      <c r="D129">
        <v>-102.11075</v>
      </c>
      <c r="J129">
        <v>2011000000</v>
      </c>
      <c r="K129">
        <v>-95.345000999999996</v>
      </c>
      <c r="L129">
        <v>-87.876457000000002</v>
      </c>
    </row>
    <row r="130" spans="2:12" x14ac:dyDescent="0.25">
      <c r="B130">
        <v>3010333333.3333001</v>
      </c>
      <c r="C130">
        <v>-95.640418999999994</v>
      </c>
      <c r="D130">
        <v>-90.125557000000001</v>
      </c>
      <c r="J130">
        <v>3010333333.3333001</v>
      </c>
      <c r="K130">
        <v>-97.743285999999998</v>
      </c>
      <c r="L130">
        <v>-90.378403000000006</v>
      </c>
    </row>
    <row r="131" spans="2:12" x14ac:dyDescent="0.25">
      <c r="B131">
        <v>4009666666.6666999</v>
      </c>
      <c r="C131">
        <v>-99.706535000000002</v>
      </c>
      <c r="D131">
        <v>-93.967995000000002</v>
      </c>
      <c r="J131">
        <v>4009666666.6666999</v>
      </c>
      <c r="K131">
        <v>-101.11242</v>
      </c>
      <c r="L131">
        <v>-93.340835999999996</v>
      </c>
    </row>
    <row r="132" spans="2:12" x14ac:dyDescent="0.25">
      <c r="B132">
        <v>5009000000</v>
      </c>
      <c r="C132">
        <v>-106.96125000000001</v>
      </c>
      <c r="D132">
        <v>-101.43689999999999</v>
      </c>
      <c r="J132">
        <v>5009000000</v>
      </c>
      <c r="K132">
        <v>-97.349357999999995</v>
      </c>
      <c r="L132">
        <v>-89.684241999999998</v>
      </c>
    </row>
    <row r="133" spans="2:12" x14ac:dyDescent="0.25">
      <c r="B133">
        <v>6008333333.3332996</v>
      </c>
      <c r="C133">
        <v>-107.04183</v>
      </c>
      <c r="D133">
        <v>-101.48459</v>
      </c>
      <c r="J133">
        <v>6008333333.3332996</v>
      </c>
      <c r="K133">
        <v>-102.00654</v>
      </c>
      <c r="L133">
        <v>-94.303168999999997</v>
      </c>
    </row>
    <row r="134" spans="2:12" x14ac:dyDescent="0.25">
      <c r="B134">
        <v>7007666666.6667004</v>
      </c>
      <c r="C134">
        <v>-101.56171000000001</v>
      </c>
      <c r="D134">
        <v>-96.004097000000002</v>
      </c>
      <c r="J134">
        <v>7007666666.6667004</v>
      </c>
      <c r="K134">
        <v>-103.32253</v>
      </c>
      <c r="L134">
        <v>-95.517219999999995</v>
      </c>
    </row>
    <row r="135" spans="2:12" x14ac:dyDescent="0.25">
      <c r="B135">
        <v>8007000000</v>
      </c>
      <c r="C135">
        <v>-109.85680000000001</v>
      </c>
      <c r="D135">
        <v>-103.88802</v>
      </c>
      <c r="J135">
        <v>8007000000</v>
      </c>
      <c r="K135">
        <v>-93.022232000000002</v>
      </c>
      <c r="L135">
        <v>-85.082352</v>
      </c>
    </row>
    <row r="136" spans="2:12" x14ac:dyDescent="0.25">
      <c r="B136">
        <v>9006333333.3332996</v>
      </c>
      <c r="C136">
        <v>-102.44483</v>
      </c>
      <c r="D136">
        <v>-94.829430000000002</v>
      </c>
      <c r="J136">
        <v>9006333333.3332996</v>
      </c>
      <c r="K136">
        <v>-100.16289999999999</v>
      </c>
      <c r="L136">
        <v>-90.955985999999996</v>
      </c>
    </row>
    <row r="137" spans="2:12" x14ac:dyDescent="0.25">
      <c r="B137">
        <v>10005666666.667</v>
      </c>
      <c r="C137">
        <v>-101.76101</v>
      </c>
      <c r="D137">
        <v>-93.844695999999999</v>
      </c>
      <c r="J137">
        <v>10005666666.667</v>
      </c>
      <c r="K137">
        <v>-100.39158</v>
      </c>
      <c r="L137">
        <v>-90.925537000000006</v>
      </c>
    </row>
    <row r="138" spans="2:12" x14ac:dyDescent="0.25">
      <c r="B138">
        <v>11005000000</v>
      </c>
      <c r="C138">
        <v>-107.00196</v>
      </c>
      <c r="D138">
        <v>-99.868308999999996</v>
      </c>
      <c r="J138">
        <v>11005000000</v>
      </c>
      <c r="K138">
        <v>-104.68022999999999</v>
      </c>
      <c r="L138">
        <v>-96.112876999999997</v>
      </c>
    </row>
    <row r="139" spans="2:12" x14ac:dyDescent="0.25">
      <c r="B139">
        <v>12004333333.333</v>
      </c>
      <c r="C139">
        <v>-100.82583</v>
      </c>
      <c r="D139">
        <v>-93.035576000000006</v>
      </c>
      <c r="J139">
        <v>12004333333.333</v>
      </c>
      <c r="K139">
        <v>-111.7347</v>
      </c>
      <c r="L139">
        <v>-102.56251</v>
      </c>
    </row>
    <row r="140" spans="2:12" x14ac:dyDescent="0.25">
      <c r="B140">
        <v>13003666666.667</v>
      </c>
      <c r="C140">
        <v>-114.87631</v>
      </c>
      <c r="D140">
        <v>-107.02791999999999</v>
      </c>
      <c r="J140">
        <v>13003666666.667</v>
      </c>
      <c r="K140">
        <v>-105.90939</v>
      </c>
      <c r="L140">
        <v>-96.539856</v>
      </c>
    </row>
    <row r="141" spans="2:12" x14ac:dyDescent="0.25">
      <c r="B141">
        <v>14003000000</v>
      </c>
      <c r="C141">
        <v>-99.241470000000007</v>
      </c>
      <c r="D141">
        <v>-90.956397999999993</v>
      </c>
      <c r="J141">
        <v>14003000000</v>
      </c>
      <c r="K141">
        <v>-101.7496</v>
      </c>
      <c r="L141">
        <v>-92.199966000000003</v>
      </c>
    </row>
    <row r="142" spans="2:12" x14ac:dyDescent="0.25">
      <c r="B142">
        <v>15002333333.333</v>
      </c>
      <c r="C142">
        <v>-103.55334000000001</v>
      </c>
      <c r="D142">
        <v>-94.581649999999996</v>
      </c>
      <c r="J142">
        <v>15002333333.333</v>
      </c>
      <c r="K142">
        <v>-98.947463999999997</v>
      </c>
      <c r="L142">
        <v>-87.996284000000003</v>
      </c>
    </row>
    <row r="143" spans="2:12" x14ac:dyDescent="0.25">
      <c r="B143">
        <v>16001666666.667</v>
      </c>
      <c r="C143">
        <v>-87.744865000000004</v>
      </c>
      <c r="D143">
        <v>-79.760886999999997</v>
      </c>
      <c r="J143">
        <v>16001666666.667</v>
      </c>
      <c r="K143">
        <v>-92.208472999999998</v>
      </c>
      <c r="L143">
        <v>-81.951003999999998</v>
      </c>
    </row>
    <row r="144" spans="2:12" x14ac:dyDescent="0.25">
      <c r="B144">
        <v>17001000000</v>
      </c>
      <c r="C144">
        <v>-115.21505999999999</v>
      </c>
      <c r="D144">
        <v>-106.64762</v>
      </c>
      <c r="J144">
        <v>17001000000</v>
      </c>
      <c r="K144">
        <v>-108.81086000000001</v>
      </c>
      <c r="L144">
        <v>-98.728706000000003</v>
      </c>
    </row>
    <row r="145" spans="2:12" x14ac:dyDescent="0.25">
      <c r="B145">
        <v>18000333333.333</v>
      </c>
      <c r="C145">
        <v>-104.41028</v>
      </c>
      <c r="D145">
        <v>-94.449698999999995</v>
      </c>
      <c r="J145">
        <v>18000333333.333</v>
      </c>
      <c r="K145">
        <v>-103.7491</v>
      </c>
      <c r="L145">
        <v>-93.908066000000005</v>
      </c>
    </row>
    <row r="146" spans="2:12" x14ac:dyDescent="0.25">
      <c r="B146">
        <v>18999666666.667</v>
      </c>
      <c r="C146">
        <v>-95.485573000000002</v>
      </c>
      <c r="D146">
        <v>-82.773910999999998</v>
      </c>
      <c r="J146">
        <v>18999666666.667</v>
      </c>
      <c r="K146">
        <v>-90.455703999999997</v>
      </c>
      <c r="L146">
        <v>-78.935951000000003</v>
      </c>
    </row>
    <row r="147" spans="2:12" x14ac:dyDescent="0.25">
      <c r="B147">
        <v>19999000000</v>
      </c>
      <c r="C147">
        <v>-99.402266999999995</v>
      </c>
      <c r="D147">
        <v>-85.151366999999993</v>
      </c>
      <c r="J147">
        <v>19999000000</v>
      </c>
      <c r="K147">
        <v>-92.878578000000005</v>
      </c>
      <c r="L147">
        <v>-79.458365999999998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604"/>
  <sheetViews>
    <sheetView topLeftCell="A7" workbookViewId="0">
      <selection activeCell="H7" sqref="H7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6" bestFit="1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116</v>
      </c>
      <c r="B2" t="s">
        <v>302</v>
      </c>
      <c r="C2" t="s">
        <v>303</v>
      </c>
      <c r="D2" t="s">
        <v>304</v>
      </c>
      <c r="E2" s="10"/>
      <c r="F2" s="15"/>
      <c r="G2" s="84" t="s">
        <v>273</v>
      </c>
      <c r="I2" s="50" t="s">
        <v>112</v>
      </c>
      <c r="J2" t="s">
        <v>302</v>
      </c>
      <c r="K2" t="s">
        <v>303</v>
      </c>
      <c r="L2" t="s">
        <v>304</v>
      </c>
      <c r="M2" s="10"/>
      <c r="N2" s="15"/>
      <c r="O2" s="84" t="s">
        <v>273</v>
      </c>
      <c r="Q2" s="10"/>
    </row>
    <row r="3" spans="1:17" x14ac:dyDescent="0.25">
      <c r="B3" t="s">
        <v>315</v>
      </c>
      <c r="C3" t="s">
        <v>316</v>
      </c>
      <c r="D3" t="s">
        <v>317</v>
      </c>
      <c r="E3" s="10"/>
      <c r="F3" s="15"/>
      <c r="G3" s="13"/>
      <c r="J3" t="s">
        <v>315</v>
      </c>
      <c r="K3" t="s">
        <v>316</v>
      </c>
      <c r="L3" t="s">
        <v>318</v>
      </c>
      <c r="M3" s="10"/>
      <c r="N3" s="15"/>
      <c r="O3" s="13"/>
      <c r="Q3" s="10"/>
    </row>
    <row r="4" spans="1:17" x14ac:dyDescent="0.25">
      <c r="B4" t="s">
        <v>102</v>
      </c>
      <c r="E4" s="10"/>
      <c r="G4" s="41" t="s">
        <v>24</v>
      </c>
      <c r="J4" t="s">
        <v>102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1Rx2L dBc Log Mag(dB)</v>
      </c>
      <c r="H6" s="35">
        <v>1</v>
      </c>
      <c r="M6" s="10"/>
      <c r="N6" s="6" t="s">
        <v>23</v>
      </c>
      <c r="O6" s="6" t="str">
        <f t="shared" ref="O6:O25" si="1">L32</f>
        <v>1Rx2L dBc Log Mag(dB)</v>
      </c>
      <c r="P6" s="35">
        <v>1</v>
      </c>
      <c r="Q6" s="10"/>
    </row>
    <row r="7" spans="1:17" ht="15.75" x14ac:dyDescent="0.25">
      <c r="B7" t="s">
        <v>103</v>
      </c>
      <c r="E7" s="10"/>
      <c r="F7" s="6">
        <f t="shared" ref="F7:F25" si="2">B33/1000000000</f>
        <v>5.0170000000000003</v>
      </c>
      <c r="G7" s="6">
        <f t="shared" si="0"/>
        <v>-33.523758000000001</v>
      </c>
      <c r="H7" s="36">
        <f>ABS(AVERAGE(G7:G25)-(H6-1)*5)</f>
        <v>31.895702894736839</v>
      </c>
      <c r="J7" t="s">
        <v>103</v>
      </c>
      <c r="M7" s="10"/>
      <c r="N7" s="6">
        <f t="shared" ref="N7:N25" si="3">J33/1000000000</f>
        <v>5.0170000000000003</v>
      </c>
      <c r="O7" s="6">
        <f t="shared" si="1"/>
        <v>-31.145937</v>
      </c>
      <c r="P7" s="36">
        <f>ABS(AVERAGE(O7:O25)-(P6-1)*5)</f>
        <v>37.458242473684209</v>
      </c>
      <c r="Q7" s="10"/>
    </row>
    <row r="8" spans="1:17" x14ac:dyDescent="0.25">
      <c r="B8" t="s">
        <v>23</v>
      </c>
      <c r="C8" t="s">
        <v>118</v>
      </c>
      <c r="E8" s="10"/>
      <c r="F8" s="6">
        <f t="shared" si="2"/>
        <v>6.4048888888889</v>
      </c>
      <c r="G8" s="6">
        <f t="shared" si="0"/>
        <v>-32.439816</v>
      </c>
      <c r="J8" t="s">
        <v>23</v>
      </c>
      <c r="K8" t="s">
        <v>118</v>
      </c>
      <c r="M8" s="10"/>
      <c r="N8" s="6">
        <f t="shared" si="3"/>
        <v>6.4048888888889</v>
      </c>
      <c r="O8" s="6">
        <f t="shared" si="1"/>
        <v>-32.254944000000002</v>
      </c>
      <c r="Q8" s="10"/>
    </row>
    <row r="9" spans="1:17" x14ac:dyDescent="0.25">
      <c r="B9">
        <v>8028000000</v>
      </c>
      <c r="C9">
        <v>-4.8437413999999999</v>
      </c>
      <c r="E9" s="10"/>
      <c r="F9" s="6">
        <f t="shared" si="2"/>
        <v>7.7927777777777996</v>
      </c>
      <c r="G9" s="6">
        <f t="shared" si="0"/>
        <v>-32.205036</v>
      </c>
      <c r="J9">
        <v>8028000000</v>
      </c>
      <c r="K9">
        <v>-6.9094353000000002</v>
      </c>
      <c r="M9" s="10"/>
      <c r="N9" s="6">
        <f t="shared" si="3"/>
        <v>7.7927777777777996</v>
      </c>
      <c r="O9" s="6">
        <f t="shared" si="1"/>
        <v>-34.585751000000002</v>
      </c>
      <c r="Q9" s="10"/>
    </row>
    <row r="10" spans="1:17" x14ac:dyDescent="0.25">
      <c r="B10">
        <v>9248611111.1110992</v>
      </c>
      <c r="C10">
        <v>-5.1366056999999996</v>
      </c>
      <c r="E10" s="10"/>
      <c r="F10" s="6">
        <f t="shared" si="2"/>
        <v>9.1806666666667009</v>
      </c>
      <c r="G10" s="6">
        <f t="shared" si="0"/>
        <v>-35.317570000000003</v>
      </c>
      <c r="J10">
        <v>9248611111.1110992</v>
      </c>
      <c r="K10">
        <v>-6.8989948999999999</v>
      </c>
      <c r="M10" s="10"/>
      <c r="N10" s="6">
        <f t="shared" si="3"/>
        <v>9.1806666666667009</v>
      </c>
      <c r="O10" s="6">
        <f t="shared" si="1"/>
        <v>-37.625926999999997</v>
      </c>
      <c r="Q10" s="10"/>
    </row>
    <row r="11" spans="1:17" x14ac:dyDescent="0.25">
      <c r="B11">
        <v>10469222222.222</v>
      </c>
      <c r="C11">
        <v>-5.4292049000000002</v>
      </c>
      <c r="E11" s="10"/>
      <c r="F11" s="6">
        <f t="shared" si="2"/>
        <v>10.568555555555999</v>
      </c>
      <c r="G11" s="6">
        <f t="shared" si="0"/>
        <v>-37.130924</v>
      </c>
      <c r="J11">
        <v>10469222222.222</v>
      </c>
      <c r="K11">
        <v>-7.3218689000000001</v>
      </c>
      <c r="M11" s="10"/>
      <c r="N11" s="6">
        <f t="shared" si="3"/>
        <v>10.568555555555999</v>
      </c>
      <c r="O11" s="6">
        <f t="shared" si="1"/>
        <v>-37.099525</v>
      </c>
      <c r="Q11" s="10"/>
    </row>
    <row r="12" spans="1:17" x14ac:dyDescent="0.25">
      <c r="B12">
        <v>11689833333.333</v>
      </c>
      <c r="C12">
        <v>-5.4818540000000002</v>
      </c>
      <c r="E12" s="10"/>
      <c r="F12" s="6">
        <f t="shared" si="2"/>
        <v>11.956444444444001</v>
      </c>
      <c r="G12" s="6">
        <f t="shared" si="0"/>
        <v>-33.814185999999999</v>
      </c>
      <c r="J12">
        <v>11689833333.333</v>
      </c>
      <c r="K12">
        <v>-7.4224882000000001</v>
      </c>
      <c r="M12" s="10"/>
      <c r="N12" s="6">
        <f t="shared" si="3"/>
        <v>11.956444444444001</v>
      </c>
      <c r="O12" s="6">
        <f t="shared" si="1"/>
        <v>-39.656272999999999</v>
      </c>
      <c r="Q12" s="10"/>
    </row>
    <row r="13" spans="1:17" x14ac:dyDescent="0.25">
      <c r="B13">
        <v>12910444444.444</v>
      </c>
      <c r="C13">
        <v>-5.5387111000000004</v>
      </c>
      <c r="E13" s="10"/>
      <c r="F13" s="6">
        <f t="shared" si="2"/>
        <v>13.344333333333001</v>
      </c>
      <c r="G13" s="6">
        <f t="shared" si="0"/>
        <v>-33.443787</v>
      </c>
      <c r="J13">
        <v>12910444444.444</v>
      </c>
      <c r="K13">
        <v>-7.4832454000000004</v>
      </c>
      <c r="M13" s="10"/>
      <c r="N13" s="6">
        <f t="shared" si="3"/>
        <v>13.344333333333001</v>
      </c>
      <c r="O13" s="6">
        <f t="shared" si="1"/>
        <v>-40.553902000000001</v>
      </c>
      <c r="Q13" s="10"/>
    </row>
    <row r="14" spans="1:17" x14ac:dyDescent="0.25">
      <c r="B14">
        <v>14131055555.556</v>
      </c>
      <c r="C14">
        <v>-5.4593854000000004</v>
      </c>
      <c r="E14" s="10"/>
      <c r="F14" s="6">
        <f t="shared" si="2"/>
        <v>14.732222222222001</v>
      </c>
      <c r="G14" s="6">
        <f t="shared" si="0"/>
        <v>-31.277173999999999</v>
      </c>
      <c r="J14">
        <v>14131055555.556</v>
      </c>
      <c r="K14">
        <v>-7.6212400999999996</v>
      </c>
      <c r="M14" s="10"/>
      <c r="N14" s="6">
        <f t="shared" si="3"/>
        <v>14.732222222222001</v>
      </c>
      <c r="O14" s="6">
        <f t="shared" si="1"/>
        <v>-33.844799000000002</v>
      </c>
      <c r="Q14" s="10"/>
    </row>
    <row r="15" spans="1:17" x14ac:dyDescent="0.25">
      <c r="B15">
        <v>15351666666.667</v>
      </c>
      <c r="C15">
        <v>-5.7650832999999997</v>
      </c>
      <c r="E15" s="10"/>
      <c r="F15" s="6">
        <f t="shared" si="2"/>
        <v>16.120111111111001</v>
      </c>
      <c r="G15" s="6">
        <f t="shared" si="0"/>
        <v>-32.845149999999997</v>
      </c>
      <c r="J15">
        <v>15351666666.667</v>
      </c>
      <c r="K15">
        <v>-7.5999569999999999</v>
      </c>
      <c r="M15" s="10"/>
      <c r="N15" s="6">
        <f t="shared" si="3"/>
        <v>16.120111111111001</v>
      </c>
      <c r="O15" s="6">
        <f t="shared" si="1"/>
        <v>-33.315238999999998</v>
      </c>
      <c r="Q15" s="10"/>
    </row>
    <row r="16" spans="1:17" x14ac:dyDescent="0.25">
      <c r="B16">
        <v>16572277777.778</v>
      </c>
      <c r="C16">
        <v>-7.2892666000000004</v>
      </c>
      <c r="E16" s="10"/>
      <c r="F16" s="6">
        <f t="shared" si="2"/>
        <v>17.507999999999999</v>
      </c>
      <c r="G16" s="6">
        <f t="shared" si="0"/>
        <v>-31.730608</v>
      </c>
      <c r="J16">
        <v>16572277777.778</v>
      </c>
      <c r="K16">
        <v>-8.7935666999999995</v>
      </c>
      <c r="M16" s="10"/>
      <c r="N16" s="6">
        <f t="shared" si="3"/>
        <v>17.507999999999999</v>
      </c>
      <c r="O16" s="6">
        <f t="shared" si="1"/>
        <v>-40.167727999999997</v>
      </c>
      <c r="Q16" s="10"/>
    </row>
    <row r="17" spans="2:17" x14ac:dyDescent="0.25">
      <c r="B17">
        <v>17792888888.889</v>
      </c>
      <c r="C17">
        <v>-6.9901996000000004</v>
      </c>
      <c r="E17" s="10"/>
      <c r="F17" s="6">
        <f t="shared" si="2"/>
        <v>18.895888888889001</v>
      </c>
      <c r="G17" s="6">
        <f t="shared" si="0"/>
        <v>-32.371223000000001</v>
      </c>
      <c r="J17">
        <v>17792888888.889</v>
      </c>
      <c r="K17">
        <v>-8.4697207999999993</v>
      </c>
      <c r="M17" s="10"/>
      <c r="N17" s="6">
        <f t="shared" si="3"/>
        <v>18.895888888889001</v>
      </c>
      <c r="O17" s="6">
        <f t="shared" si="1"/>
        <v>-38.856254999999997</v>
      </c>
      <c r="Q17" s="10"/>
    </row>
    <row r="18" spans="2:17" x14ac:dyDescent="0.25">
      <c r="B18">
        <v>19013500000</v>
      </c>
      <c r="C18">
        <v>-7.9610871999999997</v>
      </c>
      <c r="E18" s="10"/>
      <c r="F18" s="6">
        <f t="shared" si="2"/>
        <v>20.283777777777999</v>
      </c>
      <c r="G18" s="6">
        <f t="shared" si="0"/>
        <v>-35.006084000000001</v>
      </c>
      <c r="J18">
        <v>19013500000</v>
      </c>
      <c r="K18">
        <v>-9.3834391000000004</v>
      </c>
      <c r="M18" s="10"/>
      <c r="N18" s="6">
        <f t="shared" si="3"/>
        <v>20.283777777777999</v>
      </c>
      <c r="O18" s="6">
        <f t="shared" si="1"/>
        <v>-38.077511000000001</v>
      </c>
      <c r="Q18" s="10"/>
    </row>
    <row r="19" spans="2:17" x14ac:dyDescent="0.25">
      <c r="B19">
        <v>20234111111.111</v>
      </c>
      <c r="C19">
        <v>-7.4827117999999997</v>
      </c>
      <c r="E19" s="10"/>
      <c r="F19" s="6">
        <f t="shared" si="2"/>
        <v>21.671666666667001</v>
      </c>
      <c r="G19" s="6">
        <f t="shared" si="0"/>
        <v>-31.199484000000002</v>
      </c>
      <c r="J19">
        <v>20234111111.111</v>
      </c>
      <c r="K19">
        <v>-8.9652472000000003</v>
      </c>
      <c r="M19" s="10"/>
      <c r="N19" s="6">
        <f t="shared" si="3"/>
        <v>21.671666666667001</v>
      </c>
      <c r="O19" s="6">
        <f t="shared" si="1"/>
        <v>-34.779175000000002</v>
      </c>
      <c r="Q19" s="10"/>
    </row>
    <row r="20" spans="2:17" x14ac:dyDescent="0.25">
      <c r="B20">
        <v>21454722222.222</v>
      </c>
      <c r="C20">
        <v>-7.5608906999999999</v>
      </c>
      <c r="E20" s="10"/>
      <c r="F20" s="6">
        <f t="shared" si="2"/>
        <v>23.059555555555999</v>
      </c>
      <c r="G20" s="6">
        <f t="shared" si="0"/>
        <v>-33.580624</v>
      </c>
      <c r="J20">
        <v>21454722222.222</v>
      </c>
      <c r="K20">
        <v>-8.8311539000000003</v>
      </c>
      <c r="M20" s="10"/>
      <c r="N20" s="6">
        <f t="shared" si="3"/>
        <v>23.059555555555999</v>
      </c>
      <c r="O20" s="6">
        <f t="shared" si="1"/>
        <v>-36.085757999999998</v>
      </c>
      <c r="Q20" s="10"/>
    </row>
    <row r="21" spans="2:17" x14ac:dyDescent="0.25">
      <c r="B21">
        <v>22675333333.333</v>
      </c>
      <c r="C21">
        <v>-8.2665462000000005</v>
      </c>
      <c r="E21" s="10"/>
      <c r="F21" s="6">
        <f t="shared" si="2"/>
        <v>24.447444444443999</v>
      </c>
      <c r="G21" s="6">
        <f t="shared" si="0"/>
        <v>-36.398575000000001</v>
      </c>
      <c r="J21">
        <v>22675333333.333</v>
      </c>
      <c r="K21">
        <v>-9.5403871999999996</v>
      </c>
      <c r="M21" s="10"/>
      <c r="N21" s="6">
        <f t="shared" si="3"/>
        <v>24.447444444443999</v>
      </c>
      <c r="O21" s="6">
        <f t="shared" si="1"/>
        <v>-41.091361999999997</v>
      </c>
      <c r="Q21" s="10"/>
    </row>
    <row r="22" spans="2:17" x14ac:dyDescent="0.25">
      <c r="B22">
        <v>23895944444.444</v>
      </c>
      <c r="C22">
        <v>-8.7702922999999995</v>
      </c>
      <c r="E22" s="10"/>
      <c r="F22" s="6">
        <f t="shared" si="2"/>
        <v>25.835333333333001</v>
      </c>
      <c r="G22" s="6">
        <f t="shared" si="0"/>
        <v>-28.033653000000001</v>
      </c>
      <c r="J22">
        <v>23895944444.444</v>
      </c>
      <c r="K22">
        <v>-10.664186000000001</v>
      </c>
      <c r="M22" s="10"/>
      <c r="N22" s="6">
        <f t="shared" si="3"/>
        <v>25.835333333333001</v>
      </c>
      <c r="O22" s="6">
        <f t="shared" si="1"/>
        <v>-48.634861000000001</v>
      </c>
      <c r="Q22" s="10"/>
    </row>
    <row r="23" spans="2:17" x14ac:dyDescent="0.25">
      <c r="B23">
        <v>25116555555.556</v>
      </c>
      <c r="C23">
        <v>-8.0862741000000007</v>
      </c>
      <c r="E23" s="10"/>
      <c r="F23" s="6">
        <f t="shared" si="2"/>
        <v>27.223222222221999</v>
      </c>
      <c r="G23" s="6">
        <f t="shared" si="0"/>
        <v>-23.782049000000001</v>
      </c>
      <c r="J23">
        <v>25116555555.556</v>
      </c>
      <c r="K23">
        <v>-10.428846</v>
      </c>
      <c r="M23" s="10"/>
      <c r="N23" s="6">
        <f t="shared" si="3"/>
        <v>27.223222222221999</v>
      </c>
      <c r="O23" s="6">
        <f t="shared" si="1"/>
        <v>-39.379730000000002</v>
      </c>
      <c r="Q23" s="10"/>
    </row>
    <row r="24" spans="2:17" x14ac:dyDescent="0.25">
      <c r="B24">
        <v>26337166666.667</v>
      </c>
      <c r="C24">
        <v>-8.1520671999999994</v>
      </c>
      <c r="E24" s="10"/>
      <c r="F24" s="6">
        <f t="shared" si="2"/>
        <v>28.611111111111001</v>
      </c>
      <c r="G24" s="6">
        <f t="shared" si="0"/>
        <v>-26.265940000000001</v>
      </c>
      <c r="J24">
        <v>26337166666.667</v>
      </c>
      <c r="K24">
        <v>-9.6809931000000002</v>
      </c>
      <c r="M24" s="10"/>
      <c r="N24" s="6">
        <f t="shared" si="3"/>
        <v>28.611111111111001</v>
      </c>
      <c r="O24" s="6">
        <f t="shared" si="1"/>
        <v>-35.703457</v>
      </c>
      <c r="Q24" s="10"/>
    </row>
    <row r="25" spans="2:17" x14ac:dyDescent="0.25">
      <c r="B25">
        <v>27557777777.778</v>
      </c>
      <c r="C25">
        <v>-9.8865662000000007</v>
      </c>
      <c r="E25" s="10"/>
      <c r="F25" s="6">
        <f t="shared" si="2"/>
        <v>29.998999999999999</v>
      </c>
      <c r="G25" s="6">
        <f t="shared" si="0"/>
        <v>-25.652714</v>
      </c>
      <c r="J25">
        <v>27557777777.778</v>
      </c>
      <c r="K25">
        <v>-9.2799387000000007</v>
      </c>
      <c r="M25" s="10"/>
      <c r="N25" s="6">
        <f t="shared" si="3"/>
        <v>29.998999999999999</v>
      </c>
      <c r="O25" s="6">
        <f t="shared" si="1"/>
        <v>-38.848472999999998</v>
      </c>
      <c r="Q25" s="10"/>
    </row>
    <row r="26" spans="2:17" x14ac:dyDescent="0.25">
      <c r="B26">
        <v>28778388888.889</v>
      </c>
      <c r="C26">
        <v>-12.280483</v>
      </c>
      <c r="E26" s="10"/>
      <c r="F26" s="6" t="s">
        <v>25</v>
      </c>
      <c r="J26">
        <v>28778388888.889</v>
      </c>
      <c r="K26">
        <v>-11.077185999999999</v>
      </c>
      <c r="M26" s="10"/>
      <c r="N26" s="6" t="s">
        <v>25</v>
      </c>
      <c r="Q26" s="10"/>
    </row>
    <row r="27" spans="2:17" x14ac:dyDescent="0.25">
      <c r="B27">
        <v>29999000000</v>
      </c>
      <c r="C27">
        <v>-14.386055000000001</v>
      </c>
      <c r="E27" s="10"/>
      <c r="J27">
        <v>29999000000</v>
      </c>
      <c r="K27">
        <v>-13.373148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1Rx3L dBc Log Mag(dB)</v>
      </c>
      <c r="H30" s="35">
        <v>1</v>
      </c>
      <c r="M30" s="10"/>
      <c r="N30" s="6" t="s">
        <v>23</v>
      </c>
      <c r="O30" s="6" t="str">
        <f t="shared" ref="O30:O49" si="5">L56</f>
        <v>1Rx3L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12.04</v>
      </c>
      <c r="G31" s="6">
        <f t="shared" si="4"/>
        <v>-13.613329</v>
      </c>
      <c r="H31" s="36">
        <f>ABS(AVERAGE(G31:G49)-(H30-1)*5)</f>
        <v>13.895827210526315</v>
      </c>
      <c r="J31" t="s">
        <v>22</v>
      </c>
      <c r="M31" s="10"/>
      <c r="N31" s="6">
        <f t="shared" ref="N31:N49" si="7">J57/1000000000</f>
        <v>12.04</v>
      </c>
      <c r="O31" s="6">
        <f t="shared" si="5"/>
        <v>-11.707587999999999</v>
      </c>
      <c r="P31" s="36">
        <f>ABS(AVERAGE(O31:O49)-(P30-1)*5)</f>
        <v>11.500906789473685</v>
      </c>
      <c r="Q31" s="10"/>
    </row>
    <row r="32" spans="2:17" x14ac:dyDescent="0.25">
      <c r="B32" t="s">
        <v>23</v>
      </c>
      <c r="C32" t="s">
        <v>128</v>
      </c>
      <c r="D32" t="s">
        <v>35</v>
      </c>
      <c r="E32" s="10"/>
      <c r="F32" s="6">
        <f t="shared" si="6"/>
        <v>13.037722222222</v>
      </c>
      <c r="G32" s="6">
        <f t="shared" si="4"/>
        <v>-13.537447</v>
      </c>
      <c r="J32" t="s">
        <v>23</v>
      </c>
      <c r="K32" t="s">
        <v>128</v>
      </c>
      <c r="L32" t="s">
        <v>35</v>
      </c>
      <c r="M32" s="10"/>
      <c r="N32" s="6">
        <f t="shared" si="7"/>
        <v>13.037722222222</v>
      </c>
      <c r="O32" s="6">
        <f t="shared" si="5"/>
        <v>-11.878080000000001</v>
      </c>
      <c r="Q32" s="10"/>
    </row>
    <row r="33" spans="2:17" x14ac:dyDescent="0.25">
      <c r="B33">
        <v>5017000000</v>
      </c>
      <c r="C33">
        <v>-38.367496000000003</v>
      </c>
      <c r="D33">
        <v>-33.523758000000001</v>
      </c>
      <c r="E33" s="10"/>
      <c r="F33" s="6">
        <f t="shared" si="6"/>
        <v>14.035444444444</v>
      </c>
      <c r="G33" s="6">
        <f t="shared" si="4"/>
        <v>-14.302693</v>
      </c>
      <c r="J33">
        <v>5017000000</v>
      </c>
      <c r="K33">
        <v>-38.055374</v>
      </c>
      <c r="L33">
        <v>-31.145937</v>
      </c>
      <c r="M33" s="10"/>
      <c r="N33" s="6">
        <f t="shared" si="7"/>
        <v>14.035444444444</v>
      </c>
      <c r="O33" s="6">
        <f t="shared" si="5"/>
        <v>-12.419812</v>
      </c>
      <c r="Q33" s="10"/>
    </row>
    <row r="34" spans="2:17" x14ac:dyDescent="0.25">
      <c r="B34">
        <v>6404888888.8888998</v>
      </c>
      <c r="C34">
        <v>-37.576424000000003</v>
      </c>
      <c r="D34">
        <v>-32.439816</v>
      </c>
      <c r="E34" s="10"/>
      <c r="F34" s="6">
        <f t="shared" si="6"/>
        <v>15.033166666667</v>
      </c>
      <c r="G34" s="6">
        <f t="shared" si="4"/>
        <v>-14.431563000000001</v>
      </c>
      <c r="J34">
        <v>6404888888.8888998</v>
      </c>
      <c r="K34">
        <v>-39.153937999999997</v>
      </c>
      <c r="L34">
        <v>-32.254944000000002</v>
      </c>
      <c r="M34" s="10"/>
      <c r="N34" s="6">
        <f t="shared" si="7"/>
        <v>15.033166666667</v>
      </c>
      <c r="O34" s="6">
        <f t="shared" si="5"/>
        <v>-12.415524</v>
      </c>
      <c r="Q34" s="10"/>
    </row>
    <row r="35" spans="2:17" x14ac:dyDescent="0.25">
      <c r="B35">
        <v>7792777777.7777996</v>
      </c>
      <c r="C35">
        <v>-37.634242999999998</v>
      </c>
      <c r="D35">
        <v>-32.205036</v>
      </c>
      <c r="E35" s="10"/>
      <c r="F35" s="6">
        <f t="shared" si="6"/>
        <v>16.030888888888999</v>
      </c>
      <c r="G35" s="6">
        <f t="shared" si="4"/>
        <v>-15.222939</v>
      </c>
      <c r="J35">
        <v>7792777777.7777996</v>
      </c>
      <c r="K35">
        <v>-41.907615999999997</v>
      </c>
      <c r="L35">
        <v>-34.585751000000002</v>
      </c>
      <c r="M35" s="10"/>
      <c r="N35" s="6">
        <f t="shared" si="7"/>
        <v>16.030888888888999</v>
      </c>
      <c r="O35" s="6">
        <f t="shared" si="5"/>
        <v>-12.682164</v>
      </c>
      <c r="Q35" s="10"/>
    </row>
    <row r="36" spans="2:17" x14ac:dyDescent="0.25">
      <c r="B36">
        <v>9180666666.6667004</v>
      </c>
      <c r="C36">
        <v>-40.799422999999997</v>
      </c>
      <c r="D36">
        <v>-35.317570000000003</v>
      </c>
      <c r="E36" s="10"/>
      <c r="F36" s="6">
        <f t="shared" si="6"/>
        <v>17.028611111111001</v>
      </c>
      <c r="G36" s="6">
        <f t="shared" si="4"/>
        <v>-15.585219</v>
      </c>
      <c r="J36">
        <v>9180666666.6667004</v>
      </c>
      <c r="K36">
        <v>-45.048416000000003</v>
      </c>
      <c r="L36">
        <v>-37.625926999999997</v>
      </c>
      <c r="M36" s="10"/>
      <c r="N36" s="6">
        <f t="shared" si="7"/>
        <v>17.028611111111001</v>
      </c>
      <c r="O36" s="6">
        <f t="shared" si="5"/>
        <v>-13.374025</v>
      </c>
      <c r="Q36" s="10"/>
    </row>
    <row r="37" spans="2:17" x14ac:dyDescent="0.25">
      <c r="B37">
        <v>10568555555.556</v>
      </c>
      <c r="C37">
        <v>-42.669635999999997</v>
      </c>
      <c r="D37">
        <v>-37.130924</v>
      </c>
      <c r="E37" s="10"/>
      <c r="F37" s="6">
        <f t="shared" si="6"/>
        <v>18.026333333333</v>
      </c>
      <c r="G37" s="6">
        <f t="shared" si="4"/>
        <v>-14.862517</v>
      </c>
      <c r="J37">
        <v>10568555555.556</v>
      </c>
      <c r="K37">
        <v>-44.582771000000001</v>
      </c>
      <c r="L37">
        <v>-37.099525</v>
      </c>
      <c r="M37" s="10"/>
      <c r="N37" s="6">
        <f t="shared" si="7"/>
        <v>18.026333333333</v>
      </c>
      <c r="O37" s="6">
        <f t="shared" si="5"/>
        <v>-12.497861</v>
      </c>
      <c r="Q37" s="10"/>
    </row>
    <row r="38" spans="2:17" x14ac:dyDescent="0.25">
      <c r="B38">
        <v>11956444444.444</v>
      </c>
      <c r="C38">
        <v>-39.273570999999997</v>
      </c>
      <c r="D38">
        <v>-33.814185999999999</v>
      </c>
      <c r="E38" s="10"/>
      <c r="F38" s="6">
        <f t="shared" si="6"/>
        <v>19.024055555556</v>
      </c>
      <c r="G38" s="6">
        <f t="shared" si="4"/>
        <v>-12.883528</v>
      </c>
      <c r="J38">
        <v>11956444444.444</v>
      </c>
      <c r="K38">
        <v>-47.277512000000002</v>
      </c>
      <c r="L38">
        <v>-39.656272999999999</v>
      </c>
      <c r="M38" s="10"/>
      <c r="N38" s="6">
        <f t="shared" si="7"/>
        <v>19.024055555556</v>
      </c>
      <c r="O38" s="6">
        <f t="shared" si="5"/>
        <v>-10.603878999999999</v>
      </c>
      <c r="Q38" s="10"/>
    </row>
    <row r="39" spans="2:17" x14ac:dyDescent="0.25">
      <c r="B39">
        <v>13344333333.333</v>
      </c>
      <c r="C39">
        <v>-39.208869999999997</v>
      </c>
      <c r="D39">
        <v>-33.443787</v>
      </c>
      <c r="E39" s="10"/>
      <c r="F39" s="6">
        <f t="shared" si="6"/>
        <v>20.021777777777999</v>
      </c>
      <c r="G39" s="6">
        <f t="shared" si="4"/>
        <v>-15.001117000000001</v>
      </c>
      <c r="J39">
        <v>13344333333.333</v>
      </c>
      <c r="K39">
        <v>-48.153858</v>
      </c>
      <c r="L39">
        <v>-40.553902000000001</v>
      </c>
      <c r="M39" s="10"/>
      <c r="N39" s="6">
        <f t="shared" si="7"/>
        <v>20.021777777777999</v>
      </c>
      <c r="O39" s="6">
        <f t="shared" si="5"/>
        <v>-12.078141</v>
      </c>
      <c r="Q39" s="10"/>
    </row>
    <row r="40" spans="2:17" x14ac:dyDescent="0.25">
      <c r="B40">
        <v>14732222222.222</v>
      </c>
      <c r="C40">
        <v>-38.566440999999998</v>
      </c>
      <c r="D40">
        <v>-31.277173999999999</v>
      </c>
      <c r="E40" s="10"/>
      <c r="F40" s="6">
        <f t="shared" si="6"/>
        <v>21.019500000000001</v>
      </c>
      <c r="G40" s="6">
        <f t="shared" si="4"/>
        <v>-14.334925999999999</v>
      </c>
      <c r="J40">
        <v>14732222222.222</v>
      </c>
      <c r="K40">
        <v>-42.638367000000002</v>
      </c>
      <c r="L40">
        <v>-33.844799000000002</v>
      </c>
      <c r="M40" s="10"/>
      <c r="N40" s="6">
        <f t="shared" si="7"/>
        <v>21.019500000000001</v>
      </c>
      <c r="O40" s="6">
        <f t="shared" si="5"/>
        <v>-11.737508999999999</v>
      </c>
      <c r="Q40" s="10"/>
    </row>
    <row r="41" spans="2:17" x14ac:dyDescent="0.25">
      <c r="B41">
        <v>16120111111.111</v>
      </c>
      <c r="C41">
        <v>-39.835349999999998</v>
      </c>
      <c r="D41">
        <v>-32.845149999999997</v>
      </c>
      <c r="E41" s="10"/>
      <c r="F41" s="6">
        <f t="shared" si="6"/>
        <v>22.017222222221999</v>
      </c>
      <c r="G41" s="6">
        <f t="shared" si="4"/>
        <v>-15.607576999999999</v>
      </c>
      <c r="J41">
        <v>16120111111.111</v>
      </c>
      <c r="K41">
        <v>-41.784958000000003</v>
      </c>
      <c r="L41">
        <v>-33.315238999999998</v>
      </c>
      <c r="M41" s="10"/>
      <c r="N41" s="6">
        <f t="shared" si="7"/>
        <v>22.017222222221999</v>
      </c>
      <c r="O41" s="6">
        <f t="shared" si="5"/>
        <v>-11.764678999999999</v>
      </c>
      <c r="Q41" s="10"/>
    </row>
    <row r="42" spans="2:17" x14ac:dyDescent="0.25">
      <c r="B42">
        <v>17508000000</v>
      </c>
      <c r="C42">
        <v>-39.691696</v>
      </c>
      <c r="D42">
        <v>-31.730608</v>
      </c>
      <c r="E42" s="10"/>
      <c r="F42" s="6">
        <f t="shared" si="6"/>
        <v>23.014944444444001</v>
      </c>
      <c r="G42" s="6">
        <f t="shared" si="4"/>
        <v>-15.479286</v>
      </c>
      <c r="J42">
        <v>17508000000</v>
      </c>
      <c r="K42">
        <v>-49.551169999999999</v>
      </c>
      <c r="L42">
        <v>-40.167727999999997</v>
      </c>
      <c r="M42" s="10"/>
      <c r="N42" s="6">
        <f t="shared" si="7"/>
        <v>23.014944444444001</v>
      </c>
      <c r="O42" s="6">
        <f t="shared" si="5"/>
        <v>-12.269207</v>
      </c>
      <c r="Q42" s="10"/>
    </row>
    <row r="43" spans="2:17" x14ac:dyDescent="0.25">
      <c r="B43">
        <v>18895888888.889</v>
      </c>
      <c r="C43">
        <v>-39.853935</v>
      </c>
      <c r="D43">
        <v>-32.371223000000001</v>
      </c>
      <c r="E43" s="10"/>
      <c r="F43" s="6">
        <f t="shared" si="6"/>
        <v>24.012666666666998</v>
      </c>
      <c r="G43" s="6">
        <f t="shared" si="4"/>
        <v>-14.536367</v>
      </c>
      <c r="J43">
        <v>18895888888.889</v>
      </c>
      <c r="K43">
        <v>-47.821503</v>
      </c>
      <c r="L43">
        <v>-38.856254999999997</v>
      </c>
      <c r="M43" s="10"/>
      <c r="N43" s="6">
        <f t="shared" si="7"/>
        <v>24.012666666666998</v>
      </c>
      <c r="O43" s="6">
        <f t="shared" si="5"/>
        <v>-12.771705000000001</v>
      </c>
      <c r="Q43" s="10"/>
    </row>
    <row r="44" spans="2:17" x14ac:dyDescent="0.25">
      <c r="B44">
        <v>20283777777.778</v>
      </c>
      <c r="C44">
        <v>-42.566977999999999</v>
      </c>
      <c r="D44">
        <v>-35.006084000000001</v>
      </c>
      <c r="E44" s="10"/>
      <c r="F44" s="6">
        <f t="shared" si="6"/>
        <v>25.010388888889</v>
      </c>
      <c r="G44" s="6">
        <f t="shared" si="4"/>
        <v>-11.253855</v>
      </c>
      <c r="J44">
        <v>20283777777.778</v>
      </c>
      <c r="K44">
        <v>-46.908664999999999</v>
      </c>
      <c r="L44">
        <v>-38.077511000000001</v>
      </c>
      <c r="M44" s="10"/>
      <c r="N44" s="6">
        <f t="shared" si="7"/>
        <v>25.010388888889</v>
      </c>
      <c r="O44" s="6">
        <f t="shared" si="5"/>
        <v>-9.9669980999999996</v>
      </c>
      <c r="Q44" s="10"/>
    </row>
    <row r="45" spans="2:17" x14ac:dyDescent="0.25">
      <c r="B45">
        <v>21671666666.667</v>
      </c>
      <c r="C45">
        <v>-39.466030000000003</v>
      </c>
      <c r="D45">
        <v>-31.199484000000002</v>
      </c>
      <c r="E45" s="10"/>
      <c r="F45" s="6">
        <f t="shared" si="6"/>
        <v>26.008111111110999</v>
      </c>
      <c r="G45" s="6">
        <f t="shared" si="4"/>
        <v>-11.287131</v>
      </c>
      <c r="J45">
        <v>21671666666.667</v>
      </c>
      <c r="K45">
        <v>-44.319564999999997</v>
      </c>
      <c r="L45">
        <v>-34.779175000000002</v>
      </c>
      <c r="M45" s="10"/>
      <c r="N45" s="6">
        <f t="shared" si="7"/>
        <v>26.008111111110999</v>
      </c>
      <c r="O45" s="6">
        <f t="shared" si="5"/>
        <v>-9.2046603999999999</v>
      </c>
      <c r="Q45" s="10"/>
    </row>
    <row r="46" spans="2:17" x14ac:dyDescent="0.25">
      <c r="B46">
        <v>23059555555.556</v>
      </c>
      <c r="C46">
        <v>-42.350918</v>
      </c>
      <c r="D46">
        <v>-33.580624</v>
      </c>
      <c r="E46" s="10"/>
      <c r="F46" s="6">
        <f t="shared" si="6"/>
        <v>27.005833333333001</v>
      </c>
      <c r="G46" s="6">
        <f t="shared" si="4"/>
        <v>-12.216431</v>
      </c>
      <c r="J46">
        <v>23059555555.556</v>
      </c>
      <c r="K46">
        <v>-46.749943000000002</v>
      </c>
      <c r="L46">
        <v>-36.085757999999998</v>
      </c>
      <c r="M46" s="10"/>
      <c r="N46" s="6">
        <f t="shared" si="7"/>
        <v>27.005833333333001</v>
      </c>
      <c r="O46" s="6">
        <f t="shared" si="5"/>
        <v>-9.7226505000000003</v>
      </c>
      <c r="Q46" s="10"/>
    </row>
    <row r="47" spans="2:17" x14ac:dyDescent="0.25">
      <c r="B47">
        <v>24447444444.444</v>
      </c>
      <c r="C47">
        <v>-44.484848</v>
      </c>
      <c r="D47">
        <v>-36.398575000000001</v>
      </c>
      <c r="E47" s="10"/>
      <c r="F47" s="6">
        <f t="shared" si="6"/>
        <v>28.003555555555998</v>
      </c>
      <c r="G47" s="6">
        <f t="shared" si="4"/>
        <v>-13.628138999999999</v>
      </c>
      <c r="J47">
        <v>24447444444.444</v>
      </c>
      <c r="K47">
        <v>-51.520209999999999</v>
      </c>
      <c r="L47">
        <v>-41.091361999999997</v>
      </c>
      <c r="M47" s="10"/>
      <c r="N47" s="6">
        <f t="shared" si="7"/>
        <v>28.003555555555998</v>
      </c>
      <c r="O47" s="6">
        <f t="shared" si="5"/>
        <v>-10.986962</v>
      </c>
      <c r="Q47" s="10"/>
    </row>
    <row r="48" spans="2:17" x14ac:dyDescent="0.25">
      <c r="B48">
        <v>25835333333.333</v>
      </c>
      <c r="C48">
        <v>-36.185721999999998</v>
      </c>
      <c r="D48">
        <v>-28.033653000000001</v>
      </c>
      <c r="E48" s="10"/>
      <c r="F48" s="6">
        <f t="shared" si="6"/>
        <v>29.001277777778</v>
      </c>
      <c r="G48" s="6">
        <f t="shared" si="4"/>
        <v>-12.676351</v>
      </c>
      <c r="J48">
        <v>25835333333.333</v>
      </c>
      <c r="K48">
        <v>-58.315852999999997</v>
      </c>
      <c r="L48">
        <v>-48.634861000000001</v>
      </c>
      <c r="M48" s="10"/>
      <c r="N48" s="6">
        <f t="shared" si="7"/>
        <v>29.001277777778</v>
      </c>
      <c r="O48" s="6">
        <f t="shared" si="5"/>
        <v>-10.233060999999999</v>
      </c>
      <c r="Q48" s="10"/>
    </row>
    <row r="49" spans="2:17" x14ac:dyDescent="0.25">
      <c r="B49">
        <v>27223222222.222</v>
      </c>
      <c r="C49">
        <v>-33.668613000000001</v>
      </c>
      <c r="D49">
        <v>-23.782049000000001</v>
      </c>
      <c r="E49" s="10"/>
      <c r="F49" s="6">
        <f t="shared" si="6"/>
        <v>29.998999999999999</v>
      </c>
      <c r="G49" s="6">
        <f t="shared" si="4"/>
        <v>-13.560302</v>
      </c>
      <c r="J49">
        <v>27223222222.222</v>
      </c>
      <c r="K49">
        <v>-48.659672</v>
      </c>
      <c r="L49">
        <v>-39.379730000000002</v>
      </c>
      <c r="M49" s="10"/>
      <c r="N49" s="6">
        <f t="shared" si="7"/>
        <v>29.998999999999999</v>
      </c>
      <c r="O49" s="6">
        <f t="shared" si="5"/>
        <v>-10.202723000000001</v>
      </c>
      <c r="Q49" s="10"/>
    </row>
    <row r="50" spans="2:17" x14ac:dyDescent="0.25">
      <c r="B50">
        <v>28611111111.111</v>
      </c>
      <c r="C50">
        <v>-38.546424999999999</v>
      </c>
      <c r="D50">
        <v>-26.265940000000001</v>
      </c>
      <c r="E50" s="10"/>
      <c r="F50" s="6" t="s">
        <v>25</v>
      </c>
      <c r="J50">
        <v>28611111111.111</v>
      </c>
      <c r="K50">
        <v>-46.780642999999998</v>
      </c>
      <c r="L50">
        <v>-35.703457</v>
      </c>
      <c r="M50" s="10"/>
      <c r="N50" s="6" t="s">
        <v>25</v>
      </c>
      <c r="Q50" s="10"/>
    </row>
    <row r="51" spans="2:17" x14ac:dyDescent="0.25">
      <c r="B51">
        <v>29999000000</v>
      </c>
      <c r="C51">
        <v>-40.038769000000002</v>
      </c>
      <c r="D51">
        <v>-25.652714</v>
      </c>
      <c r="E51" s="10"/>
      <c r="J51">
        <v>29999000000</v>
      </c>
      <c r="K51">
        <v>-52.221618999999997</v>
      </c>
      <c r="L51">
        <v>-38.848472999999998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1Rx4L dBc Log Mag(dB)</v>
      </c>
      <c r="H54" s="35">
        <v>1</v>
      </c>
      <c r="M54" s="8"/>
      <c r="N54" s="6" t="s">
        <v>23</v>
      </c>
      <c r="O54" s="6" t="str">
        <f t="shared" ref="O54:O73" si="9">L80</f>
        <v>1Rx4L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17.056999999999999</v>
      </c>
      <c r="G55" s="6">
        <f t="shared" si="8"/>
        <v>-39.249020000000002</v>
      </c>
      <c r="H55" s="36">
        <f>ABS(AVERAGE(G55:G73)-(H54-1)*5)</f>
        <v>37.542073684210528</v>
      </c>
      <c r="J55" t="s">
        <v>26</v>
      </c>
      <c r="M55" s="8"/>
      <c r="N55" s="6">
        <f t="shared" ref="N55:N73" si="11">J81/1000000000</f>
        <v>17.056999999999999</v>
      </c>
      <c r="O55" s="6">
        <f t="shared" si="9"/>
        <v>-39.452351</v>
      </c>
      <c r="P55" s="36">
        <f>ABS(AVERAGE(O55:O73)-(P54-1)*5)</f>
        <v>41.204388052631572</v>
      </c>
      <c r="Q55" s="8"/>
    </row>
    <row r="56" spans="2:17" x14ac:dyDescent="0.25">
      <c r="B56" t="s">
        <v>23</v>
      </c>
      <c r="C56" t="s">
        <v>129</v>
      </c>
      <c r="D56" t="s">
        <v>36</v>
      </c>
      <c r="E56" s="8"/>
      <c r="F56" s="6">
        <f t="shared" si="10"/>
        <v>17.776</v>
      </c>
      <c r="G56" s="6">
        <f t="shared" si="8"/>
        <v>-39.078217000000002</v>
      </c>
      <c r="J56" t="s">
        <v>23</v>
      </c>
      <c r="K56" t="s">
        <v>129</v>
      </c>
      <c r="L56" t="s">
        <v>36</v>
      </c>
      <c r="M56" s="8"/>
      <c r="N56" s="6">
        <f t="shared" si="11"/>
        <v>17.776</v>
      </c>
      <c r="O56" s="6">
        <f t="shared" si="9"/>
        <v>-39.462142999999998</v>
      </c>
      <c r="Q56" s="8"/>
    </row>
    <row r="57" spans="2:17" x14ac:dyDescent="0.25">
      <c r="B57">
        <v>12040000000</v>
      </c>
      <c r="C57">
        <v>-18.457070999999999</v>
      </c>
      <c r="D57">
        <v>-13.613329</v>
      </c>
      <c r="E57" s="8"/>
      <c r="F57" s="6">
        <f t="shared" si="10"/>
        <v>18.495000000000001</v>
      </c>
      <c r="G57" s="6">
        <f t="shared" si="8"/>
        <v>-37.937305000000002</v>
      </c>
      <c r="J57">
        <v>12040000000</v>
      </c>
      <c r="K57">
        <v>-18.617023</v>
      </c>
      <c r="L57">
        <v>-11.707587999999999</v>
      </c>
      <c r="M57" s="8"/>
      <c r="N57" s="6">
        <f t="shared" si="11"/>
        <v>18.495000000000001</v>
      </c>
      <c r="O57" s="6">
        <f t="shared" si="9"/>
        <v>-38.159511999999999</v>
      </c>
      <c r="Q57" s="8"/>
    </row>
    <row r="58" spans="2:17" x14ac:dyDescent="0.25">
      <c r="B58">
        <v>13037722222.222</v>
      </c>
      <c r="C58">
        <v>-18.674050999999999</v>
      </c>
      <c r="D58">
        <v>-13.537447</v>
      </c>
      <c r="E58" s="8"/>
      <c r="F58" s="6">
        <f t="shared" si="10"/>
        <v>19.213999999999999</v>
      </c>
      <c r="G58" s="6">
        <f t="shared" si="8"/>
        <v>-38.099442000000003</v>
      </c>
      <c r="J58">
        <v>13037722222.222</v>
      </c>
      <c r="K58">
        <v>-18.777076999999998</v>
      </c>
      <c r="L58">
        <v>-11.878080000000001</v>
      </c>
      <c r="M58" s="8"/>
      <c r="N58" s="6">
        <f t="shared" si="11"/>
        <v>19.213999999999999</v>
      </c>
      <c r="O58" s="6">
        <f t="shared" si="9"/>
        <v>-39.860210000000002</v>
      </c>
      <c r="Q58" s="8"/>
    </row>
    <row r="59" spans="2:17" x14ac:dyDescent="0.25">
      <c r="B59">
        <v>14035444444.444</v>
      </c>
      <c r="C59">
        <v>-19.731897</v>
      </c>
      <c r="D59">
        <v>-14.302693</v>
      </c>
      <c r="E59" s="8"/>
      <c r="F59" s="6">
        <f t="shared" si="10"/>
        <v>19.933</v>
      </c>
      <c r="G59" s="6">
        <f t="shared" si="8"/>
        <v>-38.955855999999997</v>
      </c>
      <c r="J59">
        <v>14035444444.444</v>
      </c>
      <c r="K59">
        <v>-19.741682000000001</v>
      </c>
      <c r="L59">
        <v>-12.419812</v>
      </c>
      <c r="M59" s="8"/>
      <c r="N59" s="6">
        <f t="shared" si="11"/>
        <v>19.933</v>
      </c>
      <c r="O59" s="6">
        <f t="shared" si="9"/>
        <v>-41.644199</v>
      </c>
      <c r="Q59" s="8"/>
    </row>
    <row r="60" spans="2:17" x14ac:dyDescent="0.25">
      <c r="B60">
        <v>15033166666.667</v>
      </c>
      <c r="C60">
        <v>-19.913418</v>
      </c>
      <c r="D60">
        <v>-14.431563000000001</v>
      </c>
      <c r="E60" s="8"/>
      <c r="F60" s="6">
        <f t="shared" si="10"/>
        <v>20.652000000000001</v>
      </c>
      <c r="G60" s="6">
        <f t="shared" si="8"/>
        <v>-40.565224000000001</v>
      </c>
      <c r="J60">
        <v>15033166666.667</v>
      </c>
      <c r="K60">
        <v>-19.838013</v>
      </c>
      <c r="L60">
        <v>-12.415524</v>
      </c>
      <c r="M60" s="8"/>
      <c r="N60" s="6">
        <f t="shared" si="11"/>
        <v>20.652000000000001</v>
      </c>
      <c r="O60" s="6">
        <f t="shared" si="9"/>
        <v>-41.336348999999998</v>
      </c>
      <c r="Q60" s="8"/>
    </row>
    <row r="61" spans="2:17" x14ac:dyDescent="0.25">
      <c r="B61">
        <v>16030888888.889</v>
      </c>
      <c r="C61">
        <v>-20.761649999999999</v>
      </c>
      <c r="D61">
        <v>-15.222939</v>
      </c>
      <c r="E61" s="8"/>
      <c r="F61" s="6">
        <f t="shared" si="10"/>
        <v>21.370999999999999</v>
      </c>
      <c r="G61" s="6">
        <f t="shared" si="8"/>
        <v>-39.978222000000002</v>
      </c>
      <c r="J61">
        <v>16030888888.889</v>
      </c>
      <c r="K61">
        <v>-20.165410999999999</v>
      </c>
      <c r="L61">
        <v>-12.682164</v>
      </c>
      <c r="M61" s="8"/>
      <c r="N61" s="6">
        <f t="shared" si="11"/>
        <v>21.370999999999999</v>
      </c>
      <c r="O61" s="6">
        <f t="shared" si="9"/>
        <v>-40.307617</v>
      </c>
      <c r="Q61" s="8"/>
    </row>
    <row r="62" spans="2:17" x14ac:dyDescent="0.25">
      <c r="B62">
        <v>17028611111.111</v>
      </c>
      <c r="C62">
        <v>-21.044605000000001</v>
      </c>
      <c r="D62">
        <v>-15.585219</v>
      </c>
      <c r="E62" s="8"/>
      <c r="F62" s="6">
        <f t="shared" si="10"/>
        <v>22.09</v>
      </c>
      <c r="G62" s="6">
        <f t="shared" si="8"/>
        <v>-38.714328999999999</v>
      </c>
      <c r="J62">
        <v>17028611111.111</v>
      </c>
      <c r="K62">
        <v>-20.995266000000001</v>
      </c>
      <c r="L62">
        <v>-13.374025</v>
      </c>
      <c r="M62" s="8"/>
      <c r="N62" s="6">
        <f t="shared" si="11"/>
        <v>22.09</v>
      </c>
      <c r="O62" s="6">
        <f t="shared" si="9"/>
        <v>-39.118808999999999</v>
      </c>
      <c r="Q62" s="8"/>
    </row>
    <row r="63" spans="2:17" x14ac:dyDescent="0.25">
      <c r="B63">
        <v>18026333333.333</v>
      </c>
      <c r="C63">
        <v>-20.627600000000001</v>
      </c>
      <c r="D63">
        <v>-14.862517</v>
      </c>
      <c r="E63" s="8"/>
      <c r="F63" s="6">
        <f t="shared" si="10"/>
        <v>22.809000000000001</v>
      </c>
      <c r="G63" s="6">
        <f t="shared" si="8"/>
        <v>-40.183376000000003</v>
      </c>
      <c r="J63">
        <v>18026333333.333</v>
      </c>
      <c r="K63">
        <v>-20.097816000000002</v>
      </c>
      <c r="L63">
        <v>-12.497861</v>
      </c>
      <c r="M63" s="8"/>
      <c r="N63" s="6">
        <f t="shared" si="11"/>
        <v>22.809000000000001</v>
      </c>
      <c r="O63" s="6">
        <f t="shared" si="9"/>
        <v>-39.218266</v>
      </c>
      <c r="Q63" s="8"/>
    </row>
    <row r="64" spans="2:17" x14ac:dyDescent="0.25">
      <c r="B64">
        <v>19024055555.556</v>
      </c>
      <c r="C64">
        <v>-20.172794</v>
      </c>
      <c r="D64">
        <v>-12.883528</v>
      </c>
      <c r="E64" s="8"/>
      <c r="F64" s="6">
        <f t="shared" si="10"/>
        <v>23.527999999999999</v>
      </c>
      <c r="G64" s="6">
        <f t="shared" si="8"/>
        <v>-38.785041999999997</v>
      </c>
      <c r="J64">
        <v>19024055555.556</v>
      </c>
      <c r="K64">
        <v>-19.397445999999999</v>
      </c>
      <c r="L64">
        <v>-10.603878999999999</v>
      </c>
      <c r="M64" s="8"/>
      <c r="N64" s="6">
        <f t="shared" si="11"/>
        <v>23.527999999999999</v>
      </c>
      <c r="O64" s="6">
        <f t="shared" si="9"/>
        <v>-36.884827000000001</v>
      </c>
      <c r="Q64" s="8"/>
    </row>
    <row r="65" spans="2:17" x14ac:dyDescent="0.25">
      <c r="B65">
        <v>20021777777.778</v>
      </c>
      <c r="C65">
        <v>-21.991316000000001</v>
      </c>
      <c r="D65">
        <v>-15.001117000000001</v>
      </c>
      <c r="E65" s="8"/>
      <c r="F65" s="6">
        <f t="shared" si="10"/>
        <v>24.247</v>
      </c>
      <c r="G65" s="6">
        <f t="shared" si="8"/>
        <v>-39.531097000000003</v>
      </c>
      <c r="J65">
        <v>20021777777.778</v>
      </c>
      <c r="K65">
        <v>-20.547863</v>
      </c>
      <c r="L65">
        <v>-12.078141</v>
      </c>
      <c r="M65" s="8"/>
      <c r="N65" s="6">
        <f t="shared" si="11"/>
        <v>24.247</v>
      </c>
      <c r="O65" s="6">
        <f t="shared" si="9"/>
        <v>-37.480441999999996</v>
      </c>
      <c r="Q65" s="8"/>
    </row>
    <row r="66" spans="2:17" x14ac:dyDescent="0.25">
      <c r="B66">
        <v>21019500000</v>
      </c>
      <c r="C66">
        <v>-22.296012999999999</v>
      </c>
      <c r="D66">
        <v>-14.334925999999999</v>
      </c>
      <c r="E66" s="8"/>
      <c r="F66" s="6">
        <f t="shared" si="10"/>
        <v>24.966000000000001</v>
      </c>
      <c r="G66" s="6">
        <f t="shared" si="8"/>
        <v>-38.926949</v>
      </c>
      <c r="J66">
        <v>21019500000</v>
      </c>
      <c r="K66">
        <v>-21.120947000000001</v>
      </c>
      <c r="L66">
        <v>-11.737508999999999</v>
      </c>
      <c r="M66" s="8"/>
      <c r="N66" s="6">
        <f t="shared" si="11"/>
        <v>24.966000000000001</v>
      </c>
      <c r="O66" s="6">
        <f t="shared" si="9"/>
        <v>-39.619357999999998</v>
      </c>
      <c r="Q66" s="8"/>
    </row>
    <row r="67" spans="2:17" x14ac:dyDescent="0.25">
      <c r="B67">
        <v>22017222222.222</v>
      </c>
      <c r="C67">
        <v>-23.09029</v>
      </c>
      <c r="D67">
        <v>-15.607576999999999</v>
      </c>
      <c r="E67" s="8"/>
      <c r="F67" s="6">
        <f t="shared" si="10"/>
        <v>25.684999999999999</v>
      </c>
      <c r="G67" s="6">
        <f t="shared" si="8"/>
        <v>-36.717002999999998</v>
      </c>
      <c r="J67">
        <v>22017222222.222</v>
      </c>
      <c r="K67">
        <v>-20.729927</v>
      </c>
      <c r="L67">
        <v>-11.764678999999999</v>
      </c>
      <c r="M67" s="8"/>
      <c r="N67" s="6">
        <f t="shared" si="11"/>
        <v>25.684999999999999</v>
      </c>
      <c r="O67" s="6">
        <f t="shared" si="9"/>
        <v>-39.377032999999997</v>
      </c>
      <c r="Q67" s="8"/>
    </row>
    <row r="68" spans="2:17" x14ac:dyDescent="0.25">
      <c r="B68">
        <v>23014944444.444</v>
      </c>
      <c r="C68">
        <v>-23.040175999999999</v>
      </c>
      <c r="D68">
        <v>-15.479286</v>
      </c>
      <c r="E68" s="8"/>
      <c r="F68" s="6">
        <f t="shared" si="10"/>
        <v>26.404</v>
      </c>
      <c r="G68" s="6">
        <f t="shared" si="8"/>
        <v>-34.770386000000002</v>
      </c>
      <c r="J68">
        <v>23014944444.444</v>
      </c>
      <c r="K68">
        <v>-21.100360999999999</v>
      </c>
      <c r="L68">
        <v>-12.269207</v>
      </c>
      <c r="M68" s="8"/>
      <c r="N68" s="6">
        <f t="shared" si="11"/>
        <v>26.404</v>
      </c>
      <c r="O68" s="6">
        <f t="shared" si="9"/>
        <v>-39.062099000000003</v>
      </c>
      <c r="Q68" s="8"/>
    </row>
    <row r="69" spans="2:17" x14ac:dyDescent="0.25">
      <c r="B69">
        <v>24012666666.667</v>
      </c>
      <c r="C69">
        <v>-22.802914000000001</v>
      </c>
      <c r="D69">
        <v>-14.536367</v>
      </c>
      <c r="E69" s="8"/>
      <c r="F69" s="6">
        <f t="shared" si="10"/>
        <v>27.123000000000001</v>
      </c>
      <c r="G69" s="6">
        <f t="shared" si="8"/>
        <v>-34.919155000000003</v>
      </c>
      <c r="J69">
        <v>24012666666.667</v>
      </c>
      <c r="K69">
        <v>-22.312092</v>
      </c>
      <c r="L69">
        <v>-12.771705000000001</v>
      </c>
      <c r="M69" s="8"/>
      <c r="N69" s="6">
        <f t="shared" si="11"/>
        <v>27.123000000000001</v>
      </c>
      <c r="O69" s="6">
        <f t="shared" si="9"/>
        <v>-40.306927000000002</v>
      </c>
      <c r="Q69" s="8"/>
    </row>
    <row r="70" spans="2:17" x14ac:dyDescent="0.25">
      <c r="B70">
        <v>25010388888.889</v>
      </c>
      <c r="C70">
        <v>-20.024146999999999</v>
      </c>
      <c r="D70">
        <v>-11.253855</v>
      </c>
      <c r="E70" s="8"/>
      <c r="F70" s="6">
        <f t="shared" si="10"/>
        <v>27.841999999999999</v>
      </c>
      <c r="G70" s="6">
        <f t="shared" si="8"/>
        <v>-35.434151</v>
      </c>
      <c r="J70">
        <v>25010388888.889</v>
      </c>
      <c r="K70">
        <v>-20.631186</v>
      </c>
      <c r="L70">
        <v>-9.9669980999999996</v>
      </c>
      <c r="M70" s="8"/>
      <c r="N70" s="6">
        <f t="shared" si="11"/>
        <v>27.841999999999999</v>
      </c>
      <c r="O70" s="6">
        <f t="shared" si="9"/>
        <v>-46.895214000000003</v>
      </c>
      <c r="Q70" s="8"/>
    </row>
    <row r="71" spans="2:17" x14ac:dyDescent="0.25">
      <c r="B71">
        <v>26008111111.111</v>
      </c>
      <c r="C71">
        <v>-19.373405000000002</v>
      </c>
      <c r="D71">
        <v>-11.287131</v>
      </c>
      <c r="E71" s="8"/>
      <c r="F71" s="6">
        <f t="shared" si="10"/>
        <v>28.561</v>
      </c>
      <c r="G71" s="6">
        <f t="shared" si="8"/>
        <v>-37.009360999999998</v>
      </c>
      <c r="J71">
        <v>26008111111.111</v>
      </c>
      <c r="K71">
        <v>-19.633507000000002</v>
      </c>
      <c r="L71">
        <v>-9.2046603999999999</v>
      </c>
      <c r="M71" s="8"/>
      <c r="N71" s="6">
        <f t="shared" si="11"/>
        <v>28.561</v>
      </c>
      <c r="O71" s="6">
        <f t="shared" si="9"/>
        <v>-49.078555999999999</v>
      </c>
      <c r="Q71" s="8"/>
    </row>
    <row r="72" spans="2:17" x14ac:dyDescent="0.25">
      <c r="B72">
        <v>27005833333.333</v>
      </c>
      <c r="C72">
        <v>-20.368497999999999</v>
      </c>
      <c r="D72">
        <v>-12.216431</v>
      </c>
      <c r="E72" s="8"/>
      <c r="F72" s="6">
        <f t="shared" si="10"/>
        <v>29.28</v>
      </c>
      <c r="G72" s="6">
        <f t="shared" si="8"/>
        <v>-32.545440999999997</v>
      </c>
      <c r="J72">
        <v>27005833333.333</v>
      </c>
      <c r="K72">
        <v>-19.403645000000001</v>
      </c>
      <c r="L72">
        <v>-9.7226505000000003</v>
      </c>
      <c r="M72" s="8"/>
      <c r="N72" s="6">
        <f t="shared" si="11"/>
        <v>29.28</v>
      </c>
      <c r="O72" s="6">
        <f t="shared" si="9"/>
        <v>-44.190539999999999</v>
      </c>
      <c r="Q72" s="8"/>
    </row>
    <row r="73" spans="2:17" x14ac:dyDescent="0.25">
      <c r="B73">
        <v>28003555555.556</v>
      </c>
      <c r="C73">
        <v>-23.514703999999998</v>
      </c>
      <c r="D73">
        <v>-13.628138999999999</v>
      </c>
      <c r="E73" s="8"/>
      <c r="F73" s="6">
        <f t="shared" si="10"/>
        <v>29.998999999999999</v>
      </c>
      <c r="G73" s="6">
        <f t="shared" si="8"/>
        <v>-31.899823999999999</v>
      </c>
      <c r="J73">
        <v>28003555555.556</v>
      </c>
      <c r="K73">
        <v>-20.266901000000001</v>
      </c>
      <c r="L73">
        <v>-10.986962</v>
      </c>
      <c r="M73" s="8"/>
      <c r="N73" s="6">
        <f t="shared" si="11"/>
        <v>29.998999999999999</v>
      </c>
      <c r="O73" s="6">
        <f t="shared" si="9"/>
        <v>-51.428921000000003</v>
      </c>
      <c r="Q73" s="8"/>
    </row>
    <row r="74" spans="2:17" x14ac:dyDescent="0.25">
      <c r="B74">
        <v>29001277777.778</v>
      </c>
      <c r="C74">
        <v>-24.956833</v>
      </c>
      <c r="D74">
        <v>-12.676351</v>
      </c>
      <c r="E74" s="8"/>
      <c r="F74" s="6" t="s">
        <v>25</v>
      </c>
      <c r="J74">
        <v>29001277777.778</v>
      </c>
      <c r="K74">
        <v>-21.310247</v>
      </c>
      <c r="L74">
        <v>-10.233060999999999</v>
      </c>
      <c r="M74" s="8"/>
      <c r="N74" s="6" t="s">
        <v>25</v>
      </c>
      <c r="Q74" s="8"/>
    </row>
    <row r="75" spans="2:17" x14ac:dyDescent="0.25">
      <c r="B75">
        <v>29999000000</v>
      </c>
      <c r="C75">
        <v>-27.946356000000002</v>
      </c>
      <c r="D75">
        <v>-13.560302</v>
      </c>
      <c r="J75">
        <v>29999000000</v>
      </c>
      <c r="K75">
        <v>-23.575870999999999</v>
      </c>
      <c r="L75">
        <v>-10.202723000000001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1Rx5L dBc Log Mag(dB)</v>
      </c>
      <c r="H78" s="35">
        <v>1</v>
      </c>
      <c r="N78" s="6" t="s">
        <v>23</v>
      </c>
      <c r="O78" s="6" t="str">
        <f t="shared" ref="O78:O97" si="13">L104</f>
        <v>1Rx5L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22.074000000000002</v>
      </c>
      <c r="G79" s="6">
        <f t="shared" si="12"/>
        <v>-26.928640000000001</v>
      </c>
      <c r="H79" s="36">
        <f>ABS(AVERAGE(G79:G97)-(H78-1)*5)</f>
        <v>25.94303</v>
      </c>
      <c r="J79" t="s">
        <v>27</v>
      </c>
      <c r="N79" s="6">
        <f t="shared" ref="N79:N97" si="15">J105/1000000000</f>
        <v>22.074000000000002</v>
      </c>
      <c r="O79" s="6">
        <f t="shared" si="13"/>
        <v>-21.555433000000001</v>
      </c>
      <c r="P79" s="36">
        <f>ABS(AVERAGE(O79:O97)-(P78-1)*5)</f>
        <v>19.344344894736839</v>
      </c>
    </row>
    <row r="80" spans="2:17" x14ac:dyDescent="0.25">
      <c r="B80" t="s">
        <v>23</v>
      </c>
      <c r="C80" t="s">
        <v>130</v>
      </c>
      <c r="D80" t="s">
        <v>37</v>
      </c>
      <c r="F80" s="6">
        <f t="shared" si="14"/>
        <v>22.514277777777998</v>
      </c>
      <c r="G80" s="6">
        <f t="shared" si="12"/>
        <v>-26.138560999999999</v>
      </c>
      <c r="J80" t="s">
        <v>23</v>
      </c>
      <c r="K80" t="s">
        <v>130</v>
      </c>
      <c r="L80" t="s">
        <v>37</v>
      </c>
      <c r="N80" s="6">
        <f t="shared" si="15"/>
        <v>22.514277777777998</v>
      </c>
      <c r="O80" s="6">
        <f t="shared" si="13"/>
        <v>-21.169077000000001</v>
      </c>
    </row>
    <row r="81" spans="2:15" x14ac:dyDescent="0.25">
      <c r="B81">
        <v>17057000000</v>
      </c>
      <c r="C81">
        <v>-44.092762</v>
      </c>
      <c r="D81">
        <v>-39.249020000000002</v>
      </c>
      <c r="F81" s="6">
        <f t="shared" si="14"/>
        <v>22.954555555555999</v>
      </c>
      <c r="G81" s="6">
        <f t="shared" si="12"/>
        <v>-25.817323999999999</v>
      </c>
      <c r="J81">
        <v>17057000000</v>
      </c>
      <c r="K81">
        <v>-46.361786000000002</v>
      </c>
      <c r="L81">
        <v>-39.452351</v>
      </c>
      <c r="N81" s="6">
        <f t="shared" si="15"/>
        <v>22.954555555555999</v>
      </c>
      <c r="O81" s="6">
        <f t="shared" si="13"/>
        <v>-20.101697999999999</v>
      </c>
    </row>
    <row r="82" spans="2:15" x14ac:dyDescent="0.25">
      <c r="B82">
        <v>17776000000</v>
      </c>
      <c r="C82">
        <v>-44.214821000000001</v>
      </c>
      <c r="D82">
        <v>-39.078217000000002</v>
      </c>
      <c r="F82" s="6">
        <f t="shared" si="14"/>
        <v>23.394833333333001</v>
      </c>
      <c r="G82" s="6">
        <f t="shared" si="12"/>
        <v>-26.354479000000001</v>
      </c>
      <c r="J82">
        <v>17776000000</v>
      </c>
      <c r="K82">
        <v>-46.361136999999999</v>
      </c>
      <c r="L82">
        <v>-39.462142999999998</v>
      </c>
      <c r="N82" s="6">
        <f t="shared" si="15"/>
        <v>23.394833333333001</v>
      </c>
      <c r="O82" s="6">
        <f t="shared" si="13"/>
        <v>-19.903003999999999</v>
      </c>
    </row>
    <row r="83" spans="2:15" x14ac:dyDescent="0.25">
      <c r="B83">
        <v>18495000000</v>
      </c>
      <c r="C83">
        <v>-43.366512</v>
      </c>
      <c r="D83">
        <v>-37.937305000000002</v>
      </c>
      <c r="F83" s="6">
        <f t="shared" si="14"/>
        <v>23.835111111111001</v>
      </c>
      <c r="G83" s="6">
        <f t="shared" si="12"/>
        <v>-25.950426</v>
      </c>
      <c r="J83">
        <v>18495000000</v>
      </c>
      <c r="K83">
        <v>-45.481380000000001</v>
      </c>
      <c r="L83">
        <v>-38.159511999999999</v>
      </c>
      <c r="N83" s="6">
        <f t="shared" si="15"/>
        <v>23.835111111111001</v>
      </c>
      <c r="O83" s="6">
        <f t="shared" si="13"/>
        <v>-19.525092999999998</v>
      </c>
    </row>
    <row r="84" spans="2:15" x14ac:dyDescent="0.25">
      <c r="B84">
        <v>19214000000</v>
      </c>
      <c r="C84">
        <v>-43.581294999999997</v>
      </c>
      <c r="D84">
        <v>-38.099442000000003</v>
      </c>
      <c r="F84" s="6">
        <f t="shared" si="14"/>
        <v>24.275388888889001</v>
      </c>
      <c r="G84" s="6">
        <f t="shared" si="12"/>
        <v>-26.291439</v>
      </c>
      <c r="J84">
        <v>19214000000</v>
      </c>
      <c r="K84">
        <v>-47.282699999999998</v>
      </c>
      <c r="L84">
        <v>-39.860210000000002</v>
      </c>
      <c r="N84" s="6">
        <f t="shared" si="15"/>
        <v>24.275388888889001</v>
      </c>
      <c r="O84" s="6">
        <f t="shared" si="13"/>
        <v>-19.901812</v>
      </c>
    </row>
    <row r="85" spans="2:15" x14ac:dyDescent="0.25">
      <c r="B85">
        <v>19933000000</v>
      </c>
      <c r="C85">
        <v>-44.494568000000001</v>
      </c>
      <c r="D85">
        <v>-38.955855999999997</v>
      </c>
      <c r="F85" s="6">
        <f t="shared" si="14"/>
        <v>24.715666666667001</v>
      </c>
      <c r="G85" s="6">
        <f t="shared" si="12"/>
        <v>-24.435290999999999</v>
      </c>
      <c r="J85">
        <v>19933000000</v>
      </c>
      <c r="K85">
        <v>-49.127445000000002</v>
      </c>
      <c r="L85">
        <v>-41.644199</v>
      </c>
      <c r="N85" s="6">
        <f t="shared" si="15"/>
        <v>24.715666666667001</v>
      </c>
      <c r="O85" s="6">
        <f t="shared" si="13"/>
        <v>-19.362921</v>
      </c>
    </row>
    <row r="86" spans="2:15" x14ac:dyDescent="0.25">
      <c r="B86">
        <v>20652000000</v>
      </c>
      <c r="C86">
        <v>-46.024608999999998</v>
      </c>
      <c r="D86">
        <v>-40.565224000000001</v>
      </c>
      <c r="F86" s="6">
        <f t="shared" si="14"/>
        <v>25.155944444444</v>
      </c>
      <c r="G86" s="6">
        <f t="shared" si="12"/>
        <v>-22.976300999999999</v>
      </c>
      <c r="J86">
        <v>20652000000</v>
      </c>
      <c r="K86">
        <v>-48.957588000000001</v>
      </c>
      <c r="L86">
        <v>-41.336348999999998</v>
      </c>
      <c r="N86" s="6">
        <f t="shared" si="15"/>
        <v>25.155944444444</v>
      </c>
      <c r="O86" s="6">
        <f t="shared" si="13"/>
        <v>-18.948298000000001</v>
      </c>
    </row>
    <row r="87" spans="2:15" x14ac:dyDescent="0.25">
      <c r="B87">
        <v>21371000000</v>
      </c>
      <c r="C87">
        <v>-45.743304999999999</v>
      </c>
      <c r="D87">
        <v>-39.978222000000002</v>
      </c>
      <c r="F87" s="6">
        <f t="shared" si="14"/>
        <v>25.596222222222</v>
      </c>
      <c r="G87" s="6">
        <f t="shared" si="12"/>
        <v>-23.105782999999999</v>
      </c>
      <c r="J87">
        <v>21371000000</v>
      </c>
      <c r="K87">
        <v>-47.907573999999997</v>
      </c>
      <c r="L87">
        <v>-40.307617</v>
      </c>
      <c r="N87" s="6">
        <f t="shared" si="15"/>
        <v>25.596222222222</v>
      </c>
      <c r="O87" s="6">
        <f t="shared" si="13"/>
        <v>-19.561512</v>
      </c>
    </row>
    <row r="88" spans="2:15" x14ac:dyDescent="0.25">
      <c r="B88">
        <v>22090000000</v>
      </c>
      <c r="C88">
        <v>-46.003593000000002</v>
      </c>
      <c r="D88">
        <v>-38.714328999999999</v>
      </c>
      <c r="F88" s="6">
        <f t="shared" si="14"/>
        <v>26.0365</v>
      </c>
      <c r="G88" s="6">
        <f t="shared" si="12"/>
        <v>-23.107486999999999</v>
      </c>
      <c r="J88">
        <v>22090000000</v>
      </c>
      <c r="K88">
        <v>-47.912376000000002</v>
      </c>
      <c r="L88">
        <v>-39.118808999999999</v>
      </c>
      <c r="N88" s="6">
        <f t="shared" si="15"/>
        <v>26.0365</v>
      </c>
      <c r="O88" s="6">
        <f t="shared" si="13"/>
        <v>-18.294792000000001</v>
      </c>
    </row>
    <row r="89" spans="2:15" x14ac:dyDescent="0.25">
      <c r="B89">
        <v>22809000000</v>
      </c>
      <c r="C89">
        <v>-47.173572999999998</v>
      </c>
      <c r="D89">
        <v>-40.183376000000003</v>
      </c>
      <c r="F89" s="6">
        <f t="shared" si="14"/>
        <v>26.476777777778</v>
      </c>
      <c r="G89" s="6">
        <f t="shared" si="12"/>
        <v>-23.395365000000002</v>
      </c>
      <c r="J89">
        <v>22809000000</v>
      </c>
      <c r="K89">
        <v>-47.687987999999997</v>
      </c>
      <c r="L89">
        <v>-39.218266</v>
      </c>
      <c r="N89" s="6">
        <f t="shared" si="15"/>
        <v>26.476777777778</v>
      </c>
      <c r="O89" s="6">
        <f t="shared" si="13"/>
        <v>-18.432435999999999</v>
      </c>
    </row>
    <row r="90" spans="2:15" x14ac:dyDescent="0.25">
      <c r="B90">
        <v>23528000000</v>
      </c>
      <c r="C90">
        <v>-46.746127999999999</v>
      </c>
      <c r="D90">
        <v>-38.785041999999997</v>
      </c>
      <c r="F90" s="6">
        <f t="shared" si="14"/>
        <v>26.917055555556001</v>
      </c>
      <c r="G90" s="6">
        <f t="shared" si="12"/>
        <v>-24.676956000000001</v>
      </c>
      <c r="J90">
        <v>23528000000</v>
      </c>
      <c r="K90">
        <v>-46.268268999999997</v>
      </c>
      <c r="L90">
        <v>-36.884827000000001</v>
      </c>
      <c r="N90" s="6">
        <f t="shared" si="15"/>
        <v>26.917055555556001</v>
      </c>
      <c r="O90" s="6">
        <f t="shared" si="13"/>
        <v>-18.603770999999998</v>
      </c>
    </row>
    <row r="91" spans="2:15" x14ac:dyDescent="0.25">
      <c r="B91">
        <v>24247000000</v>
      </c>
      <c r="C91">
        <v>-47.013809000000002</v>
      </c>
      <c r="D91">
        <v>-39.531097000000003</v>
      </c>
      <c r="F91" s="6">
        <f t="shared" si="14"/>
        <v>27.357333333332999</v>
      </c>
      <c r="G91" s="6">
        <f t="shared" si="12"/>
        <v>-25.242916000000001</v>
      </c>
      <c r="J91">
        <v>24247000000</v>
      </c>
      <c r="K91">
        <v>-46.445686000000002</v>
      </c>
      <c r="L91">
        <v>-37.480441999999996</v>
      </c>
      <c r="N91" s="6">
        <f t="shared" si="15"/>
        <v>27.357333333332999</v>
      </c>
      <c r="O91" s="6">
        <f t="shared" si="13"/>
        <v>-17.631067000000002</v>
      </c>
    </row>
    <row r="92" spans="2:15" x14ac:dyDescent="0.25">
      <c r="B92">
        <v>24966000000</v>
      </c>
      <c r="C92">
        <v>-46.487839000000001</v>
      </c>
      <c r="D92">
        <v>-38.926949</v>
      </c>
      <c r="F92" s="6">
        <f t="shared" si="14"/>
        <v>27.797611111110999</v>
      </c>
      <c r="G92" s="6">
        <f t="shared" si="12"/>
        <v>-26.414615999999999</v>
      </c>
      <c r="J92">
        <v>24966000000</v>
      </c>
      <c r="K92">
        <v>-48.450507999999999</v>
      </c>
      <c r="L92">
        <v>-39.619357999999998</v>
      </c>
      <c r="N92" s="6">
        <f t="shared" si="15"/>
        <v>27.797611111110999</v>
      </c>
      <c r="O92" s="6">
        <f t="shared" si="13"/>
        <v>-16.968928999999999</v>
      </c>
    </row>
    <row r="93" spans="2:15" x14ac:dyDescent="0.25">
      <c r="B93">
        <v>25685000000</v>
      </c>
      <c r="C93">
        <v>-44.983547000000002</v>
      </c>
      <c r="D93">
        <v>-36.717002999999998</v>
      </c>
      <c r="F93" s="6">
        <f t="shared" si="14"/>
        <v>28.237888888889</v>
      </c>
      <c r="G93" s="6">
        <f t="shared" si="12"/>
        <v>-28.922212999999999</v>
      </c>
      <c r="J93">
        <v>25685000000</v>
      </c>
      <c r="K93">
        <v>-48.917422999999999</v>
      </c>
      <c r="L93">
        <v>-39.377032999999997</v>
      </c>
      <c r="N93" s="6">
        <f t="shared" si="15"/>
        <v>28.237888888889</v>
      </c>
      <c r="O93" s="6">
        <f t="shared" si="13"/>
        <v>-18.230442</v>
      </c>
    </row>
    <row r="94" spans="2:15" x14ac:dyDescent="0.25">
      <c r="B94">
        <v>26404000000</v>
      </c>
      <c r="C94">
        <v>-43.540680000000002</v>
      </c>
      <c r="D94">
        <v>-34.770386000000002</v>
      </c>
      <c r="F94" s="6">
        <f t="shared" si="14"/>
        <v>28.678166666667</v>
      </c>
      <c r="G94" s="6">
        <f t="shared" si="12"/>
        <v>-30.182445999999999</v>
      </c>
      <c r="J94">
        <v>26404000000</v>
      </c>
      <c r="K94">
        <v>-49.726287999999997</v>
      </c>
      <c r="L94">
        <v>-39.062099000000003</v>
      </c>
      <c r="N94" s="6">
        <f t="shared" si="15"/>
        <v>28.678166666667</v>
      </c>
      <c r="O94" s="6">
        <f t="shared" si="13"/>
        <v>-19.910457999999998</v>
      </c>
    </row>
    <row r="95" spans="2:15" x14ac:dyDescent="0.25">
      <c r="B95">
        <v>27123000000</v>
      </c>
      <c r="C95">
        <v>-43.005428000000002</v>
      </c>
      <c r="D95">
        <v>-34.919155000000003</v>
      </c>
      <c r="F95" s="6">
        <f t="shared" si="14"/>
        <v>29.118444444444002</v>
      </c>
      <c r="G95" s="6">
        <f t="shared" si="12"/>
        <v>-28.433499999999999</v>
      </c>
      <c r="J95">
        <v>27123000000</v>
      </c>
      <c r="K95">
        <v>-50.735771</v>
      </c>
      <c r="L95">
        <v>-40.306927000000002</v>
      </c>
      <c r="N95" s="6">
        <f t="shared" si="15"/>
        <v>29.118444444444002</v>
      </c>
      <c r="O95" s="6">
        <f t="shared" si="13"/>
        <v>-21.005631999999999</v>
      </c>
    </row>
    <row r="96" spans="2:15" x14ac:dyDescent="0.25">
      <c r="B96">
        <v>27842000000</v>
      </c>
      <c r="C96">
        <v>-43.586219999999997</v>
      </c>
      <c r="D96">
        <v>-35.434151</v>
      </c>
      <c r="F96" s="6">
        <f t="shared" si="14"/>
        <v>29.558722222221999</v>
      </c>
      <c r="G96" s="6">
        <f t="shared" si="12"/>
        <v>-28.517078000000001</v>
      </c>
      <c r="J96">
        <v>27842000000</v>
      </c>
      <c r="K96">
        <v>-56.576205999999999</v>
      </c>
      <c r="L96">
        <v>-46.895214000000003</v>
      </c>
      <c r="N96" s="6">
        <f t="shared" si="15"/>
        <v>29.558722222221999</v>
      </c>
      <c r="O96" s="6">
        <f t="shared" si="13"/>
        <v>-19.786451</v>
      </c>
    </row>
    <row r="97" spans="2:16" x14ac:dyDescent="0.25">
      <c r="B97">
        <v>28561000000</v>
      </c>
      <c r="C97">
        <v>-46.895927</v>
      </c>
      <c r="D97">
        <v>-37.009360999999998</v>
      </c>
      <c r="F97" s="6">
        <f t="shared" si="14"/>
        <v>29.998999999999999</v>
      </c>
      <c r="G97" s="6">
        <f t="shared" si="12"/>
        <v>-26.026748999999999</v>
      </c>
      <c r="J97">
        <v>28561000000</v>
      </c>
      <c r="K97">
        <v>-58.358497999999997</v>
      </c>
      <c r="L97">
        <v>-49.078555999999999</v>
      </c>
      <c r="N97" s="6">
        <f t="shared" si="15"/>
        <v>29.998999999999999</v>
      </c>
      <c r="O97" s="6">
        <f t="shared" si="13"/>
        <v>-18.649726999999999</v>
      </c>
    </row>
    <row r="98" spans="2:16" x14ac:dyDescent="0.25">
      <c r="B98">
        <v>29280000000</v>
      </c>
      <c r="C98">
        <v>-44.825924000000001</v>
      </c>
      <c r="D98">
        <v>-32.545440999999997</v>
      </c>
      <c r="F98" s="6" t="s">
        <v>25</v>
      </c>
      <c r="J98">
        <v>29280000000</v>
      </c>
      <c r="K98">
        <v>-55.267727000000001</v>
      </c>
      <c r="L98">
        <v>-44.190539999999999</v>
      </c>
      <c r="N98" s="6" t="s">
        <v>25</v>
      </c>
    </row>
    <row r="99" spans="2:16" x14ac:dyDescent="0.25">
      <c r="B99">
        <v>29999000000</v>
      </c>
      <c r="C99">
        <v>-46.285876999999999</v>
      </c>
      <c r="D99">
        <v>-31.899823999999999</v>
      </c>
      <c r="J99">
        <v>29999000000</v>
      </c>
      <c r="K99">
        <v>-64.802070999999998</v>
      </c>
      <c r="L99">
        <v>-51.428921000000003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2Rx1L dBc Log Mag(dB)</v>
      </c>
      <c r="H102" s="35">
        <v>2</v>
      </c>
      <c r="N102" s="6" t="s">
        <v>23</v>
      </c>
      <c r="O102" s="6" t="str">
        <f t="shared" ref="O102:O121" si="17">L128</f>
        <v>2Rx1L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5.0170000000000003</v>
      </c>
      <c r="G103" s="6">
        <f t="shared" si="16"/>
        <v>-64.830009000000004</v>
      </c>
      <c r="H103" s="36">
        <f>ABS(AVERAGE(G103:G121)-(H102-1)*5)</f>
        <v>55.461774789473687</v>
      </c>
      <c r="J103" t="s">
        <v>28</v>
      </c>
      <c r="N103" s="6">
        <f t="shared" ref="N103:N121" si="19">J129/1000000000</f>
        <v>5.0170000000000003</v>
      </c>
      <c r="O103" s="6">
        <f t="shared" si="17"/>
        <v>-58.769188</v>
      </c>
      <c r="P103" s="36">
        <f>ABS(AVERAGE(O103:O121)-(P102-1)*5)</f>
        <v>59.140568473684212</v>
      </c>
    </row>
    <row r="104" spans="2:16" x14ac:dyDescent="0.25">
      <c r="B104" t="s">
        <v>23</v>
      </c>
      <c r="C104" t="s">
        <v>131</v>
      </c>
      <c r="D104" t="s">
        <v>38</v>
      </c>
      <c r="F104" s="6">
        <f t="shared" si="18"/>
        <v>5.6552222222222008</v>
      </c>
      <c r="G104" s="6">
        <f t="shared" si="16"/>
        <v>-58.977600000000002</v>
      </c>
      <c r="J104" t="s">
        <v>23</v>
      </c>
      <c r="K104" t="s">
        <v>131</v>
      </c>
      <c r="L104" t="s">
        <v>38</v>
      </c>
      <c r="N104" s="6">
        <f t="shared" si="19"/>
        <v>5.6552222222222008</v>
      </c>
      <c r="O104" s="6">
        <f t="shared" si="17"/>
        <v>-60.525557999999997</v>
      </c>
    </row>
    <row r="105" spans="2:16" x14ac:dyDescent="0.25">
      <c r="B105">
        <v>22074000000</v>
      </c>
      <c r="C105">
        <v>-31.772383000000001</v>
      </c>
      <c r="D105">
        <v>-26.928640000000001</v>
      </c>
      <c r="F105" s="6">
        <f t="shared" si="18"/>
        <v>6.2934444444443995</v>
      </c>
      <c r="G105" s="6">
        <f t="shared" si="16"/>
        <v>-62.474418999999997</v>
      </c>
      <c r="J105">
        <v>22074000000</v>
      </c>
      <c r="K105">
        <v>-28.464869</v>
      </c>
      <c r="L105">
        <v>-21.555433000000001</v>
      </c>
      <c r="N105" s="6">
        <f t="shared" si="19"/>
        <v>6.2934444444443995</v>
      </c>
      <c r="O105" s="6">
        <f t="shared" si="17"/>
        <v>-61.732211999999997</v>
      </c>
    </row>
    <row r="106" spans="2:16" x14ac:dyDescent="0.25">
      <c r="B106">
        <v>22514277777.778</v>
      </c>
      <c r="C106">
        <v>-31.275167</v>
      </c>
      <c r="D106">
        <v>-26.138560999999999</v>
      </c>
      <c r="F106" s="6">
        <f t="shared" si="18"/>
        <v>6.9316666666667004</v>
      </c>
      <c r="G106" s="6">
        <f t="shared" si="16"/>
        <v>-72.975716000000006</v>
      </c>
      <c r="J106">
        <v>22514277777.778</v>
      </c>
      <c r="K106">
        <v>-28.068072999999998</v>
      </c>
      <c r="L106">
        <v>-21.169077000000001</v>
      </c>
      <c r="N106" s="6">
        <f t="shared" si="19"/>
        <v>6.9316666666667004</v>
      </c>
      <c r="O106" s="6">
        <f t="shared" si="17"/>
        <v>-63.196995000000001</v>
      </c>
    </row>
    <row r="107" spans="2:16" x14ac:dyDescent="0.25">
      <c r="B107">
        <v>22954555555.556</v>
      </c>
      <c r="C107">
        <v>-31.246528999999999</v>
      </c>
      <c r="D107">
        <v>-25.817323999999999</v>
      </c>
      <c r="F107" s="6">
        <f t="shared" si="18"/>
        <v>7.5698888888889</v>
      </c>
      <c r="G107" s="6">
        <f t="shared" si="16"/>
        <v>-57.053489999999996</v>
      </c>
      <c r="J107">
        <v>22954555555.556</v>
      </c>
      <c r="K107">
        <v>-27.423566999999998</v>
      </c>
      <c r="L107">
        <v>-20.101697999999999</v>
      </c>
      <c r="N107" s="6">
        <f t="shared" si="19"/>
        <v>7.5698888888889</v>
      </c>
      <c r="O107" s="6">
        <f t="shared" si="17"/>
        <v>-50.677902000000003</v>
      </c>
    </row>
    <row r="108" spans="2:16" x14ac:dyDescent="0.25">
      <c r="B108">
        <v>23394833333.333</v>
      </c>
      <c r="C108">
        <v>-31.836334000000001</v>
      </c>
      <c r="D108">
        <v>-26.354479000000001</v>
      </c>
      <c r="F108" s="6">
        <f t="shared" si="18"/>
        <v>8.2081111111110996</v>
      </c>
      <c r="G108" s="6">
        <f t="shared" si="16"/>
        <v>-44.330418000000002</v>
      </c>
      <c r="J108">
        <v>23394833333.333</v>
      </c>
      <c r="K108">
        <v>-27.325491</v>
      </c>
      <c r="L108">
        <v>-19.903003999999999</v>
      </c>
      <c r="N108" s="6">
        <f t="shared" si="19"/>
        <v>8.2081111111110996</v>
      </c>
      <c r="O108" s="6">
        <f t="shared" si="17"/>
        <v>-51.532432999999997</v>
      </c>
    </row>
    <row r="109" spans="2:16" x14ac:dyDescent="0.25">
      <c r="B109">
        <v>23835111111.111</v>
      </c>
      <c r="C109">
        <v>-31.489138000000001</v>
      </c>
      <c r="D109">
        <v>-25.950426</v>
      </c>
      <c r="F109" s="6">
        <f t="shared" si="18"/>
        <v>8.8463333333333001</v>
      </c>
      <c r="G109" s="6">
        <f t="shared" si="16"/>
        <v>-52.453339</v>
      </c>
      <c r="J109">
        <v>23835111111.111</v>
      </c>
      <c r="K109">
        <v>-27.008337000000001</v>
      </c>
      <c r="L109">
        <v>-19.525092999999998</v>
      </c>
      <c r="N109" s="6">
        <f t="shared" si="19"/>
        <v>8.8463333333333001</v>
      </c>
      <c r="O109" s="6">
        <f t="shared" si="17"/>
        <v>-68.986457999999999</v>
      </c>
    </row>
    <row r="110" spans="2:16" x14ac:dyDescent="0.25">
      <c r="B110">
        <v>24275388888.889</v>
      </c>
      <c r="C110">
        <v>-31.750826</v>
      </c>
      <c r="D110">
        <v>-26.291439</v>
      </c>
      <c r="F110" s="6">
        <f t="shared" si="18"/>
        <v>9.4845555555556</v>
      </c>
      <c r="G110" s="6">
        <f t="shared" si="16"/>
        <v>-45.013610999999997</v>
      </c>
      <c r="J110">
        <v>24275388888.889</v>
      </c>
      <c r="K110">
        <v>-27.523052</v>
      </c>
      <c r="L110">
        <v>-19.901812</v>
      </c>
      <c r="N110" s="6">
        <f t="shared" si="19"/>
        <v>9.4845555555556</v>
      </c>
      <c r="O110" s="6">
        <f t="shared" si="17"/>
        <v>-47.496608999999999</v>
      </c>
    </row>
    <row r="111" spans="2:16" x14ac:dyDescent="0.25">
      <c r="B111">
        <v>24715666666.667</v>
      </c>
      <c r="C111">
        <v>-30.200375000000001</v>
      </c>
      <c r="D111">
        <v>-24.435290999999999</v>
      </c>
      <c r="F111" s="6">
        <f t="shared" si="18"/>
        <v>10.122777777777999</v>
      </c>
      <c r="G111" s="6">
        <f t="shared" si="16"/>
        <v>-45.605362</v>
      </c>
      <c r="J111">
        <v>24715666666.667</v>
      </c>
      <c r="K111">
        <v>-26.962876999999999</v>
      </c>
      <c r="L111">
        <v>-19.362921</v>
      </c>
      <c r="N111" s="6">
        <f t="shared" si="19"/>
        <v>10.122777777777999</v>
      </c>
      <c r="O111" s="6">
        <f t="shared" si="17"/>
        <v>-87.188477000000006</v>
      </c>
    </row>
    <row r="112" spans="2:16" x14ac:dyDescent="0.25">
      <c r="B112">
        <v>25155944444.444</v>
      </c>
      <c r="C112">
        <v>-30.265567999999998</v>
      </c>
      <c r="D112">
        <v>-22.976300999999999</v>
      </c>
      <c r="F112" s="6">
        <f t="shared" si="18"/>
        <v>10.760999999999999</v>
      </c>
      <c r="G112" s="6">
        <f t="shared" si="16"/>
        <v>-47.984760000000001</v>
      </c>
      <c r="J112">
        <v>25155944444.444</v>
      </c>
      <c r="K112">
        <v>-27.741865000000001</v>
      </c>
      <c r="L112">
        <v>-18.948298000000001</v>
      </c>
      <c r="N112" s="6">
        <f t="shared" si="19"/>
        <v>10.760999999999999</v>
      </c>
      <c r="O112" s="6">
        <f t="shared" si="17"/>
        <v>-55.656047999999998</v>
      </c>
    </row>
    <row r="113" spans="2:16" x14ac:dyDescent="0.25">
      <c r="B113">
        <v>25596222222.222</v>
      </c>
      <c r="C113">
        <v>-30.095981999999999</v>
      </c>
      <c r="D113">
        <v>-23.105782999999999</v>
      </c>
      <c r="F113" s="6">
        <f t="shared" si="18"/>
        <v>11.399222222222001</v>
      </c>
      <c r="G113" s="6">
        <f t="shared" si="16"/>
        <v>-50.138519000000002</v>
      </c>
      <c r="J113">
        <v>25596222222.222</v>
      </c>
      <c r="K113">
        <v>-28.031233</v>
      </c>
      <c r="L113">
        <v>-19.561512</v>
      </c>
      <c r="N113" s="6">
        <f t="shared" si="19"/>
        <v>11.399222222222001</v>
      </c>
      <c r="O113" s="6">
        <f t="shared" si="17"/>
        <v>-52.998404999999998</v>
      </c>
    </row>
    <row r="114" spans="2:16" x14ac:dyDescent="0.25">
      <c r="B114">
        <v>26036500000</v>
      </c>
      <c r="C114">
        <v>-31.068574999999999</v>
      </c>
      <c r="D114">
        <v>-23.107486999999999</v>
      </c>
      <c r="F114" s="6">
        <f t="shared" si="18"/>
        <v>12.037444444444001</v>
      </c>
      <c r="G114" s="6">
        <f t="shared" si="16"/>
        <v>-43.325470000000003</v>
      </c>
      <c r="J114">
        <v>26036500000</v>
      </c>
      <c r="K114">
        <v>-27.678229999999999</v>
      </c>
      <c r="L114">
        <v>-18.294792000000001</v>
      </c>
      <c r="N114" s="6">
        <f t="shared" si="19"/>
        <v>12.037444444444001</v>
      </c>
      <c r="O114" s="6">
        <f t="shared" si="17"/>
        <v>-64.012596000000002</v>
      </c>
    </row>
    <row r="115" spans="2:16" x14ac:dyDescent="0.25">
      <c r="B115">
        <v>26476777777.778</v>
      </c>
      <c r="C115">
        <v>-30.878077999999999</v>
      </c>
      <c r="D115">
        <v>-23.395365000000002</v>
      </c>
      <c r="F115" s="6">
        <f t="shared" si="18"/>
        <v>12.675666666667</v>
      </c>
      <c r="G115" s="6">
        <f t="shared" si="16"/>
        <v>-37.908065999999998</v>
      </c>
      <c r="J115">
        <v>26476777777.778</v>
      </c>
      <c r="K115">
        <v>-27.397684000000002</v>
      </c>
      <c r="L115">
        <v>-18.432435999999999</v>
      </c>
      <c r="N115" s="6">
        <f t="shared" si="19"/>
        <v>12.675666666667</v>
      </c>
      <c r="O115" s="6">
        <f t="shared" si="17"/>
        <v>-52.778458000000001</v>
      </c>
    </row>
    <row r="116" spans="2:16" x14ac:dyDescent="0.25">
      <c r="B116">
        <v>26917055555.556</v>
      </c>
      <c r="C116">
        <v>-32.237845999999998</v>
      </c>
      <c r="D116">
        <v>-24.676956000000001</v>
      </c>
      <c r="F116" s="6">
        <f t="shared" si="18"/>
        <v>13.313888888889</v>
      </c>
      <c r="G116" s="6">
        <f t="shared" si="16"/>
        <v>-47.180889000000001</v>
      </c>
      <c r="J116">
        <v>26917055555.556</v>
      </c>
      <c r="K116">
        <v>-27.434925</v>
      </c>
      <c r="L116">
        <v>-18.603770999999998</v>
      </c>
      <c r="N116" s="6">
        <f t="shared" si="19"/>
        <v>13.313888888889</v>
      </c>
      <c r="O116" s="6">
        <f t="shared" si="17"/>
        <v>-44.466408000000001</v>
      </c>
    </row>
    <row r="117" spans="2:16" x14ac:dyDescent="0.25">
      <c r="B117">
        <v>27357333333.333</v>
      </c>
      <c r="C117">
        <v>-33.509459999999997</v>
      </c>
      <c r="D117">
        <v>-25.242916000000001</v>
      </c>
      <c r="F117" s="6">
        <f t="shared" si="18"/>
        <v>13.952111111111</v>
      </c>
      <c r="G117" s="6">
        <f t="shared" si="16"/>
        <v>-48.577590999999998</v>
      </c>
      <c r="J117">
        <v>27357333333.333</v>
      </c>
      <c r="K117">
        <v>-27.171455000000002</v>
      </c>
      <c r="L117">
        <v>-17.631067000000002</v>
      </c>
      <c r="N117" s="6">
        <f t="shared" si="19"/>
        <v>13.952111111111</v>
      </c>
      <c r="O117" s="6">
        <f t="shared" si="17"/>
        <v>-46.782527999999999</v>
      </c>
    </row>
    <row r="118" spans="2:16" x14ac:dyDescent="0.25">
      <c r="B118">
        <v>27797611111.111</v>
      </c>
      <c r="C118">
        <v>-35.184910000000002</v>
      </c>
      <c r="D118">
        <v>-26.414615999999999</v>
      </c>
      <c r="F118" s="6">
        <f t="shared" si="18"/>
        <v>14.590333333333</v>
      </c>
      <c r="G118" s="6">
        <f t="shared" si="16"/>
        <v>-47.377868999999997</v>
      </c>
      <c r="J118">
        <v>27797611111.111</v>
      </c>
      <c r="K118">
        <v>-27.633116000000001</v>
      </c>
      <c r="L118">
        <v>-16.968928999999999</v>
      </c>
      <c r="N118" s="6">
        <f t="shared" si="19"/>
        <v>14.590333333333</v>
      </c>
      <c r="O118" s="6">
        <f t="shared" si="17"/>
        <v>-35.759224000000003</v>
      </c>
    </row>
    <row r="119" spans="2:16" x14ac:dyDescent="0.25">
      <c r="B119">
        <v>28237888888.889</v>
      </c>
      <c r="C119">
        <v>-37.008488</v>
      </c>
      <c r="D119">
        <v>-28.922212999999999</v>
      </c>
      <c r="F119" s="6">
        <f t="shared" si="18"/>
        <v>15.228555555555999</v>
      </c>
      <c r="G119" s="6">
        <f t="shared" si="16"/>
        <v>-55.168579000000001</v>
      </c>
      <c r="J119">
        <v>28237888888.889</v>
      </c>
      <c r="K119">
        <v>-28.659288</v>
      </c>
      <c r="L119">
        <v>-18.230442</v>
      </c>
      <c r="N119" s="6">
        <f t="shared" si="19"/>
        <v>15.228555555555999</v>
      </c>
      <c r="O119" s="6">
        <f t="shared" si="17"/>
        <v>-39.242713999999999</v>
      </c>
    </row>
    <row r="120" spans="2:16" x14ac:dyDescent="0.25">
      <c r="B120">
        <v>28678166666.667</v>
      </c>
      <c r="C120">
        <v>-38.334510999999999</v>
      </c>
      <c r="D120">
        <v>-30.182445999999999</v>
      </c>
      <c r="F120" s="6">
        <f t="shared" si="18"/>
        <v>15.866777777777999</v>
      </c>
      <c r="G120" s="6">
        <f t="shared" si="16"/>
        <v>-42.874611000000002</v>
      </c>
      <c r="J120">
        <v>28678166666.667</v>
      </c>
      <c r="K120">
        <v>-29.591449999999998</v>
      </c>
      <c r="L120">
        <v>-19.910457999999998</v>
      </c>
      <c r="N120" s="6">
        <f t="shared" si="19"/>
        <v>15.866777777777999</v>
      </c>
      <c r="O120" s="6">
        <f t="shared" si="17"/>
        <v>-41.887599999999999</v>
      </c>
    </row>
    <row r="121" spans="2:16" x14ac:dyDescent="0.25">
      <c r="B121">
        <v>29118444444.444</v>
      </c>
      <c r="C121">
        <v>-38.320067999999999</v>
      </c>
      <c r="D121">
        <v>-28.433499999999999</v>
      </c>
      <c r="F121" s="6">
        <f t="shared" si="18"/>
        <v>16.504999999999999</v>
      </c>
      <c r="G121" s="6">
        <f t="shared" si="16"/>
        <v>-34.523403000000002</v>
      </c>
      <c r="J121">
        <v>29118444444.444</v>
      </c>
      <c r="K121">
        <v>-30.285571999999998</v>
      </c>
      <c r="L121">
        <v>-21.005631999999999</v>
      </c>
      <c r="N121" s="6">
        <f t="shared" si="19"/>
        <v>16.504999999999999</v>
      </c>
      <c r="O121" s="6">
        <f t="shared" si="17"/>
        <v>-44.980988000000004</v>
      </c>
    </row>
    <row r="122" spans="2:16" x14ac:dyDescent="0.25">
      <c r="B122">
        <v>29558722222.222</v>
      </c>
      <c r="C122">
        <v>-40.797561999999999</v>
      </c>
      <c r="D122">
        <v>-28.517078000000001</v>
      </c>
      <c r="F122" s="6" t="s">
        <v>25</v>
      </c>
      <c r="J122">
        <v>29558722222.222</v>
      </c>
      <c r="K122">
        <v>-30.863636</v>
      </c>
      <c r="L122">
        <v>-19.786451</v>
      </c>
      <c r="N122" s="6" t="s">
        <v>25</v>
      </c>
    </row>
    <row r="123" spans="2:16" x14ac:dyDescent="0.25">
      <c r="B123">
        <v>29999000000</v>
      </c>
      <c r="C123">
        <v>-40.412804000000001</v>
      </c>
      <c r="D123">
        <v>-26.026748999999999</v>
      </c>
      <c r="J123">
        <v>29999000000</v>
      </c>
      <c r="K123">
        <v>-32.022872999999997</v>
      </c>
      <c r="L123">
        <v>-18.649726999999999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2Rx2L dBc Log Mag(dB)</v>
      </c>
      <c r="H126" s="35">
        <v>2</v>
      </c>
      <c r="N126" s="6" t="s">
        <v>23</v>
      </c>
      <c r="O126" s="6" t="str">
        <f t="shared" ref="O126:O145" si="21">L152</f>
        <v>2Rx2L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5.0170000000000003</v>
      </c>
      <c r="G127" s="6">
        <f t="shared" si="20"/>
        <v>-62.124606999999997</v>
      </c>
      <c r="H127" s="36">
        <f>ABS(AVERAGE(G127:G145)-(H126-1)*5)</f>
        <v>58.886503842105256</v>
      </c>
      <c r="J127" t="s">
        <v>29</v>
      </c>
      <c r="N127" s="6">
        <f t="shared" ref="N127:N145" si="23">J153/1000000000</f>
        <v>5.0170000000000003</v>
      </c>
      <c r="O127" s="6">
        <f t="shared" si="21"/>
        <v>-57.836661999999997</v>
      </c>
      <c r="P127" s="36">
        <f>ABS(AVERAGE(O127:O145)-(P126-1)*5)</f>
        <v>60.575143842105263</v>
      </c>
    </row>
    <row r="128" spans="2:16" x14ac:dyDescent="0.25">
      <c r="B128" t="s">
        <v>23</v>
      </c>
      <c r="C128" t="s">
        <v>132</v>
      </c>
      <c r="D128" t="s">
        <v>39</v>
      </c>
      <c r="F128" s="6">
        <f t="shared" si="22"/>
        <v>6.32125</v>
      </c>
      <c r="G128" s="6">
        <f t="shared" si="20"/>
        <v>-60.795464000000003</v>
      </c>
      <c r="J128" t="s">
        <v>23</v>
      </c>
      <c r="K128" t="s">
        <v>132</v>
      </c>
      <c r="L128" t="s">
        <v>39</v>
      </c>
      <c r="N128" s="6">
        <f t="shared" si="23"/>
        <v>6.32125</v>
      </c>
      <c r="O128" s="6">
        <f t="shared" si="21"/>
        <v>-56.252696999999998</v>
      </c>
    </row>
    <row r="129" spans="2:15" x14ac:dyDescent="0.25">
      <c r="B129">
        <v>5017000000</v>
      </c>
      <c r="C129">
        <v>-69.673751999999993</v>
      </c>
      <c r="D129">
        <v>-64.830009000000004</v>
      </c>
      <c r="F129" s="6">
        <f t="shared" si="22"/>
        <v>7.6254999999999997</v>
      </c>
      <c r="G129" s="6">
        <f t="shared" si="20"/>
        <v>-59.057312000000003</v>
      </c>
      <c r="J129">
        <v>5017000000</v>
      </c>
      <c r="K129">
        <v>-65.678618999999998</v>
      </c>
      <c r="L129">
        <v>-58.769188</v>
      </c>
      <c r="N129" s="6">
        <f t="shared" si="23"/>
        <v>7.6254999999999997</v>
      </c>
      <c r="O129" s="6">
        <f t="shared" si="21"/>
        <v>-54.794384000000001</v>
      </c>
    </row>
    <row r="130" spans="2:15" x14ac:dyDescent="0.25">
      <c r="B130">
        <v>5655222222.2222004</v>
      </c>
      <c r="C130">
        <v>-64.114204000000001</v>
      </c>
      <c r="D130">
        <v>-58.977600000000002</v>
      </c>
      <c r="F130" s="6">
        <f t="shared" si="22"/>
        <v>8.9297500000000003</v>
      </c>
      <c r="G130" s="6">
        <f t="shared" si="20"/>
        <v>-68.139763000000002</v>
      </c>
      <c r="J130">
        <v>5655222222.2222004</v>
      </c>
      <c r="K130">
        <v>-67.424553000000003</v>
      </c>
      <c r="L130">
        <v>-60.525557999999997</v>
      </c>
      <c r="N130" s="6">
        <f t="shared" si="23"/>
        <v>8.9297500000000003</v>
      </c>
      <c r="O130" s="6">
        <f t="shared" si="21"/>
        <v>-52.814003</v>
      </c>
    </row>
    <row r="131" spans="2:15" x14ac:dyDescent="0.25">
      <c r="B131">
        <v>6293444444.4443998</v>
      </c>
      <c r="C131">
        <v>-67.903625000000005</v>
      </c>
      <c r="D131">
        <v>-62.474418999999997</v>
      </c>
      <c r="F131" s="6">
        <f t="shared" si="22"/>
        <v>10.234</v>
      </c>
      <c r="G131" s="6">
        <f t="shared" si="20"/>
        <v>-59.368468999999997</v>
      </c>
      <c r="J131">
        <v>6293444444.4443998</v>
      </c>
      <c r="K131">
        <v>-69.054077000000007</v>
      </c>
      <c r="L131">
        <v>-61.732211999999997</v>
      </c>
      <c r="N131" s="6">
        <f t="shared" si="23"/>
        <v>10.234</v>
      </c>
      <c r="O131" s="6">
        <f t="shared" si="21"/>
        <v>-54.203719999999997</v>
      </c>
    </row>
    <row r="132" spans="2:15" x14ac:dyDescent="0.25">
      <c r="B132">
        <v>6931666666.6667004</v>
      </c>
      <c r="C132">
        <v>-78.457572999999996</v>
      </c>
      <c r="D132">
        <v>-72.975716000000006</v>
      </c>
      <c r="F132" s="6">
        <f t="shared" si="22"/>
        <v>11.53825</v>
      </c>
      <c r="G132" s="6">
        <f t="shared" si="20"/>
        <v>-56.673256000000002</v>
      </c>
      <c r="J132">
        <v>6931666666.6667004</v>
      </c>
      <c r="K132">
        <v>-70.619484</v>
      </c>
      <c r="L132">
        <v>-63.196995000000001</v>
      </c>
      <c r="N132" s="6">
        <f t="shared" si="23"/>
        <v>11.53825</v>
      </c>
      <c r="O132" s="6">
        <f t="shared" si="21"/>
        <v>-54.363945000000001</v>
      </c>
    </row>
    <row r="133" spans="2:15" x14ac:dyDescent="0.25">
      <c r="B133">
        <v>7569888888.8888998</v>
      </c>
      <c r="C133">
        <v>-62.592201000000003</v>
      </c>
      <c r="D133">
        <v>-57.053489999999996</v>
      </c>
      <c r="F133" s="6">
        <f t="shared" si="22"/>
        <v>12.842499999999999</v>
      </c>
      <c r="G133" s="6">
        <f t="shared" si="20"/>
        <v>-61.62059</v>
      </c>
      <c r="J133">
        <v>7569888888.8888998</v>
      </c>
      <c r="K133">
        <v>-58.161147999999997</v>
      </c>
      <c r="L133">
        <v>-50.677902000000003</v>
      </c>
      <c r="N133" s="6">
        <f t="shared" si="23"/>
        <v>12.842499999999999</v>
      </c>
      <c r="O133" s="6">
        <f t="shared" si="21"/>
        <v>-50.036605999999999</v>
      </c>
    </row>
    <row r="134" spans="2:15" x14ac:dyDescent="0.25">
      <c r="B134">
        <v>8208111111.1111002</v>
      </c>
      <c r="C134">
        <v>-49.789802999999999</v>
      </c>
      <c r="D134">
        <v>-44.330418000000002</v>
      </c>
      <c r="F134" s="6">
        <f t="shared" si="22"/>
        <v>14.146750000000001</v>
      </c>
      <c r="G134" s="6">
        <f t="shared" si="20"/>
        <v>-50.599139999999998</v>
      </c>
      <c r="J134">
        <v>8208111111.1111002</v>
      </c>
      <c r="K134">
        <v>-59.153675</v>
      </c>
      <c r="L134">
        <v>-51.532432999999997</v>
      </c>
      <c r="N134" s="6">
        <f t="shared" si="23"/>
        <v>14.146750000000001</v>
      </c>
      <c r="O134" s="6">
        <f t="shared" si="21"/>
        <v>-52.366385999999999</v>
      </c>
    </row>
    <row r="135" spans="2:15" x14ac:dyDescent="0.25">
      <c r="B135">
        <v>8846333333.3332996</v>
      </c>
      <c r="C135">
        <v>-58.218421999999997</v>
      </c>
      <c r="D135">
        <v>-52.453339</v>
      </c>
      <c r="F135" s="6">
        <f t="shared" si="22"/>
        <v>15.451000000000001</v>
      </c>
      <c r="G135" s="6">
        <f t="shared" si="20"/>
        <v>-51.054073000000002</v>
      </c>
      <c r="J135">
        <v>8846333333.3332996</v>
      </c>
      <c r="K135">
        <v>-76.586417999999995</v>
      </c>
      <c r="L135">
        <v>-68.986457999999999</v>
      </c>
      <c r="N135" s="6">
        <f t="shared" si="23"/>
        <v>15.451000000000001</v>
      </c>
      <c r="O135" s="6">
        <f t="shared" si="21"/>
        <v>-50.700232999999997</v>
      </c>
    </row>
    <row r="136" spans="2:15" x14ac:dyDescent="0.25">
      <c r="B136">
        <v>9484555555.5555992</v>
      </c>
      <c r="C136">
        <v>-52.302875999999998</v>
      </c>
      <c r="D136">
        <v>-45.013610999999997</v>
      </c>
      <c r="F136" s="6">
        <f t="shared" si="22"/>
        <v>16.75525</v>
      </c>
      <c r="G136" s="6">
        <f t="shared" si="20"/>
        <v>-53.879154</v>
      </c>
      <c r="J136">
        <v>9484555555.5555992</v>
      </c>
      <c r="K136">
        <v>-56.290176000000002</v>
      </c>
      <c r="L136">
        <v>-47.496608999999999</v>
      </c>
      <c r="N136" s="6">
        <f t="shared" si="23"/>
        <v>16.75525</v>
      </c>
      <c r="O136" s="6">
        <f t="shared" si="21"/>
        <v>-58.560535000000002</v>
      </c>
    </row>
    <row r="137" spans="2:15" x14ac:dyDescent="0.25">
      <c r="B137">
        <v>10122777777.778</v>
      </c>
      <c r="C137">
        <v>-52.595562000000001</v>
      </c>
      <c r="D137">
        <v>-45.605362</v>
      </c>
      <c r="F137" s="6">
        <f t="shared" si="22"/>
        <v>18.0595</v>
      </c>
      <c r="G137" s="6">
        <f t="shared" si="20"/>
        <v>-62.037379999999999</v>
      </c>
      <c r="J137">
        <v>10122777777.778</v>
      </c>
      <c r="K137">
        <v>-95.658203</v>
      </c>
      <c r="L137">
        <v>-87.188477000000006</v>
      </c>
      <c r="N137" s="6">
        <f t="shared" si="23"/>
        <v>18.0595</v>
      </c>
      <c r="O137" s="6">
        <f t="shared" si="21"/>
        <v>-64.618415999999996</v>
      </c>
    </row>
    <row r="138" spans="2:15" x14ac:dyDescent="0.25">
      <c r="B138">
        <v>10761000000</v>
      </c>
      <c r="C138">
        <v>-55.945847000000001</v>
      </c>
      <c r="D138">
        <v>-47.984760000000001</v>
      </c>
      <c r="F138" s="6">
        <f t="shared" si="22"/>
        <v>19.36375</v>
      </c>
      <c r="G138" s="6">
        <f t="shared" si="20"/>
        <v>-49.560882999999997</v>
      </c>
      <c r="J138">
        <v>10761000000</v>
      </c>
      <c r="K138">
        <v>-65.039490000000001</v>
      </c>
      <c r="L138">
        <v>-55.656047999999998</v>
      </c>
      <c r="N138" s="6">
        <f t="shared" si="23"/>
        <v>19.36375</v>
      </c>
      <c r="O138" s="6">
        <f t="shared" si="21"/>
        <v>-57.399841000000002</v>
      </c>
    </row>
    <row r="139" spans="2:15" x14ac:dyDescent="0.25">
      <c r="B139">
        <v>11399222222.222</v>
      </c>
      <c r="C139">
        <v>-57.621231000000002</v>
      </c>
      <c r="D139">
        <v>-50.138519000000002</v>
      </c>
      <c r="F139" s="6">
        <f t="shared" si="22"/>
        <v>20.667999999999999</v>
      </c>
      <c r="G139" s="6">
        <f t="shared" si="20"/>
        <v>-45.616638000000002</v>
      </c>
      <c r="J139">
        <v>11399222222.222</v>
      </c>
      <c r="K139">
        <v>-61.963650000000001</v>
      </c>
      <c r="L139">
        <v>-52.998404999999998</v>
      </c>
      <c r="N139" s="6">
        <f t="shared" si="23"/>
        <v>20.667999999999999</v>
      </c>
      <c r="O139" s="6">
        <f t="shared" si="21"/>
        <v>-61.979407999999999</v>
      </c>
    </row>
    <row r="140" spans="2:15" x14ac:dyDescent="0.25">
      <c r="B140">
        <v>12037444444.444</v>
      </c>
      <c r="C140">
        <v>-50.886360000000003</v>
      </c>
      <c r="D140">
        <v>-43.325470000000003</v>
      </c>
      <c r="F140" s="6">
        <f t="shared" si="22"/>
        <v>21.972249999999999</v>
      </c>
      <c r="G140" s="6">
        <f t="shared" si="20"/>
        <v>-48.819775</v>
      </c>
      <c r="J140">
        <v>12037444444.444</v>
      </c>
      <c r="K140">
        <v>-72.84375</v>
      </c>
      <c r="L140">
        <v>-64.012596000000002</v>
      </c>
      <c r="N140" s="6">
        <f t="shared" si="23"/>
        <v>21.972249999999999</v>
      </c>
      <c r="O140" s="6">
        <f t="shared" si="21"/>
        <v>-73.108695999999995</v>
      </c>
    </row>
    <row r="141" spans="2:15" x14ac:dyDescent="0.25">
      <c r="B141">
        <v>12675666666.667</v>
      </c>
      <c r="C141">
        <v>-46.174610000000001</v>
      </c>
      <c r="D141">
        <v>-37.908065999999998</v>
      </c>
      <c r="F141" s="6">
        <f t="shared" si="22"/>
        <v>23.276499999999999</v>
      </c>
      <c r="G141" s="6">
        <f t="shared" si="20"/>
        <v>-55.311630000000001</v>
      </c>
      <c r="J141">
        <v>12675666666.667</v>
      </c>
      <c r="K141">
        <v>-62.318843999999999</v>
      </c>
      <c r="L141">
        <v>-52.778458000000001</v>
      </c>
      <c r="N141" s="6">
        <f t="shared" si="23"/>
        <v>23.276499999999999</v>
      </c>
      <c r="O141" s="6">
        <f t="shared" si="21"/>
        <v>-57.441761</v>
      </c>
    </row>
    <row r="142" spans="2:15" x14ac:dyDescent="0.25">
      <c r="B142">
        <v>13313888888.889</v>
      </c>
      <c r="C142">
        <v>-55.951183</v>
      </c>
      <c r="D142">
        <v>-47.180889000000001</v>
      </c>
      <c r="F142" s="6">
        <f t="shared" si="22"/>
        <v>24.580749999999998</v>
      </c>
      <c r="G142" s="6">
        <f t="shared" si="20"/>
        <v>-51.401423999999999</v>
      </c>
      <c r="J142">
        <v>13313888888.889</v>
      </c>
      <c r="K142">
        <v>-55.130595999999997</v>
      </c>
      <c r="L142">
        <v>-44.466408000000001</v>
      </c>
      <c r="N142" s="6">
        <f t="shared" si="23"/>
        <v>24.580749999999998</v>
      </c>
      <c r="O142" s="6">
        <f t="shared" si="21"/>
        <v>-53.817008999999999</v>
      </c>
    </row>
    <row r="143" spans="2:15" x14ac:dyDescent="0.25">
      <c r="B143">
        <v>13952111111.111</v>
      </c>
      <c r="C143">
        <v>-56.663863999999997</v>
      </c>
      <c r="D143">
        <v>-48.577590999999998</v>
      </c>
      <c r="F143" s="6">
        <f t="shared" si="22"/>
        <v>25.885000000000002</v>
      </c>
      <c r="G143" s="6">
        <f t="shared" si="20"/>
        <v>-49.319347</v>
      </c>
      <c r="J143">
        <v>13952111111.111</v>
      </c>
      <c r="K143">
        <v>-57.211376000000001</v>
      </c>
      <c r="L143">
        <v>-46.782527999999999</v>
      </c>
      <c r="N143" s="6">
        <f t="shared" si="23"/>
        <v>25.885000000000002</v>
      </c>
      <c r="O143" s="6">
        <f t="shared" si="21"/>
        <v>-57.862591000000002</v>
      </c>
    </row>
    <row r="144" spans="2:15" x14ac:dyDescent="0.25">
      <c r="B144">
        <v>14590333333.333</v>
      </c>
      <c r="C144">
        <v>-55.529938000000001</v>
      </c>
      <c r="D144">
        <v>-47.377868999999997</v>
      </c>
      <c r="F144" s="6">
        <f t="shared" si="22"/>
        <v>27.189250000000001</v>
      </c>
      <c r="G144" s="6">
        <f t="shared" si="20"/>
        <v>-39.537368999999998</v>
      </c>
      <c r="J144">
        <v>14590333333.333</v>
      </c>
      <c r="K144">
        <v>-45.440219999999997</v>
      </c>
      <c r="L144">
        <v>-35.759224000000003</v>
      </c>
      <c r="N144" s="6">
        <f t="shared" si="23"/>
        <v>27.189250000000001</v>
      </c>
      <c r="O144" s="6">
        <f t="shared" si="21"/>
        <v>-44.148285000000001</v>
      </c>
    </row>
    <row r="145" spans="2:16" x14ac:dyDescent="0.25">
      <c r="B145">
        <v>15228555555.556</v>
      </c>
      <c r="C145">
        <v>-65.055144999999996</v>
      </c>
      <c r="D145">
        <v>-55.168579000000001</v>
      </c>
      <c r="F145" s="6">
        <f t="shared" si="22"/>
        <v>28.493500000000001</v>
      </c>
      <c r="G145" s="6">
        <f t="shared" si="20"/>
        <v>-38.927298999999998</v>
      </c>
      <c r="J145">
        <v>15228555555.556</v>
      </c>
      <c r="K145">
        <v>-48.522655</v>
      </c>
      <c r="L145">
        <v>-39.242713999999999</v>
      </c>
      <c r="N145" s="6">
        <f t="shared" si="23"/>
        <v>28.493500000000001</v>
      </c>
      <c r="O145" s="6">
        <f t="shared" si="21"/>
        <v>-43.622554999999998</v>
      </c>
    </row>
    <row r="146" spans="2:16" x14ac:dyDescent="0.25">
      <c r="B146">
        <v>15866777777.778</v>
      </c>
      <c r="C146">
        <v>-55.155093999999998</v>
      </c>
      <c r="D146">
        <v>-42.874611000000002</v>
      </c>
      <c r="F146" s="6" t="s">
        <v>25</v>
      </c>
      <c r="J146">
        <v>15866777777.778</v>
      </c>
      <c r="K146">
        <v>-52.964787000000001</v>
      </c>
      <c r="L146">
        <v>-41.887599999999999</v>
      </c>
      <c r="N146" s="6" t="s">
        <v>25</v>
      </c>
    </row>
    <row r="147" spans="2:16" x14ac:dyDescent="0.25">
      <c r="B147">
        <v>16505000000</v>
      </c>
      <c r="C147">
        <v>-48.909458000000001</v>
      </c>
      <c r="D147">
        <v>-34.523403000000002</v>
      </c>
      <c r="J147">
        <v>16505000000</v>
      </c>
      <c r="K147">
        <v>-58.354134000000002</v>
      </c>
      <c r="L147">
        <v>-44.980988000000004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2Rx3L dBc Log Mag(dB)</v>
      </c>
      <c r="H150" s="35">
        <v>2</v>
      </c>
      <c r="N150" s="6" t="s">
        <v>23</v>
      </c>
      <c r="O150" s="6" t="str">
        <f t="shared" ref="O150:O169" si="25">L176</f>
        <v>2Rx3L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6.02</v>
      </c>
      <c r="G151" s="6">
        <f t="shared" si="24"/>
        <v>-56.994553000000003</v>
      </c>
      <c r="H151" s="36">
        <f>ABS(AVERAGE(G151:G169)-(H150-1)*5)</f>
        <v>59.524671684210524</v>
      </c>
      <c r="J151" t="s">
        <v>40</v>
      </c>
      <c r="N151" s="6">
        <f t="shared" ref="N151:N169" si="27">J177/1000000000</f>
        <v>6.02</v>
      </c>
      <c r="O151" s="6">
        <f t="shared" si="25"/>
        <v>-60.409720999999998</v>
      </c>
      <c r="P151" s="36">
        <f>ABS(AVERAGE(O151:O169)-(P150-1)*5)</f>
        <v>61.865009052631592</v>
      </c>
    </row>
    <row r="152" spans="2:16" x14ac:dyDescent="0.25">
      <c r="B152" t="s">
        <v>23</v>
      </c>
      <c r="C152" t="s">
        <v>119</v>
      </c>
      <c r="D152" t="s">
        <v>41</v>
      </c>
      <c r="F152" s="6">
        <f t="shared" si="26"/>
        <v>7.3521666666667</v>
      </c>
      <c r="G152" s="6">
        <f t="shared" si="24"/>
        <v>-54.519905000000001</v>
      </c>
      <c r="J152" t="s">
        <v>23</v>
      </c>
      <c r="K152" t="s">
        <v>119</v>
      </c>
      <c r="L152" t="s">
        <v>41</v>
      </c>
      <c r="N152" s="6">
        <f t="shared" si="27"/>
        <v>7.3521666666667</v>
      </c>
      <c r="O152" s="6">
        <f t="shared" si="25"/>
        <v>-58.914673000000001</v>
      </c>
    </row>
    <row r="153" spans="2:16" x14ac:dyDescent="0.25">
      <c r="B153">
        <v>5017000000</v>
      </c>
      <c r="C153">
        <v>-66.968345999999997</v>
      </c>
      <c r="D153">
        <v>-62.124606999999997</v>
      </c>
      <c r="F153" s="6">
        <f t="shared" si="26"/>
        <v>8.6843333333332993</v>
      </c>
      <c r="G153" s="6">
        <f t="shared" si="24"/>
        <v>-52.006439</v>
      </c>
      <c r="J153">
        <v>5017000000</v>
      </c>
      <c r="K153">
        <v>-64.746093999999999</v>
      </c>
      <c r="L153">
        <v>-57.836661999999997</v>
      </c>
      <c r="N153" s="6">
        <f t="shared" si="27"/>
        <v>8.6843333333332993</v>
      </c>
      <c r="O153" s="6">
        <f t="shared" si="25"/>
        <v>-56.859341000000001</v>
      </c>
    </row>
    <row r="154" spans="2:16" x14ac:dyDescent="0.25">
      <c r="B154">
        <v>6321250000</v>
      </c>
      <c r="C154">
        <v>-65.932068000000001</v>
      </c>
      <c r="D154">
        <v>-60.795464000000003</v>
      </c>
      <c r="F154" s="6">
        <f t="shared" si="26"/>
        <v>10.016500000000001</v>
      </c>
      <c r="G154" s="6">
        <f t="shared" si="24"/>
        <v>-53.488674000000003</v>
      </c>
      <c r="J154">
        <v>6321250000</v>
      </c>
      <c r="K154">
        <v>-63.151691</v>
      </c>
      <c r="L154">
        <v>-56.252696999999998</v>
      </c>
      <c r="N154" s="6">
        <f t="shared" si="27"/>
        <v>10.016500000000001</v>
      </c>
      <c r="O154" s="6">
        <f t="shared" si="25"/>
        <v>-56.951973000000002</v>
      </c>
    </row>
    <row r="155" spans="2:16" x14ac:dyDescent="0.25">
      <c r="B155">
        <v>7625500000</v>
      </c>
      <c r="C155">
        <v>-64.486519000000001</v>
      </c>
      <c r="D155">
        <v>-59.057312000000003</v>
      </c>
      <c r="F155" s="6">
        <f t="shared" si="26"/>
        <v>11.348666666667</v>
      </c>
      <c r="G155" s="6">
        <f t="shared" si="24"/>
        <v>-53.223793000000001</v>
      </c>
      <c r="J155">
        <v>7625500000</v>
      </c>
      <c r="K155">
        <v>-62.116253</v>
      </c>
      <c r="L155">
        <v>-54.794384000000001</v>
      </c>
      <c r="N155" s="6">
        <f t="shared" si="27"/>
        <v>11.348666666667</v>
      </c>
      <c r="O155" s="6">
        <f t="shared" si="25"/>
        <v>-59.827606000000003</v>
      </c>
    </row>
    <row r="156" spans="2:16" x14ac:dyDescent="0.25">
      <c r="B156">
        <v>8929750000</v>
      </c>
      <c r="C156">
        <v>-73.621619999999993</v>
      </c>
      <c r="D156">
        <v>-68.139763000000002</v>
      </c>
      <c r="F156" s="6">
        <f t="shared" si="26"/>
        <v>12.680833333333</v>
      </c>
      <c r="G156" s="6">
        <f t="shared" si="24"/>
        <v>-58.244624999999999</v>
      </c>
      <c r="J156">
        <v>8929750000</v>
      </c>
      <c r="K156">
        <v>-60.236488000000001</v>
      </c>
      <c r="L156">
        <v>-52.814003</v>
      </c>
      <c r="N156" s="6">
        <f t="shared" si="27"/>
        <v>12.680833333333</v>
      </c>
      <c r="O156" s="6">
        <f t="shared" si="25"/>
        <v>-59.614902000000001</v>
      </c>
    </row>
    <row r="157" spans="2:16" x14ac:dyDescent="0.25">
      <c r="B157">
        <v>10234000000</v>
      </c>
      <c r="C157">
        <v>-64.907180999999994</v>
      </c>
      <c r="D157">
        <v>-59.368468999999997</v>
      </c>
      <c r="F157" s="6">
        <f t="shared" si="26"/>
        <v>14.013</v>
      </c>
      <c r="G157" s="6">
        <f t="shared" si="24"/>
        <v>-56.662013999999999</v>
      </c>
      <c r="J157">
        <v>10234000000</v>
      </c>
      <c r="K157">
        <v>-61.686965999999998</v>
      </c>
      <c r="L157">
        <v>-54.203719999999997</v>
      </c>
      <c r="N157" s="6">
        <f t="shared" si="27"/>
        <v>14.013</v>
      </c>
      <c r="O157" s="6">
        <f t="shared" si="25"/>
        <v>-60.30442</v>
      </c>
    </row>
    <row r="158" spans="2:16" x14ac:dyDescent="0.25">
      <c r="B158">
        <v>11538250000</v>
      </c>
      <c r="C158">
        <v>-62.132641</v>
      </c>
      <c r="D158">
        <v>-56.673256000000002</v>
      </c>
      <c r="F158" s="6">
        <f t="shared" si="26"/>
        <v>15.345166666667</v>
      </c>
      <c r="G158" s="6">
        <f t="shared" si="24"/>
        <v>-56.241988999999997</v>
      </c>
      <c r="J158">
        <v>11538250000</v>
      </c>
      <c r="K158">
        <v>-61.985183999999997</v>
      </c>
      <c r="L158">
        <v>-54.363945000000001</v>
      </c>
      <c r="N158" s="6">
        <f t="shared" si="27"/>
        <v>15.345166666667</v>
      </c>
      <c r="O158" s="6">
        <f t="shared" si="25"/>
        <v>-54.913302999999999</v>
      </c>
    </row>
    <row r="159" spans="2:16" x14ac:dyDescent="0.25">
      <c r="B159">
        <v>12842500000</v>
      </c>
      <c r="C159">
        <v>-67.385673999999995</v>
      </c>
      <c r="D159">
        <v>-61.62059</v>
      </c>
      <c r="F159" s="6">
        <f t="shared" si="26"/>
        <v>16.677333333332999</v>
      </c>
      <c r="G159" s="6">
        <f t="shared" si="24"/>
        <v>-63.559353000000002</v>
      </c>
      <c r="J159">
        <v>12842500000</v>
      </c>
      <c r="K159">
        <v>-57.636561999999998</v>
      </c>
      <c r="L159">
        <v>-50.036605999999999</v>
      </c>
      <c r="N159" s="6">
        <f t="shared" si="27"/>
        <v>16.677333333332999</v>
      </c>
      <c r="O159" s="6">
        <f t="shared" si="25"/>
        <v>-62.072369000000002</v>
      </c>
    </row>
    <row r="160" spans="2:16" x14ac:dyDescent="0.25">
      <c r="B160">
        <v>14146750000</v>
      </c>
      <c r="C160">
        <v>-57.888404999999999</v>
      </c>
      <c r="D160">
        <v>-50.599139999999998</v>
      </c>
      <c r="F160" s="6">
        <f t="shared" si="26"/>
        <v>18.009499999999999</v>
      </c>
      <c r="G160" s="6">
        <f t="shared" si="24"/>
        <v>-50.899151000000003</v>
      </c>
      <c r="J160">
        <v>14146750000</v>
      </c>
      <c r="K160">
        <v>-61.159953999999999</v>
      </c>
      <c r="L160">
        <v>-52.366385999999999</v>
      </c>
      <c r="N160" s="6">
        <f t="shared" si="27"/>
        <v>18.009499999999999</v>
      </c>
      <c r="O160" s="6">
        <f t="shared" si="25"/>
        <v>-55.212975</v>
      </c>
    </row>
    <row r="161" spans="2:16" x14ac:dyDescent="0.25">
      <c r="B161">
        <v>15451000000</v>
      </c>
      <c r="C161">
        <v>-58.044272999999997</v>
      </c>
      <c r="D161">
        <v>-51.054073000000002</v>
      </c>
      <c r="F161" s="6">
        <f t="shared" si="26"/>
        <v>19.341666666666999</v>
      </c>
      <c r="G161" s="6">
        <f t="shared" si="24"/>
        <v>-45.203262000000002</v>
      </c>
      <c r="J161">
        <v>15451000000</v>
      </c>
      <c r="K161">
        <v>-59.169955999999999</v>
      </c>
      <c r="L161">
        <v>-50.700232999999997</v>
      </c>
      <c r="N161" s="6">
        <f t="shared" si="27"/>
        <v>19.341666666666999</v>
      </c>
      <c r="O161" s="6">
        <f t="shared" si="25"/>
        <v>-57.615414000000001</v>
      </c>
    </row>
    <row r="162" spans="2:16" x14ac:dyDescent="0.25">
      <c r="B162">
        <v>16755250000</v>
      </c>
      <c r="C162">
        <v>-61.840240000000001</v>
      </c>
      <c r="D162">
        <v>-53.879154</v>
      </c>
      <c r="F162" s="6">
        <f t="shared" si="26"/>
        <v>20.673833333333</v>
      </c>
      <c r="G162" s="6">
        <f t="shared" si="24"/>
        <v>-55.903038000000002</v>
      </c>
      <c r="J162">
        <v>16755250000</v>
      </c>
      <c r="K162">
        <v>-67.943977000000004</v>
      </c>
      <c r="L162">
        <v>-58.560535000000002</v>
      </c>
      <c r="N162" s="6">
        <f t="shared" si="27"/>
        <v>20.673833333333</v>
      </c>
      <c r="O162" s="6">
        <f t="shared" si="25"/>
        <v>-57.130477999999997</v>
      </c>
    </row>
    <row r="163" spans="2:16" x14ac:dyDescent="0.25">
      <c r="B163">
        <v>18059500000</v>
      </c>
      <c r="C163">
        <v>-69.520088000000001</v>
      </c>
      <c r="D163">
        <v>-62.037379999999999</v>
      </c>
      <c r="F163" s="6">
        <f t="shared" si="26"/>
        <v>22.006</v>
      </c>
      <c r="G163" s="6">
        <f t="shared" si="24"/>
        <v>-59.484192</v>
      </c>
      <c r="J163">
        <v>18059500000</v>
      </c>
      <c r="K163">
        <v>-73.583663999999999</v>
      </c>
      <c r="L163">
        <v>-64.618415999999996</v>
      </c>
      <c r="N163" s="6">
        <f t="shared" si="27"/>
        <v>22.006</v>
      </c>
      <c r="O163" s="6">
        <f t="shared" si="25"/>
        <v>-45.555508000000003</v>
      </c>
    </row>
    <row r="164" spans="2:16" x14ac:dyDescent="0.25">
      <c r="B164">
        <v>19363750000</v>
      </c>
      <c r="C164">
        <v>-57.121772999999997</v>
      </c>
      <c r="D164">
        <v>-49.560882999999997</v>
      </c>
      <c r="F164" s="6">
        <f t="shared" si="26"/>
        <v>23.338166666667</v>
      </c>
      <c r="G164" s="6">
        <f t="shared" si="24"/>
        <v>-50.887661000000001</v>
      </c>
      <c r="J164">
        <v>19363750000</v>
      </c>
      <c r="K164">
        <v>-66.230994999999993</v>
      </c>
      <c r="L164">
        <v>-57.399841000000002</v>
      </c>
      <c r="N164" s="6">
        <f t="shared" si="27"/>
        <v>23.338166666667</v>
      </c>
      <c r="O164" s="6">
        <f t="shared" si="25"/>
        <v>-51.422812999999998</v>
      </c>
    </row>
    <row r="165" spans="2:16" x14ac:dyDescent="0.25">
      <c r="B165">
        <v>20668000000</v>
      </c>
      <c r="C165">
        <v>-53.883186000000002</v>
      </c>
      <c r="D165">
        <v>-45.616638000000002</v>
      </c>
      <c r="F165" s="6">
        <f t="shared" si="26"/>
        <v>24.670333333333001</v>
      </c>
      <c r="G165" s="6">
        <f t="shared" si="24"/>
        <v>-47.307170999999997</v>
      </c>
      <c r="J165">
        <v>20668000000</v>
      </c>
      <c r="K165">
        <v>-71.519797999999994</v>
      </c>
      <c r="L165">
        <v>-61.979407999999999</v>
      </c>
      <c r="N165" s="6">
        <f t="shared" si="27"/>
        <v>24.670333333333001</v>
      </c>
      <c r="O165" s="6">
        <f t="shared" si="25"/>
        <v>-54.682307999999999</v>
      </c>
    </row>
    <row r="166" spans="2:16" x14ac:dyDescent="0.25">
      <c r="B166">
        <v>21972250000</v>
      </c>
      <c r="C166">
        <v>-57.590065000000003</v>
      </c>
      <c r="D166">
        <v>-48.819775</v>
      </c>
      <c r="F166" s="6">
        <f t="shared" si="26"/>
        <v>26.002500000000001</v>
      </c>
      <c r="G166" s="6">
        <f t="shared" si="24"/>
        <v>-55.828113999999999</v>
      </c>
      <c r="J166">
        <v>21972250000</v>
      </c>
      <c r="K166">
        <v>-83.772880999999998</v>
      </c>
      <c r="L166">
        <v>-73.108695999999995</v>
      </c>
      <c r="N166" s="6">
        <f t="shared" si="27"/>
        <v>26.002500000000001</v>
      </c>
      <c r="O166" s="6">
        <f t="shared" si="25"/>
        <v>-58.445335</v>
      </c>
    </row>
    <row r="167" spans="2:16" x14ac:dyDescent="0.25">
      <c r="B167">
        <v>23276500000</v>
      </c>
      <c r="C167">
        <v>-63.397906999999996</v>
      </c>
      <c r="D167">
        <v>-55.311630000000001</v>
      </c>
      <c r="F167" s="6">
        <f t="shared" si="26"/>
        <v>27.334666666667001</v>
      </c>
      <c r="G167" s="6">
        <f t="shared" si="24"/>
        <v>-56.962048000000003</v>
      </c>
      <c r="J167">
        <v>23276500000</v>
      </c>
      <c r="K167">
        <v>-67.870604999999998</v>
      </c>
      <c r="L167">
        <v>-57.441761</v>
      </c>
      <c r="N167" s="6">
        <f t="shared" si="27"/>
        <v>27.334666666667001</v>
      </c>
      <c r="O167" s="6">
        <f t="shared" si="25"/>
        <v>-57.647598000000002</v>
      </c>
    </row>
    <row r="168" spans="2:16" x14ac:dyDescent="0.25">
      <c r="B168">
        <v>24580750000</v>
      </c>
      <c r="C168">
        <v>-59.553489999999996</v>
      </c>
      <c r="D168">
        <v>-51.401423999999999</v>
      </c>
      <c r="F168" s="6">
        <f t="shared" si="26"/>
        <v>28.666833333332999</v>
      </c>
      <c r="G168" s="6">
        <f t="shared" si="24"/>
        <v>-56.685862999999998</v>
      </c>
      <c r="J168">
        <v>24580750000</v>
      </c>
      <c r="K168">
        <v>-63.498004999999999</v>
      </c>
      <c r="L168">
        <v>-53.817008999999999</v>
      </c>
      <c r="N168" s="6">
        <f t="shared" si="27"/>
        <v>28.666833333332999</v>
      </c>
      <c r="O168" s="6">
        <f t="shared" si="25"/>
        <v>-56.671000999999997</v>
      </c>
    </row>
    <row r="169" spans="2:16" x14ac:dyDescent="0.25">
      <c r="B169">
        <v>25885000000</v>
      </c>
      <c r="C169">
        <v>-59.205914</v>
      </c>
      <c r="D169">
        <v>-49.319347</v>
      </c>
      <c r="F169" s="6">
        <f t="shared" si="26"/>
        <v>29.998999999999999</v>
      </c>
      <c r="G169" s="6">
        <f t="shared" si="24"/>
        <v>-51.866917000000001</v>
      </c>
      <c r="J169">
        <v>25885000000</v>
      </c>
      <c r="K169">
        <v>-67.142532000000003</v>
      </c>
      <c r="L169">
        <v>-57.862591000000002</v>
      </c>
      <c r="N169" s="6">
        <f t="shared" si="27"/>
        <v>29.998999999999999</v>
      </c>
      <c r="O169" s="6">
        <f t="shared" si="25"/>
        <v>-56.183433999999998</v>
      </c>
    </row>
    <row r="170" spans="2:16" x14ac:dyDescent="0.25">
      <c r="B170">
        <v>27189250000</v>
      </c>
      <c r="C170">
        <v>-51.817852000000002</v>
      </c>
      <c r="D170">
        <v>-39.537368999999998</v>
      </c>
      <c r="F170" s="6" t="s">
        <v>25</v>
      </c>
      <c r="J170">
        <v>27189250000</v>
      </c>
      <c r="K170">
        <v>-55.225470999999999</v>
      </c>
      <c r="L170">
        <v>-44.148285000000001</v>
      </c>
      <c r="N170" s="6" t="s">
        <v>25</v>
      </c>
    </row>
    <row r="171" spans="2:16" x14ac:dyDescent="0.25">
      <c r="B171">
        <v>28493500000</v>
      </c>
      <c r="C171">
        <v>-53.313353999999997</v>
      </c>
      <c r="D171">
        <v>-38.927298999999998</v>
      </c>
      <c r="J171">
        <v>28493500000</v>
      </c>
      <c r="K171">
        <v>-56.995700999999997</v>
      </c>
      <c r="L171">
        <v>-43.622554999999998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2Rx4L dBc Log Mag(dB)</v>
      </c>
      <c r="H174" s="35">
        <v>2</v>
      </c>
      <c r="N174" s="6" t="s">
        <v>23</v>
      </c>
      <c r="O174" s="6" t="str">
        <f t="shared" ref="O174:O193" si="29">L200</f>
        <v>2Rx4L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8.5284999999999993</v>
      </c>
      <c r="G175" s="6">
        <f t="shared" si="28"/>
        <v>-60.672131</v>
      </c>
      <c r="H175" s="36">
        <f>ABS(AVERAGE(G175:G193)-(H174-1)*5)</f>
        <v>64.977767210526338</v>
      </c>
      <c r="J175" t="s">
        <v>42</v>
      </c>
      <c r="N175" s="6">
        <f t="shared" ref="N175:N193" si="31">J201/1000000000</f>
        <v>8.5284999999999993</v>
      </c>
      <c r="O175" s="6">
        <f t="shared" si="29"/>
        <v>-58.217506</v>
      </c>
      <c r="P175" s="36">
        <f>ABS(AVERAGE(O175:O193)-(P174-1)*5)</f>
        <v>66.72725547368421</v>
      </c>
    </row>
    <row r="176" spans="2:16" x14ac:dyDescent="0.25">
      <c r="B176" t="s">
        <v>23</v>
      </c>
      <c r="C176" t="s">
        <v>133</v>
      </c>
      <c r="D176" t="s">
        <v>43</v>
      </c>
      <c r="F176" s="6">
        <f t="shared" si="30"/>
        <v>9.7213055555555989</v>
      </c>
      <c r="G176" s="6">
        <f t="shared" si="28"/>
        <v>-57.783355999999998</v>
      </c>
      <c r="J176" t="s">
        <v>23</v>
      </c>
      <c r="K176" t="s">
        <v>133</v>
      </c>
      <c r="L176" t="s">
        <v>43</v>
      </c>
      <c r="N176" s="6">
        <f t="shared" si="31"/>
        <v>9.7213055555555989</v>
      </c>
      <c r="O176" s="6">
        <f t="shared" si="29"/>
        <v>-60.629176999999999</v>
      </c>
    </row>
    <row r="177" spans="2:15" x14ac:dyDescent="0.25">
      <c r="B177">
        <v>6020000000</v>
      </c>
      <c r="C177">
        <v>-61.838295000000002</v>
      </c>
      <c r="D177">
        <v>-56.994553000000003</v>
      </c>
      <c r="F177" s="6">
        <f t="shared" si="30"/>
        <v>10.914111111111</v>
      </c>
      <c r="G177" s="6">
        <f t="shared" si="28"/>
        <v>-59.19014</v>
      </c>
      <c r="J177">
        <v>6020000000</v>
      </c>
      <c r="K177">
        <v>-67.319159999999997</v>
      </c>
      <c r="L177">
        <v>-60.409720999999998</v>
      </c>
      <c r="N177" s="6">
        <f t="shared" si="31"/>
        <v>10.914111111111</v>
      </c>
      <c r="O177" s="6">
        <f t="shared" si="29"/>
        <v>-61.224601999999997</v>
      </c>
    </row>
    <row r="178" spans="2:15" x14ac:dyDescent="0.25">
      <c r="B178">
        <v>7352166666.6667004</v>
      </c>
      <c r="C178">
        <v>-59.656512999999997</v>
      </c>
      <c r="D178">
        <v>-54.519905000000001</v>
      </c>
      <c r="F178" s="6">
        <f t="shared" si="30"/>
        <v>12.106916666666999</v>
      </c>
      <c r="G178" s="6">
        <f t="shared" si="28"/>
        <v>-67.864861000000005</v>
      </c>
      <c r="J178">
        <v>7352166666.6667004</v>
      </c>
      <c r="K178">
        <v>-65.813666999999995</v>
      </c>
      <c r="L178">
        <v>-58.914673000000001</v>
      </c>
      <c r="N178" s="6">
        <f t="shared" si="31"/>
        <v>12.106916666666999</v>
      </c>
      <c r="O178" s="6">
        <f t="shared" si="29"/>
        <v>-60.475845</v>
      </c>
    </row>
    <row r="179" spans="2:15" x14ac:dyDescent="0.25">
      <c r="B179">
        <v>8684333333.3332996</v>
      </c>
      <c r="C179">
        <v>-57.435645999999998</v>
      </c>
      <c r="D179">
        <v>-52.006439</v>
      </c>
      <c r="F179" s="6">
        <f t="shared" si="30"/>
        <v>13.299722222222</v>
      </c>
      <c r="G179" s="6">
        <f t="shared" si="28"/>
        <v>-63.840716999999998</v>
      </c>
      <c r="J179">
        <v>8684333333.3332996</v>
      </c>
      <c r="K179">
        <v>-64.181206000000003</v>
      </c>
      <c r="L179">
        <v>-56.859341000000001</v>
      </c>
      <c r="N179" s="6">
        <f t="shared" si="31"/>
        <v>13.299722222222</v>
      </c>
      <c r="O179" s="6">
        <f t="shared" si="29"/>
        <v>-55.663581999999998</v>
      </c>
    </row>
    <row r="180" spans="2:15" x14ac:dyDescent="0.25">
      <c r="B180">
        <v>10016500000</v>
      </c>
      <c r="C180">
        <v>-58.970528000000002</v>
      </c>
      <c r="D180">
        <v>-53.488674000000003</v>
      </c>
      <c r="F180" s="6">
        <f t="shared" si="30"/>
        <v>14.492527777777999</v>
      </c>
      <c r="G180" s="6">
        <f t="shared" si="28"/>
        <v>-64.810317999999995</v>
      </c>
      <c r="J180">
        <v>10016500000</v>
      </c>
      <c r="K180">
        <v>-64.374458000000004</v>
      </c>
      <c r="L180">
        <v>-56.951973000000002</v>
      </c>
      <c r="N180" s="6">
        <f t="shared" si="31"/>
        <v>14.492527777777999</v>
      </c>
      <c r="O180" s="6">
        <f t="shared" si="29"/>
        <v>-56.115326000000003</v>
      </c>
    </row>
    <row r="181" spans="2:15" x14ac:dyDescent="0.25">
      <c r="B181">
        <v>11348666666.667</v>
      </c>
      <c r="C181">
        <v>-58.762504999999997</v>
      </c>
      <c r="D181">
        <v>-53.223793000000001</v>
      </c>
      <c r="F181" s="6">
        <f t="shared" si="30"/>
        <v>15.685333333333</v>
      </c>
      <c r="G181" s="6">
        <f t="shared" si="28"/>
        <v>-62.435425000000002</v>
      </c>
      <c r="J181">
        <v>11348666666.667</v>
      </c>
      <c r="K181">
        <v>-67.310851999999997</v>
      </c>
      <c r="L181">
        <v>-59.827606000000003</v>
      </c>
      <c r="N181" s="6">
        <f t="shared" si="31"/>
        <v>15.685333333333</v>
      </c>
      <c r="O181" s="6">
        <f t="shared" si="29"/>
        <v>-56.755180000000003</v>
      </c>
    </row>
    <row r="182" spans="2:15" x14ac:dyDescent="0.25">
      <c r="B182">
        <v>12680833333.333</v>
      </c>
      <c r="C182">
        <v>-63.704009999999997</v>
      </c>
      <c r="D182">
        <v>-58.244624999999999</v>
      </c>
      <c r="F182" s="6">
        <f t="shared" si="30"/>
        <v>16.878138888889001</v>
      </c>
      <c r="G182" s="6">
        <f t="shared" si="28"/>
        <v>-56.446055999999999</v>
      </c>
      <c r="J182">
        <v>12680833333.333</v>
      </c>
      <c r="K182">
        <v>-67.236144999999993</v>
      </c>
      <c r="L182">
        <v>-59.614902000000001</v>
      </c>
      <c r="N182" s="6">
        <f t="shared" si="31"/>
        <v>16.878138888889001</v>
      </c>
      <c r="O182" s="6">
        <f t="shared" si="29"/>
        <v>-57.630409</v>
      </c>
    </row>
    <row r="183" spans="2:15" x14ac:dyDescent="0.25">
      <c r="B183">
        <v>14013000000</v>
      </c>
      <c r="C183">
        <v>-62.427097000000003</v>
      </c>
      <c r="D183">
        <v>-56.662013999999999</v>
      </c>
      <c r="F183" s="6">
        <f t="shared" si="30"/>
        <v>18.070944444443999</v>
      </c>
      <c r="G183" s="6">
        <f t="shared" si="28"/>
        <v>-69.451355000000007</v>
      </c>
      <c r="J183">
        <v>14013000000</v>
      </c>
      <c r="K183">
        <v>-67.904381000000001</v>
      </c>
      <c r="L183">
        <v>-60.30442</v>
      </c>
      <c r="N183" s="6">
        <f t="shared" si="31"/>
        <v>18.070944444443999</v>
      </c>
      <c r="O183" s="6">
        <f t="shared" si="29"/>
        <v>-59.893161999999997</v>
      </c>
    </row>
    <row r="184" spans="2:15" x14ac:dyDescent="0.25">
      <c r="B184">
        <v>15345166666.667</v>
      </c>
      <c r="C184">
        <v>-63.531258000000001</v>
      </c>
      <c r="D184">
        <v>-56.241988999999997</v>
      </c>
      <c r="F184" s="6">
        <f t="shared" si="30"/>
        <v>19.263750000000002</v>
      </c>
      <c r="G184" s="6">
        <f t="shared" si="28"/>
        <v>-68.631882000000004</v>
      </c>
      <c r="J184">
        <v>15345166666.667</v>
      </c>
      <c r="K184">
        <v>-63.706867000000003</v>
      </c>
      <c r="L184">
        <v>-54.913302999999999</v>
      </c>
      <c r="N184" s="6">
        <f t="shared" si="31"/>
        <v>19.263750000000002</v>
      </c>
      <c r="O184" s="6">
        <f t="shared" si="29"/>
        <v>-58.472602999999999</v>
      </c>
    </row>
    <row r="185" spans="2:15" x14ac:dyDescent="0.25">
      <c r="B185">
        <v>16677333333.333</v>
      </c>
      <c r="C185">
        <v>-70.549553000000003</v>
      </c>
      <c r="D185">
        <v>-63.559353000000002</v>
      </c>
      <c r="F185" s="6">
        <f t="shared" si="30"/>
        <v>20.456555555556001</v>
      </c>
      <c r="G185" s="6">
        <f t="shared" si="28"/>
        <v>-62.724246999999998</v>
      </c>
      <c r="J185">
        <v>16677333333.333</v>
      </c>
      <c r="K185">
        <v>-70.542090999999999</v>
      </c>
      <c r="L185">
        <v>-62.072369000000002</v>
      </c>
      <c r="N185" s="6">
        <f t="shared" si="31"/>
        <v>20.456555555556001</v>
      </c>
      <c r="O185" s="6">
        <f t="shared" si="29"/>
        <v>-65.233528000000007</v>
      </c>
    </row>
    <row r="186" spans="2:15" x14ac:dyDescent="0.25">
      <c r="B186">
        <v>18009500000</v>
      </c>
      <c r="C186">
        <v>-58.860236999999998</v>
      </c>
      <c r="D186">
        <v>-50.899151000000003</v>
      </c>
      <c r="F186" s="6">
        <f t="shared" si="30"/>
        <v>21.649361111110998</v>
      </c>
      <c r="G186" s="6">
        <f t="shared" si="28"/>
        <v>-58.660915000000003</v>
      </c>
      <c r="J186">
        <v>18009500000</v>
      </c>
      <c r="K186">
        <v>-64.596412999999998</v>
      </c>
      <c r="L186">
        <v>-55.212975</v>
      </c>
      <c r="N186" s="6">
        <f t="shared" si="31"/>
        <v>21.649361111110998</v>
      </c>
      <c r="O186" s="6">
        <f t="shared" si="29"/>
        <v>-70.222549000000001</v>
      </c>
    </row>
    <row r="187" spans="2:15" x14ac:dyDescent="0.25">
      <c r="B187">
        <v>19341666666.667</v>
      </c>
      <c r="C187">
        <v>-52.685974000000002</v>
      </c>
      <c r="D187">
        <v>-45.203262000000002</v>
      </c>
      <c r="F187" s="6">
        <f t="shared" si="30"/>
        <v>22.842166666667001</v>
      </c>
      <c r="G187" s="6">
        <f t="shared" si="28"/>
        <v>-62.809879000000002</v>
      </c>
      <c r="J187">
        <v>19341666666.667</v>
      </c>
      <c r="K187">
        <v>-66.580658</v>
      </c>
      <c r="L187">
        <v>-57.615414000000001</v>
      </c>
      <c r="N187" s="6">
        <f t="shared" si="31"/>
        <v>22.842166666667001</v>
      </c>
      <c r="O187" s="6">
        <f t="shared" si="29"/>
        <v>-59.451504</v>
      </c>
    </row>
    <row r="188" spans="2:15" x14ac:dyDescent="0.25">
      <c r="B188">
        <v>20673833333.333</v>
      </c>
      <c r="C188">
        <v>-63.463928000000003</v>
      </c>
      <c r="D188">
        <v>-55.903038000000002</v>
      </c>
      <c r="F188" s="6">
        <f t="shared" si="30"/>
        <v>24.034972222221999</v>
      </c>
      <c r="G188" s="6">
        <f t="shared" si="28"/>
        <v>-56.833289999999998</v>
      </c>
      <c r="J188">
        <v>20673833333.333</v>
      </c>
      <c r="K188">
        <v>-65.961631999999994</v>
      </c>
      <c r="L188">
        <v>-57.130477999999997</v>
      </c>
      <c r="N188" s="6">
        <f t="shared" si="31"/>
        <v>24.034972222221999</v>
      </c>
      <c r="O188" s="6">
        <f t="shared" si="29"/>
        <v>-57.456833000000003</v>
      </c>
    </row>
    <row r="189" spans="2:15" x14ac:dyDescent="0.25">
      <c r="B189">
        <v>22006000000</v>
      </c>
      <c r="C189">
        <v>-67.750739999999993</v>
      </c>
      <c r="D189">
        <v>-59.484192</v>
      </c>
      <c r="F189" s="6">
        <f t="shared" si="30"/>
        <v>25.227777777777998</v>
      </c>
      <c r="G189" s="6">
        <f t="shared" si="28"/>
        <v>-49.722382000000003</v>
      </c>
      <c r="J189">
        <v>22006000000</v>
      </c>
      <c r="K189">
        <v>-55.095894000000001</v>
      </c>
      <c r="L189">
        <v>-45.555508000000003</v>
      </c>
      <c r="N189" s="6">
        <f t="shared" si="31"/>
        <v>25.227777777777998</v>
      </c>
      <c r="O189" s="6">
        <f t="shared" si="29"/>
        <v>-65.448227000000003</v>
      </c>
    </row>
    <row r="190" spans="2:15" x14ac:dyDescent="0.25">
      <c r="B190">
        <v>23338166666.667</v>
      </c>
      <c r="C190">
        <v>-59.657955000000001</v>
      </c>
      <c r="D190">
        <v>-50.887661000000001</v>
      </c>
      <c r="F190" s="6">
        <f t="shared" si="30"/>
        <v>26.420583333332999</v>
      </c>
      <c r="G190" s="6">
        <f t="shared" si="28"/>
        <v>-51.800209000000002</v>
      </c>
      <c r="J190">
        <v>23338166666.667</v>
      </c>
      <c r="K190">
        <v>-62.087001999999998</v>
      </c>
      <c r="L190">
        <v>-51.422812999999998</v>
      </c>
      <c r="N190" s="6">
        <f t="shared" si="31"/>
        <v>26.420583333332999</v>
      </c>
      <c r="O190" s="6">
        <f t="shared" si="29"/>
        <v>-62.875445999999997</v>
      </c>
    </row>
    <row r="191" spans="2:15" x14ac:dyDescent="0.25">
      <c r="B191">
        <v>24670333333.333</v>
      </c>
      <c r="C191">
        <v>-55.393444000000002</v>
      </c>
      <c r="D191">
        <v>-47.307170999999997</v>
      </c>
      <c r="F191" s="6">
        <f t="shared" si="30"/>
        <v>27.613388888888998</v>
      </c>
      <c r="G191" s="6">
        <f t="shared" si="28"/>
        <v>-54.074573999999998</v>
      </c>
      <c r="J191">
        <v>24670333333.333</v>
      </c>
      <c r="K191">
        <v>-65.111153000000002</v>
      </c>
      <c r="L191">
        <v>-54.682307999999999</v>
      </c>
      <c r="N191" s="6">
        <f t="shared" si="31"/>
        <v>27.613388888888998</v>
      </c>
      <c r="O191" s="6">
        <f t="shared" si="29"/>
        <v>-67.824539000000001</v>
      </c>
    </row>
    <row r="192" spans="2:15" x14ac:dyDescent="0.25">
      <c r="B192">
        <v>26002500000</v>
      </c>
      <c r="C192">
        <v>-63.980179</v>
      </c>
      <c r="D192">
        <v>-55.828113999999999</v>
      </c>
      <c r="F192" s="6">
        <f t="shared" si="30"/>
        <v>28.806194444443999</v>
      </c>
      <c r="G192" s="6">
        <f t="shared" si="28"/>
        <v>-56.860790000000001</v>
      </c>
      <c r="J192">
        <v>26002500000</v>
      </c>
      <c r="K192">
        <v>-68.126328000000001</v>
      </c>
      <c r="L192">
        <v>-58.445335</v>
      </c>
      <c r="N192" s="6">
        <f t="shared" si="31"/>
        <v>28.806194444443999</v>
      </c>
      <c r="O192" s="6">
        <f t="shared" si="29"/>
        <v>-74.147414999999995</v>
      </c>
    </row>
    <row r="193" spans="2:16" x14ac:dyDescent="0.25">
      <c r="B193">
        <v>27334666666.667</v>
      </c>
      <c r="C193">
        <v>-66.848618000000002</v>
      </c>
      <c r="D193">
        <v>-56.962048000000003</v>
      </c>
      <c r="F193" s="6">
        <f t="shared" si="30"/>
        <v>29.998999999999999</v>
      </c>
      <c r="G193" s="6">
        <f t="shared" si="28"/>
        <v>-54.965049999999998</v>
      </c>
      <c r="J193">
        <v>27334666666.667</v>
      </c>
      <c r="K193">
        <v>-66.927536000000003</v>
      </c>
      <c r="L193">
        <v>-57.647598000000002</v>
      </c>
      <c r="N193" s="6">
        <f t="shared" si="31"/>
        <v>29.998999999999999</v>
      </c>
      <c r="O193" s="6">
        <f t="shared" si="29"/>
        <v>-65.080421000000001</v>
      </c>
    </row>
    <row r="194" spans="2:16" x14ac:dyDescent="0.25">
      <c r="B194">
        <v>28666833333.333</v>
      </c>
      <c r="C194">
        <v>-68.966346999999999</v>
      </c>
      <c r="D194">
        <v>-56.685862999999998</v>
      </c>
      <c r="F194" s="6" t="s">
        <v>25</v>
      </c>
      <c r="J194">
        <v>28666833333.333</v>
      </c>
      <c r="K194">
        <v>-67.748183999999995</v>
      </c>
      <c r="L194">
        <v>-56.671000999999997</v>
      </c>
      <c r="N194" s="6" t="s">
        <v>25</v>
      </c>
    </row>
    <row r="195" spans="2:16" x14ac:dyDescent="0.25">
      <c r="B195">
        <v>29999000000</v>
      </c>
      <c r="C195">
        <v>-66.252975000000006</v>
      </c>
      <c r="D195">
        <v>-51.866917000000001</v>
      </c>
      <c r="J195">
        <v>29999000000</v>
      </c>
      <c r="K195">
        <v>-69.556579999999997</v>
      </c>
      <c r="L195">
        <v>-56.183433999999998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2Rx5L dBc Log Mag(dB)</v>
      </c>
      <c r="H198" s="35">
        <v>2</v>
      </c>
      <c r="N198" s="6" t="s">
        <v>23</v>
      </c>
      <c r="O198" s="6" t="str">
        <f t="shared" ref="O198:O217" si="33">L224</f>
        <v>2Rx5L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11.037000000000001</v>
      </c>
      <c r="G199" s="6">
        <f t="shared" si="32"/>
        <v>-54.499003999999999</v>
      </c>
      <c r="H199" s="36">
        <f>ABS(AVERAGE(G199:G217)-(H198-1)*5)</f>
        <v>67.559082368421059</v>
      </c>
      <c r="J199" t="s">
        <v>44</v>
      </c>
      <c r="N199" s="6">
        <f t="shared" ref="N199:N217" si="35">J225/1000000000</f>
        <v>11.037000000000001</v>
      </c>
      <c r="O199" s="6">
        <f t="shared" si="33"/>
        <v>-66.183998000000003</v>
      </c>
      <c r="P199" s="36">
        <f>ABS(AVERAGE(O199:O217)-(P198-1)*5)</f>
        <v>68.67041957894736</v>
      </c>
    </row>
    <row r="200" spans="2:16" x14ac:dyDescent="0.25">
      <c r="B200" t="s">
        <v>23</v>
      </c>
      <c r="C200" t="s">
        <v>134</v>
      </c>
      <c r="D200" t="s">
        <v>45</v>
      </c>
      <c r="F200" s="6">
        <f t="shared" si="34"/>
        <v>12.090444444444</v>
      </c>
      <c r="G200" s="6">
        <f t="shared" si="32"/>
        <v>-56.999172000000002</v>
      </c>
      <c r="J200" t="s">
        <v>23</v>
      </c>
      <c r="K200" t="s">
        <v>134</v>
      </c>
      <c r="L200" t="s">
        <v>45</v>
      </c>
      <c r="N200" s="6">
        <f t="shared" si="35"/>
        <v>12.090444444444</v>
      </c>
      <c r="O200" s="6">
        <f t="shared" si="33"/>
        <v>-74.975555</v>
      </c>
    </row>
    <row r="201" spans="2:16" x14ac:dyDescent="0.25">
      <c r="B201">
        <v>8528500000</v>
      </c>
      <c r="C201">
        <v>-65.515868999999995</v>
      </c>
      <c r="D201">
        <v>-60.672131</v>
      </c>
      <c r="F201" s="6">
        <f t="shared" si="34"/>
        <v>13.143888888889</v>
      </c>
      <c r="G201" s="6">
        <f t="shared" si="32"/>
        <v>-61.728996000000002</v>
      </c>
      <c r="J201">
        <v>8528500000</v>
      </c>
      <c r="K201">
        <v>-65.126945000000006</v>
      </c>
      <c r="L201">
        <v>-58.217506</v>
      </c>
      <c r="N201" s="6">
        <f t="shared" si="35"/>
        <v>13.143888888889</v>
      </c>
      <c r="O201" s="6">
        <f t="shared" si="33"/>
        <v>-65.315101999999996</v>
      </c>
    </row>
    <row r="202" spans="2:16" x14ac:dyDescent="0.25">
      <c r="B202">
        <v>9721305555.5555992</v>
      </c>
      <c r="C202">
        <v>-62.919964</v>
      </c>
      <c r="D202">
        <v>-57.783355999999998</v>
      </c>
      <c r="F202" s="6">
        <f t="shared" si="34"/>
        <v>14.197333333333001</v>
      </c>
      <c r="G202" s="6">
        <f t="shared" si="32"/>
        <v>-58.112816000000002</v>
      </c>
      <c r="J202">
        <v>9721305555.5555992</v>
      </c>
      <c r="K202">
        <v>-67.528167999999994</v>
      </c>
      <c r="L202">
        <v>-60.629176999999999</v>
      </c>
      <c r="N202" s="6">
        <f t="shared" si="35"/>
        <v>14.197333333333001</v>
      </c>
      <c r="O202" s="6">
        <f t="shared" si="33"/>
        <v>-71.955810999999997</v>
      </c>
    </row>
    <row r="203" spans="2:16" x14ac:dyDescent="0.25">
      <c r="B203">
        <v>10914111111.111</v>
      </c>
      <c r="C203">
        <v>-64.619338999999997</v>
      </c>
      <c r="D203">
        <v>-59.19014</v>
      </c>
      <c r="F203" s="6">
        <f t="shared" si="34"/>
        <v>15.250777777778</v>
      </c>
      <c r="G203" s="6">
        <f t="shared" si="32"/>
        <v>-59.144950999999999</v>
      </c>
      <c r="J203">
        <v>10914111111.111</v>
      </c>
      <c r="K203">
        <v>-68.546470999999997</v>
      </c>
      <c r="L203">
        <v>-61.224601999999997</v>
      </c>
      <c r="N203" s="6">
        <f t="shared" si="35"/>
        <v>15.250777777778</v>
      </c>
      <c r="O203" s="6">
        <f t="shared" si="33"/>
        <v>-68.329048</v>
      </c>
    </row>
    <row r="204" spans="2:16" x14ac:dyDescent="0.25">
      <c r="B204">
        <v>12106916666.667</v>
      </c>
      <c r="C204">
        <v>-73.346717999999996</v>
      </c>
      <c r="D204">
        <v>-67.864861000000005</v>
      </c>
      <c r="F204" s="6">
        <f t="shared" si="34"/>
        <v>16.304222222221998</v>
      </c>
      <c r="G204" s="6">
        <f t="shared" si="32"/>
        <v>-60.595607999999999</v>
      </c>
      <c r="J204">
        <v>12106916666.667</v>
      </c>
      <c r="K204">
        <v>-67.898330999999999</v>
      </c>
      <c r="L204">
        <v>-60.475845</v>
      </c>
      <c r="N204" s="6">
        <f t="shared" si="35"/>
        <v>16.304222222221998</v>
      </c>
      <c r="O204" s="6">
        <f t="shared" si="33"/>
        <v>-81.021263000000005</v>
      </c>
    </row>
    <row r="205" spans="2:16" x14ac:dyDescent="0.25">
      <c r="B205">
        <v>13299722222.222</v>
      </c>
      <c r="C205">
        <v>-69.379424999999998</v>
      </c>
      <c r="D205">
        <v>-63.840716999999998</v>
      </c>
      <c r="F205" s="6">
        <f t="shared" si="34"/>
        <v>17.357666666667001</v>
      </c>
      <c r="G205" s="6">
        <f t="shared" si="32"/>
        <v>-61.343929000000003</v>
      </c>
      <c r="J205">
        <v>13299722222.222</v>
      </c>
      <c r="K205">
        <v>-63.146827999999999</v>
      </c>
      <c r="L205">
        <v>-55.663581999999998</v>
      </c>
      <c r="N205" s="6">
        <f t="shared" si="35"/>
        <v>17.357666666667001</v>
      </c>
      <c r="O205" s="6">
        <f t="shared" si="33"/>
        <v>-69.757880999999998</v>
      </c>
    </row>
    <row r="206" spans="2:16" x14ac:dyDescent="0.25">
      <c r="B206">
        <v>14492527777.778</v>
      </c>
      <c r="C206">
        <v>-70.269706999999997</v>
      </c>
      <c r="D206">
        <v>-64.810317999999995</v>
      </c>
      <c r="F206" s="6">
        <f t="shared" si="34"/>
        <v>18.411111111111001</v>
      </c>
      <c r="G206" s="6">
        <f t="shared" si="32"/>
        <v>-59.400298999999997</v>
      </c>
      <c r="J206">
        <v>14492527777.778</v>
      </c>
      <c r="K206">
        <v>-63.736564999999999</v>
      </c>
      <c r="L206">
        <v>-56.115326000000003</v>
      </c>
      <c r="N206" s="6">
        <f t="shared" si="35"/>
        <v>18.411111111111001</v>
      </c>
      <c r="O206" s="6">
        <f t="shared" si="33"/>
        <v>-77.527359000000004</v>
      </c>
    </row>
    <row r="207" spans="2:16" x14ac:dyDescent="0.25">
      <c r="B207">
        <v>15685333333.333</v>
      </c>
      <c r="C207">
        <v>-68.200507999999999</v>
      </c>
      <c r="D207">
        <v>-62.435425000000002</v>
      </c>
      <c r="F207" s="6">
        <f t="shared" si="34"/>
        <v>19.464555555556</v>
      </c>
      <c r="G207" s="6">
        <f t="shared" si="32"/>
        <v>-58.656726999999997</v>
      </c>
      <c r="J207">
        <v>15685333333.333</v>
      </c>
      <c r="K207">
        <v>-64.355141000000003</v>
      </c>
      <c r="L207">
        <v>-56.755180000000003</v>
      </c>
      <c r="N207" s="6">
        <f t="shared" si="35"/>
        <v>19.464555555556</v>
      </c>
      <c r="O207" s="6">
        <f t="shared" si="33"/>
        <v>-67.716483999999994</v>
      </c>
    </row>
    <row r="208" spans="2:16" x14ac:dyDescent="0.25">
      <c r="B208">
        <v>16878138888.889</v>
      </c>
      <c r="C208">
        <v>-63.735325000000003</v>
      </c>
      <c r="D208">
        <v>-56.446055999999999</v>
      </c>
      <c r="F208" s="6">
        <f t="shared" si="34"/>
        <v>20.518000000000001</v>
      </c>
      <c r="G208" s="6">
        <f t="shared" si="32"/>
        <v>-58.190387999999999</v>
      </c>
      <c r="J208">
        <v>16878138888.889</v>
      </c>
      <c r="K208">
        <v>-66.423973000000004</v>
      </c>
      <c r="L208">
        <v>-57.630409</v>
      </c>
      <c r="N208" s="6">
        <f t="shared" si="35"/>
        <v>20.518000000000001</v>
      </c>
      <c r="O208" s="6">
        <f t="shared" si="33"/>
        <v>-67.060035999999997</v>
      </c>
    </row>
    <row r="209" spans="2:16" x14ac:dyDescent="0.25">
      <c r="B209">
        <v>18070944444.444</v>
      </c>
      <c r="C209">
        <v>-76.441551000000004</v>
      </c>
      <c r="D209">
        <v>-69.451355000000007</v>
      </c>
      <c r="F209" s="6">
        <f t="shared" si="34"/>
        <v>21.571444444444001</v>
      </c>
      <c r="G209" s="6">
        <f t="shared" si="32"/>
        <v>-63.706252999999997</v>
      </c>
      <c r="J209">
        <v>18070944444.444</v>
      </c>
      <c r="K209">
        <v>-68.362885000000006</v>
      </c>
      <c r="L209">
        <v>-59.893161999999997</v>
      </c>
      <c r="N209" s="6">
        <f t="shared" si="35"/>
        <v>21.571444444444001</v>
      </c>
      <c r="O209" s="6">
        <f t="shared" si="33"/>
        <v>-62.668906999999997</v>
      </c>
    </row>
    <row r="210" spans="2:16" x14ac:dyDescent="0.25">
      <c r="B210">
        <v>19263750000</v>
      </c>
      <c r="C210">
        <v>-76.592972000000003</v>
      </c>
      <c r="D210">
        <v>-68.631882000000004</v>
      </c>
      <c r="F210" s="6">
        <f t="shared" si="34"/>
        <v>22.624888888889</v>
      </c>
      <c r="G210" s="6">
        <f t="shared" si="32"/>
        <v>-64.270660000000007</v>
      </c>
      <c r="J210">
        <v>19263750000</v>
      </c>
      <c r="K210">
        <v>-67.856041000000005</v>
      </c>
      <c r="L210">
        <v>-58.472602999999999</v>
      </c>
      <c r="N210" s="6">
        <f t="shared" si="35"/>
        <v>22.624888888889</v>
      </c>
      <c r="O210" s="6">
        <f t="shared" si="33"/>
        <v>-61.17971</v>
      </c>
    </row>
    <row r="211" spans="2:16" x14ac:dyDescent="0.25">
      <c r="B211">
        <v>20456555555.556</v>
      </c>
      <c r="C211">
        <v>-70.206954999999994</v>
      </c>
      <c r="D211">
        <v>-62.724246999999998</v>
      </c>
      <c r="F211" s="6">
        <f t="shared" si="34"/>
        <v>23.678333333333001</v>
      </c>
      <c r="G211" s="6">
        <f t="shared" si="32"/>
        <v>-67.584305000000001</v>
      </c>
      <c r="J211">
        <v>20456555555.556</v>
      </c>
      <c r="K211">
        <v>-74.198768999999999</v>
      </c>
      <c r="L211">
        <v>-65.233528000000007</v>
      </c>
      <c r="N211" s="6">
        <f t="shared" si="35"/>
        <v>23.678333333333001</v>
      </c>
      <c r="O211" s="6">
        <f t="shared" si="33"/>
        <v>-55.236187000000001</v>
      </c>
    </row>
    <row r="212" spans="2:16" x14ac:dyDescent="0.25">
      <c r="B212">
        <v>21649361111.111</v>
      </c>
      <c r="C212">
        <v>-66.221808999999993</v>
      </c>
      <c r="D212">
        <v>-58.660915000000003</v>
      </c>
      <c r="F212" s="6">
        <f t="shared" si="34"/>
        <v>24.731777777777999</v>
      </c>
      <c r="G212" s="6">
        <f t="shared" si="32"/>
        <v>-74.040099999999995</v>
      </c>
      <c r="J212">
        <v>21649361111.111</v>
      </c>
      <c r="K212">
        <v>-79.053702999999999</v>
      </c>
      <c r="L212">
        <v>-70.222549000000001</v>
      </c>
      <c r="N212" s="6">
        <f t="shared" si="35"/>
        <v>24.731777777777999</v>
      </c>
      <c r="O212" s="6">
        <f t="shared" si="33"/>
        <v>-50.308849000000002</v>
      </c>
    </row>
    <row r="213" spans="2:16" x14ac:dyDescent="0.25">
      <c r="B213">
        <v>22842166666.667</v>
      </c>
      <c r="C213">
        <v>-71.076424000000003</v>
      </c>
      <c r="D213">
        <v>-62.809879000000002</v>
      </c>
      <c r="F213" s="6">
        <f t="shared" si="34"/>
        <v>25.785222222222</v>
      </c>
      <c r="G213" s="6">
        <f t="shared" si="32"/>
        <v>-69.777473000000001</v>
      </c>
      <c r="J213">
        <v>22842166666.667</v>
      </c>
      <c r="K213">
        <v>-68.991889999999998</v>
      </c>
      <c r="L213">
        <v>-59.451504</v>
      </c>
      <c r="N213" s="6">
        <f t="shared" si="35"/>
        <v>25.785222222222</v>
      </c>
      <c r="O213" s="6">
        <f t="shared" si="33"/>
        <v>-50.394604000000001</v>
      </c>
    </row>
    <row r="214" spans="2:16" x14ac:dyDescent="0.25">
      <c r="B214">
        <v>24034972222.222</v>
      </c>
      <c r="C214">
        <v>-65.603583999999998</v>
      </c>
      <c r="D214">
        <v>-56.833289999999998</v>
      </c>
      <c r="F214" s="6">
        <f t="shared" si="34"/>
        <v>26.838666666666999</v>
      </c>
      <c r="G214" s="6">
        <f t="shared" si="32"/>
        <v>-66.129997000000003</v>
      </c>
      <c r="J214">
        <v>24034972222.222</v>
      </c>
      <c r="K214">
        <v>-68.121016999999995</v>
      </c>
      <c r="L214">
        <v>-57.456833000000003</v>
      </c>
      <c r="N214" s="6">
        <f t="shared" si="35"/>
        <v>26.838666666666999</v>
      </c>
      <c r="O214" s="6">
        <f t="shared" si="33"/>
        <v>-49.693455</v>
      </c>
    </row>
    <row r="215" spans="2:16" x14ac:dyDescent="0.25">
      <c r="B215">
        <v>25227777777.778</v>
      </c>
      <c r="C215">
        <v>-57.808655000000002</v>
      </c>
      <c r="D215">
        <v>-49.722382000000003</v>
      </c>
      <c r="F215" s="6">
        <f t="shared" si="34"/>
        <v>27.892111111110999</v>
      </c>
      <c r="G215" s="6">
        <f t="shared" si="32"/>
        <v>-72.233108999999999</v>
      </c>
      <c r="J215">
        <v>25227777777.778</v>
      </c>
      <c r="K215">
        <v>-75.877075000000005</v>
      </c>
      <c r="L215">
        <v>-65.448227000000003</v>
      </c>
      <c r="N215" s="6">
        <f t="shared" si="35"/>
        <v>27.892111111110999</v>
      </c>
      <c r="O215" s="6">
        <f t="shared" si="33"/>
        <v>-55.202491999999999</v>
      </c>
    </row>
    <row r="216" spans="2:16" x14ac:dyDescent="0.25">
      <c r="B216">
        <v>26420583333.333</v>
      </c>
      <c r="C216">
        <v>-59.952278</v>
      </c>
      <c r="D216">
        <v>-51.800209000000002</v>
      </c>
      <c r="F216" s="6">
        <f t="shared" si="34"/>
        <v>28.945555555555998</v>
      </c>
      <c r="G216" s="6">
        <f t="shared" si="32"/>
        <v>-64.712494000000007</v>
      </c>
      <c r="J216">
        <v>26420583333.333</v>
      </c>
      <c r="K216">
        <v>-72.556442000000004</v>
      </c>
      <c r="L216">
        <v>-62.875445999999997</v>
      </c>
      <c r="N216" s="6">
        <f t="shared" si="35"/>
        <v>28.945555555555998</v>
      </c>
      <c r="O216" s="6">
        <f t="shared" si="33"/>
        <v>-58.572201</v>
      </c>
    </row>
    <row r="217" spans="2:16" x14ac:dyDescent="0.25">
      <c r="B217">
        <v>27613388888.889</v>
      </c>
      <c r="C217">
        <v>-63.96114</v>
      </c>
      <c r="D217">
        <v>-54.074573999999998</v>
      </c>
      <c r="F217" s="6">
        <f t="shared" si="34"/>
        <v>29.998999999999999</v>
      </c>
      <c r="G217" s="6">
        <f t="shared" si="32"/>
        <v>-57.496284000000003</v>
      </c>
      <c r="J217">
        <v>27613388888.889</v>
      </c>
      <c r="K217">
        <v>-77.104477000000003</v>
      </c>
      <c r="L217">
        <v>-67.824539000000001</v>
      </c>
      <c r="N217" s="6">
        <f t="shared" si="35"/>
        <v>29.998999999999999</v>
      </c>
      <c r="O217" s="6">
        <f t="shared" si="33"/>
        <v>-56.639029999999998</v>
      </c>
    </row>
    <row r="218" spans="2:16" x14ac:dyDescent="0.25">
      <c r="B218">
        <v>28806194444.444</v>
      </c>
      <c r="C218">
        <v>-69.141272999999998</v>
      </c>
      <c r="D218">
        <v>-56.860790000000001</v>
      </c>
      <c r="F218" s="6" t="s">
        <v>25</v>
      </c>
      <c r="J218">
        <v>28806194444.444</v>
      </c>
      <c r="K218">
        <v>-85.224602000000004</v>
      </c>
      <c r="L218">
        <v>-74.147414999999995</v>
      </c>
      <c r="N218" s="6" t="s">
        <v>25</v>
      </c>
    </row>
    <row r="219" spans="2:16" x14ac:dyDescent="0.25">
      <c r="B219">
        <v>29999000000</v>
      </c>
      <c r="C219">
        <v>-69.351105000000004</v>
      </c>
      <c r="D219">
        <v>-54.965049999999998</v>
      </c>
      <c r="J219">
        <v>29999000000</v>
      </c>
      <c r="K219">
        <v>-78.453568000000004</v>
      </c>
      <c r="L219">
        <v>-65.080421000000001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3Rx1L dBc Log Mag(dB)</v>
      </c>
      <c r="H222" s="35">
        <v>3</v>
      </c>
      <c r="N222" s="6" t="s">
        <v>23</v>
      </c>
      <c r="O222" s="6" t="str">
        <f t="shared" ref="O222:O241" si="37">L248</f>
        <v>3Rx1L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5.0170000000000003</v>
      </c>
      <c r="G223" s="6">
        <f t="shared" si="36"/>
        <v>-36.434288000000002</v>
      </c>
      <c r="H223" s="36">
        <f>ABS(AVERAGE(G223:G241)-(H222-1)*15)</f>
        <v>58.314521368421055</v>
      </c>
      <c r="J223" t="s">
        <v>46</v>
      </c>
      <c r="N223" s="6">
        <f t="shared" ref="N223:N241" si="39">J249/1000000000</f>
        <v>5.0170000000000003</v>
      </c>
      <c r="O223" s="6">
        <f t="shared" si="37"/>
        <v>-39.244464999999998</v>
      </c>
      <c r="P223" s="36">
        <f>ABS(AVERAGE(O223:O241)-(P222-1)*15)</f>
        <v>60.532448736842106</v>
      </c>
    </row>
    <row r="224" spans="2:16" x14ac:dyDescent="0.25">
      <c r="B224" t="s">
        <v>23</v>
      </c>
      <c r="C224" t="s">
        <v>135</v>
      </c>
      <c r="D224" t="s">
        <v>47</v>
      </c>
      <c r="F224" s="6">
        <f t="shared" si="38"/>
        <v>5.3495740740740994</v>
      </c>
      <c r="G224" s="6">
        <f t="shared" si="36"/>
        <v>-31.364477000000001</v>
      </c>
      <c r="J224" t="s">
        <v>23</v>
      </c>
      <c r="K224" t="s">
        <v>135</v>
      </c>
      <c r="L224" t="s">
        <v>47</v>
      </c>
      <c r="N224" s="6">
        <f t="shared" si="39"/>
        <v>5.3495740740740994</v>
      </c>
      <c r="O224" s="6">
        <f t="shared" si="37"/>
        <v>-34.751018999999999</v>
      </c>
    </row>
    <row r="225" spans="2:15" x14ac:dyDescent="0.25">
      <c r="B225">
        <v>11037000000</v>
      </c>
      <c r="C225">
        <v>-59.342747000000003</v>
      </c>
      <c r="D225">
        <v>-54.499003999999999</v>
      </c>
      <c r="F225" s="6">
        <f t="shared" si="38"/>
        <v>5.6821481481480998</v>
      </c>
      <c r="G225" s="6">
        <f t="shared" si="36"/>
        <v>-30.741879000000001</v>
      </c>
      <c r="J225">
        <v>11037000000</v>
      </c>
      <c r="K225">
        <v>-73.093436999999994</v>
      </c>
      <c r="L225">
        <v>-66.183998000000003</v>
      </c>
      <c r="N225" s="6">
        <f t="shared" si="39"/>
        <v>5.6821481481480998</v>
      </c>
      <c r="O225" s="6">
        <f t="shared" si="37"/>
        <v>-33.017380000000003</v>
      </c>
    </row>
    <row r="226" spans="2:15" x14ac:dyDescent="0.25">
      <c r="B226">
        <v>12090444444.444</v>
      </c>
      <c r="C226">
        <v>-62.135779999999997</v>
      </c>
      <c r="D226">
        <v>-56.999172000000002</v>
      </c>
      <c r="F226" s="6">
        <f t="shared" si="38"/>
        <v>6.0147222222222005</v>
      </c>
      <c r="G226" s="6">
        <f t="shared" si="36"/>
        <v>-29.672691</v>
      </c>
      <c r="J226">
        <v>12090444444.444</v>
      </c>
      <c r="K226">
        <v>-81.874549999999999</v>
      </c>
      <c r="L226">
        <v>-74.975555</v>
      </c>
      <c r="N226" s="6">
        <f t="shared" si="39"/>
        <v>6.0147222222222005</v>
      </c>
      <c r="O226" s="6">
        <f t="shared" si="37"/>
        <v>-32.336868000000003</v>
      </c>
    </row>
    <row r="227" spans="2:15" x14ac:dyDescent="0.25">
      <c r="B227">
        <v>13143888888.889</v>
      </c>
      <c r="C227">
        <v>-67.158203</v>
      </c>
      <c r="D227">
        <v>-61.728996000000002</v>
      </c>
      <c r="F227" s="6">
        <f t="shared" si="38"/>
        <v>6.3472962962962995</v>
      </c>
      <c r="G227" s="6">
        <f t="shared" si="36"/>
        <v>-30.706151999999999</v>
      </c>
      <c r="J227">
        <v>13143888888.889</v>
      </c>
      <c r="K227">
        <v>-72.636971000000003</v>
      </c>
      <c r="L227">
        <v>-65.315101999999996</v>
      </c>
      <c r="N227" s="6">
        <f t="shared" si="39"/>
        <v>6.3472962962962995</v>
      </c>
      <c r="O227" s="6">
        <f t="shared" si="37"/>
        <v>-33.323658000000002</v>
      </c>
    </row>
    <row r="228" spans="2:15" x14ac:dyDescent="0.25">
      <c r="B228">
        <v>14197333333.333</v>
      </c>
      <c r="C228">
        <v>-63.594669000000003</v>
      </c>
      <c r="D228">
        <v>-58.112816000000002</v>
      </c>
      <c r="F228" s="6">
        <f t="shared" si="38"/>
        <v>6.6798703703704003</v>
      </c>
      <c r="G228" s="6">
        <f t="shared" si="36"/>
        <v>-30.003036000000002</v>
      </c>
      <c r="J228">
        <v>14197333333.333</v>
      </c>
      <c r="K228">
        <v>-79.378304</v>
      </c>
      <c r="L228">
        <v>-71.955810999999997</v>
      </c>
      <c r="N228" s="6">
        <f t="shared" si="39"/>
        <v>6.6798703703704003</v>
      </c>
      <c r="O228" s="6">
        <f t="shared" si="37"/>
        <v>-31.877419</v>
      </c>
    </row>
    <row r="229" spans="2:15" x14ac:dyDescent="0.25">
      <c r="B229">
        <v>15250777777.778</v>
      </c>
      <c r="C229">
        <v>-64.683661999999998</v>
      </c>
      <c r="D229">
        <v>-59.144950999999999</v>
      </c>
      <c r="F229" s="6">
        <f t="shared" si="38"/>
        <v>7.0124444444443998</v>
      </c>
      <c r="G229" s="6">
        <f t="shared" si="36"/>
        <v>-25.790274</v>
      </c>
      <c r="J229">
        <v>15250777777.778</v>
      </c>
      <c r="K229">
        <v>-75.812293999999994</v>
      </c>
      <c r="L229">
        <v>-68.329048</v>
      </c>
      <c r="N229" s="6">
        <f t="shared" si="39"/>
        <v>7.0124444444443998</v>
      </c>
      <c r="O229" s="6">
        <f t="shared" si="37"/>
        <v>-28.92062</v>
      </c>
    </row>
    <row r="230" spans="2:15" x14ac:dyDescent="0.25">
      <c r="B230">
        <v>16304222222.222</v>
      </c>
      <c r="C230">
        <v>-66.054992999999996</v>
      </c>
      <c r="D230">
        <v>-60.595607999999999</v>
      </c>
      <c r="F230" s="6">
        <f t="shared" si="38"/>
        <v>7.3450185185185006</v>
      </c>
      <c r="G230" s="6">
        <f t="shared" si="36"/>
        <v>-24.891370999999999</v>
      </c>
      <c r="J230">
        <v>16304222222.222</v>
      </c>
      <c r="K230">
        <v>-88.642501999999993</v>
      </c>
      <c r="L230">
        <v>-81.021263000000005</v>
      </c>
      <c r="N230" s="6">
        <f t="shared" si="39"/>
        <v>7.3450185185185006</v>
      </c>
      <c r="O230" s="6">
        <f t="shared" si="37"/>
        <v>-27.456436</v>
      </c>
    </row>
    <row r="231" spans="2:15" x14ac:dyDescent="0.25">
      <c r="B231">
        <v>17357666666.667</v>
      </c>
      <c r="C231">
        <v>-67.109015999999997</v>
      </c>
      <c r="D231">
        <v>-61.343929000000003</v>
      </c>
      <c r="F231" s="6">
        <f t="shared" si="38"/>
        <v>7.6775925925925996</v>
      </c>
      <c r="G231" s="6">
        <f t="shared" si="36"/>
        <v>-25.158965999999999</v>
      </c>
      <c r="J231">
        <v>17357666666.667</v>
      </c>
      <c r="K231">
        <v>-77.357833999999997</v>
      </c>
      <c r="L231">
        <v>-69.757880999999998</v>
      </c>
      <c r="N231" s="6">
        <f t="shared" si="39"/>
        <v>7.6775925925925996</v>
      </c>
      <c r="O231" s="6">
        <f t="shared" si="37"/>
        <v>-28.814905</v>
      </c>
    </row>
    <row r="232" spans="2:15" x14ac:dyDescent="0.25">
      <c r="B232">
        <v>18411111111.111</v>
      </c>
      <c r="C232">
        <v>-66.689567999999994</v>
      </c>
      <c r="D232">
        <v>-59.400298999999997</v>
      </c>
      <c r="F232" s="6">
        <f t="shared" si="38"/>
        <v>8.0101666666667004</v>
      </c>
      <c r="G232" s="6">
        <f t="shared" si="36"/>
        <v>-25.313590999999999</v>
      </c>
      <c r="J232">
        <v>18411111111.111</v>
      </c>
      <c r="K232">
        <v>-86.320922999999993</v>
      </c>
      <c r="L232">
        <v>-77.527359000000004</v>
      </c>
      <c r="N232" s="6">
        <f t="shared" si="39"/>
        <v>8.0101666666667004</v>
      </c>
      <c r="O232" s="6">
        <f t="shared" si="37"/>
        <v>-28.501056999999999</v>
      </c>
    </row>
    <row r="233" spans="2:15" x14ac:dyDescent="0.25">
      <c r="B233">
        <v>19464555555.556</v>
      </c>
      <c r="C233">
        <v>-65.646927000000005</v>
      </c>
      <c r="D233">
        <v>-58.656726999999997</v>
      </c>
      <c r="F233" s="6">
        <f t="shared" si="38"/>
        <v>8.3427407407406999</v>
      </c>
      <c r="G233" s="6">
        <f t="shared" si="36"/>
        <v>-26.389316999999998</v>
      </c>
      <c r="J233">
        <v>19464555555.556</v>
      </c>
      <c r="K233">
        <v>-76.186203000000006</v>
      </c>
      <c r="L233">
        <v>-67.716483999999994</v>
      </c>
      <c r="N233" s="6">
        <f t="shared" si="39"/>
        <v>8.3427407407406999</v>
      </c>
      <c r="O233" s="6">
        <f t="shared" si="37"/>
        <v>-28.287517999999999</v>
      </c>
    </row>
    <row r="234" spans="2:15" x14ac:dyDescent="0.25">
      <c r="B234">
        <v>20518000000</v>
      </c>
      <c r="C234">
        <v>-66.151473999999993</v>
      </c>
      <c r="D234">
        <v>-58.190387999999999</v>
      </c>
      <c r="F234" s="6">
        <f t="shared" si="38"/>
        <v>8.6753148148148007</v>
      </c>
      <c r="G234" s="6">
        <f t="shared" si="36"/>
        <v>-27.357143000000001</v>
      </c>
      <c r="J234">
        <v>20518000000</v>
      </c>
      <c r="K234">
        <v>-76.443473999999995</v>
      </c>
      <c r="L234">
        <v>-67.060035999999997</v>
      </c>
      <c r="N234" s="6">
        <f t="shared" si="39"/>
        <v>8.6753148148148007</v>
      </c>
      <c r="O234" s="6">
        <f t="shared" si="37"/>
        <v>-27.131132000000001</v>
      </c>
    </row>
    <row r="235" spans="2:15" x14ac:dyDescent="0.25">
      <c r="B235">
        <v>21571444444.444</v>
      </c>
      <c r="C235">
        <v>-71.188964999999996</v>
      </c>
      <c r="D235">
        <v>-63.706252999999997</v>
      </c>
      <c r="F235" s="6">
        <f t="shared" si="38"/>
        <v>9.0078888888889015</v>
      </c>
      <c r="G235" s="6">
        <f t="shared" si="36"/>
        <v>-26.199287000000002</v>
      </c>
      <c r="J235">
        <v>21571444444.444</v>
      </c>
      <c r="K235">
        <v>-71.634155000000007</v>
      </c>
      <c r="L235">
        <v>-62.668906999999997</v>
      </c>
      <c r="N235" s="6">
        <f t="shared" si="39"/>
        <v>9.0078888888889015</v>
      </c>
      <c r="O235" s="6">
        <f t="shared" si="37"/>
        <v>-26.704868000000001</v>
      </c>
    </row>
    <row r="236" spans="2:15" x14ac:dyDescent="0.25">
      <c r="B236">
        <v>22624888888.889</v>
      </c>
      <c r="C236">
        <v>-71.831558000000001</v>
      </c>
      <c r="D236">
        <v>-64.270660000000007</v>
      </c>
      <c r="F236" s="6">
        <f t="shared" si="38"/>
        <v>9.3404629629629987</v>
      </c>
      <c r="G236" s="6">
        <f t="shared" si="36"/>
        <v>-29.007387000000001</v>
      </c>
      <c r="J236">
        <v>22624888888.889</v>
      </c>
      <c r="K236">
        <v>-70.010863999999998</v>
      </c>
      <c r="L236">
        <v>-61.17971</v>
      </c>
      <c r="N236" s="6">
        <f t="shared" si="39"/>
        <v>9.3404629629629987</v>
      </c>
      <c r="O236" s="6">
        <f t="shared" si="37"/>
        <v>-28.938925000000001</v>
      </c>
    </row>
    <row r="237" spans="2:15" x14ac:dyDescent="0.25">
      <c r="B237">
        <v>23678333333.333</v>
      </c>
      <c r="C237">
        <v>-75.850853000000001</v>
      </c>
      <c r="D237">
        <v>-67.584305000000001</v>
      </c>
      <c r="F237" s="6">
        <f t="shared" si="38"/>
        <v>9.673037037037</v>
      </c>
      <c r="G237" s="6">
        <f t="shared" si="36"/>
        <v>-29.277781000000001</v>
      </c>
      <c r="J237">
        <v>23678333333.333</v>
      </c>
      <c r="K237">
        <v>-64.776572999999999</v>
      </c>
      <c r="L237">
        <v>-55.236187000000001</v>
      </c>
      <c r="N237" s="6">
        <f t="shared" si="39"/>
        <v>9.673037037037</v>
      </c>
      <c r="O237" s="6">
        <f t="shared" si="37"/>
        <v>-30.570965000000001</v>
      </c>
    </row>
    <row r="238" spans="2:15" x14ac:dyDescent="0.25">
      <c r="B238">
        <v>24731777777.778</v>
      </c>
      <c r="C238">
        <v>-82.810394000000002</v>
      </c>
      <c r="D238">
        <v>-74.040099999999995</v>
      </c>
      <c r="F238" s="6">
        <f t="shared" si="38"/>
        <v>10.005611111111</v>
      </c>
      <c r="G238" s="6">
        <f t="shared" si="36"/>
        <v>-30.659718999999999</v>
      </c>
      <c r="J238">
        <v>24731777777.778</v>
      </c>
      <c r="K238">
        <v>-60.973033999999998</v>
      </c>
      <c r="L238">
        <v>-50.308849000000002</v>
      </c>
      <c r="N238" s="6">
        <f t="shared" si="39"/>
        <v>10.005611111111</v>
      </c>
      <c r="O238" s="6">
        <f t="shared" si="37"/>
        <v>-34.928986000000002</v>
      </c>
    </row>
    <row r="239" spans="2:15" x14ac:dyDescent="0.25">
      <c r="B239">
        <v>25785222222.222</v>
      </c>
      <c r="C239">
        <v>-77.863747000000004</v>
      </c>
      <c r="D239">
        <v>-69.777473000000001</v>
      </c>
      <c r="F239" s="6">
        <f t="shared" si="38"/>
        <v>10.338185185184999</v>
      </c>
      <c r="G239" s="6">
        <f t="shared" si="36"/>
        <v>-29.307762</v>
      </c>
      <c r="J239">
        <v>25785222222.222</v>
      </c>
      <c r="K239">
        <v>-60.823452000000003</v>
      </c>
      <c r="L239">
        <v>-50.394604000000001</v>
      </c>
      <c r="N239" s="6">
        <f t="shared" si="39"/>
        <v>10.338185185184999</v>
      </c>
      <c r="O239" s="6">
        <f t="shared" si="37"/>
        <v>-33.440815000000001</v>
      </c>
    </row>
    <row r="240" spans="2:15" x14ac:dyDescent="0.25">
      <c r="B240">
        <v>26838666666.667</v>
      </c>
      <c r="C240">
        <v>-74.282066</v>
      </c>
      <c r="D240">
        <v>-66.129997000000003</v>
      </c>
      <c r="F240" s="6">
        <f t="shared" si="38"/>
        <v>10.670759259259</v>
      </c>
      <c r="G240" s="6">
        <f t="shared" si="36"/>
        <v>-25.473858</v>
      </c>
      <c r="J240">
        <v>26838666666.667</v>
      </c>
      <c r="K240">
        <v>-59.374447000000004</v>
      </c>
      <c r="L240">
        <v>-49.693455</v>
      </c>
      <c r="N240" s="6">
        <f t="shared" si="39"/>
        <v>10.670759259259</v>
      </c>
      <c r="O240" s="6">
        <f t="shared" si="37"/>
        <v>-28.445361999999999</v>
      </c>
    </row>
    <row r="241" spans="2:16" x14ac:dyDescent="0.25">
      <c r="B241">
        <v>27892111111.111</v>
      </c>
      <c r="C241">
        <v>-82.119675000000001</v>
      </c>
      <c r="D241">
        <v>-72.233108999999999</v>
      </c>
      <c r="F241" s="6">
        <f t="shared" si="38"/>
        <v>11.003333333333</v>
      </c>
      <c r="G241" s="6">
        <f t="shared" si="36"/>
        <v>-24.226927</v>
      </c>
      <c r="J241">
        <v>27892111111.111</v>
      </c>
      <c r="K241">
        <v>-64.482429999999994</v>
      </c>
      <c r="L241">
        <v>-55.202491999999999</v>
      </c>
      <c r="N241" s="6">
        <f t="shared" si="39"/>
        <v>11.003333333333</v>
      </c>
      <c r="O241" s="6">
        <f t="shared" si="37"/>
        <v>-23.424128</v>
      </c>
    </row>
    <row r="242" spans="2:16" x14ac:dyDescent="0.25">
      <c r="B242">
        <v>28945555555.556</v>
      </c>
      <c r="C242">
        <v>-76.992973000000006</v>
      </c>
      <c r="D242">
        <v>-64.712494000000007</v>
      </c>
      <c r="F242" s="6" t="s">
        <v>25</v>
      </c>
      <c r="J242">
        <v>28945555555.556</v>
      </c>
      <c r="K242">
        <v>-69.649383999999998</v>
      </c>
      <c r="L242">
        <v>-58.572201</v>
      </c>
      <c r="N242" s="6" t="s">
        <v>25</v>
      </c>
    </row>
    <row r="243" spans="2:16" x14ac:dyDescent="0.25">
      <c r="B243">
        <v>29999000000</v>
      </c>
      <c r="C243">
        <v>-71.882339000000002</v>
      </c>
      <c r="D243">
        <v>-57.496284000000003</v>
      </c>
      <c r="J243">
        <v>29999000000</v>
      </c>
      <c r="K243">
        <v>-70.012176999999994</v>
      </c>
      <c r="L243">
        <v>-56.639029999999998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3Rx2L dBc Log Mag(dB)</v>
      </c>
      <c r="H246" s="35">
        <v>3</v>
      </c>
      <c r="N246" s="6" t="s">
        <v>23</v>
      </c>
      <c r="O246" s="6" t="str">
        <f t="shared" ref="O246:O265" si="41">L272</f>
        <v>3Rx2L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5.0170000000000003</v>
      </c>
      <c r="G247" s="6">
        <f t="shared" si="40"/>
        <v>-55.723472999999998</v>
      </c>
      <c r="H247" s="36">
        <f>ABS(AVERAGE(G247:G265)-(H246-1)*15)</f>
        <v>80.120517210526316</v>
      </c>
      <c r="J247" t="s">
        <v>48</v>
      </c>
      <c r="N247" s="6">
        <f t="shared" ref="N247:N265" si="43">J273/1000000000</f>
        <v>5.0170000000000003</v>
      </c>
      <c r="O247" s="6">
        <f t="shared" si="41"/>
        <v>-56.326393000000003</v>
      </c>
      <c r="P247" s="36">
        <f>ABS(AVERAGE(O247:O265)-(P246-1)*15)</f>
        <v>85.769142157894734</v>
      </c>
    </row>
    <row r="248" spans="2:16" x14ac:dyDescent="0.25">
      <c r="B248" t="s">
        <v>23</v>
      </c>
      <c r="C248" t="s">
        <v>136</v>
      </c>
      <c r="D248" t="s">
        <v>49</v>
      </c>
      <c r="F248" s="6">
        <f t="shared" si="42"/>
        <v>5.9051111111111005</v>
      </c>
      <c r="G248" s="6">
        <f t="shared" si="40"/>
        <v>-51.002068000000001</v>
      </c>
      <c r="J248" t="s">
        <v>23</v>
      </c>
      <c r="K248" t="s">
        <v>136</v>
      </c>
      <c r="L248" t="s">
        <v>49</v>
      </c>
      <c r="N248" s="6">
        <f t="shared" si="43"/>
        <v>5.9051111111111005</v>
      </c>
      <c r="O248" s="6">
        <f t="shared" si="41"/>
        <v>-61.844321999999998</v>
      </c>
    </row>
    <row r="249" spans="2:16" x14ac:dyDescent="0.25">
      <c r="B249">
        <v>5017000000</v>
      </c>
      <c r="C249">
        <v>-41.278030000000001</v>
      </c>
      <c r="D249">
        <v>-36.434288000000002</v>
      </c>
      <c r="F249" s="6">
        <f t="shared" si="42"/>
        <v>6.7932222222222007</v>
      </c>
      <c r="G249" s="6">
        <f t="shared" si="40"/>
        <v>-66.638328999999999</v>
      </c>
      <c r="J249">
        <v>5017000000</v>
      </c>
      <c r="K249">
        <v>-46.1539</v>
      </c>
      <c r="L249">
        <v>-39.244464999999998</v>
      </c>
      <c r="N249" s="6">
        <f t="shared" si="43"/>
        <v>6.7932222222222007</v>
      </c>
      <c r="O249" s="6">
        <f t="shared" si="41"/>
        <v>-63.68956</v>
      </c>
    </row>
    <row r="250" spans="2:16" x14ac:dyDescent="0.25">
      <c r="B250">
        <v>5349574074.0740995</v>
      </c>
      <c r="C250">
        <v>-36.501083000000001</v>
      </c>
      <c r="D250">
        <v>-31.364477000000001</v>
      </c>
      <c r="F250" s="6">
        <f t="shared" si="42"/>
        <v>7.6813333333333</v>
      </c>
      <c r="G250" s="6">
        <f t="shared" si="40"/>
        <v>-51.312694999999998</v>
      </c>
      <c r="J250">
        <v>5349574074.0740995</v>
      </c>
      <c r="K250">
        <v>-41.650013000000001</v>
      </c>
      <c r="L250">
        <v>-34.751018999999999</v>
      </c>
      <c r="N250" s="6">
        <f t="shared" si="43"/>
        <v>7.6813333333333</v>
      </c>
      <c r="O250" s="6">
        <f t="shared" si="41"/>
        <v>-72.772850000000005</v>
      </c>
    </row>
    <row r="251" spans="2:16" x14ac:dyDescent="0.25">
      <c r="B251">
        <v>5682148148.1480999</v>
      </c>
      <c r="C251">
        <v>-36.171084999999998</v>
      </c>
      <c r="D251">
        <v>-30.741879000000001</v>
      </c>
      <c r="F251" s="6">
        <f t="shared" si="42"/>
        <v>8.5694444444444002</v>
      </c>
      <c r="G251" s="6">
        <f t="shared" si="40"/>
        <v>-47.635604999999998</v>
      </c>
      <c r="J251">
        <v>5682148148.1480999</v>
      </c>
      <c r="K251">
        <v>-40.339249000000002</v>
      </c>
      <c r="L251">
        <v>-33.017380000000003</v>
      </c>
      <c r="N251" s="6">
        <f t="shared" si="43"/>
        <v>8.5694444444444002</v>
      </c>
      <c r="O251" s="6">
        <f t="shared" si="41"/>
        <v>-56.874493000000001</v>
      </c>
    </row>
    <row r="252" spans="2:16" x14ac:dyDescent="0.25">
      <c r="B252">
        <v>6014722222.2222004</v>
      </c>
      <c r="C252">
        <v>-35.154544999999999</v>
      </c>
      <c r="D252">
        <v>-29.672691</v>
      </c>
      <c r="F252" s="6">
        <f t="shared" si="42"/>
        <v>9.457555555555599</v>
      </c>
      <c r="G252" s="6">
        <f t="shared" si="40"/>
        <v>-49.322533</v>
      </c>
      <c r="J252">
        <v>6014722222.2222004</v>
      </c>
      <c r="K252">
        <v>-39.759357000000001</v>
      </c>
      <c r="L252">
        <v>-32.336868000000003</v>
      </c>
      <c r="N252" s="6">
        <f t="shared" si="43"/>
        <v>9.457555555555599</v>
      </c>
      <c r="O252" s="6">
        <f t="shared" si="41"/>
        <v>-54.88147</v>
      </c>
    </row>
    <row r="253" spans="2:16" x14ac:dyDescent="0.25">
      <c r="B253">
        <v>6347296296.2962999</v>
      </c>
      <c r="C253">
        <v>-36.244861999999998</v>
      </c>
      <c r="D253">
        <v>-30.706151999999999</v>
      </c>
      <c r="F253" s="6">
        <f t="shared" si="42"/>
        <v>10.345666666667</v>
      </c>
      <c r="G253" s="6">
        <f t="shared" si="40"/>
        <v>-51.186508000000003</v>
      </c>
      <c r="J253">
        <v>6347296296.2962999</v>
      </c>
      <c r="K253">
        <v>-40.806904000000003</v>
      </c>
      <c r="L253">
        <v>-33.323658000000002</v>
      </c>
      <c r="N253" s="6">
        <f t="shared" si="43"/>
        <v>10.345666666667</v>
      </c>
      <c r="O253" s="6">
        <f t="shared" si="41"/>
        <v>-57.676628000000001</v>
      </c>
    </row>
    <row r="254" spans="2:16" x14ac:dyDescent="0.25">
      <c r="B254">
        <v>6679870370.3704004</v>
      </c>
      <c r="C254">
        <v>-35.462420999999999</v>
      </c>
      <c r="D254">
        <v>-30.003036000000002</v>
      </c>
      <c r="F254" s="6">
        <f t="shared" si="42"/>
        <v>11.233777777778</v>
      </c>
      <c r="G254" s="6">
        <f t="shared" si="40"/>
        <v>-55.390014999999998</v>
      </c>
      <c r="J254">
        <v>6679870370.3704004</v>
      </c>
      <c r="K254">
        <v>-39.498660999999998</v>
      </c>
      <c r="L254">
        <v>-31.877419</v>
      </c>
      <c r="N254" s="6">
        <f t="shared" si="43"/>
        <v>11.233777777778</v>
      </c>
      <c r="O254" s="6">
        <f t="shared" si="41"/>
        <v>-56.204239000000001</v>
      </c>
    </row>
    <row r="255" spans="2:16" x14ac:dyDescent="0.25">
      <c r="B255">
        <v>7012444444.4443998</v>
      </c>
      <c r="C255">
        <v>-31.555354999999999</v>
      </c>
      <c r="D255">
        <v>-25.790274</v>
      </c>
      <c r="F255" s="6">
        <f t="shared" si="42"/>
        <v>12.121888888889</v>
      </c>
      <c r="G255" s="6">
        <f t="shared" si="40"/>
        <v>-44.954090000000001</v>
      </c>
      <c r="J255">
        <v>7012444444.4443998</v>
      </c>
      <c r="K255">
        <v>-36.520575999999998</v>
      </c>
      <c r="L255">
        <v>-28.92062</v>
      </c>
      <c r="N255" s="6">
        <f t="shared" si="43"/>
        <v>12.121888888889</v>
      </c>
      <c r="O255" s="6">
        <f t="shared" si="41"/>
        <v>-54.949351999999998</v>
      </c>
    </row>
    <row r="256" spans="2:16" x14ac:dyDescent="0.25">
      <c r="B256">
        <v>7345018518.5185003</v>
      </c>
      <c r="C256">
        <v>-32.180636999999997</v>
      </c>
      <c r="D256">
        <v>-24.891370999999999</v>
      </c>
      <c r="F256" s="6">
        <f t="shared" si="42"/>
        <v>13.01</v>
      </c>
      <c r="G256" s="6">
        <f t="shared" si="40"/>
        <v>-51.889873999999999</v>
      </c>
      <c r="J256">
        <v>7345018518.5185003</v>
      </c>
      <c r="K256">
        <v>-36.250003999999997</v>
      </c>
      <c r="L256">
        <v>-27.456436</v>
      </c>
      <c r="N256" s="6">
        <f t="shared" si="43"/>
        <v>13.01</v>
      </c>
      <c r="O256" s="6">
        <f t="shared" si="41"/>
        <v>-71.915253000000007</v>
      </c>
    </row>
    <row r="257" spans="2:16" x14ac:dyDescent="0.25">
      <c r="B257">
        <v>7677592592.5925999</v>
      </c>
      <c r="C257">
        <v>-32.149166000000001</v>
      </c>
      <c r="D257">
        <v>-25.158965999999999</v>
      </c>
      <c r="F257" s="6">
        <f t="shared" si="42"/>
        <v>13.898111111111</v>
      </c>
      <c r="G257" s="6">
        <f t="shared" si="40"/>
        <v>-43.774441000000003</v>
      </c>
      <c r="J257">
        <v>7677592592.5925999</v>
      </c>
      <c r="K257">
        <v>-37.284626000000003</v>
      </c>
      <c r="L257">
        <v>-28.814905</v>
      </c>
      <c r="N257" s="6">
        <f t="shared" si="43"/>
        <v>13.898111111111</v>
      </c>
      <c r="O257" s="6">
        <f t="shared" si="41"/>
        <v>-58.869999</v>
      </c>
    </row>
    <row r="258" spans="2:16" x14ac:dyDescent="0.25">
      <c r="B258">
        <v>8010166666.6667004</v>
      </c>
      <c r="C258">
        <v>-33.274676999999997</v>
      </c>
      <c r="D258">
        <v>-25.313590999999999</v>
      </c>
      <c r="F258" s="6">
        <f t="shared" si="42"/>
        <v>14.786222222221999</v>
      </c>
      <c r="G258" s="6">
        <f t="shared" si="40"/>
        <v>-45.044769000000002</v>
      </c>
      <c r="J258">
        <v>8010166666.6667004</v>
      </c>
      <c r="K258">
        <v>-37.884495000000001</v>
      </c>
      <c r="L258">
        <v>-28.501056999999999</v>
      </c>
      <c r="N258" s="6">
        <f t="shared" si="43"/>
        <v>14.786222222221999</v>
      </c>
      <c r="O258" s="6">
        <f t="shared" si="41"/>
        <v>-49.073238000000003</v>
      </c>
    </row>
    <row r="259" spans="2:16" x14ac:dyDescent="0.25">
      <c r="B259">
        <v>8342740740.7406998</v>
      </c>
      <c r="C259">
        <v>-33.872028</v>
      </c>
      <c r="D259">
        <v>-26.389316999999998</v>
      </c>
      <c r="F259" s="6">
        <f t="shared" si="42"/>
        <v>15.674333333333001</v>
      </c>
      <c r="G259" s="6">
        <f t="shared" si="40"/>
        <v>-40.064430000000002</v>
      </c>
      <c r="J259">
        <v>8342740740.7406998</v>
      </c>
      <c r="K259">
        <v>-37.252766000000001</v>
      </c>
      <c r="L259">
        <v>-28.287517999999999</v>
      </c>
      <c r="N259" s="6">
        <f t="shared" si="43"/>
        <v>15.674333333333001</v>
      </c>
      <c r="O259" s="6">
        <f t="shared" si="41"/>
        <v>-46.731045000000002</v>
      </c>
    </row>
    <row r="260" spans="2:16" x14ac:dyDescent="0.25">
      <c r="B260">
        <v>8675314814.8148003</v>
      </c>
      <c r="C260">
        <v>-34.918033999999999</v>
      </c>
      <c r="D260">
        <v>-27.357143000000001</v>
      </c>
      <c r="F260" s="6">
        <f t="shared" si="42"/>
        <v>16.562444444444001</v>
      </c>
      <c r="G260" s="6">
        <f t="shared" si="40"/>
        <v>-47.667693999999997</v>
      </c>
      <c r="J260">
        <v>8675314814.8148003</v>
      </c>
      <c r="K260">
        <v>-35.962288000000001</v>
      </c>
      <c r="L260">
        <v>-27.131132000000001</v>
      </c>
      <c r="N260" s="6">
        <f t="shared" si="43"/>
        <v>16.562444444444001</v>
      </c>
      <c r="O260" s="6">
        <f t="shared" si="41"/>
        <v>-57.415821000000001</v>
      </c>
    </row>
    <row r="261" spans="2:16" x14ac:dyDescent="0.25">
      <c r="B261">
        <v>9007888888.8889008</v>
      </c>
      <c r="C261">
        <v>-34.465831999999999</v>
      </c>
      <c r="D261">
        <v>-26.199287000000002</v>
      </c>
      <c r="F261" s="6">
        <f t="shared" si="42"/>
        <v>17.450555555556001</v>
      </c>
      <c r="G261" s="6">
        <f t="shared" si="40"/>
        <v>-45.644840000000002</v>
      </c>
      <c r="J261">
        <v>9007888888.8889008</v>
      </c>
      <c r="K261">
        <v>-36.245258</v>
      </c>
      <c r="L261">
        <v>-26.704868000000001</v>
      </c>
      <c r="N261" s="6">
        <f t="shared" si="43"/>
        <v>17.450555555556001</v>
      </c>
      <c r="O261" s="6">
        <f t="shared" si="41"/>
        <v>-41.108082000000003</v>
      </c>
    </row>
    <row r="262" spans="2:16" x14ac:dyDescent="0.25">
      <c r="B262">
        <v>9340462962.9629993</v>
      </c>
      <c r="C262">
        <v>-37.777678999999999</v>
      </c>
      <c r="D262">
        <v>-29.007387000000001</v>
      </c>
      <c r="F262" s="6">
        <f t="shared" si="42"/>
        <v>18.338666666666999</v>
      </c>
      <c r="G262" s="6">
        <f t="shared" si="40"/>
        <v>-53.639113999999999</v>
      </c>
      <c r="J262">
        <v>9340462962.9629993</v>
      </c>
      <c r="K262">
        <v>-39.603110999999998</v>
      </c>
      <c r="L262">
        <v>-28.938925000000001</v>
      </c>
      <c r="N262" s="6">
        <f t="shared" si="43"/>
        <v>18.338666666666999</v>
      </c>
      <c r="O262" s="6">
        <f t="shared" si="41"/>
        <v>-44.523238999999997</v>
      </c>
    </row>
    <row r="263" spans="2:16" x14ac:dyDescent="0.25">
      <c r="B263">
        <v>9673037037.0370007</v>
      </c>
      <c r="C263">
        <v>-37.364055999999998</v>
      </c>
      <c r="D263">
        <v>-29.277781000000001</v>
      </c>
      <c r="F263" s="6">
        <f t="shared" si="42"/>
        <v>19.226777777778</v>
      </c>
      <c r="G263" s="6">
        <f t="shared" si="40"/>
        <v>-61.688727999999998</v>
      </c>
      <c r="J263">
        <v>9673037037.0370007</v>
      </c>
      <c r="K263">
        <v>-40.999813000000003</v>
      </c>
      <c r="L263">
        <v>-30.570965000000001</v>
      </c>
      <c r="N263" s="6">
        <f t="shared" si="43"/>
        <v>19.226777777778</v>
      </c>
      <c r="O263" s="6">
        <f t="shared" si="41"/>
        <v>-50.873722000000001</v>
      </c>
    </row>
    <row r="264" spans="2:16" x14ac:dyDescent="0.25">
      <c r="B264">
        <v>10005611111.111</v>
      </c>
      <c r="C264">
        <v>-38.811787000000002</v>
      </c>
      <c r="D264">
        <v>-30.659718999999999</v>
      </c>
      <c r="F264" s="6">
        <f t="shared" si="42"/>
        <v>20.114888888888999</v>
      </c>
      <c r="G264" s="6">
        <f t="shared" si="40"/>
        <v>-47.670119999999997</v>
      </c>
      <c r="J264">
        <v>10005611111.111</v>
      </c>
      <c r="K264">
        <v>-44.609977999999998</v>
      </c>
      <c r="L264">
        <v>-34.928986000000002</v>
      </c>
      <c r="N264" s="6">
        <f t="shared" si="43"/>
        <v>20.114888888888999</v>
      </c>
      <c r="O264" s="6">
        <f t="shared" si="41"/>
        <v>-51.500565000000002</v>
      </c>
    </row>
    <row r="265" spans="2:16" x14ac:dyDescent="0.25">
      <c r="B265">
        <v>10338185185.184999</v>
      </c>
      <c r="C265">
        <v>-39.194327999999999</v>
      </c>
      <c r="D265">
        <v>-29.307762</v>
      </c>
      <c r="F265" s="6">
        <f t="shared" si="42"/>
        <v>21.003</v>
      </c>
      <c r="G265" s="6">
        <f t="shared" si="40"/>
        <v>-42.040500999999999</v>
      </c>
      <c r="J265">
        <v>10338185185.184999</v>
      </c>
      <c r="K265">
        <v>-42.720756999999999</v>
      </c>
      <c r="L265">
        <v>-33.440815000000001</v>
      </c>
      <c r="N265" s="6">
        <f t="shared" si="43"/>
        <v>21.003</v>
      </c>
      <c r="O265" s="6">
        <f t="shared" si="41"/>
        <v>-52.383429999999997</v>
      </c>
    </row>
    <row r="266" spans="2:16" x14ac:dyDescent="0.25">
      <c r="B266">
        <v>10670759259.259001</v>
      </c>
      <c r="C266">
        <v>-37.754340999999997</v>
      </c>
      <c r="D266">
        <v>-25.473858</v>
      </c>
      <c r="F266" s="6" t="s">
        <v>25</v>
      </c>
      <c r="J266">
        <v>10670759259.259001</v>
      </c>
      <c r="K266">
        <v>-39.522545000000001</v>
      </c>
      <c r="L266">
        <v>-28.445361999999999</v>
      </c>
      <c r="N266" s="6" t="s">
        <v>25</v>
      </c>
    </row>
    <row r="267" spans="2:16" x14ac:dyDescent="0.25">
      <c r="B267">
        <v>11003333333.333</v>
      </c>
      <c r="C267">
        <v>-38.612983999999997</v>
      </c>
      <c r="D267">
        <v>-24.226927</v>
      </c>
      <c r="J267">
        <v>11003333333.333</v>
      </c>
      <c r="K267">
        <v>-36.797275999999997</v>
      </c>
      <c r="L267">
        <v>-23.424128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3Rx3L dBc Log Mag(dB)</v>
      </c>
      <c r="H270" s="35">
        <v>3</v>
      </c>
      <c r="N270" s="6" t="s">
        <v>23</v>
      </c>
      <c r="O270" s="6" t="str">
        <f t="shared" ref="O270:O289" si="45">L296</f>
        <v>3Rx3L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5.0170000000000003</v>
      </c>
      <c r="G271" s="6">
        <f t="shared" si="44"/>
        <v>-35.602691999999998</v>
      </c>
      <c r="H271" s="36">
        <f>ABS(AVERAGE(G271:G289)-(H270-1)*15)</f>
        <v>68.407625052631573</v>
      </c>
      <c r="J271" t="s">
        <v>50</v>
      </c>
      <c r="N271" s="6">
        <f t="shared" ref="N271:N289" si="47">J297/1000000000</f>
        <v>5.0170000000000003</v>
      </c>
      <c r="O271" s="6">
        <f t="shared" si="45"/>
        <v>-40.013863000000001</v>
      </c>
      <c r="P271" s="36">
        <f>ABS(AVERAGE(O271:O289)-(P270-1)*15)</f>
        <v>69.379025105263153</v>
      </c>
    </row>
    <row r="272" spans="2:16" x14ac:dyDescent="0.25">
      <c r="B272" t="s">
        <v>23</v>
      </c>
      <c r="C272" t="s">
        <v>137</v>
      </c>
      <c r="D272" t="s">
        <v>51</v>
      </c>
      <c r="F272" s="6">
        <f t="shared" si="46"/>
        <v>6.3491296296295996</v>
      </c>
      <c r="G272" s="6">
        <f t="shared" si="44"/>
        <v>-34.812457999999999</v>
      </c>
      <c r="J272" t="s">
        <v>23</v>
      </c>
      <c r="K272" t="s">
        <v>137</v>
      </c>
      <c r="L272" t="s">
        <v>51</v>
      </c>
      <c r="N272" s="6">
        <f t="shared" si="47"/>
        <v>6.3491296296295996</v>
      </c>
      <c r="O272" s="6">
        <f t="shared" si="45"/>
        <v>-37.003974999999997</v>
      </c>
    </row>
    <row r="273" spans="2:15" x14ac:dyDescent="0.25">
      <c r="B273">
        <v>5017000000</v>
      </c>
      <c r="C273">
        <v>-60.567214999999997</v>
      </c>
      <c r="D273">
        <v>-55.723472999999998</v>
      </c>
      <c r="F273" s="6">
        <f t="shared" si="46"/>
        <v>7.6812592592593001</v>
      </c>
      <c r="G273" s="6">
        <f t="shared" si="44"/>
        <v>-34.934367999999999</v>
      </c>
      <c r="J273">
        <v>5017000000</v>
      </c>
      <c r="K273">
        <v>-63.235827999999998</v>
      </c>
      <c r="L273">
        <v>-56.326393000000003</v>
      </c>
      <c r="N273" s="6">
        <f t="shared" si="47"/>
        <v>7.6812592592593001</v>
      </c>
      <c r="O273" s="6">
        <f t="shared" si="45"/>
        <v>-37.957954000000001</v>
      </c>
    </row>
    <row r="274" spans="2:15" x14ac:dyDescent="0.25">
      <c r="B274">
        <v>5905111111.1111002</v>
      </c>
      <c r="C274">
        <v>-56.138675999999997</v>
      </c>
      <c r="D274">
        <v>-51.002068000000001</v>
      </c>
      <c r="F274" s="6">
        <f t="shared" si="46"/>
        <v>9.0133888888889011</v>
      </c>
      <c r="G274" s="6">
        <f t="shared" si="44"/>
        <v>-33.069557000000003</v>
      </c>
      <c r="J274">
        <v>5905111111.1111002</v>
      </c>
      <c r="K274">
        <v>-68.743317000000005</v>
      </c>
      <c r="L274">
        <v>-61.844321999999998</v>
      </c>
      <c r="N274" s="6">
        <f t="shared" si="47"/>
        <v>9.0133888888889011</v>
      </c>
      <c r="O274" s="6">
        <f t="shared" si="45"/>
        <v>-35.584502999999998</v>
      </c>
    </row>
    <row r="275" spans="2:15" x14ac:dyDescent="0.25">
      <c r="B275">
        <v>6793222222.2222004</v>
      </c>
      <c r="C275">
        <v>-72.067535000000007</v>
      </c>
      <c r="D275">
        <v>-66.638328999999999</v>
      </c>
      <c r="F275" s="6">
        <f t="shared" si="46"/>
        <v>10.345518518518999</v>
      </c>
      <c r="G275" s="6">
        <f t="shared" si="44"/>
        <v>-37.102421</v>
      </c>
      <c r="J275">
        <v>6793222222.2222004</v>
      </c>
      <c r="K275">
        <v>-71.011429000000007</v>
      </c>
      <c r="L275">
        <v>-63.68956</v>
      </c>
      <c r="N275" s="6">
        <f t="shared" si="47"/>
        <v>10.345518518518999</v>
      </c>
      <c r="O275" s="6">
        <f t="shared" si="45"/>
        <v>-35.609420999999998</v>
      </c>
    </row>
    <row r="276" spans="2:15" x14ac:dyDescent="0.25">
      <c r="B276">
        <v>7681333333.3332996</v>
      </c>
      <c r="C276">
        <v>-56.794547999999999</v>
      </c>
      <c r="D276">
        <v>-51.312694999999998</v>
      </c>
      <c r="F276" s="6">
        <f t="shared" si="46"/>
        <v>11.677648148148</v>
      </c>
      <c r="G276" s="6">
        <f t="shared" si="44"/>
        <v>-37.316082000000002</v>
      </c>
      <c r="J276">
        <v>7681333333.3332996</v>
      </c>
      <c r="K276">
        <v>-80.195335</v>
      </c>
      <c r="L276">
        <v>-72.772850000000005</v>
      </c>
      <c r="N276" s="6">
        <f t="shared" si="47"/>
        <v>11.677648148148</v>
      </c>
      <c r="O276" s="6">
        <f t="shared" si="45"/>
        <v>-35.001595000000002</v>
      </c>
    </row>
    <row r="277" spans="2:15" x14ac:dyDescent="0.25">
      <c r="B277">
        <v>8569444444.4443998</v>
      </c>
      <c r="C277">
        <v>-53.174315999999997</v>
      </c>
      <c r="D277">
        <v>-47.635604999999998</v>
      </c>
      <c r="F277" s="6">
        <f t="shared" si="46"/>
        <v>13.009777777778</v>
      </c>
      <c r="G277" s="6">
        <f t="shared" si="44"/>
        <v>-37.795158000000001</v>
      </c>
      <c r="J277">
        <v>8569444444.4443998</v>
      </c>
      <c r="K277">
        <v>-64.357735000000005</v>
      </c>
      <c r="L277">
        <v>-56.874493000000001</v>
      </c>
      <c r="N277" s="6">
        <f t="shared" si="47"/>
        <v>13.009777777778</v>
      </c>
      <c r="O277" s="6">
        <f t="shared" si="45"/>
        <v>-32.735106999999999</v>
      </c>
    </row>
    <row r="278" spans="2:15" x14ac:dyDescent="0.25">
      <c r="B278">
        <v>9457555555.5555992</v>
      </c>
      <c r="C278">
        <v>-54.781917999999997</v>
      </c>
      <c r="D278">
        <v>-49.322533</v>
      </c>
      <c r="F278" s="6">
        <f t="shared" si="46"/>
        <v>14.341907407407</v>
      </c>
      <c r="G278" s="6">
        <f t="shared" si="44"/>
        <v>-34.602283</v>
      </c>
      <c r="J278">
        <v>9457555555.5555992</v>
      </c>
      <c r="K278">
        <v>-62.502707999999998</v>
      </c>
      <c r="L278">
        <v>-54.88147</v>
      </c>
      <c r="N278" s="6">
        <f t="shared" si="47"/>
        <v>14.341907407407</v>
      </c>
      <c r="O278" s="6">
        <f t="shared" si="45"/>
        <v>-33.466320000000003</v>
      </c>
    </row>
    <row r="279" spans="2:15" x14ac:dyDescent="0.25">
      <c r="B279">
        <v>10345666666.667</v>
      </c>
      <c r="C279">
        <v>-56.951591000000001</v>
      </c>
      <c r="D279">
        <v>-51.186508000000003</v>
      </c>
      <c r="F279" s="6">
        <f t="shared" si="46"/>
        <v>15.674037037037001</v>
      </c>
      <c r="G279" s="6">
        <f t="shared" si="44"/>
        <v>-36.756737000000001</v>
      </c>
      <c r="J279">
        <v>10345666666.667</v>
      </c>
      <c r="K279">
        <v>-65.276588000000004</v>
      </c>
      <c r="L279">
        <v>-57.676628000000001</v>
      </c>
      <c r="N279" s="6">
        <f t="shared" si="47"/>
        <v>15.674037037037001</v>
      </c>
      <c r="O279" s="6">
        <f t="shared" si="45"/>
        <v>-36.873111999999999</v>
      </c>
    </row>
    <row r="280" spans="2:15" x14ac:dyDescent="0.25">
      <c r="B280">
        <v>11233777777.778</v>
      </c>
      <c r="C280">
        <v>-62.679282999999998</v>
      </c>
      <c r="D280">
        <v>-55.390014999999998</v>
      </c>
      <c r="F280" s="6">
        <f t="shared" si="46"/>
        <v>17.006166666666999</v>
      </c>
      <c r="G280" s="6">
        <f t="shared" si="44"/>
        <v>-45.313675000000003</v>
      </c>
      <c r="J280">
        <v>11233777777.778</v>
      </c>
      <c r="K280">
        <v>-64.997803000000005</v>
      </c>
      <c r="L280">
        <v>-56.204239000000001</v>
      </c>
      <c r="N280" s="6">
        <f t="shared" si="47"/>
        <v>17.006166666666999</v>
      </c>
      <c r="O280" s="6">
        <f t="shared" si="45"/>
        <v>-39.842765999999997</v>
      </c>
    </row>
    <row r="281" spans="2:15" x14ac:dyDescent="0.25">
      <c r="B281">
        <v>12121888888.889</v>
      </c>
      <c r="C281">
        <v>-51.944290000000002</v>
      </c>
      <c r="D281">
        <v>-44.954090000000001</v>
      </c>
      <c r="F281" s="6">
        <f t="shared" si="46"/>
        <v>18.338296296296001</v>
      </c>
      <c r="G281" s="6">
        <f t="shared" si="44"/>
        <v>-49.073574000000001</v>
      </c>
      <c r="J281">
        <v>12121888888.889</v>
      </c>
      <c r="K281">
        <v>-63.419074999999999</v>
      </c>
      <c r="L281">
        <v>-54.949351999999998</v>
      </c>
      <c r="N281" s="6">
        <f t="shared" si="47"/>
        <v>18.338296296296001</v>
      </c>
      <c r="O281" s="6">
        <f t="shared" si="45"/>
        <v>-44.147120999999999</v>
      </c>
    </row>
    <row r="282" spans="2:15" x14ac:dyDescent="0.25">
      <c r="B282">
        <v>13010000000</v>
      </c>
      <c r="C282">
        <v>-59.850960000000001</v>
      </c>
      <c r="D282">
        <v>-51.889873999999999</v>
      </c>
      <c r="F282" s="6">
        <f t="shared" si="46"/>
        <v>19.670425925925997</v>
      </c>
      <c r="G282" s="6">
        <f t="shared" si="44"/>
        <v>-45.399436999999999</v>
      </c>
      <c r="J282">
        <v>13010000000</v>
      </c>
      <c r="K282">
        <v>-81.298691000000005</v>
      </c>
      <c r="L282">
        <v>-71.915253000000007</v>
      </c>
      <c r="N282" s="6">
        <f t="shared" si="47"/>
        <v>19.670425925925997</v>
      </c>
      <c r="O282" s="6">
        <f t="shared" si="45"/>
        <v>-43.078968000000003</v>
      </c>
    </row>
    <row r="283" spans="2:15" x14ac:dyDescent="0.25">
      <c r="B283">
        <v>13898111111.111</v>
      </c>
      <c r="C283">
        <v>-51.257153000000002</v>
      </c>
      <c r="D283">
        <v>-43.774441000000003</v>
      </c>
      <c r="F283" s="6">
        <f t="shared" si="46"/>
        <v>21.002555555556</v>
      </c>
      <c r="G283" s="6">
        <f t="shared" si="44"/>
        <v>-38.885840999999999</v>
      </c>
      <c r="J283">
        <v>13898111111.111</v>
      </c>
      <c r="K283">
        <v>-67.835243000000006</v>
      </c>
      <c r="L283">
        <v>-58.869999</v>
      </c>
      <c r="N283" s="6">
        <f t="shared" si="47"/>
        <v>21.002555555556</v>
      </c>
      <c r="O283" s="6">
        <f t="shared" si="45"/>
        <v>-48.103690999999998</v>
      </c>
    </row>
    <row r="284" spans="2:15" x14ac:dyDescent="0.25">
      <c r="B284">
        <v>14786222222.222</v>
      </c>
      <c r="C284">
        <v>-52.605659000000003</v>
      </c>
      <c r="D284">
        <v>-45.044769000000002</v>
      </c>
      <c r="F284" s="6">
        <f t="shared" si="46"/>
        <v>22.334685185185002</v>
      </c>
      <c r="G284" s="6">
        <f t="shared" si="44"/>
        <v>-36.432555999999998</v>
      </c>
      <c r="J284">
        <v>14786222222.222</v>
      </c>
      <c r="K284">
        <v>-57.904392000000001</v>
      </c>
      <c r="L284">
        <v>-49.073238000000003</v>
      </c>
      <c r="N284" s="6">
        <f t="shared" si="47"/>
        <v>22.334685185185002</v>
      </c>
      <c r="O284" s="6">
        <f t="shared" si="45"/>
        <v>-37.436847999999998</v>
      </c>
    </row>
    <row r="285" spans="2:15" x14ac:dyDescent="0.25">
      <c r="B285">
        <v>15674333333.333</v>
      </c>
      <c r="C285">
        <v>-48.330978000000002</v>
      </c>
      <c r="D285">
        <v>-40.064430000000002</v>
      </c>
      <c r="F285" s="6">
        <f t="shared" si="46"/>
        <v>23.666814814814998</v>
      </c>
      <c r="G285" s="6">
        <f t="shared" si="44"/>
        <v>-39.467682000000003</v>
      </c>
      <c r="J285">
        <v>15674333333.333</v>
      </c>
      <c r="K285">
        <v>-56.271431</v>
      </c>
      <c r="L285">
        <v>-46.731045000000002</v>
      </c>
      <c r="N285" s="6">
        <f t="shared" si="47"/>
        <v>23.666814814814998</v>
      </c>
      <c r="O285" s="6">
        <f t="shared" si="45"/>
        <v>-39.719256999999999</v>
      </c>
    </row>
    <row r="286" spans="2:15" x14ac:dyDescent="0.25">
      <c r="B286">
        <v>16562444444.444</v>
      </c>
      <c r="C286">
        <v>-56.437984</v>
      </c>
      <c r="D286">
        <v>-47.667693999999997</v>
      </c>
      <c r="F286" s="6">
        <f t="shared" si="46"/>
        <v>24.998944444444</v>
      </c>
      <c r="G286" s="6">
        <f t="shared" si="44"/>
        <v>-41.066237999999998</v>
      </c>
      <c r="J286">
        <v>16562444444.444</v>
      </c>
      <c r="K286">
        <v>-68.080009000000004</v>
      </c>
      <c r="L286">
        <v>-57.415821000000001</v>
      </c>
      <c r="N286" s="6">
        <f t="shared" si="47"/>
        <v>24.998944444444</v>
      </c>
      <c r="O286" s="6">
        <f t="shared" si="45"/>
        <v>-45.511505</v>
      </c>
    </row>
    <row r="287" spans="2:15" x14ac:dyDescent="0.25">
      <c r="B287">
        <v>17450555555.556</v>
      </c>
      <c r="C287">
        <v>-53.731116999999998</v>
      </c>
      <c r="D287">
        <v>-45.644840000000002</v>
      </c>
      <c r="F287" s="6">
        <f t="shared" si="46"/>
        <v>26.331074074074003</v>
      </c>
      <c r="G287" s="6">
        <f t="shared" si="44"/>
        <v>-37.995151999999997</v>
      </c>
      <c r="J287">
        <v>17450555555.556</v>
      </c>
      <c r="K287">
        <v>-51.536926000000001</v>
      </c>
      <c r="L287">
        <v>-41.108082000000003</v>
      </c>
      <c r="N287" s="6">
        <f t="shared" si="47"/>
        <v>26.331074074074003</v>
      </c>
      <c r="O287" s="6">
        <f t="shared" si="45"/>
        <v>-46.754367999999999</v>
      </c>
    </row>
    <row r="288" spans="2:15" x14ac:dyDescent="0.25">
      <c r="B288">
        <v>18338666666.667</v>
      </c>
      <c r="C288">
        <v>-61.791182999999997</v>
      </c>
      <c r="D288">
        <v>-53.639113999999999</v>
      </c>
      <c r="F288" s="6">
        <f t="shared" si="46"/>
        <v>27.663203703703999</v>
      </c>
      <c r="G288" s="6">
        <f t="shared" si="44"/>
        <v>-37.274174000000002</v>
      </c>
      <c r="J288">
        <v>18338666666.667</v>
      </c>
      <c r="K288">
        <v>-54.204234999999997</v>
      </c>
      <c r="L288">
        <v>-44.523238999999997</v>
      </c>
      <c r="N288" s="6">
        <f t="shared" si="47"/>
        <v>27.663203703703999</v>
      </c>
      <c r="O288" s="6">
        <f t="shared" si="45"/>
        <v>-41.168605999999997</v>
      </c>
    </row>
    <row r="289" spans="2:16" x14ac:dyDescent="0.25">
      <c r="B289">
        <v>19226777777.778</v>
      </c>
      <c r="C289">
        <v>-71.575294</v>
      </c>
      <c r="D289">
        <v>-61.688727999999998</v>
      </c>
      <c r="F289" s="6">
        <f t="shared" si="46"/>
        <v>28.995333333333001</v>
      </c>
      <c r="G289" s="6">
        <f t="shared" si="44"/>
        <v>-36.844791000000001</v>
      </c>
      <c r="J289">
        <v>19226777777.778</v>
      </c>
      <c r="K289">
        <v>-60.153663999999999</v>
      </c>
      <c r="L289">
        <v>-50.873722000000001</v>
      </c>
      <c r="N289" s="6">
        <f t="shared" si="47"/>
        <v>28.995333333333001</v>
      </c>
      <c r="O289" s="6">
        <f t="shared" si="45"/>
        <v>-38.192497000000003</v>
      </c>
    </row>
    <row r="290" spans="2:16" x14ac:dyDescent="0.25">
      <c r="B290">
        <v>20114888888.889</v>
      </c>
      <c r="C290">
        <v>-59.950603000000001</v>
      </c>
      <c r="D290">
        <v>-47.670119999999997</v>
      </c>
      <c r="F290" s="6" t="s">
        <v>25</v>
      </c>
      <c r="J290">
        <v>20114888888.889</v>
      </c>
      <c r="K290">
        <v>-62.577747000000002</v>
      </c>
      <c r="L290">
        <v>-51.500565000000002</v>
      </c>
      <c r="N290" s="6" t="s">
        <v>25</v>
      </c>
    </row>
    <row r="291" spans="2:16" x14ac:dyDescent="0.25">
      <c r="B291">
        <v>21003000000</v>
      </c>
      <c r="C291">
        <v>-56.426555999999998</v>
      </c>
      <c r="D291">
        <v>-42.040500999999999</v>
      </c>
      <c r="J291">
        <v>21003000000</v>
      </c>
      <c r="K291">
        <v>-65.756576999999993</v>
      </c>
      <c r="L291">
        <v>-52.383429999999997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3Rx4L dBc Log Mag(dB)</v>
      </c>
      <c r="H294" s="35">
        <v>3</v>
      </c>
      <c r="N294" s="6" t="s">
        <v>23</v>
      </c>
      <c r="O294" s="6" t="str">
        <f t="shared" ref="O294:O313" si="49">L320</f>
        <v>3Rx4L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5.6856666666667</v>
      </c>
      <c r="G295" s="6">
        <f t="shared" si="48"/>
        <v>-55.338898</v>
      </c>
      <c r="H295" s="36">
        <f>ABS(AVERAGE(G295:G313)-(H294-1)*15)</f>
        <v>82.635290894736841</v>
      </c>
      <c r="J295" t="s">
        <v>52</v>
      </c>
      <c r="N295" s="6">
        <f t="shared" ref="N295:N313" si="51">J321/1000000000</f>
        <v>5.6856666666667</v>
      </c>
      <c r="O295" s="6">
        <f t="shared" si="49"/>
        <v>-59.777138000000001</v>
      </c>
      <c r="P295" s="36">
        <f>ABS(AVERAGE(O295:O313)-(P294-1)*15)</f>
        <v>83.562675578947363</v>
      </c>
    </row>
    <row r="296" spans="2:16" x14ac:dyDescent="0.25">
      <c r="B296" t="s">
        <v>23</v>
      </c>
      <c r="C296" t="s">
        <v>138</v>
      </c>
      <c r="D296" t="s">
        <v>53</v>
      </c>
      <c r="F296" s="6">
        <f t="shared" si="50"/>
        <v>7.0364074074073999</v>
      </c>
      <c r="G296" s="6">
        <f t="shared" si="48"/>
        <v>-51.124465999999998</v>
      </c>
      <c r="J296" t="s">
        <v>23</v>
      </c>
      <c r="K296" t="s">
        <v>138</v>
      </c>
      <c r="L296" t="s">
        <v>53</v>
      </c>
      <c r="N296" s="6">
        <f t="shared" si="51"/>
        <v>7.0364074074073999</v>
      </c>
      <c r="O296" s="6">
        <f t="shared" si="49"/>
        <v>-53.597054</v>
      </c>
    </row>
    <row r="297" spans="2:16" x14ac:dyDescent="0.25">
      <c r="B297">
        <v>5017000000</v>
      </c>
      <c r="C297">
        <v>-40.446434000000004</v>
      </c>
      <c r="D297">
        <v>-35.602691999999998</v>
      </c>
      <c r="F297" s="6">
        <f t="shared" si="50"/>
        <v>8.3871481481480998</v>
      </c>
      <c r="G297" s="6">
        <f t="shared" si="48"/>
        <v>-53.747630999999998</v>
      </c>
      <c r="J297">
        <v>5017000000</v>
      </c>
      <c r="K297">
        <v>-46.923298000000003</v>
      </c>
      <c r="L297">
        <v>-40.013863000000001</v>
      </c>
      <c r="N297" s="6">
        <f t="shared" si="51"/>
        <v>8.3871481481480998</v>
      </c>
      <c r="O297" s="6">
        <f t="shared" si="49"/>
        <v>-53.928997000000003</v>
      </c>
    </row>
    <row r="298" spans="2:16" x14ac:dyDescent="0.25">
      <c r="B298">
        <v>6349129629.6295996</v>
      </c>
      <c r="C298">
        <v>-39.949061999999998</v>
      </c>
      <c r="D298">
        <v>-34.812457999999999</v>
      </c>
      <c r="F298" s="6">
        <f t="shared" si="50"/>
        <v>9.7378888888889001</v>
      </c>
      <c r="G298" s="6">
        <f t="shared" si="48"/>
        <v>-54.225532999999999</v>
      </c>
      <c r="J298">
        <v>6349129629.6295996</v>
      </c>
      <c r="K298">
        <v>-43.902968999999999</v>
      </c>
      <c r="L298">
        <v>-37.003974999999997</v>
      </c>
      <c r="N298" s="6">
        <f t="shared" si="51"/>
        <v>9.7378888888889001</v>
      </c>
      <c r="O298" s="6">
        <f t="shared" si="49"/>
        <v>-58.441242000000003</v>
      </c>
    </row>
    <row r="299" spans="2:16" x14ac:dyDescent="0.25">
      <c r="B299">
        <v>7681259259.2593002</v>
      </c>
      <c r="C299">
        <v>-40.363574999999997</v>
      </c>
      <c r="D299">
        <v>-34.934367999999999</v>
      </c>
      <c r="F299" s="6">
        <f t="shared" si="50"/>
        <v>11.088629629629999</v>
      </c>
      <c r="G299" s="6">
        <f t="shared" si="48"/>
        <v>-54.055110999999997</v>
      </c>
      <c r="J299">
        <v>7681259259.2593002</v>
      </c>
      <c r="K299">
        <v>-45.279823</v>
      </c>
      <c r="L299">
        <v>-37.957954000000001</v>
      </c>
      <c r="N299" s="6">
        <f t="shared" si="51"/>
        <v>11.088629629629999</v>
      </c>
      <c r="O299" s="6">
        <f t="shared" si="49"/>
        <v>-54.435940000000002</v>
      </c>
    </row>
    <row r="300" spans="2:16" x14ac:dyDescent="0.25">
      <c r="B300">
        <v>9013388888.8889008</v>
      </c>
      <c r="C300">
        <v>-38.551411000000002</v>
      </c>
      <c r="D300">
        <v>-33.069557000000003</v>
      </c>
      <c r="F300" s="6">
        <f t="shared" si="50"/>
        <v>12.439370370370002</v>
      </c>
      <c r="G300" s="6">
        <f t="shared" si="48"/>
        <v>-50.048980999999998</v>
      </c>
      <c r="J300">
        <v>9013388888.8889008</v>
      </c>
      <c r="K300">
        <v>-43.006991999999997</v>
      </c>
      <c r="L300">
        <v>-35.584502999999998</v>
      </c>
      <c r="N300" s="6">
        <f t="shared" si="51"/>
        <v>12.439370370370002</v>
      </c>
      <c r="O300" s="6">
        <f t="shared" si="49"/>
        <v>-54.323929</v>
      </c>
    </row>
    <row r="301" spans="2:16" x14ac:dyDescent="0.25">
      <c r="B301">
        <v>10345518518.518999</v>
      </c>
      <c r="C301">
        <v>-42.641131999999999</v>
      </c>
      <c r="D301">
        <v>-37.102421</v>
      </c>
      <c r="F301" s="6">
        <f t="shared" si="50"/>
        <v>13.790111111111001</v>
      </c>
      <c r="G301" s="6">
        <f t="shared" si="48"/>
        <v>-53.222800999999997</v>
      </c>
      <c r="J301">
        <v>10345518518.518999</v>
      </c>
      <c r="K301">
        <v>-43.092666999999999</v>
      </c>
      <c r="L301">
        <v>-35.609420999999998</v>
      </c>
      <c r="N301" s="6">
        <f t="shared" si="51"/>
        <v>13.790111111111001</v>
      </c>
      <c r="O301" s="6">
        <f t="shared" si="49"/>
        <v>-59.429554000000003</v>
      </c>
    </row>
    <row r="302" spans="2:16" x14ac:dyDescent="0.25">
      <c r="B302">
        <v>11677648148.148001</v>
      </c>
      <c r="C302">
        <v>-42.775466999999999</v>
      </c>
      <c r="D302">
        <v>-37.316082000000002</v>
      </c>
      <c r="F302" s="6">
        <f t="shared" si="50"/>
        <v>15.140851851852</v>
      </c>
      <c r="G302" s="6">
        <f t="shared" si="48"/>
        <v>-51.860050000000001</v>
      </c>
      <c r="J302">
        <v>11677648148.148001</v>
      </c>
      <c r="K302">
        <v>-42.622836999999997</v>
      </c>
      <c r="L302">
        <v>-35.001595000000002</v>
      </c>
      <c r="N302" s="6">
        <f t="shared" si="51"/>
        <v>15.140851851852</v>
      </c>
      <c r="O302" s="6">
        <f t="shared" si="49"/>
        <v>-49.572097999999997</v>
      </c>
    </row>
    <row r="303" spans="2:16" x14ac:dyDescent="0.25">
      <c r="B303">
        <v>13009777777.778</v>
      </c>
      <c r="C303">
        <v>-43.560242000000002</v>
      </c>
      <c r="D303">
        <v>-37.795158000000001</v>
      </c>
      <c r="F303" s="6">
        <f t="shared" si="50"/>
        <v>16.491592592593001</v>
      </c>
      <c r="G303" s="6">
        <f t="shared" si="48"/>
        <v>-54.985798000000003</v>
      </c>
      <c r="J303">
        <v>13009777777.778</v>
      </c>
      <c r="K303">
        <v>-40.335064000000003</v>
      </c>
      <c r="L303">
        <v>-32.735106999999999</v>
      </c>
      <c r="N303" s="6">
        <f t="shared" si="51"/>
        <v>16.491592592593001</v>
      </c>
      <c r="O303" s="6">
        <f t="shared" si="49"/>
        <v>-50.388812999999999</v>
      </c>
    </row>
    <row r="304" spans="2:16" x14ac:dyDescent="0.25">
      <c r="B304">
        <v>14341907407.407</v>
      </c>
      <c r="C304">
        <v>-41.891548</v>
      </c>
      <c r="D304">
        <v>-34.602283</v>
      </c>
      <c r="F304" s="6">
        <f t="shared" si="50"/>
        <v>17.842333333332999</v>
      </c>
      <c r="G304" s="6">
        <f t="shared" si="48"/>
        <v>-50.478783</v>
      </c>
      <c r="J304">
        <v>14341907407.407</v>
      </c>
      <c r="K304">
        <v>-42.259887999999997</v>
      </c>
      <c r="L304">
        <v>-33.466320000000003</v>
      </c>
      <c r="N304" s="6">
        <f t="shared" si="51"/>
        <v>17.842333333332999</v>
      </c>
      <c r="O304" s="6">
        <f t="shared" si="49"/>
        <v>-49.830081999999997</v>
      </c>
    </row>
    <row r="305" spans="2:16" x14ac:dyDescent="0.25">
      <c r="B305">
        <v>15674037037.037001</v>
      </c>
      <c r="C305">
        <v>-43.746937000000003</v>
      </c>
      <c r="D305">
        <v>-36.756737000000001</v>
      </c>
      <c r="F305" s="6">
        <f t="shared" si="50"/>
        <v>19.193074074074001</v>
      </c>
      <c r="G305" s="6">
        <f t="shared" si="48"/>
        <v>-52.354388999999998</v>
      </c>
      <c r="J305">
        <v>15674037037.037001</v>
      </c>
      <c r="K305">
        <v>-45.342834000000003</v>
      </c>
      <c r="L305">
        <v>-36.873111999999999</v>
      </c>
      <c r="N305" s="6">
        <f t="shared" si="51"/>
        <v>19.193074074074001</v>
      </c>
      <c r="O305" s="6">
        <f t="shared" si="49"/>
        <v>-55.847957999999998</v>
      </c>
    </row>
    <row r="306" spans="2:16" x14ac:dyDescent="0.25">
      <c r="B306">
        <v>17006166666.667</v>
      </c>
      <c r="C306">
        <v>-53.274760999999998</v>
      </c>
      <c r="D306">
        <v>-45.313675000000003</v>
      </c>
      <c r="F306" s="6">
        <f t="shared" si="50"/>
        <v>20.543814814814997</v>
      </c>
      <c r="G306" s="6">
        <f t="shared" si="48"/>
        <v>-47.705157999999997</v>
      </c>
      <c r="J306">
        <v>17006166666.667</v>
      </c>
      <c r="K306">
        <v>-49.226204000000003</v>
      </c>
      <c r="L306">
        <v>-39.842765999999997</v>
      </c>
      <c r="N306" s="6">
        <f t="shared" si="51"/>
        <v>20.543814814814997</v>
      </c>
      <c r="O306" s="6">
        <f t="shared" si="49"/>
        <v>-53.465145</v>
      </c>
    </row>
    <row r="307" spans="2:16" x14ac:dyDescent="0.25">
      <c r="B307">
        <v>18338296296.296001</v>
      </c>
      <c r="C307">
        <v>-56.556286</v>
      </c>
      <c r="D307">
        <v>-49.073574000000001</v>
      </c>
      <c r="F307" s="6">
        <f t="shared" si="50"/>
        <v>21.894555555556</v>
      </c>
      <c r="G307" s="6">
        <f t="shared" si="48"/>
        <v>-56.788806999999998</v>
      </c>
      <c r="J307">
        <v>18338296296.296001</v>
      </c>
      <c r="K307">
        <v>-53.112369999999999</v>
      </c>
      <c r="L307">
        <v>-44.147120999999999</v>
      </c>
      <c r="N307" s="6">
        <f t="shared" si="51"/>
        <v>21.894555555556</v>
      </c>
      <c r="O307" s="6">
        <f t="shared" si="49"/>
        <v>-57.064200999999997</v>
      </c>
    </row>
    <row r="308" spans="2:16" x14ac:dyDescent="0.25">
      <c r="B308">
        <v>19670425925.925999</v>
      </c>
      <c r="C308">
        <v>-52.960330999999996</v>
      </c>
      <c r="D308">
        <v>-45.399436999999999</v>
      </c>
      <c r="F308" s="6">
        <f t="shared" si="50"/>
        <v>23.245296296296001</v>
      </c>
      <c r="G308" s="6">
        <f t="shared" si="48"/>
        <v>-79.993988000000002</v>
      </c>
      <c r="J308">
        <v>19670425925.925999</v>
      </c>
      <c r="K308">
        <v>-51.910122000000001</v>
      </c>
      <c r="L308">
        <v>-43.078968000000003</v>
      </c>
      <c r="N308" s="6">
        <f t="shared" si="51"/>
        <v>23.245296296296001</v>
      </c>
      <c r="O308" s="6">
        <f t="shared" si="49"/>
        <v>-54.614562999999997</v>
      </c>
    </row>
    <row r="309" spans="2:16" x14ac:dyDescent="0.25">
      <c r="B309">
        <v>21002555555.556</v>
      </c>
      <c r="C309">
        <v>-47.152386</v>
      </c>
      <c r="D309">
        <v>-38.885840999999999</v>
      </c>
      <c r="F309" s="6">
        <f t="shared" si="50"/>
        <v>24.596037037037</v>
      </c>
      <c r="G309" s="6">
        <f t="shared" si="48"/>
        <v>-49.886803</v>
      </c>
      <c r="J309">
        <v>21002555555.556</v>
      </c>
      <c r="K309">
        <v>-57.644077000000003</v>
      </c>
      <c r="L309">
        <v>-48.103690999999998</v>
      </c>
      <c r="N309" s="6">
        <f t="shared" si="51"/>
        <v>24.596037037037</v>
      </c>
      <c r="O309" s="6">
        <f t="shared" si="49"/>
        <v>-49.060218999999996</v>
      </c>
    </row>
    <row r="310" spans="2:16" x14ac:dyDescent="0.25">
      <c r="B310">
        <v>22334685185.185001</v>
      </c>
      <c r="C310">
        <v>-45.202849999999998</v>
      </c>
      <c r="D310">
        <v>-36.432555999999998</v>
      </c>
      <c r="F310" s="6">
        <f t="shared" si="50"/>
        <v>25.946777777777999</v>
      </c>
      <c r="G310" s="6">
        <f t="shared" si="48"/>
        <v>-50.116993000000001</v>
      </c>
      <c r="J310">
        <v>22334685185.185001</v>
      </c>
      <c r="K310">
        <v>-48.101036000000001</v>
      </c>
      <c r="L310">
        <v>-37.436847999999998</v>
      </c>
      <c r="N310" s="6">
        <f t="shared" si="51"/>
        <v>25.946777777777999</v>
      </c>
      <c r="O310" s="6">
        <f t="shared" si="49"/>
        <v>-44.608207999999998</v>
      </c>
    </row>
    <row r="311" spans="2:16" x14ac:dyDescent="0.25">
      <c r="B311">
        <v>23666814814.814999</v>
      </c>
      <c r="C311">
        <v>-47.553955000000002</v>
      </c>
      <c r="D311">
        <v>-39.467682000000003</v>
      </c>
      <c r="F311" s="6">
        <f t="shared" si="50"/>
        <v>27.297518518519002</v>
      </c>
      <c r="G311" s="6">
        <f t="shared" si="48"/>
        <v>-42.076931000000002</v>
      </c>
      <c r="J311">
        <v>23666814814.814999</v>
      </c>
      <c r="K311">
        <v>-50.148105999999999</v>
      </c>
      <c r="L311">
        <v>-39.719256999999999</v>
      </c>
      <c r="N311" s="6">
        <f t="shared" si="51"/>
        <v>27.297518518519002</v>
      </c>
      <c r="O311" s="6">
        <f t="shared" si="49"/>
        <v>-46.809764999999999</v>
      </c>
    </row>
    <row r="312" spans="2:16" x14ac:dyDescent="0.25">
      <c r="B312">
        <v>24998944444.444</v>
      </c>
      <c r="C312">
        <v>-49.218307000000003</v>
      </c>
      <c r="D312">
        <v>-41.066237999999998</v>
      </c>
      <c r="F312" s="6">
        <f t="shared" si="50"/>
        <v>28.648259259259</v>
      </c>
      <c r="G312" s="6">
        <f t="shared" si="48"/>
        <v>-44.384757999999998</v>
      </c>
      <c r="J312">
        <v>24998944444.444</v>
      </c>
      <c r="K312">
        <v>-55.192497000000003</v>
      </c>
      <c r="L312">
        <v>-45.511505</v>
      </c>
      <c r="N312" s="6">
        <f t="shared" si="51"/>
        <v>28.648259259259</v>
      </c>
      <c r="O312" s="6">
        <f t="shared" si="49"/>
        <v>-52.267315000000004</v>
      </c>
    </row>
    <row r="313" spans="2:16" x14ac:dyDescent="0.25">
      <c r="B313">
        <v>26331074074.074001</v>
      </c>
      <c r="C313">
        <v>-47.881717999999999</v>
      </c>
      <c r="D313">
        <v>-37.995151999999997</v>
      </c>
      <c r="F313" s="6">
        <f t="shared" si="50"/>
        <v>29.998999999999999</v>
      </c>
      <c r="G313" s="6">
        <f t="shared" si="48"/>
        <v>-47.674647999999998</v>
      </c>
      <c r="J313">
        <v>26331074074.074001</v>
      </c>
      <c r="K313">
        <v>-56.034306000000001</v>
      </c>
      <c r="L313">
        <v>-46.754367999999999</v>
      </c>
      <c r="N313" s="6">
        <f t="shared" si="51"/>
        <v>29.998999999999999</v>
      </c>
      <c r="O313" s="6">
        <f t="shared" si="49"/>
        <v>-60.228614999999998</v>
      </c>
    </row>
    <row r="314" spans="2:16" x14ac:dyDescent="0.25">
      <c r="B314">
        <v>27663203703.703999</v>
      </c>
      <c r="C314">
        <v>-49.554656999999999</v>
      </c>
      <c r="D314">
        <v>-37.274174000000002</v>
      </c>
      <c r="F314" s="6" t="s">
        <v>25</v>
      </c>
      <c r="J314">
        <v>27663203703.703999</v>
      </c>
      <c r="K314">
        <v>-52.245792000000002</v>
      </c>
      <c r="L314">
        <v>-41.168605999999997</v>
      </c>
      <c r="N314" s="6" t="s">
        <v>25</v>
      </c>
    </row>
    <row r="315" spans="2:16" x14ac:dyDescent="0.25">
      <c r="B315">
        <v>28995333333.333</v>
      </c>
      <c r="C315">
        <v>-51.230846</v>
      </c>
      <c r="D315">
        <v>-36.844791000000001</v>
      </c>
      <c r="J315">
        <v>28995333333.333</v>
      </c>
      <c r="K315">
        <v>-51.565646999999998</v>
      </c>
      <c r="L315">
        <v>-38.192497000000003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3Rx5L dBc Log Mag(dB)</v>
      </c>
      <c r="H318" s="35">
        <v>3</v>
      </c>
      <c r="N318" s="6" t="s">
        <v>23</v>
      </c>
      <c r="O318" s="6" t="str">
        <f t="shared" ref="O318:O337" si="53">L344</f>
        <v>3Rx5L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7.3579999999999997</v>
      </c>
      <c r="G319" s="6">
        <f t="shared" si="52"/>
        <v>-37.935412999999997</v>
      </c>
      <c r="H319" s="36">
        <f>ABS(AVERAGE(G319:G337)-(H318-1)*15)</f>
        <v>70.958704578947362</v>
      </c>
      <c r="J319" t="s">
        <v>54</v>
      </c>
      <c r="N319" s="6">
        <f t="shared" ref="N319:N337" si="55">J345/1000000000</f>
        <v>7.3579999999999997</v>
      </c>
      <c r="O319" s="6">
        <f t="shared" si="53"/>
        <v>-36.996437</v>
      </c>
      <c r="P319" s="36">
        <f>ABS(AVERAGE(O319:O337)-(P318-1)*15)</f>
        <v>68.010325947368415</v>
      </c>
    </row>
    <row r="320" spans="2:16" x14ac:dyDescent="0.25">
      <c r="B320" t="s">
        <v>23</v>
      </c>
      <c r="C320" t="s">
        <v>139</v>
      </c>
      <c r="D320" t="s">
        <v>55</v>
      </c>
      <c r="F320" s="6">
        <f t="shared" si="54"/>
        <v>8.615833333333299</v>
      </c>
      <c r="G320" s="6">
        <f t="shared" si="52"/>
        <v>-33.917453999999999</v>
      </c>
      <c r="J320" t="s">
        <v>23</v>
      </c>
      <c r="K320" t="s">
        <v>139</v>
      </c>
      <c r="L320" t="s">
        <v>55</v>
      </c>
      <c r="N320" s="6">
        <f t="shared" si="55"/>
        <v>8.615833333333299</v>
      </c>
      <c r="O320" s="6">
        <f t="shared" si="53"/>
        <v>-33.322063</v>
      </c>
    </row>
    <row r="321" spans="2:15" x14ac:dyDescent="0.25">
      <c r="B321">
        <v>5685666666.6667004</v>
      </c>
      <c r="C321">
        <v>-60.182639999999999</v>
      </c>
      <c r="D321">
        <v>-55.338898</v>
      </c>
      <c r="F321" s="6">
        <f t="shared" si="54"/>
        <v>9.8736666666667006</v>
      </c>
      <c r="G321" s="6">
        <f t="shared" si="52"/>
        <v>-33.533698999999999</v>
      </c>
      <c r="J321">
        <v>5685666666.6667004</v>
      </c>
      <c r="K321">
        <v>-66.686569000000006</v>
      </c>
      <c r="L321">
        <v>-59.777138000000001</v>
      </c>
      <c r="N321" s="6">
        <f t="shared" si="55"/>
        <v>9.8736666666667006</v>
      </c>
      <c r="O321" s="6">
        <f t="shared" si="53"/>
        <v>-34.864170000000001</v>
      </c>
    </row>
    <row r="322" spans="2:15" x14ac:dyDescent="0.25">
      <c r="B322">
        <v>7036407407.4074001</v>
      </c>
      <c r="C322">
        <v>-56.261069999999997</v>
      </c>
      <c r="D322">
        <v>-51.124465999999998</v>
      </c>
      <c r="F322" s="6">
        <f t="shared" si="54"/>
        <v>11.131500000000001</v>
      </c>
      <c r="G322" s="6">
        <f t="shared" si="52"/>
        <v>-37.268684</v>
      </c>
      <c r="J322">
        <v>7036407407.4074001</v>
      </c>
      <c r="K322">
        <v>-60.496048000000002</v>
      </c>
      <c r="L322">
        <v>-53.597054</v>
      </c>
      <c r="N322" s="6">
        <f t="shared" si="55"/>
        <v>11.131500000000001</v>
      </c>
      <c r="O322" s="6">
        <f t="shared" si="53"/>
        <v>-36.059704000000004</v>
      </c>
    </row>
    <row r="323" spans="2:15" x14ac:dyDescent="0.25">
      <c r="B323">
        <v>8387148148.1480999</v>
      </c>
      <c r="C323">
        <v>-59.176833999999999</v>
      </c>
      <c r="D323">
        <v>-53.747630999999998</v>
      </c>
      <c r="F323" s="6">
        <f t="shared" si="54"/>
        <v>12.389333333333001</v>
      </c>
      <c r="G323" s="6">
        <f t="shared" si="52"/>
        <v>-34.802951999999998</v>
      </c>
      <c r="J323">
        <v>8387148148.1480999</v>
      </c>
      <c r="K323">
        <v>-61.250866000000002</v>
      </c>
      <c r="L323">
        <v>-53.928997000000003</v>
      </c>
      <c r="N323" s="6">
        <f t="shared" si="55"/>
        <v>12.389333333333001</v>
      </c>
      <c r="O323" s="6">
        <f t="shared" si="53"/>
        <v>-35.108566000000003</v>
      </c>
    </row>
    <row r="324" spans="2:15" x14ac:dyDescent="0.25">
      <c r="B324">
        <v>9737888888.8889008</v>
      </c>
      <c r="C324">
        <v>-59.707386</v>
      </c>
      <c r="D324">
        <v>-54.225532999999999</v>
      </c>
      <c r="F324" s="6">
        <f t="shared" si="54"/>
        <v>13.647166666666999</v>
      </c>
      <c r="G324" s="6">
        <f t="shared" si="52"/>
        <v>-34.647143999999997</v>
      </c>
      <c r="J324">
        <v>9737888888.8889008</v>
      </c>
      <c r="K324">
        <v>-65.863731000000001</v>
      </c>
      <c r="L324">
        <v>-58.441242000000003</v>
      </c>
      <c r="N324" s="6">
        <f t="shared" si="55"/>
        <v>13.647166666666999</v>
      </c>
      <c r="O324" s="6">
        <f t="shared" si="53"/>
        <v>-34.290877999999999</v>
      </c>
    </row>
    <row r="325" spans="2:15" x14ac:dyDescent="0.25">
      <c r="B325">
        <v>11088629629.629999</v>
      </c>
      <c r="C325">
        <v>-59.593822000000003</v>
      </c>
      <c r="D325">
        <v>-54.055110999999997</v>
      </c>
      <c r="F325" s="6">
        <f t="shared" si="54"/>
        <v>14.904999999999999</v>
      </c>
      <c r="G325" s="6">
        <f t="shared" si="52"/>
        <v>-34.862555999999998</v>
      </c>
      <c r="J325">
        <v>11088629629.629999</v>
      </c>
      <c r="K325">
        <v>-61.919186000000003</v>
      </c>
      <c r="L325">
        <v>-54.435940000000002</v>
      </c>
      <c r="N325" s="6">
        <f t="shared" si="55"/>
        <v>14.904999999999999</v>
      </c>
      <c r="O325" s="6">
        <f t="shared" si="53"/>
        <v>-33.535583000000003</v>
      </c>
    </row>
    <row r="326" spans="2:15" x14ac:dyDescent="0.25">
      <c r="B326">
        <v>12439370370.370001</v>
      </c>
      <c r="C326">
        <v>-55.508369000000002</v>
      </c>
      <c r="D326">
        <v>-50.048980999999998</v>
      </c>
      <c r="F326" s="6">
        <f t="shared" si="54"/>
        <v>16.162833333333001</v>
      </c>
      <c r="G326" s="6">
        <f t="shared" si="52"/>
        <v>-38.251708999999998</v>
      </c>
      <c r="J326">
        <v>12439370370.370001</v>
      </c>
      <c r="K326">
        <v>-61.945168000000002</v>
      </c>
      <c r="L326">
        <v>-54.323929</v>
      </c>
      <c r="N326" s="6">
        <f t="shared" si="55"/>
        <v>16.162833333333001</v>
      </c>
      <c r="O326" s="6">
        <f t="shared" si="53"/>
        <v>-34.107475000000001</v>
      </c>
    </row>
    <row r="327" spans="2:15" x14ac:dyDescent="0.25">
      <c r="B327">
        <v>13790111111.111</v>
      </c>
      <c r="C327">
        <v>-58.987884999999999</v>
      </c>
      <c r="D327">
        <v>-53.222800999999997</v>
      </c>
      <c r="F327" s="6">
        <f t="shared" si="54"/>
        <v>17.420666666667</v>
      </c>
      <c r="G327" s="6">
        <f t="shared" si="52"/>
        <v>-45.155262</v>
      </c>
      <c r="J327">
        <v>13790111111.111</v>
      </c>
      <c r="K327">
        <v>-67.029510000000002</v>
      </c>
      <c r="L327">
        <v>-59.429554000000003</v>
      </c>
      <c r="N327" s="6">
        <f t="shared" si="55"/>
        <v>17.420666666667</v>
      </c>
      <c r="O327" s="6">
        <f t="shared" si="53"/>
        <v>-38.304637999999997</v>
      </c>
    </row>
    <row r="328" spans="2:15" x14ac:dyDescent="0.25">
      <c r="B328">
        <v>15140851851.851999</v>
      </c>
      <c r="C328">
        <v>-59.149315000000001</v>
      </c>
      <c r="D328">
        <v>-51.860050000000001</v>
      </c>
      <c r="F328" s="6">
        <f t="shared" si="54"/>
        <v>18.6785</v>
      </c>
      <c r="G328" s="6">
        <f t="shared" si="52"/>
        <v>-41.074084999999997</v>
      </c>
      <c r="J328">
        <v>15140851851.851999</v>
      </c>
      <c r="K328">
        <v>-58.365665</v>
      </c>
      <c r="L328">
        <v>-49.572097999999997</v>
      </c>
      <c r="N328" s="6">
        <f t="shared" si="55"/>
        <v>18.6785</v>
      </c>
      <c r="O328" s="6">
        <f t="shared" si="53"/>
        <v>-38.149009999999997</v>
      </c>
    </row>
    <row r="329" spans="2:15" x14ac:dyDescent="0.25">
      <c r="B329">
        <v>16491592592.593</v>
      </c>
      <c r="C329">
        <v>-61.975997999999997</v>
      </c>
      <c r="D329">
        <v>-54.985798000000003</v>
      </c>
      <c r="F329" s="6">
        <f t="shared" si="54"/>
        <v>19.936333333333</v>
      </c>
      <c r="G329" s="6">
        <f t="shared" si="52"/>
        <v>-45.411484000000002</v>
      </c>
      <c r="J329">
        <v>16491592592.593</v>
      </c>
      <c r="K329">
        <v>-58.858536000000001</v>
      </c>
      <c r="L329">
        <v>-50.388812999999999</v>
      </c>
      <c r="N329" s="6">
        <f t="shared" si="55"/>
        <v>19.936333333333</v>
      </c>
      <c r="O329" s="6">
        <f t="shared" si="53"/>
        <v>-43.841934000000002</v>
      </c>
    </row>
    <row r="330" spans="2:15" x14ac:dyDescent="0.25">
      <c r="B330">
        <v>17842333333.333</v>
      </c>
      <c r="C330">
        <v>-58.439869000000002</v>
      </c>
      <c r="D330">
        <v>-50.478783</v>
      </c>
      <c r="F330" s="6">
        <f t="shared" si="54"/>
        <v>21.194166666666998</v>
      </c>
      <c r="G330" s="6">
        <f t="shared" si="52"/>
        <v>-42.142986000000001</v>
      </c>
      <c r="J330">
        <v>17842333333.333</v>
      </c>
      <c r="K330">
        <v>-59.213520000000003</v>
      </c>
      <c r="L330">
        <v>-49.830081999999997</v>
      </c>
      <c r="N330" s="6">
        <f t="shared" si="55"/>
        <v>21.194166666666998</v>
      </c>
      <c r="O330" s="6">
        <f t="shared" si="53"/>
        <v>-42.727691999999998</v>
      </c>
    </row>
    <row r="331" spans="2:15" x14ac:dyDescent="0.25">
      <c r="B331">
        <v>19193074074.074001</v>
      </c>
      <c r="C331">
        <v>-59.837100999999997</v>
      </c>
      <c r="D331">
        <v>-52.354388999999998</v>
      </c>
      <c r="F331" s="6">
        <f t="shared" si="54"/>
        <v>22.452000000000002</v>
      </c>
      <c r="G331" s="6">
        <f t="shared" si="52"/>
        <v>-49.171711000000002</v>
      </c>
      <c r="J331">
        <v>19193074074.074001</v>
      </c>
      <c r="K331">
        <v>-64.813202000000004</v>
      </c>
      <c r="L331">
        <v>-55.847957999999998</v>
      </c>
      <c r="N331" s="6">
        <f t="shared" si="55"/>
        <v>22.452000000000002</v>
      </c>
      <c r="O331" s="6">
        <f t="shared" si="53"/>
        <v>-39.514842999999999</v>
      </c>
    </row>
    <row r="332" spans="2:15" x14ac:dyDescent="0.25">
      <c r="B332">
        <v>20543814814.814999</v>
      </c>
      <c r="C332">
        <v>-55.266052000000002</v>
      </c>
      <c r="D332">
        <v>-47.705157999999997</v>
      </c>
      <c r="F332" s="6">
        <f t="shared" si="54"/>
        <v>23.709833333333002</v>
      </c>
      <c r="G332" s="6">
        <f t="shared" si="52"/>
        <v>-44.402233000000003</v>
      </c>
      <c r="J332">
        <v>20543814814.814999</v>
      </c>
      <c r="K332">
        <v>-62.296298999999998</v>
      </c>
      <c r="L332">
        <v>-53.465145</v>
      </c>
      <c r="N332" s="6">
        <f t="shared" si="55"/>
        <v>23.709833333333002</v>
      </c>
      <c r="O332" s="6">
        <f t="shared" si="53"/>
        <v>-40.649033000000003</v>
      </c>
    </row>
    <row r="333" spans="2:15" x14ac:dyDescent="0.25">
      <c r="B333">
        <v>21894555555.556</v>
      </c>
      <c r="C333">
        <v>-65.055351000000002</v>
      </c>
      <c r="D333">
        <v>-56.788806999999998</v>
      </c>
      <c r="F333" s="6">
        <f t="shared" si="54"/>
        <v>24.967666666667</v>
      </c>
      <c r="G333" s="6">
        <f t="shared" si="52"/>
        <v>-43.566406000000001</v>
      </c>
      <c r="J333">
        <v>21894555555.556</v>
      </c>
      <c r="K333">
        <v>-66.604590999999999</v>
      </c>
      <c r="L333">
        <v>-57.064200999999997</v>
      </c>
      <c r="N333" s="6">
        <f t="shared" si="55"/>
        <v>24.967666666667</v>
      </c>
      <c r="O333" s="6">
        <f t="shared" si="53"/>
        <v>-38.376423000000003</v>
      </c>
    </row>
    <row r="334" spans="2:15" x14ac:dyDescent="0.25">
      <c r="B334">
        <v>23245296296.296001</v>
      </c>
      <c r="C334">
        <v>-88.764274999999998</v>
      </c>
      <c r="D334">
        <v>-79.993988000000002</v>
      </c>
      <c r="F334" s="6">
        <f t="shared" si="54"/>
        <v>26.2255</v>
      </c>
      <c r="G334" s="6">
        <f t="shared" si="52"/>
        <v>-45.807189999999999</v>
      </c>
      <c r="J334">
        <v>23245296296.296001</v>
      </c>
      <c r="K334">
        <v>-65.278747999999993</v>
      </c>
      <c r="L334">
        <v>-54.614562999999997</v>
      </c>
      <c r="N334" s="6">
        <f t="shared" si="55"/>
        <v>26.2255</v>
      </c>
      <c r="O334" s="6">
        <f t="shared" si="53"/>
        <v>-37.430259999999997</v>
      </c>
    </row>
    <row r="335" spans="2:15" x14ac:dyDescent="0.25">
      <c r="B335">
        <v>24596037037.036999</v>
      </c>
      <c r="C335">
        <v>-57.973075999999999</v>
      </c>
      <c r="D335">
        <v>-49.886803</v>
      </c>
      <c r="F335" s="6">
        <f t="shared" si="54"/>
        <v>27.483333333333</v>
      </c>
      <c r="G335" s="6">
        <f t="shared" si="52"/>
        <v>-44.474463999999998</v>
      </c>
      <c r="J335">
        <v>24596037037.036999</v>
      </c>
      <c r="K335">
        <v>-59.489066999999999</v>
      </c>
      <c r="L335">
        <v>-49.060218999999996</v>
      </c>
      <c r="N335" s="6">
        <f t="shared" si="55"/>
        <v>27.483333333333</v>
      </c>
      <c r="O335" s="6">
        <f t="shared" si="53"/>
        <v>-38.432327000000001</v>
      </c>
    </row>
    <row r="336" spans="2:15" x14ac:dyDescent="0.25">
      <c r="B336">
        <v>25946777777.778</v>
      </c>
      <c r="C336">
        <v>-58.269058000000001</v>
      </c>
      <c r="D336">
        <v>-50.116993000000001</v>
      </c>
      <c r="F336" s="6">
        <f t="shared" si="54"/>
        <v>28.741166666666999</v>
      </c>
      <c r="G336" s="6">
        <f t="shared" si="52"/>
        <v>-43.749676000000001</v>
      </c>
      <c r="J336">
        <v>25946777777.778</v>
      </c>
      <c r="K336">
        <v>-54.289203999999998</v>
      </c>
      <c r="L336">
        <v>-44.608207999999998</v>
      </c>
      <c r="N336" s="6">
        <f t="shared" si="55"/>
        <v>28.741166666666999</v>
      </c>
      <c r="O336" s="6">
        <f t="shared" si="53"/>
        <v>-42.402068999999997</v>
      </c>
    </row>
    <row r="337" spans="2:16" x14ac:dyDescent="0.25">
      <c r="B337">
        <v>27297518518.519001</v>
      </c>
      <c r="C337">
        <v>-51.963496999999997</v>
      </c>
      <c r="D337">
        <v>-42.076931000000002</v>
      </c>
      <c r="F337" s="6">
        <f t="shared" si="54"/>
        <v>29.998999999999999</v>
      </c>
      <c r="G337" s="6">
        <f t="shared" si="52"/>
        <v>-48.040278999999998</v>
      </c>
      <c r="J337">
        <v>27297518518.519001</v>
      </c>
      <c r="K337">
        <v>-56.089706</v>
      </c>
      <c r="L337">
        <v>-46.809764999999999</v>
      </c>
      <c r="N337" s="6">
        <f t="shared" si="55"/>
        <v>29.998999999999999</v>
      </c>
      <c r="O337" s="6">
        <f t="shared" si="53"/>
        <v>-44.083087999999996</v>
      </c>
    </row>
    <row r="338" spans="2:16" x14ac:dyDescent="0.25">
      <c r="B338">
        <v>28648259259.258999</v>
      </c>
      <c r="C338">
        <v>-56.665241000000002</v>
      </c>
      <c r="D338">
        <v>-44.384757999999998</v>
      </c>
      <c r="F338" s="6" t="s">
        <v>25</v>
      </c>
      <c r="J338">
        <v>28648259259.258999</v>
      </c>
      <c r="K338">
        <v>-63.344498000000002</v>
      </c>
      <c r="L338">
        <v>-52.267315000000004</v>
      </c>
      <c r="N338" s="6" t="s">
        <v>25</v>
      </c>
    </row>
    <row r="339" spans="2:16" x14ac:dyDescent="0.25">
      <c r="B339">
        <v>29999000000</v>
      </c>
      <c r="C339">
        <v>-62.060702999999997</v>
      </c>
      <c r="D339">
        <v>-47.674647999999998</v>
      </c>
      <c r="J339">
        <v>29999000000</v>
      </c>
      <c r="K339">
        <v>-73.601760999999996</v>
      </c>
      <c r="L339">
        <v>-60.228614999999998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4Rx1L dBc Log Mag(dB)</v>
      </c>
      <c r="H342" s="35">
        <v>4</v>
      </c>
      <c r="N342" s="6" t="s">
        <v>23</v>
      </c>
      <c r="O342" s="6" t="str">
        <f t="shared" ref="O342:O361" si="57">L368</f>
        <v>4Rx1L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5.0170000000000003</v>
      </c>
      <c r="G343" s="6">
        <f t="shared" si="56"/>
        <v>-65.621337999999994</v>
      </c>
      <c r="H343" s="36">
        <f>ABS(AVERAGE(G343:G361)-(H342-1)*10)</f>
        <v>82.058430263157902</v>
      </c>
      <c r="J343" t="s">
        <v>56</v>
      </c>
      <c r="N343" s="6">
        <f t="shared" ref="N343:N361" si="59">J369/1000000000</f>
        <v>5.0170000000000003</v>
      </c>
      <c r="O343" s="6">
        <f t="shared" si="57"/>
        <v>-66.807541000000001</v>
      </c>
      <c r="P343" s="36">
        <f>ABS(AVERAGE(O343:O361)-(P342-1)*20)</f>
        <v>109.83559878947369</v>
      </c>
    </row>
    <row r="344" spans="2:16" x14ac:dyDescent="0.25">
      <c r="B344" t="s">
        <v>23</v>
      </c>
      <c r="C344" t="s">
        <v>140</v>
      </c>
      <c r="D344" t="s">
        <v>57</v>
      </c>
      <c r="F344" s="6">
        <f t="shared" si="58"/>
        <v>5.1967499999999998</v>
      </c>
      <c r="G344" s="6">
        <f t="shared" si="56"/>
        <v>-48.296883000000001</v>
      </c>
      <c r="J344" t="s">
        <v>23</v>
      </c>
      <c r="K344" t="s">
        <v>140</v>
      </c>
      <c r="L344" t="s">
        <v>57</v>
      </c>
      <c r="N344" s="6">
        <f t="shared" si="59"/>
        <v>5.1967499999999998</v>
      </c>
      <c r="O344" s="6">
        <f t="shared" si="57"/>
        <v>-71.426254</v>
      </c>
    </row>
    <row r="345" spans="2:16" x14ac:dyDescent="0.25">
      <c r="B345">
        <v>7358000000</v>
      </c>
      <c r="C345">
        <v>-42.779152000000003</v>
      </c>
      <c r="D345">
        <v>-37.935412999999997</v>
      </c>
      <c r="F345" s="6">
        <f t="shared" si="58"/>
        <v>5.3765000000000001</v>
      </c>
      <c r="G345" s="6">
        <f t="shared" si="56"/>
        <v>-53.284351000000001</v>
      </c>
      <c r="J345">
        <v>7358000000</v>
      </c>
      <c r="K345">
        <v>-43.905872000000002</v>
      </c>
      <c r="L345">
        <v>-36.996437</v>
      </c>
      <c r="N345" s="6">
        <f t="shared" si="59"/>
        <v>5.3765000000000001</v>
      </c>
      <c r="O345" s="6">
        <f t="shared" si="57"/>
        <v>-62.993915999999999</v>
      </c>
    </row>
    <row r="346" spans="2:16" x14ac:dyDescent="0.25">
      <c r="B346">
        <v>8615833333.3332996</v>
      </c>
      <c r="C346">
        <v>-39.054057999999998</v>
      </c>
      <c r="D346">
        <v>-33.917453999999999</v>
      </c>
      <c r="F346" s="6">
        <f t="shared" si="58"/>
        <v>5.5562500000000004</v>
      </c>
      <c r="G346" s="6">
        <f t="shared" si="56"/>
        <v>-54.226405999999997</v>
      </c>
      <c r="J346">
        <v>8615833333.3332996</v>
      </c>
      <c r="K346">
        <v>-40.221057999999999</v>
      </c>
      <c r="L346">
        <v>-33.322063</v>
      </c>
      <c r="N346" s="6">
        <f t="shared" si="59"/>
        <v>5.5562500000000004</v>
      </c>
      <c r="O346" s="6">
        <f t="shared" si="57"/>
        <v>-55.452744000000003</v>
      </c>
    </row>
    <row r="347" spans="2:16" x14ac:dyDescent="0.25">
      <c r="B347">
        <v>9873666666.6667004</v>
      </c>
      <c r="C347">
        <v>-38.962905999999997</v>
      </c>
      <c r="D347">
        <v>-33.533698999999999</v>
      </c>
      <c r="F347" s="6">
        <f t="shared" si="58"/>
        <v>5.7359999999999998</v>
      </c>
      <c r="G347" s="6">
        <f t="shared" si="56"/>
        <v>-60.386574000000003</v>
      </c>
      <c r="J347">
        <v>9873666666.6667004</v>
      </c>
      <c r="K347">
        <v>-42.186039000000001</v>
      </c>
      <c r="L347">
        <v>-34.864170000000001</v>
      </c>
      <c r="N347" s="6">
        <f t="shared" si="59"/>
        <v>5.7359999999999998</v>
      </c>
      <c r="O347" s="6">
        <f t="shared" si="57"/>
        <v>-50.062538000000004</v>
      </c>
    </row>
    <row r="348" spans="2:16" x14ac:dyDescent="0.25">
      <c r="B348">
        <v>11131500000</v>
      </c>
      <c r="C348">
        <v>-42.750537999999999</v>
      </c>
      <c r="D348">
        <v>-37.268684</v>
      </c>
      <c r="F348" s="6">
        <f t="shared" si="58"/>
        <v>5.9157500000000001</v>
      </c>
      <c r="G348" s="6">
        <f t="shared" si="56"/>
        <v>-60.625140999999999</v>
      </c>
      <c r="J348">
        <v>11131500000</v>
      </c>
      <c r="K348">
        <v>-43.482188999999998</v>
      </c>
      <c r="L348">
        <v>-36.059704000000004</v>
      </c>
      <c r="N348" s="6">
        <f t="shared" si="59"/>
        <v>5.9157500000000001</v>
      </c>
      <c r="O348" s="6">
        <f t="shared" si="57"/>
        <v>-46.523654999999998</v>
      </c>
    </row>
    <row r="349" spans="2:16" x14ac:dyDescent="0.25">
      <c r="B349">
        <v>12389333333.333</v>
      </c>
      <c r="C349">
        <v>-40.341662999999997</v>
      </c>
      <c r="D349">
        <v>-34.802951999999998</v>
      </c>
      <c r="F349" s="6">
        <f t="shared" si="58"/>
        <v>6.0955000000000004</v>
      </c>
      <c r="G349" s="6">
        <f t="shared" si="56"/>
        <v>-57.291603000000002</v>
      </c>
      <c r="J349">
        <v>12389333333.333</v>
      </c>
      <c r="K349">
        <v>-42.591811999999997</v>
      </c>
      <c r="L349">
        <v>-35.108566000000003</v>
      </c>
      <c r="N349" s="6">
        <f t="shared" si="59"/>
        <v>6.0955000000000004</v>
      </c>
      <c r="O349" s="6">
        <f t="shared" si="57"/>
        <v>-46.873309999999996</v>
      </c>
    </row>
    <row r="350" spans="2:16" x14ac:dyDescent="0.25">
      <c r="B350">
        <v>13647166666.667</v>
      </c>
      <c r="C350">
        <v>-40.106529000000002</v>
      </c>
      <c r="D350">
        <v>-34.647143999999997</v>
      </c>
      <c r="F350" s="6">
        <f t="shared" si="58"/>
        <v>6.2752499999999998</v>
      </c>
      <c r="G350" s="6">
        <f t="shared" si="56"/>
        <v>-57.756439</v>
      </c>
      <c r="J350">
        <v>13647166666.667</v>
      </c>
      <c r="K350">
        <v>-41.912120999999999</v>
      </c>
      <c r="L350">
        <v>-34.290877999999999</v>
      </c>
      <c r="N350" s="6">
        <f t="shared" si="59"/>
        <v>6.2752499999999998</v>
      </c>
      <c r="O350" s="6">
        <f t="shared" si="57"/>
        <v>-45.048332000000002</v>
      </c>
    </row>
    <row r="351" spans="2:16" x14ac:dyDescent="0.25">
      <c r="B351">
        <v>14905000000</v>
      </c>
      <c r="C351">
        <v>-40.62764</v>
      </c>
      <c r="D351">
        <v>-34.862555999999998</v>
      </c>
      <c r="F351" s="6">
        <f t="shared" si="58"/>
        <v>6.4550000000000001</v>
      </c>
      <c r="G351" s="6">
        <f t="shared" si="56"/>
        <v>-55.644340999999997</v>
      </c>
      <c r="J351">
        <v>14905000000</v>
      </c>
      <c r="K351">
        <v>-41.135539999999999</v>
      </c>
      <c r="L351">
        <v>-33.535583000000003</v>
      </c>
      <c r="N351" s="6">
        <f t="shared" si="59"/>
        <v>6.4550000000000001</v>
      </c>
      <c r="O351" s="6">
        <f t="shared" si="57"/>
        <v>-45.051730999999997</v>
      </c>
    </row>
    <row r="352" spans="2:16" x14ac:dyDescent="0.25">
      <c r="B352">
        <v>16162833333.333</v>
      </c>
      <c r="C352">
        <v>-45.540976999999998</v>
      </c>
      <c r="D352">
        <v>-38.251708999999998</v>
      </c>
      <c r="F352" s="6">
        <f t="shared" si="58"/>
        <v>6.6347500000000004</v>
      </c>
      <c r="G352" s="6">
        <f t="shared" si="56"/>
        <v>-55.586243000000003</v>
      </c>
      <c r="J352">
        <v>16162833333.333</v>
      </c>
      <c r="K352">
        <v>-42.901043000000001</v>
      </c>
      <c r="L352">
        <v>-34.107475000000001</v>
      </c>
      <c r="N352" s="6">
        <f t="shared" si="59"/>
        <v>6.6347500000000004</v>
      </c>
      <c r="O352" s="6">
        <f t="shared" si="57"/>
        <v>-44.215342999999997</v>
      </c>
    </row>
    <row r="353" spans="2:16" x14ac:dyDescent="0.25">
      <c r="B353">
        <v>17420666666.667</v>
      </c>
      <c r="C353">
        <v>-52.145462000000002</v>
      </c>
      <c r="D353">
        <v>-45.155262</v>
      </c>
      <c r="F353" s="6">
        <f t="shared" si="58"/>
        <v>6.8144999999999998</v>
      </c>
      <c r="G353" s="6">
        <f t="shared" si="56"/>
        <v>-53.180202000000001</v>
      </c>
      <c r="J353">
        <v>17420666666.667</v>
      </c>
      <c r="K353">
        <v>-46.774360999999999</v>
      </c>
      <c r="L353">
        <v>-38.304637999999997</v>
      </c>
      <c r="N353" s="6">
        <f t="shared" si="59"/>
        <v>6.8144999999999998</v>
      </c>
      <c r="O353" s="6">
        <f t="shared" si="57"/>
        <v>-45.703620999999998</v>
      </c>
    </row>
    <row r="354" spans="2:16" x14ac:dyDescent="0.25">
      <c r="B354">
        <v>18678500000</v>
      </c>
      <c r="C354">
        <v>-49.035175000000002</v>
      </c>
      <c r="D354">
        <v>-41.074084999999997</v>
      </c>
      <c r="F354" s="6">
        <f t="shared" si="58"/>
        <v>6.9942500000000001</v>
      </c>
      <c r="G354" s="6">
        <f t="shared" si="56"/>
        <v>-45.870258</v>
      </c>
      <c r="J354">
        <v>18678500000</v>
      </c>
      <c r="K354">
        <v>-47.532451999999999</v>
      </c>
      <c r="L354">
        <v>-38.149009999999997</v>
      </c>
      <c r="N354" s="6">
        <f t="shared" si="59"/>
        <v>6.9942500000000001</v>
      </c>
      <c r="O354" s="6">
        <f t="shared" si="57"/>
        <v>-47.775398000000003</v>
      </c>
    </row>
    <row r="355" spans="2:16" x14ac:dyDescent="0.25">
      <c r="B355">
        <v>19936333333.333</v>
      </c>
      <c r="C355">
        <v>-52.894196000000001</v>
      </c>
      <c r="D355">
        <v>-45.411484000000002</v>
      </c>
      <c r="F355" s="6">
        <f t="shared" si="58"/>
        <v>7.1740000000000004</v>
      </c>
      <c r="G355" s="6">
        <f t="shared" si="56"/>
        <v>-48.035175000000002</v>
      </c>
      <c r="J355">
        <v>19936333333.333</v>
      </c>
      <c r="K355">
        <v>-52.807178</v>
      </c>
      <c r="L355">
        <v>-43.841934000000002</v>
      </c>
      <c r="N355" s="6">
        <f t="shared" si="59"/>
        <v>7.1740000000000004</v>
      </c>
      <c r="O355" s="6">
        <f t="shared" si="57"/>
        <v>-53.129531999999998</v>
      </c>
    </row>
    <row r="356" spans="2:16" x14ac:dyDescent="0.25">
      <c r="B356">
        <v>21194166666.667</v>
      </c>
      <c r="C356">
        <v>-49.703876000000001</v>
      </c>
      <c r="D356">
        <v>-42.142986000000001</v>
      </c>
      <c r="F356" s="6">
        <f t="shared" si="58"/>
        <v>7.3537499999999998</v>
      </c>
      <c r="G356" s="6">
        <f t="shared" si="56"/>
        <v>-50.512104000000001</v>
      </c>
      <c r="J356">
        <v>21194166666.667</v>
      </c>
      <c r="K356">
        <v>-51.558846000000003</v>
      </c>
      <c r="L356">
        <v>-42.727691999999998</v>
      </c>
      <c r="N356" s="6">
        <f t="shared" si="59"/>
        <v>7.3537499999999998</v>
      </c>
      <c r="O356" s="6">
        <f t="shared" si="57"/>
        <v>-42.393256999999998</v>
      </c>
    </row>
    <row r="357" spans="2:16" x14ac:dyDescent="0.25">
      <c r="B357">
        <v>22452000000</v>
      </c>
      <c r="C357">
        <v>-57.438259000000002</v>
      </c>
      <c r="D357">
        <v>-49.171711000000002</v>
      </c>
      <c r="F357" s="6">
        <f t="shared" si="58"/>
        <v>7.5335000000000001</v>
      </c>
      <c r="G357" s="6">
        <f t="shared" si="56"/>
        <v>-58.657103999999997</v>
      </c>
      <c r="J357">
        <v>22452000000</v>
      </c>
      <c r="K357">
        <v>-49.055233000000001</v>
      </c>
      <c r="L357">
        <v>-39.514842999999999</v>
      </c>
      <c r="N357" s="6">
        <f t="shared" si="59"/>
        <v>7.5335000000000001</v>
      </c>
      <c r="O357" s="6">
        <f t="shared" si="57"/>
        <v>-42.145606999999998</v>
      </c>
    </row>
    <row r="358" spans="2:16" x14ac:dyDescent="0.25">
      <c r="B358">
        <v>23709833333.333</v>
      </c>
      <c r="C358">
        <v>-53.172527000000002</v>
      </c>
      <c r="D358">
        <v>-44.402233000000003</v>
      </c>
      <c r="F358" s="6">
        <f t="shared" si="58"/>
        <v>7.7132500000000004</v>
      </c>
      <c r="G358" s="6">
        <f t="shared" si="56"/>
        <v>-46.591586999999997</v>
      </c>
      <c r="J358">
        <v>23709833333.333</v>
      </c>
      <c r="K358">
        <v>-51.313220999999999</v>
      </c>
      <c r="L358">
        <v>-40.649033000000003</v>
      </c>
      <c r="N358" s="6">
        <f t="shared" si="59"/>
        <v>7.7132500000000004</v>
      </c>
      <c r="O358" s="6">
        <f t="shared" si="57"/>
        <v>-46.583897</v>
      </c>
    </row>
    <row r="359" spans="2:16" x14ac:dyDescent="0.25">
      <c r="B359">
        <v>24967666666.667</v>
      </c>
      <c r="C359">
        <v>-51.652678999999999</v>
      </c>
      <c r="D359">
        <v>-43.566406000000001</v>
      </c>
      <c r="F359" s="6">
        <f t="shared" si="58"/>
        <v>7.8929999999999998</v>
      </c>
      <c r="G359" s="6">
        <f t="shared" si="56"/>
        <v>-39.528621999999999</v>
      </c>
      <c r="J359">
        <v>24967666666.667</v>
      </c>
      <c r="K359">
        <v>-48.805270999999998</v>
      </c>
      <c r="L359">
        <v>-38.376423000000003</v>
      </c>
      <c r="N359" s="6">
        <f t="shared" si="59"/>
        <v>7.8929999999999998</v>
      </c>
      <c r="O359" s="6">
        <f t="shared" si="57"/>
        <v>-52.325195000000001</v>
      </c>
    </row>
    <row r="360" spans="2:16" x14ac:dyDescent="0.25">
      <c r="B360">
        <v>26225500000</v>
      </c>
      <c r="C360">
        <v>-53.959259000000003</v>
      </c>
      <c r="D360">
        <v>-45.807189999999999</v>
      </c>
      <c r="F360" s="6">
        <f t="shared" si="58"/>
        <v>8.0727499999999992</v>
      </c>
      <c r="G360" s="6">
        <f t="shared" si="56"/>
        <v>-38.474632</v>
      </c>
      <c r="J360">
        <v>26225500000</v>
      </c>
      <c r="K360">
        <v>-47.111252</v>
      </c>
      <c r="L360">
        <v>-37.430259999999997</v>
      </c>
      <c r="N360" s="6">
        <f t="shared" si="59"/>
        <v>8.0727499999999992</v>
      </c>
      <c r="O360" s="6">
        <f t="shared" si="57"/>
        <v>-44.529015000000001</v>
      </c>
    </row>
    <row r="361" spans="2:16" x14ac:dyDescent="0.25">
      <c r="B361">
        <v>27483333333.333</v>
      </c>
      <c r="C361">
        <v>-54.361030999999997</v>
      </c>
      <c r="D361">
        <v>-44.474463999999998</v>
      </c>
      <c r="F361" s="6">
        <f t="shared" si="58"/>
        <v>8.2524999999999995</v>
      </c>
      <c r="G361" s="6">
        <f t="shared" si="56"/>
        <v>-39.541172000000003</v>
      </c>
      <c r="J361">
        <v>27483333333.333</v>
      </c>
      <c r="K361">
        <v>-47.712265000000002</v>
      </c>
      <c r="L361">
        <v>-38.432327000000001</v>
      </c>
      <c r="N361" s="6">
        <f t="shared" si="59"/>
        <v>8.2524999999999995</v>
      </c>
      <c r="O361" s="6">
        <f t="shared" si="57"/>
        <v>-37.835490999999998</v>
      </c>
    </row>
    <row r="362" spans="2:16" x14ac:dyDescent="0.25">
      <c r="B362">
        <v>28741166666.667</v>
      </c>
      <c r="C362">
        <v>-56.030158999999998</v>
      </c>
      <c r="D362">
        <v>-43.749676000000001</v>
      </c>
      <c r="F362" s="6" t="s">
        <v>25</v>
      </c>
      <c r="J362">
        <v>28741166666.667</v>
      </c>
      <c r="K362">
        <v>-53.479255999999999</v>
      </c>
      <c r="L362">
        <v>-42.402068999999997</v>
      </c>
      <c r="N362" s="6" t="s">
        <v>25</v>
      </c>
    </row>
    <row r="363" spans="2:16" x14ac:dyDescent="0.25">
      <c r="B363">
        <v>29999000000</v>
      </c>
      <c r="C363">
        <v>-62.426330999999998</v>
      </c>
      <c r="D363">
        <v>-48.040278999999998</v>
      </c>
      <c r="J363">
        <v>29999000000</v>
      </c>
      <c r="K363">
        <v>-57.456237999999999</v>
      </c>
      <c r="L363">
        <v>-44.083087999999996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4Rx2L dBc Log Mag(dB)</v>
      </c>
      <c r="H366" s="35">
        <v>4</v>
      </c>
      <c r="N366" s="6" t="s">
        <v>23</v>
      </c>
      <c r="O366" s="6" t="str">
        <f t="shared" ref="O366:O385" si="61">L392</f>
        <v>4Rx2L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5.0170000000000003</v>
      </c>
      <c r="G367" s="6">
        <f t="shared" si="60"/>
        <v>-65.978531000000004</v>
      </c>
      <c r="H367" s="36">
        <f>ABS(AVERAGE(G367:G385)-(H366-1)*20)</f>
        <v>114.18401821052632</v>
      </c>
      <c r="J367" t="s">
        <v>58</v>
      </c>
      <c r="N367" s="6">
        <f t="shared" ref="N367:N385" si="63">J393/1000000000</f>
        <v>5.0170000000000003</v>
      </c>
      <c r="O367" s="6">
        <f t="shared" si="61"/>
        <v>-75.564186000000007</v>
      </c>
      <c r="P367" s="36">
        <f>ABS(AVERAGE(O367:O385)-(P366-1)*20)</f>
        <v>113.78267894736842</v>
      </c>
    </row>
    <row r="368" spans="2:16" x14ac:dyDescent="0.25">
      <c r="B368" t="s">
        <v>23</v>
      </c>
      <c r="C368" t="s">
        <v>141</v>
      </c>
      <c r="D368" t="s">
        <v>59</v>
      </c>
      <c r="F368" s="6">
        <f t="shared" si="62"/>
        <v>5.5297638888888994</v>
      </c>
      <c r="G368" s="6">
        <f t="shared" si="60"/>
        <v>-71.953856999999999</v>
      </c>
      <c r="J368" t="s">
        <v>23</v>
      </c>
      <c r="K368" t="s">
        <v>141</v>
      </c>
      <c r="L368" t="s">
        <v>59</v>
      </c>
      <c r="N368" s="6">
        <f t="shared" si="63"/>
        <v>5.5297638888888994</v>
      </c>
      <c r="O368" s="6">
        <f t="shared" si="61"/>
        <v>-65.145011999999994</v>
      </c>
    </row>
    <row r="369" spans="2:15" x14ac:dyDescent="0.25">
      <c r="B369">
        <v>5017000000</v>
      </c>
      <c r="C369">
        <v>-70.46508</v>
      </c>
      <c r="D369">
        <v>-65.621337999999994</v>
      </c>
      <c r="F369" s="6">
        <f t="shared" si="62"/>
        <v>6.0425277777777993</v>
      </c>
      <c r="G369" s="6">
        <f t="shared" si="60"/>
        <v>-62.043694000000002</v>
      </c>
      <c r="J369">
        <v>5017000000</v>
      </c>
      <c r="K369">
        <v>-73.716971999999998</v>
      </c>
      <c r="L369">
        <v>-66.807541000000001</v>
      </c>
      <c r="N369" s="6">
        <f t="shared" si="63"/>
        <v>6.0425277777777993</v>
      </c>
      <c r="O369" s="6">
        <f t="shared" si="61"/>
        <v>-58.336928999999998</v>
      </c>
    </row>
    <row r="370" spans="2:15" x14ac:dyDescent="0.25">
      <c r="B370">
        <v>5196750000</v>
      </c>
      <c r="C370">
        <v>-53.433487</v>
      </c>
      <c r="D370">
        <v>-48.296883000000001</v>
      </c>
      <c r="F370" s="6">
        <f t="shared" si="62"/>
        <v>6.5552916666667</v>
      </c>
      <c r="G370" s="6">
        <f t="shared" si="60"/>
        <v>-55.929264000000003</v>
      </c>
      <c r="J370">
        <v>5196750000</v>
      </c>
      <c r="K370">
        <v>-78.325248999999999</v>
      </c>
      <c r="L370">
        <v>-71.426254</v>
      </c>
      <c r="N370" s="6">
        <f t="shared" si="63"/>
        <v>6.5552916666667</v>
      </c>
      <c r="O370" s="6">
        <f t="shared" si="61"/>
        <v>-53.503734999999999</v>
      </c>
    </row>
    <row r="371" spans="2:15" x14ac:dyDescent="0.25">
      <c r="B371">
        <v>5376500000</v>
      </c>
      <c r="C371">
        <v>-58.713554000000002</v>
      </c>
      <c r="D371">
        <v>-53.284351000000001</v>
      </c>
      <c r="F371" s="6">
        <f t="shared" si="62"/>
        <v>7.0680555555555999</v>
      </c>
      <c r="G371" s="6">
        <f t="shared" si="60"/>
        <v>-56.993237000000001</v>
      </c>
      <c r="J371">
        <v>5376500000</v>
      </c>
      <c r="K371">
        <v>-70.315781000000001</v>
      </c>
      <c r="L371">
        <v>-62.993915999999999</v>
      </c>
      <c r="N371" s="6">
        <f t="shared" si="63"/>
        <v>7.0680555555555999</v>
      </c>
      <c r="O371" s="6">
        <f t="shared" si="61"/>
        <v>-58.452826999999999</v>
      </c>
    </row>
    <row r="372" spans="2:15" x14ac:dyDescent="0.25">
      <c r="B372">
        <v>5556250000</v>
      </c>
      <c r="C372">
        <v>-59.708260000000003</v>
      </c>
      <c r="D372">
        <v>-54.226405999999997</v>
      </c>
      <c r="F372" s="6">
        <f t="shared" si="62"/>
        <v>7.5808194444443995</v>
      </c>
      <c r="G372" s="6">
        <f t="shared" si="60"/>
        <v>-55.238537000000001</v>
      </c>
      <c r="J372">
        <v>5556250000</v>
      </c>
      <c r="K372">
        <v>-62.875233000000001</v>
      </c>
      <c r="L372">
        <v>-55.452744000000003</v>
      </c>
      <c r="N372" s="6">
        <f t="shared" si="63"/>
        <v>7.5808194444443995</v>
      </c>
      <c r="O372" s="6">
        <f t="shared" si="61"/>
        <v>-61.028785999999997</v>
      </c>
    </row>
    <row r="373" spans="2:15" x14ac:dyDescent="0.25">
      <c r="B373">
        <v>5736000000</v>
      </c>
      <c r="C373">
        <v>-65.925285000000002</v>
      </c>
      <c r="D373">
        <v>-60.386574000000003</v>
      </c>
      <c r="F373" s="6">
        <f t="shared" si="62"/>
        <v>8.0935833333332994</v>
      </c>
      <c r="G373" s="6">
        <f t="shared" si="60"/>
        <v>-51.239899000000001</v>
      </c>
      <c r="J373">
        <v>5736000000</v>
      </c>
      <c r="K373">
        <v>-57.545780000000001</v>
      </c>
      <c r="L373">
        <v>-50.062538000000004</v>
      </c>
      <c r="N373" s="6">
        <f t="shared" si="63"/>
        <v>8.0935833333332994</v>
      </c>
      <c r="O373" s="6">
        <f t="shared" si="61"/>
        <v>-57.226180999999997</v>
      </c>
    </row>
    <row r="374" spans="2:15" x14ac:dyDescent="0.25">
      <c r="B374">
        <v>5915750000</v>
      </c>
      <c r="C374">
        <v>-66.084525999999997</v>
      </c>
      <c r="D374">
        <v>-60.625140999999999</v>
      </c>
      <c r="F374" s="6">
        <f t="shared" si="62"/>
        <v>8.6063472222222011</v>
      </c>
      <c r="G374" s="6">
        <f t="shared" si="60"/>
        <v>-55.214233</v>
      </c>
      <c r="J374">
        <v>5915750000</v>
      </c>
      <c r="K374">
        <v>-54.144897</v>
      </c>
      <c r="L374">
        <v>-46.523654999999998</v>
      </c>
      <c r="N374" s="6">
        <f t="shared" si="63"/>
        <v>8.6063472222222011</v>
      </c>
      <c r="O374" s="6">
        <f t="shared" si="61"/>
        <v>-51.493609999999997</v>
      </c>
    </row>
    <row r="375" spans="2:15" x14ac:dyDescent="0.25">
      <c r="B375">
        <v>6095500000</v>
      </c>
      <c r="C375">
        <v>-63.056685999999999</v>
      </c>
      <c r="D375">
        <v>-57.291603000000002</v>
      </c>
      <c r="F375" s="6">
        <f t="shared" si="62"/>
        <v>9.1191111111110992</v>
      </c>
      <c r="G375" s="6">
        <f t="shared" si="60"/>
        <v>-63.774192999999997</v>
      </c>
      <c r="J375">
        <v>6095500000</v>
      </c>
      <c r="K375">
        <v>-54.473267</v>
      </c>
      <c r="L375">
        <v>-46.873309999999996</v>
      </c>
      <c r="N375" s="6">
        <f t="shared" si="63"/>
        <v>9.1191111111110992</v>
      </c>
      <c r="O375" s="6">
        <f t="shared" si="61"/>
        <v>-56.668014999999997</v>
      </c>
    </row>
    <row r="376" spans="2:15" x14ac:dyDescent="0.25">
      <c r="B376">
        <v>6275250000</v>
      </c>
      <c r="C376">
        <v>-65.045708000000005</v>
      </c>
      <c r="D376">
        <v>-57.756439</v>
      </c>
      <c r="F376" s="6">
        <f t="shared" si="62"/>
        <v>9.6318750000000009</v>
      </c>
      <c r="G376" s="6">
        <f t="shared" si="60"/>
        <v>-50.667487999999999</v>
      </c>
      <c r="J376">
        <v>6275250000</v>
      </c>
      <c r="K376">
        <v>-53.841900000000003</v>
      </c>
      <c r="L376">
        <v>-45.048332000000002</v>
      </c>
      <c r="N376" s="6">
        <f t="shared" si="63"/>
        <v>9.6318750000000009</v>
      </c>
      <c r="O376" s="6">
        <f t="shared" si="61"/>
        <v>-51.2057</v>
      </c>
    </row>
    <row r="377" spans="2:15" x14ac:dyDescent="0.25">
      <c r="B377">
        <v>6455000000</v>
      </c>
      <c r="C377">
        <v>-62.634540999999999</v>
      </c>
      <c r="D377">
        <v>-55.644340999999997</v>
      </c>
      <c r="F377" s="6">
        <f t="shared" si="62"/>
        <v>10.144638888889</v>
      </c>
      <c r="G377" s="6">
        <f t="shared" si="60"/>
        <v>-47.898395999999998</v>
      </c>
      <c r="J377">
        <v>6455000000</v>
      </c>
      <c r="K377">
        <v>-53.521453999999999</v>
      </c>
      <c r="L377">
        <v>-45.051730999999997</v>
      </c>
      <c r="N377" s="6">
        <f t="shared" si="63"/>
        <v>10.144638888889</v>
      </c>
      <c r="O377" s="6">
        <f t="shared" si="61"/>
        <v>-50.395966000000001</v>
      </c>
    </row>
    <row r="378" spans="2:15" x14ac:dyDescent="0.25">
      <c r="B378">
        <v>6634750000</v>
      </c>
      <c r="C378">
        <v>-63.547328999999998</v>
      </c>
      <c r="D378">
        <v>-55.586243000000003</v>
      </c>
      <c r="F378" s="6">
        <f t="shared" si="62"/>
        <v>10.657402777778</v>
      </c>
      <c r="G378" s="6">
        <f t="shared" si="60"/>
        <v>-50.060397999999999</v>
      </c>
      <c r="J378">
        <v>6634750000</v>
      </c>
      <c r="K378">
        <v>-53.598784999999999</v>
      </c>
      <c r="L378">
        <v>-44.215342999999997</v>
      </c>
      <c r="N378" s="6">
        <f t="shared" si="63"/>
        <v>10.657402777778</v>
      </c>
      <c r="O378" s="6">
        <f t="shared" si="61"/>
        <v>-68.764426999999998</v>
      </c>
    </row>
    <row r="379" spans="2:15" x14ac:dyDescent="0.25">
      <c r="B379">
        <v>6814500000</v>
      </c>
      <c r="C379">
        <v>-60.662914000000001</v>
      </c>
      <c r="D379">
        <v>-53.180202000000001</v>
      </c>
      <c r="F379" s="6">
        <f t="shared" si="62"/>
        <v>11.170166666666999</v>
      </c>
      <c r="G379" s="6">
        <f t="shared" si="60"/>
        <v>-49.810130999999998</v>
      </c>
      <c r="J379">
        <v>6814500000</v>
      </c>
      <c r="K379">
        <v>-54.668869000000001</v>
      </c>
      <c r="L379">
        <v>-45.703620999999998</v>
      </c>
      <c r="N379" s="6">
        <f t="shared" si="63"/>
        <v>11.170166666666999</v>
      </c>
      <c r="O379" s="6">
        <f t="shared" si="61"/>
        <v>-51.696773999999998</v>
      </c>
    </row>
    <row r="380" spans="2:15" x14ac:dyDescent="0.25">
      <c r="B380">
        <v>6994250000</v>
      </c>
      <c r="C380">
        <v>-53.431148999999998</v>
      </c>
      <c r="D380">
        <v>-45.870258</v>
      </c>
      <c r="F380" s="6">
        <f t="shared" si="62"/>
        <v>11.682930555556</v>
      </c>
      <c r="G380" s="6">
        <f t="shared" si="60"/>
        <v>-55.738140000000001</v>
      </c>
      <c r="J380">
        <v>6994250000</v>
      </c>
      <c r="K380">
        <v>-56.606552000000001</v>
      </c>
      <c r="L380">
        <v>-47.775398000000003</v>
      </c>
      <c r="N380" s="6">
        <f t="shared" si="63"/>
        <v>11.682930555556</v>
      </c>
      <c r="O380" s="6">
        <f t="shared" si="61"/>
        <v>-43.990372000000001</v>
      </c>
    </row>
    <row r="381" spans="2:15" x14ac:dyDescent="0.25">
      <c r="B381">
        <v>7174000000</v>
      </c>
      <c r="C381">
        <v>-56.301720000000003</v>
      </c>
      <c r="D381">
        <v>-48.035175000000002</v>
      </c>
      <c r="F381" s="6">
        <f t="shared" si="62"/>
        <v>12.195694444443999</v>
      </c>
      <c r="G381" s="6">
        <f t="shared" si="60"/>
        <v>-55.905884</v>
      </c>
      <c r="J381">
        <v>7174000000</v>
      </c>
      <c r="K381">
        <v>-62.669922</v>
      </c>
      <c r="L381">
        <v>-53.129531999999998</v>
      </c>
      <c r="N381" s="6">
        <f t="shared" si="63"/>
        <v>12.195694444443999</v>
      </c>
      <c r="O381" s="6">
        <f t="shared" si="61"/>
        <v>-47.835082999999997</v>
      </c>
    </row>
    <row r="382" spans="2:15" x14ac:dyDescent="0.25">
      <c r="B382">
        <v>7353750000</v>
      </c>
      <c r="C382">
        <v>-59.282393999999996</v>
      </c>
      <c r="D382">
        <v>-50.512104000000001</v>
      </c>
      <c r="F382" s="6">
        <f t="shared" si="62"/>
        <v>12.708458333333001</v>
      </c>
      <c r="G382" s="6">
        <f t="shared" si="60"/>
        <v>-48.491061999999999</v>
      </c>
      <c r="J382">
        <v>7353750000</v>
      </c>
      <c r="K382">
        <v>-53.057445999999999</v>
      </c>
      <c r="L382">
        <v>-42.393256999999998</v>
      </c>
      <c r="N382" s="6">
        <f t="shared" si="63"/>
        <v>12.708458333333001</v>
      </c>
      <c r="O382" s="6">
        <f t="shared" si="61"/>
        <v>-46.366058000000002</v>
      </c>
    </row>
    <row r="383" spans="2:15" x14ac:dyDescent="0.25">
      <c r="B383">
        <v>7533500000</v>
      </c>
      <c r="C383">
        <v>-66.743378000000007</v>
      </c>
      <c r="D383">
        <v>-58.657103999999997</v>
      </c>
      <c r="F383" s="6">
        <f t="shared" si="62"/>
        <v>13.221222222222</v>
      </c>
      <c r="G383" s="6">
        <f t="shared" si="60"/>
        <v>-49.868895999999999</v>
      </c>
      <c r="J383">
        <v>7533500000</v>
      </c>
      <c r="K383">
        <v>-52.574451000000003</v>
      </c>
      <c r="L383">
        <v>-42.145606999999998</v>
      </c>
      <c r="N383" s="6">
        <f t="shared" si="63"/>
        <v>13.221222222222</v>
      </c>
      <c r="O383" s="6">
        <f t="shared" si="61"/>
        <v>-41.535046000000001</v>
      </c>
    </row>
    <row r="384" spans="2:15" x14ac:dyDescent="0.25">
      <c r="B384">
        <v>7713250000</v>
      </c>
      <c r="C384">
        <v>-54.743656000000001</v>
      </c>
      <c r="D384">
        <v>-46.591586999999997</v>
      </c>
      <c r="F384" s="6">
        <f t="shared" si="62"/>
        <v>13.733986111110999</v>
      </c>
      <c r="G384" s="6">
        <f t="shared" si="60"/>
        <v>-44.068747999999999</v>
      </c>
      <c r="J384">
        <v>7713250000</v>
      </c>
      <c r="K384">
        <v>-56.264893000000001</v>
      </c>
      <c r="L384">
        <v>-46.583897</v>
      </c>
      <c r="N384" s="6">
        <f t="shared" si="63"/>
        <v>13.733986111110999</v>
      </c>
      <c r="O384" s="6">
        <f t="shared" si="61"/>
        <v>-42.706744999999998</v>
      </c>
    </row>
    <row r="385" spans="2:16" x14ac:dyDescent="0.25">
      <c r="B385">
        <v>7893000000</v>
      </c>
      <c r="C385">
        <v>-49.415184000000004</v>
      </c>
      <c r="D385">
        <v>-39.528621999999999</v>
      </c>
      <c r="F385" s="6">
        <f t="shared" si="62"/>
        <v>14.24675</v>
      </c>
      <c r="G385" s="6">
        <f t="shared" si="60"/>
        <v>-38.621758</v>
      </c>
      <c r="J385">
        <v>7893000000</v>
      </c>
      <c r="K385">
        <v>-61.605133000000002</v>
      </c>
      <c r="L385">
        <v>-52.325195000000001</v>
      </c>
      <c r="N385" s="6">
        <f t="shared" si="63"/>
        <v>14.24675</v>
      </c>
      <c r="O385" s="6">
        <f t="shared" si="61"/>
        <v>-39.955447999999997</v>
      </c>
    </row>
    <row r="386" spans="2:16" x14ac:dyDescent="0.25">
      <c r="B386">
        <v>8072750000</v>
      </c>
      <c r="C386">
        <v>-50.755116000000001</v>
      </c>
      <c r="D386">
        <v>-38.474632</v>
      </c>
      <c r="F386" s="6" t="s">
        <v>25</v>
      </c>
      <c r="J386">
        <v>8072750000</v>
      </c>
      <c r="K386">
        <v>-55.606197000000002</v>
      </c>
      <c r="L386">
        <v>-44.529015000000001</v>
      </c>
      <c r="N386" s="6" t="s">
        <v>25</v>
      </c>
    </row>
    <row r="387" spans="2:16" x14ac:dyDescent="0.25">
      <c r="B387">
        <v>8252500000</v>
      </c>
      <c r="C387">
        <v>-53.927227000000002</v>
      </c>
      <c r="D387">
        <v>-39.541172000000003</v>
      </c>
      <c r="J387">
        <v>8252500000</v>
      </c>
      <c r="K387">
        <v>-51.208641</v>
      </c>
      <c r="L387">
        <v>-37.835490999999998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4Rx3L dBc Log Mag(dB)</v>
      </c>
      <c r="H390" s="35">
        <v>4</v>
      </c>
      <c r="N390" s="6" t="s">
        <v>23</v>
      </c>
      <c r="O390" s="6" t="str">
        <f t="shared" ref="O390:O409" si="65">L416</f>
        <v>4Rx3L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5.0170000000000003</v>
      </c>
      <c r="G391" s="6">
        <f t="shared" si="64"/>
        <v>-67.814010999999994</v>
      </c>
      <c r="H391" s="36">
        <f>ABS(AVERAGE(G391:G409)-(H390-1)*20)</f>
        <v>115.19739442105264</v>
      </c>
      <c r="J391" t="s">
        <v>60</v>
      </c>
      <c r="N391" s="6">
        <f t="shared" ref="N391:N409" si="67">J417/1000000000</f>
        <v>5.0170000000000003</v>
      </c>
      <c r="O391" s="6">
        <f t="shared" si="65"/>
        <v>-66.917923000000002</v>
      </c>
      <c r="P391" s="36">
        <f>ABS(AVERAGE(O391:O409)-(P390-1)*20)</f>
        <v>113.58997652631578</v>
      </c>
    </row>
    <row r="392" spans="2:16" x14ac:dyDescent="0.25">
      <c r="B392" t="s">
        <v>23</v>
      </c>
      <c r="C392" t="s">
        <v>142</v>
      </c>
      <c r="D392" t="s">
        <v>61</v>
      </c>
      <c r="F392" s="6">
        <f t="shared" si="66"/>
        <v>5.9464166666667007</v>
      </c>
      <c r="G392" s="6">
        <f t="shared" si="64"/>
        <v>-63.038975000000001</v>
      </c>
      <c r="J392" t="s">
        <v>23</v>
      </c>
      <c r="K392" t="s">
        <v>142</v>
      </c>
      <c r="L392" t="s">
        <v>61</v>
      </c>
      <c r="N392" s="6">
        <f t="shared" si="67"/>
        <v>5.9464166666667007</v>
      </c>
      <c r="O392" s="6">
        <f t="shared" si="65"/>
        <v>-60.779007</v>
      </c>
    </row>
    <row r="393" spans="2:16" x14ac:dyDescent="0.25">
      <c r="B393">
        <v>5017000000</v>
      </c>
      <c r="C393">
        <v>-70.822272999999996</v>
      </c>
      <c r="D393">
        <v>-65.978531000000004</v>
      </c>
      <c r="F393" s="6">
        <f t="shared" si="66"/>
        <v>6.8758333333332997</v>
      </c>
      <c r="G393" s="6">
        <f t="shared" si="64"/>
        <v>-62.898952000000001</v>
      </c>
      <c r="J393">
        <v>5017000000</v>
      </c>
      <c r="K393">
        <v>-82.473618000000002</v>
      </c>
      <c r="L393">
        <v>-75.564186000000007</v>
      </c>
      <c r="N393" s="6">
        <f t="shared" si="67"/>
        <v>6.8758333333332997</v>
      </c>
      <c r="O393" s="6">
        <f t="shared" si="65"/>
        <v>-64.642700000000005</v>
      </c>
    </row>
    <row r="394" spans="2:16" x14ac:dyDescent="0.25">
      <c r="B394">
        <v>5529763888.8888998</v>
      </c>
      <c r="C394">
        <v>-77.090462000000002</v>
      </c>
      <c r="D394">
        <v>-71.953856999999999</v>
      </c>
      <c r="F394" s="6">
        <f t="shared" si="66"/>
        <v>7.80525</v>
      </c>
      <c r="G394" s="6">
        <f t="shared" si="64"/>
        <v>-59.382072000000001</v>
      </c>
      <c r="J394">
        <v>5529763888.8888998</v>
      </c>
      <c r="K394">
        <v>-72.044005999999996</v>
      </c>
      <c r="L394">
        <v>-65.145011999999994</v>
      </c>
      <c r="N394" s="6">
        <f t="shared" si="67"/>
        <v>7.80525</v>
      </c>
      <c r="O394" s="6">
        <f t="shared" si="65"/>
        <v>-53.783180000000002</v>
      </c>
    </row>
    <row r="395" spans="2:16" x14ac:dyDescent="0.25">
      <c r="B395">
        <v>6042527777.7777996</v>
      </c>
      <c r="C395">
        <v>-67.472899999999996</v>
      </c>
      <c r="D395">
        <v>-62.043694000000002</v>
      </c>
      <c r="F395" s="6">
        <f t="shared" si="66"/>
        <v>8.7346666666667012</v>
      </c>
      <c r="G395" s="6">
        <f t="shared" si="64"/>
        <v>-51.312389000000003</v>
      </c>
      <c r="J395">
        <v>6042527777.7777996</v>
      </c>
      <c r="K395">
        <v>-65.658798000000004</v>
      </c>
      <c r="L395">
        <v>-58.336928999999998</v>
      </c>
      <c r="N395" s="6">
        <f t="shared" si="67"/>
        <v>8.7346666666667012</v>
      </c>
      <c r="O395" s="6">
        <f t="shared" si="65"/>
        <v>-54.524281000000002</v>
      </c>
    </row>
    <row r="396" spans="2:16" x14ac:dyDescent="0.25">
      <c r="B396">
        <v>6555291666.6667004</v>
      </c>
      <c r="C396">
        <v>-61.411118000000002</v>
      </c>
      <c r="D396">
        <v>-55.929264000000003</v>
      </c>
      <c r="F396" s="6">
        <f t="shared" si="66"/>
        <v>9.6640833333333003</v>
      </c>
      <c r="G396" s="6">
        <f t="shared" si="64"/>
        <v>-55.534011999999997</v>
      </c>
      <c r="J396">
        <v>6555291666.6667004</v>
      </c>
      <c r="K396">
        <v>-60.926220000000001</v>
      </c>
      <c r="L396">
        <v>-53.503734999999999</v>
      </c>
      <c r="N396" s="6">
        <f t="shared" si="67"/>
        <v>9.6640833333333003</v>
      </c>
      <c r="O396" s="6">
        <f t="shared" si="65"/>
        <v>-66.124245000000002</v>
      </c>
    </row>
    <row r="397" spans="2:16" x14ac:dyDescent="0.25">
      <c r="B397">
        <v>7068055555.5556002</v>
      </c>
      <c r="C397">
        <v>-62.531948</v>
      </c>
      <c r="D397">
        <v>-56.993237000000001</v>
      </c>
      <c r="F397" s="6">
        <f t="shared" si="66"/>
        <v>10.593500000000001</v>
      </c>
      <c r="G397" s="6">
        <f t="shared" si="64"/>
        <v>-62.033588000000002</v>
      </c>
      <c r="J397">
        <v>7068055555.5556002</v>
      </c>
      <c r="K397">
        <v>-65.936072999999993</v>
      </c>
      <c r="L397">
        <v>-58.452826999999999</v>
      </c>
      <c r="N397" s="6">
        <f t="shared" si="67"/>
        <v>10.593500000000001</v>
      </c>
      <c r="O397" s="6">
        <f t="shared" si="65"/>
        <v>-52.115569999999998</v>
      </c>
    </row>
    <row r="398" spans="2:16" x14ac:dyDescent="0.25">
      <c r="B398">
        <v>7580819444.4443998</v>
      </c>
      <c r="C398">
        <v>-60.697921999999998</v>
      </c>
      <c r="D398">
        <v>-55.238537000000001</v>
      </c>
      <c r="F398" s="6">
        <f t="shared" si="66"/>
        <v>11.522916666666999</v>
      </c>
      <c r="G398" s="6">
        <f t="shared" si="64"/>
        <v>-54.819282999999999</v>
      </c>
      <c r="J398">
        <v>7580819444.4443998</v>
      </c>
      <c r="K398">
        <v>-68.650024000000002</v>
      </c>
      <c r="L398">
        <v>-61.028785999999997</v>
      </c>
      <c r="N398" s="6">
        <f t="shared" si="67"/>
        <v>11.522916666666999</v>
      </c>
      <c r="O398" s="6">
        <f t="shared" si="65"/>
        <v>-51.320247999999999</v>
      </c>
    </row>
    <row r="399" spans="2:16" x14ac:dyDescent="0.25">
      <c r="B399">
        <v>8093583333.3332996</v>
      </c>
      <c r="C399">
        <v>-57.004981999999998</v>
      </c>
      <c r="D399">
        <v>-51.239899000000001</v>
      </c>
      <c r="F399" s="6">
        <f t="shared" si="66"/>
        <v>12.452333333333</v>
      </c>
      <c r="G399" s="6">
        <f t="shared" si="64"/>
        <v>-50.202938000000003</v>
      </c>
      <c r="J399">
        <v>8093583333.3332996</v>
      </c>
      <c r="K399">
        <v>-64.826141000000007</v>
      </c>
      <c r="L399">
        <v>-57.226180999999997</v>
      </c>
      <c r="N399" s="6">
        <f t="shared" si="67"/>
        <v>12.452333333333</v>
      </c>
      <c r="O399" s="6">
        <f t="shared" si="65"/>
        <v>-54.649506000000002</v>
      </c>
    </row>
    <row r="400" spans="2:16" x14ac:dyDescent="0.25">
      <c r="B400">
        <v>8606347222.2222004</v>
      </c>
      <c r="C400">
        <v>-62.503498</v>
      </c>
      <c r="D400">
        <v>-55.214233</v>
      </c>
      <c r="F400" s="6">
        <f t="shared" si="66"/>
        <v>13.38175</v>
      </c>
      <c r="G400" s="6">
        <f t="shared" si="64"/>
        <v>-61.680022999999998</v>
      </c>
      <c r="J400">
        <v>8606347222.2222004</v>
      </c>
      <c r="K400">
        <v>-60.287177999999997</v>
      </c>
      <c r="L400">
        <v>-51.493609999999997</v>
      </c>
      <c r="N400" s="6">
        <f t="shared" si="67"/>
        <v>13.38175</v>
      </c>
      <c r="O400" s="6">
        <f t="shared" si="65"/>
        <v>-49.239044</v>
      </c>
    </row>
    <row r="401" spans="2:16" x14ac:dyDescent="0.25">
      <c r="B401">
        <v>9119111111.1110992</v>
      </c>
      <c r="C401">
        <v>-70.764388999999994</v>
      </c>
      <c r="D401">
        <v>-63.774192999999997</v>
      </c>
      <c r="F401" s="6">
        <f t="shared" si="66"/>
        <v>14.311166666666999</v>
      </c>
      <c r="G401" s="6">
        <f t="shared" si="64"/>
        <v>-52.086395000000003</v>
      </c>
      <c r="J401">
        <v>9119111111.1110992</v>
      </c>
      <c r="K401">
        <v>-65.137732999999997</v>
      </c>
      <c r="L401">
        <v>-56.668014999999997</v>
      </c>
      <c r="N401" s="6">
        <f t="shared" si="67"/>
        <v>14.311166666666999</v>
      </c>
      <c r="O401" s="6">
        <f t="shared" si="65"/>
        <v>-49.908301999999999</v>
      </c>
    </row>
    <row r="402" spans="2:16" x14ac:dyDescent="0.25">
      <c r="B402">
        <v>9631875000</v>
      </c>
      <c r="C402">
        <v>-58.628574</v>
      </c>
      <c r="D402">
        <v>-50.667487999999999</v>
      </c>
      <c r="F402" s="6">
        <f t="shared" si="66"/>
        <v>15.240583333332999</v>
      </c>
      <c r="G402" s="6">
        <f t="shared" si="64"/>
        <v>-54.832977</v>
      </c>
      <c r="J402">
        <v>9631875000</v>
      </c>
      <c r="K402">
        <v>-60.589137999999998</v>
      </c>
      <c r="L402">
        <v>-51.2057</v>
      </c>
      <c r="N402" s="6">
        <f t="shared" si="67"/>
        <v>15.240583333332999</v>
      </c>
      <c r="O402" s="6">
        <f t="shared" si="65"/>
        <v>-56.218406999999999</v>
      </c>
    </row>
    <row r="403" spans="2:16" x14ac:dyDescent="0.25">
      <c r="B403">
        <v>10144638888.889</v>
      </c>
      <c r="C403">
        <v>-55.381107</v>
      </c>
      <c r="D403">
        <v>-47.898395999999998</v>
      </c>
      <c r="F403" s="6">
        <f t="shared" si="66"/>
        <v>16.170000000000002</v>
      </c>
      <c r="G403" s="6">
        <f t="shared" si="64"/>
        <v>-55.982235000000003</v>
      </c>
      <c r="J403">
        <v>10144638888.889</v>
      </c>
      <c r="K403">
        <v>-59.361213999999997</v>
      </c>
      <c r="L403">
        <v>-50.395966000000001</v>
      </c>
      <c r="N403" s="6">
        <f t="shared" si="67"/>
        <v>16.170000000000002</v>
      </c>
      <c r="O403" s="6">
        <f t="shared" si="65"/>
        <v>-52.466045000000001</v>
      </c>
    </row>
    <row r="404" spans="2:16" x14ac:dyDescent="0.25">
      <c r="B404">
        <v>10657402777.778</v>
      </c>
      <c r="C404">
        <v>-57.621288</v>
      </c>
      <c r="D404">
        <v>-50.060397999999999</v>
      </c>
      <c r="F404" s="6">
        <f t="shared" si="66"/>
        <v>17.099416666667</v>
      </c>
      <c r="G404" s="6">
        <f t="shared" si="64"/>
        <v>-53.719219000000002</v>
      </c>
      <c r="J404">
        <v>10657402777.778</v>
      </c>
      <c r="K404">
        <v>-77.595580999999996</v>
      </c>
      <c r="L404">
        <v>-68.764426999999998</v>
      </c>
      <c r="N404" s="6">
        <f t="shared" si="67"/>
        <v>17.099416666667</v>
      </c>
      <c r="O404" s="6">
        <f t="shared" si="65"/>
        <v>-49.507773999999998</v>
      </c>
    </row>
    <row r="405" spans="2:16" x14ac:dyDescent="0.25">
      <c r="B405">
        <v>11170166666.667</v>
      </c>
      <c r="C405">
        <v>-58.076678999999999</v>
      </c>
      <c r="D405">
        <v>-49.810130999999998</v>
      </c>
      <c r="F405" s="6">
        <f t="shared" si="66"/>
        <v>18.028833333333001</v>
      </c>
      <c r="G405" s="6">
        <f t="shared" si="64"/>
        <v>-52.293190000000003</v>
      </c>
      <c r="J405">
        <v>11170166666.667</v>
      </c>
      <c r="K405">
        <v>-61.237164</v>
      </c>
      <c r="L405">
        <v>-51.696773999999998</v>
      </c>
      <c r="N405" s="6">
        <f t="shared" si="67"/>
        <v>18.028833333333001</v>
      </c>
      <c r="O405" s="6">
        <f t="shared" si="65"/>
        <v>-48.807293000000001</v>
      </c>
    </row>
    <row r="406" spans="2:16" x14ac:dyDescent="0.25">
      <c r="B406">
        <v>11682930555.556</v>
      </c>
      <c r="C406">
        <v>-64.508430000000004</v>
      </c>
      <c r="D406">
        <v>-55.738140000000001</v>
      </c>
      <c r="F406" s="6">
        <f t="shared" si="66"/>
        <v>18.95825</v>
      </c>
      <c r="G406" s="6">
        <f t="shared" si="64"/>
        <v>-51.091839</v>
      </c>
      <c r="J406">
        <v>11682930555.556</v>
      </c>
      <c r="K406">
        <v>-54.654559999999996</v>
      </c>
      <c r="L406">
        <v>-43.990372000000001</v>
      </c>
      <c r="N406" s="6">
        <f t="shared" si="67"/>
        <v>18.95825</v>
      </c>
      <c r="O406" s="6">
        <f t="shared" si="65"/>
        <v>-48.644581000000002</v>
      </c>
    </row>
    <row r="407" spans="2:16" x14ac:dyDescent="0.25">
      <c r="B407">
        <v>12195694444.444</v>
      </c>
      <c r="C407">
        <v>-63.992156999999999</v>
      </c>
      <c r="D407">
        <v>-55.905884</v>
      </c>
      <c r="F407" s="6">
        <f t="shared" si="66"/>
        <v>19.887666666666998</v>
      </c>
      <c r="G407" s="6">
        <f t="shared" si="64"/>
        <v>-47.003222999999998</v>
      </c>
      <c r="J407">
        <v>12195694444.444</v>
      </c>
      <c r="K407">
        <v>-58.263930999999999</v>
      </c>
      <c r="L407">
        <v>-47.835082999999997</v>
      </c>
      <c r="N407" s="6">
        <f t="shared" si="67"/>
        <v>19.887666666666998</v>
      </c>
      <c r="O407" s="6">
        <f t="shared" si="65"/>
        <v>-51.501159999999999</v>
      </c>
    </row>
    <row r="408" spans="2:16" x14ac:dyDescent="0.25">
      <c r="B408">
        <v>12708458333.333</v>
      </c>
      <c r="C408">
        <v>-56.643130999999997</v>
      </c>
      <c r="D408">
        <v>-48.491061999999999</v>
      </c>
      <c r="F408" s="6">
        <f t="shared" si="66"/>
        <v>20.817083333332999</v>
      </c>
      <c r="G408" s="6">
        <f t="shared" si="64"/>
        <v>-52.703510000000001</v>
      </c>
      <c r="J408">
        <v>12708458333.333</v>
      </c>
      <c r="K408">
        <v>-56.047049999999999</v>
      </c>
      <c r="L408">
        <v>-46.366058000000002</v>
      </c>
      <c r="N408" s="6">
        <f t="shared" si="67"/>
        <v>20.817083333332999</v>
      </c>
      <c r="O408" s="6">
        <f t="shared" si="65"/>
        <v>-49.520958</v>
      </c>
    </row>
    <row r="409" spans="2:16" x14ac:dyDescent="0.25">
      <c r="B409">
        <v>13221222222.222</v>
      </c>
      <c r="C409">
        <v>-59.755462999999999</v>
      </c>
      <c r="D409">
        <v>-49.868895999999999</v>
      </c>
      <c r="F409" s="6">
        <f t="shared" si="66"/>
        <v>21.746500000000001</v>
      </c>
      <c r="G409" s="6">
        <f t="shared" si="64"/>
        <v>-40.321663000000001</v>
      </c>
      <c r="J409">
        <v>13221222222.222</v>
      </c>
      <c r="K409">
        <v>-50.814982999999998</v>
      </c>
      <c r="L409">
        <v>-41.535046000000001</v>
      </c>
      <c r="N409" s="6">
        <f t="shared" si="67"/>
        <v>21.746500000000001</v>
      </c>
      <c r="O409" s="6">
        <f t="shared" si="65"/>
        <v>-37.53933</v>
      </c>
    </row>
    <row r="410" spans="2:16" x14ac:dyDescent="0.25">
      <c r="B410">
        <v>13733986111.111</v>
      </c>
      <c r="C410">
        <v>-56.349232000000001</v>
      </c>
      <c r="D410">
        <v>-44.068747999999999</v>
      </c>
      <c r="F410" s="6" t="s">
        <v>25</v>
      </c>
      <c r="J410">
        <v>13733986111.111</v>
      </c>
      <c r="K410">
        <v>-53.783928000000003</v>
      </c>
      <c r="L410">
        <v>-42.706744999999998</v>
      </c>
      <c r="N410" s="6" t="s">
        <v>25</v>
      </c>
    </row>
    <row r="411" spans="2:16" x14ac:dyDescent="0.25">
      <c r="B411">
        <v>14246750000</v>
      </c>
      <c r="C411">
        <v>-53.007812999999999</v>
      </c>
      <c r="D411">
        <v>-38.621758</v>
      </c>
      <c r="J411">
        <v>14246750000</v>
      </c>
      <c r="K411">
        <v>-53.328594000000002</v>
      </c>
      <c r="L411">
        <v>-39.955447999999997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4Rx4L dBc Log Mag(dB)</v>
      </c>
      <c r="H414" s="35">
        <v>4</v>
      </c>
      <c r="N414" s="6" t="s">
        <v>23</v>
      </c>
      <c r="O414" s="6" t="str">
        <f t="shared" ref="O414:O433" si="69">L440</f>
        <v>4Rx4L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5.0170000000000003</v>
      </c>
      <c r="G415" s="6">
        <f t="shared" si="68"/>
        <v>-66.393478000000002</v>
      </c>
      <c r="H415" s="36">
        <f>ABS(AVERAGE(G415:G433)-(H414-1)*20)</f>
        <v>115.15897121052632</v>
      </c>
      <c r="J415" t="s">
        <v>62</v>
      </c>
      <c r="N415" s="6">
        <f t="shared" ref="N415:N433" si="71">J441/1000000000</f>
        <v>5.0170000000000003</v>
      </c>
      <c r="O415" s="6">
        <f t="shared" si="69"/>
        <v>-56.899245999999998</v>
      </c>
      <c r="P415" s="36">
        <f>ABS(AVERAGE(O415:O433)-(P414-1)*20)</f>
        <v>111.66469405263157</v>
      </c>
    </row>
    <row r="416" spans="2:16" x14ac:dyDescent="0.25">
      <c r="B416" t="s">
        <v>23</v>
      </c>
      <c r="C416" t="s">
        <v>143</v>
      </c>
      <c r="D416" t="s">
        <v>63</v>
      </c>
      <c r="F416" s="6">
        <f t="shared" si="70"/>
        <v>6.3630694444443998</v>
      </c>
      <c r="G416" s="6">
        <f t="shared" si="68"/>
        <v>-62.433745999999999</v>
      </c>
      <c r="J416" t="s">
        <v>23</v>
      </c>
      <c r="K416" t="s">
        <v>143</v>
      </c>
      <c r="L416" t="s">
        <v>63</v>
      </c>
      <c r="N416" s="6">
        <f t="shared" si="71"/>
        <v>6.3630694444443998</v>
      </c>
      <c r="O416" s="6">
        <f t="shared" si="69"/>
        <v>-55.910130000000002</v>
      </c>
    </row>
    <row r="417" spans="2:15" x14ac:dyDescent="0.25">
      <c r="B417">
        <v>5017000000</v>
      </c>
      <c r="C417">
        <v>-72.657745000000006</v>
      </c>
      <c r="D417">
        <v>-67.814010999999994</v>
      </c>
      <c r="F417" s="6">
        <f t="shared" si="70"/>
        <v>7.7091388888888996</v>
      </c>
      <c r="G417" s="6">
        <f t="shared" si="68"/>
        <v>-60.670341000000001</v>
      </c>
      <c r="J417">
        <v>5017000000</v>
      </c>
      <c r="K417">
        <v>-73.827361999999994</v>
      </c>
      <c r="L417">
        <v>-66.917923000000002</v>
      </c>
      <c r="N417" s="6">
        <f t="shared" si="71"/>
        <v>7.7091388888888996</v>
      </c>
      <c r="O417" s="6">
        <f t="shared" si="69"/>
        <v>-53.666542</v>
      </c>
    </row>
    <row r="418" spans="2:15" x14ac:dyDescent="0.25">
      <c r="B418">
        <v>5946416666.6667004</v>
      </c>
      <c r="C418">
        <v>-68.175583000000003</v>
      </c>
      <c r="D418">
        <v>-63.038975000000001</v>
      </c>
      <c r="F418" s="6">
        <f t="shared" si="70"/>
        <v>9.0552083333332991</v>
      </c>
      <c r="G418" s="6">
        <f t="shared" si="68"/>
        <v>-70.510551000000007</v>
      </c>
      <c r="J418">
        <v>5946416666.6667004</v>
      </c>
      <c r="K418">
        <v>-67.678000999999995</v>
      </c>
      <c r="L418">
        <v>-60.779007</v>
      </c>
      <c r="N418" s="6">
        <f t="shared" si="71"/>
        <v>9.0552083333332991</v>
      </c>
      <c r="O418" s="6">
        <f t="shared" si="69"/>
        <v>-52.190876000000003</v>
      </c>
    </row>
    <row r="419" spans="2:15" x14ac:dyDescent="0.25">
      <c r="B419">
        <v>6875833333.3332996</v>
      </c>
      <c r="C419">
        <v>-68.328156000000007</v>
      </c>
      <c r="D419">
        <v>-62.898952000000001</v>
      </c>
      <c r="F419" s="6">
        <f t="shared" si="70"/>
        <v>10.401277777778001</v>
      </c>
      <c r="G419" s="6">
        <f t="shared" si="68"/>
        <v>-62.691966999999998</v>
      </c>
      <c r="J419">
        <v>6875833333.3332996</v>
      </c>
      <c r="K419">
        <v>-71.964568999999997</v>
      </c>
      <c r="L419">
        <v>-64.642700000000005</v>
      </c>
      <c r="N419" s="6">
        <f t="shared" si="71"/>
        <v>10.401277777778001</v>
      </c>
      <c r="O419" s="6">
        <f t="shared" si="69"/>
        <v>-59.714438999999999</v>
      </c>
    </row>
    <row r="420" spans="2:15" x14ac:dyDescent="0.25">
      <c r="B420">
        <v>7805250000</v>
      </c>
      <c r="C420">
        <v>-64.863929999999996</v>
      </c>
      <c r="D420">
        <v>-59.382072000000001</v>
      </c>
      <c r="F420" s="6">
        <f t="shared" si="70"/>
        <v>11.747347222222</v>
      </c>
      <c r="G420" s="6">
        <f t="shared" si="68"/>
        <v>-61.460487000000001</v>
      </c>
      <c r="J420">
        <v>7805250000</v>
      </c>
      <c r="K420">
        <v>-61.205669</v>
      </c>
      <c r="L420">
        <v>-53.783180000000002</v>
      </c>
      <c r="N420" s="6">
        <f t="shared" si="71"/>
        <v>11.747347222222</v>
      </c>
      <c r="O420" s="6">
        <f t="shared" si="69"/>
        <v>-67.244133000000005</v>
      </c>
    </row>
    <row r="421" spans="2:15" x14ac:dyDescent="0.25">
      <c r="B421">
        <v>8734666666.6667004</v>
      </c>
      <c r="C421">
        <v>-56.851101</v>
      </c>
      <c r="D421">
        <v>-51.312389000000003</v>
      </c>
      <c r="F421" s="6">
        <f t="shared" si="70"/>
        <v>13.093416666667</v>
      </c>
      <c r="G421" s="6">
        <f t="shared" si="68"/>
        <v>-60.750919000000003</v>
      </c>
      <c r="J421">
        <v>8734666666.6667004</v>
      </c>
      <c r="K421">
        <v>-62.007522999999999</v>
      </c>
      <c r="L421">
        <v>-54.524281000000002</v>
      </c>
      <c r="N421" s="6">
        <f t="shared" si="71"/>
        <v>13.093416666667</v>
      </c>
      <c r="O421" s="6">
        <f t="shared" si="69"/>
        <v>-53.19173</v>
      </c>
    </row>
    <row r="422" spans="2:15" x14ac:dyDescent="0.25">
      <c r="B422">
        <v>9664083333.3332996</v>
      </c>
      <c r="C422">
        <v>-60.993397000000002</v>
      </c>
      <c r="D422">
        <v>-55.534011999999997</v>
      </c>
      <c r="F422" s="6">
        <f t="shared" si="70"/>
        <v>14.439486111111</v>
      </c>
      <c r="G422" s="6">
        <f t="shared" si="68"/>
        <v>-51.731785000000002</v>
      </c>
      <c r="J422">
        <v>9664083333.3332996</v>
      </c>
      <c r="K422">
        <v>-73.745482999999993</v>
      </c>
      <c r="L422">
        <v>-66.124245000000002</v>
      </c>
      <c r="N422" s="6">
        <f t="shared" si="71"/>
        <v>14.439486111111</v>
      </c>
      <c r="O422" s="6">
        <f t="shared" si="69"/>
        <v>-47.367542</v>
      </c>
    </row>
    <row r="423" spans="2:15" x14ac:dyDescent="0.25">
      <c r="B423">
        <v>10593500000</v>
      </c>
      <c r="C423">
        <v>-67.798676</v>
      </c>
      <c r="D423">
        <v>-62.033588000000002</v>
      </c>
      <c r="F423" s="6">
        <f t="shared" si="70"/>
        <v>15.785555555556</v>
      </c>
      <c r="G423" s="6">
        <f t="shared" si="68"/>
        <v>-56.445793000000002</v>
      </c>
      <c r="J423">
        <v>10593500000</v>
      </c>
      <c r="K423">
        <v>-59.715530000000001</v>
      </c>
      <c r="L423">
        <v>-52.115569999999998</v>
      </c>
      <c r="N423" s="6">
        <f t="shared" si="71"/>
        <v>15.785555555556</v>
      </c>
      <c r="O423" s="6">
        <f t="shared" si="69"/>
        <v>-49.998916999999999</v>
      </c>
    </row>
    <row r="424" spans="2:15" x14ac:dyDescent="0.25">
      <c r="B424">
        <v>11522916666.667</v>
      </c>
      <c r="C424">
        <v>-62.108547000000002</v>
      </c>
      <c r="D424">
        <v>-54.819282999999999</v>
      </c>
      <c r="F424" s="6">
        <f t="shared" si="70"/>
        <v>17.131625</v>
      </c>
      <c r="G424" s="6">
        <f t="shared" si="68"/>
        <v>-58.499881999999999</v>
      </c>
      <c r="J424">
        <v>11522916666.667</v>
      </c>
      <c r="K424">
        <v>-60.113810999999998</v>
      </c>
      <c r="L424">
        <v>-51.320247999999999</v>
      </c>
      <c r="N424" s="6">
        <f t="shared" si="71"/>
        <v>17.131625</v>
      </c>
      <c r="O424" s="6">
        <f t="shared" si="69"/>
        <v>-48.683643000000004</v>
      </c>
    </row>
    <row r="425" spans="2:15" x14ac:dyDescent="0.25">
      <c r="B425">
        <v>12452333333.333</v>
      </c>
      <c r="C425">
        <v>-57.193137999999998</v>
      </c>
      <c r="D425">
        <v>-50.202938000000003</v>
      </c>
      <c r="F425" s="6">
        <f t="shared" si="70"/>
        <v>18.477694444444001</v>
      </c>
      <c r="G425" s="6">
        <f t="shared" si="68"/>
        <v>-47.675991000000003</v>
      </c>
      <c r="J425">
        <v>12452333333.333</v>
      </c>
      <c r="K425">
        <v>-63.119225</v>
      </c>
      <c r="L425">
        <v>-54.649506000000002</v>
      </c>
      <c r="N425" s="6">
        <f t="shared" si="71"/>
        <v>18.477694444444001</v>
      </c>
      <c r="O425" s="6">
        <f t="shared" si="69"/>
        <v>-69.094871999999995</v>
      </c>
    </row>
    <row r="426" spans="2:15" x14ac:dyDescent="0.25">
      <c r="B426">
        <v>13381750000</v>
      </c>
      <c r="C426">
        <v>-69.641113000000004</v>
      </c>
      <c r="D426">
        <v>-61.680022999999998</v>
      </c>
      <c r="F426" s="6">
        <f t="shared" si="70"/>
        <v>19.823763888889001</v>
      </c>
      <c r="G426" s="6">
        <f t="shared" si="68"/>
        <v>-51.003925000000002</v>
      </c>
      <c r="J426">
        <v>13381750000</v>
      </c>
      <c r="K426">
        <v>-58.622481999999998</v>
      </c>
      <c r="L426">
        <v>-49.239044</v>
      </c>
      <c r="N426" s="6">
        <f t="shared" si="71"/>
        <v>19.823763888889001</v>
      </c>
      <c r="O426" s="6">
        <f t="shared" si="69"/>
        <v>-52.121136</v>
      </c>
    </row>
    <row r="427" spans="2:15" x14ac:dyDescent="0.25">
      <c r="B427">
        <v>14311166666.667</v>
      </c>
      <c r="C427">
        <v>-59.569107000000002</v>
      </c>
      <c r="D427">
        <v>-52.086395000000003</v>
      </c>
      <c r="F427" s="6">
        <f t="shared" si="70"/>
        <v>21.169833333332999</v>
      </c>
      <c r="G427" s="6">
        <f t="shared" si="68"/>
        <v>-46.792870000000001</v>
      </c>
      <c r="J427">
        <v>14311166666.667</v>
      </c>
      <c r="K427">
        <v>-58.873550000000002</v>
      </c>
      <c r="L427">
        <v>-49.908301999999999</v>
      </c>
      <c r="N427" s="6">
        <f t="shared" si="71"/>
        <v>21.169833333332999</v>
      </c>
      <c r="O427" s="6">
        <f t="shared" si="69"/>
        <v>-46.455387000000002</v>
      </c>
    </row>
    <row r="428" spans="2:15" x14ac:dyDescent="0.25">
      <c r="B428">
        <v>15240583333.333</v>
      </c>
      <c r="C428">
        <v>-62.393867</v>
      </c>
      <c r="D428">
        <v>-54.832977</v>
      </c>
      <c r="F428" s="6">
        <f t="shared" si="70"/>
        <v>22.515902777777999</v>
      </c>
      <c r="G428" s="6">
        <f t="shared" si="68"/>
        <v>-47.797511999999998</v>
      </c>
      <c r="J428">
        <v>15240583333.333</v>
      </c>
      <c r="K428">
        <v>-65.049560999999997</v>
      </c>
      <c r="L428">
        <v>-56.218406999999999</v>
      </c>
      <c r="N428" s="6">
        <f t="shared" si="71"/>
        <v>22.515902777777999</v>
      </c>
      <c r="O428" s="6">
        <f t="shared" si="69"/>
        <v>-45.919497999999997</v>
      </c>
    </row>
    <row r="429" spans="2:15" x14ac:dyDescent="0.25">
      <c r="B429">
        <v>16170000000</v>
      </c>
      <c r="C429">
        <v>-64.248778999999999</v>
      </c>
      <c r="D429">
        <v>-55.982235000000003</v>
      </c>
      <c r="F429" s="6">
        <f t="shared" si="70"/>
        <v>23.861972222222001</v>
      </c>
      <c r="G429" s="6">
        <f t="shared" si="68"/>
        <v>-51.339576999999998</v>
      </c>
      <c r="J429">
        <v>16170000000</v>
      </c>
      <c r="K429">
        <v>-62.006435000000003</v>
      </c>
      <c r="L429">
        <v>-52.466045000000001</v>
      </c>
      <c r="N429" s="6">
        <f t="shared" si="71"/>
        <v>23.861972222222001</v>
      </c>
      <c r="O429" s="6">
        <f t="shared" si="69"/>
        <v>-45.129165999999998</v>
      </c>
    </row>
    <row r="430" spans="2:15" x14ac:dyDescent="0.25">
      <c r="B430">
        <v>17099416666.667</v>
      </c>
      <c r="C430">
        <v>-62.489513000000002</v>
      </c>
      <c r="D430">
        <v>-53.719219000000002</v>
      </c>
      <c r="F430" s="6">
        <f t="shared" si="70"/>
        <v>25.208041666667</v>
      </c>
      <c r="G430" s="6">
        <f t="shared" si="68"/>
        <v>-46.125552999999996</v>
      </c>
      <c r="J430">
        <v>17099416666.667</v>
      </c>
      <c r="K430">
        <v>-60.171962999999998</v>
      </c>
      <c r="L430">
        <v>-49.507773999999998</v>
      </c>
      <c r="N430" s="6">
        <f t="shared" si="71"/>
        <v>25.208041666667</v>
      </c>
      <c r="O430" s="6">
        <f t="shared" si="69"/>
        <v>-47.803210999999997</v>
      </c>
    </row>
    <row r="431" spans="2:15" x14ac:dyDescent="0.25">
      <c r="B431">
        <v>18028833333.333</v>
      </c>
      <c r="C431">
        <v>-60.379463000000001</v>
      </c>
      <c r="D431">
        <v>-52.293190000000003</v>
      </c>
      <c r="F431" s="6">
        <f t="shared" si="70"/>
        <v>26.554111111110998</v>
      </c>
      <c r="G431" s="6">
        <f t="shared" si="68"/>
        <v>-47.460842</v>
      </c>
      <c r="J431">
        <v>18028833333.333</v>
      </c>
      <c r="K431">
        <v>-59.236136999999999</v>
      </c>
      <c r="L431">
        <v>-48.807293000000001</v>
      </c>
      <c r="N431" s="6">
        <f t="shared" si="71"/>
        <v>26.554111111110998</v>
      </c>
      <c r="O431" s="6">
        <f t="shared" si="69"/>
        <v>-44.786242999999999</v>
      </c>
    </row>
    <row r="432" spans="2:15" x14ac:dyDescent="0.25">
      <c r="B432">
        <v>18958250000</v>
      </c>
      <c r="C432">
        <v>-59.243907999999998</v>
      </c>
      <c r="D432">
        <v>-51.091839</v>
      </c>
      <c r="F432" s="6">
        <f t="shared" si="70"/>
        <v>27.900180555555998</v>
      </c>
      <c r="G432" s="6">
        <f t="shared" si="68"/>
        <v>-48.467213000000001</v>
      </c>
      <c r="J432">
        <v>18958250000</v>
      </c>
      <c r="K432">
        <v>-58.325572999999999</v>
      </c>
      <c r="L432">
        <v>-48.644581000000002</v>
      </c>
      <c r="N432" s="6">
        <f t="shared" si="71"/>
        <v>27.900180555555998</v>
      </c>
      <c r="O432" s="6">
        <f t="shared" si="69"/>
        <v>-42.668674000000003</v>
      </c>
    </row>
    <row r="433" spans="2:16" x14ac:dyDescent="0.25">
      <c r="B433">
        <v>19887666666.667</v>
      </c>
      <c r="C433">
        <v>-56.889789999999998</v>
      </c>
      <c r="D433">
        <v>-47.003222999999998</v>
      </c>
      <c r="F433" s="6">
        <f t="shared" si="70"/>
        <v>29.24625</v>
      </c>
      <c r="G433" s="6">
        <f t="shared" si="68"/>
        <v>-49.768020999999997</v>
      </c>
      <c r="J433">
        <v>19887666666.667</v>
      </c>
      <c r="K433">
        <v>-60.781101</v>
      </c>
      <c r="L433">
        <v>-51.501159999999999</v>
      </c>
      <c r="N433" s="6">
        <f t="shared" si="71"/>
        <v>29.24625</v>
      </c>
      <c r="O433" s="6">
        <f t="shared" si="69"/>
        <v>-42.783802000000001</v>
      </c>
    </row>
    <row r="434" spans="2:16" x14ac:dyDescent="0.25">
      <c r="B434">
        <v>20817083333.333</v>
      </c>
      <c r="C434">
        <v>-64.983993999999996</v>
      </c>
      <c r="D434">
        <v>-52.703510000000001</v>
      </c>
      <c r="F434" s="6" t="s">
        <v>25</v>
      </c>
      <c r="J434">
        <v>20817083333.333</v>
      </c>
      <c r="K434">
        <v>-60.598145000000002</v>
      </c>
      <c r="L434">
        <v>-49.520958</v>
      </c>
      <c r="N434" s="6" t="s">
        <v>25</v>
      </c>
    </row>
    <row r="435" spans="2:16" x14ac:dyDescent="0.25">
      <c r="B435">
        <v>21746500000</v>
      </c>
      <c r="C435">
        <v>-54.707714000000003</v>
      </c>
      <c r="D435">
        <v>-40.321663000000001</v>
      </c>
      <c r="J435">
        <v>21746500000</v>
      </c>
      <c r="K435">
        <v>-50.912478999999998</v>
      </c>
      <c r="L435">
        <v>-37.53933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4Rx5L dBc Log Mag(dB)</v>
      </c>
      <c r="H438" s="35">
        <v>4</v>
      </c>
      <c r="N438" s="6" t="s">
        <v>23</v>
      </c>
      <c r="O438" s="6" t="str">
        <f t="shared" ref="O438:O457" si="73">L464</f>
        <v>4Rx5L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5.5185000000000004</v>
      </c>
      <c r="G439" s="6">
        <f t="shared" si="72"/>
        <v>-61.671429000000003</v>
      </c>
      <c r="H439" s="36">
        <f>ABS(AVERAGE(G439:G457)-(H438-1)*20)</f>
        <v>117.31874305263159</v>
      </c>
      <c r="J439" t="s">
        <v>64</v>
      </c>
      <c r="N439" s="6">
        <f t="shared" ref="N439:N457" si="75">J465/1000000000</f>
        <v>5.5185000000000004</v>
      </c>
      <c r="O439" s="6">
        <f t="shared" si="73"/>
        <v>-55.811188000000001</v>
      </c>
      <c r="P439" s="36">
        <f>ABS(AVERAGE(O439:O457)-(P438-1)*20)</f>
        <v>118.5371584736842</v>
      </c>
    </row>
    <row r="440" spans="2:16" x14ac:dyDescent="0.25">
      <c r="B440" t="s">
        <v>23</v>
      </c>
      <c r="C440" t="s">
        <v>144</v>
      </c>
      <c r="D440" t="s">
        <v>65</v>
      </c>
      <c r="F440" s="6">
        <f t="shared" si="74"/>
        <v>6.8785277777777996</v>
      </c>
      <c r="G440" s="6">
        <f t="shared" si="72"/>
        <v>-61.376010999999998</v>
      </c>
      <c r="J440" t="s">
        <v>23</v>
      </c>
      <c r="K440" t="s">
        <v>144</v>
      </c>
      <c r="L440" t="s">
        <v>65</v>
      </c>
      <c r="N440" s="6">
        <f t="shared" si="75"/>
        <v>6.8785277777777996</v>
      </c>
      <c r="O440" s="6">
        <f t="shared" si="73"/>
        <v>-59.514462000000002</v>
      </c>
    </row>
    <row r="441" spans="2:16" x14ac:dyDescent="0.25">
      <c r="B441">
        <v>5017000000</v>
      </c>
      <c r="C441">
        <v>-71.237221000000005</v>
      </c>
      <c r="D441">
        <v>-66.393478000000002</v>
      </c>
      <c r="F441" s="6">
        <f t="shared" si="74"/>
        <v>8.2385555555555996</v>
      </c>
      <c r="G441" s="6">
        <f t="shared" si="72"/>
        <v>-60.777453999999999</v>
      </c>
      <c r="J441">
        <v>5017000000</v>
      </c>
      <c r="K441">
        <v>-63.808681</v>
      </c>
      <c r="L441">
        <v>-56.899245999999998</v>
      </c>
      <c r="N441" s="6">
        <f t="shared" si="75"/>
        <v>8.2385555555555996</v>
      </c>
      <c r="O441" s="6">
        <f t="shared" si="73"/>
        <v>-59.582332999999998</v>
      </c>
    </row>
    <row r="442" spans="2:16" x14ac:dyDescent="0.25">
      <c r="B442">
        <v>6363069444.4443998</v>
      </c>
      <c r="C442">
        <v>-67.570351000000002</v>
      </c>
      <c r="D442">
        <v>-62.433745999999999</v>
      </c>
      <c r="F442" s="6">
        <f t="shared" si="74"/>
        <v>9.5985833333333002</v>
      </c>
      <c r="G442" s="6">
        <f t="shared" si="72"/>
        <v>-60.719284000000002</v>
      </c>
      <c r="J442">
        <v>6363069444.4443998</v>
      </c>
      <c r="K442">
        <v>-62.809123999999997</v>
      </c>
      <c r="L442">
        <v>-55.910130000000002</v>
      </c>
      <c r="N442" s="6">
        <f t="shared" si="75"/>
        <v>9.5985833333333002</v>
      </c>
      <c r="O442" s="6">
        <f t="shared" si="73"/>
        <v>-58.800742999999997</v>
      </c>
    </row>
    <row r="443" spans="2:16" x14ac:dyDescent="0.25">
      <c r="B443">
        <v>7709138888.8888998</v>
      </c>
      <c r="C443">
        <v>-66.099547999999999</v>
      </c>
      <c r="D443">
        <v>-60.670341000000001</v>
      </c>
      <c r="F443" s="6">
        <f t="shared" si="74"/>
        <v>10.958611111111001</v>
      </c>
      <c r="G443" s="6">
        <f t="shared" si="72"/>
        <v>-59.791083999999998</v>
      </c>
      <c r="J443">
        <v>7709138888.8888998</v>
      </c>
      <c r="K443">
        <v>-60.988407000000002</v>
      </c>
      <c r="L443">
        <v>-53.666542</v>
      </c>
      <c r="N443" s="6">
        <f t="shared" si="75"/>
        <v>10.958611111111001</v>
      </c>
      <c r="O443" s="6">
        <f t="shared" si="73"/>
        <v>-61.737816000000002</v>
      </c>
    </row>
    <row r="444" spans="2:16" x14ac:dyDescent="0.25">
      <c r="B444">
        <v>9055208333.3332996</v>
      </c>
      <c r="C444">
        <v>-75.992401000000001</v>
      </c>
      <c r="D444">
        <v>-70.510551000000007</v>
      </c>
      <c r="F444" s="6">
        <f t="shared" si="74"/>
        <v>12.318638888889</v>
      </c>
      <c r="G444" s="6">
        <f t="shared" si="72"/>
        <v>-62.679645999999998</v>
      </c>
      <c r="J444">
        <v>9055208333.3332996</v>
      </c>
      <c r="K444">
        <v>-59.613360999999998</v>
      </c>
      <c r="L444">
        <v>-52.190876000000003</v>
      </c>
      <c r="N444" s="6">
        <f t="shared" si="75"/>
        <v>12.318638888889</v>
      </c>
      <c r="O444" s="6">
        <f t="shared" si="73"/>
        <v>-64.030349999999999</v>
      </c>
    </row>
    <row r="445" spans="2:16" x14ac:dyDescent="0.25">
      <c r="B445">
        <v>10401277777.778</v>
      </c>
      <c r="C445">
        <v>-68.230675000000005</v>
      </c>
      <c r="D445">
        <v>-62.691966999999998</v>
      </c>
      <c r="F445" s="6">
        <f t="shared" si="74"/>
        <v>13.678666666667</v>
      </c>
      <c r="G445" s="6">
        <f t="shared" si="72"/>
        <v>-65.132439000000005</v>
      </c>
      <c r="J445">
        <v>10401277777.778</v>
      </c>
      <c r="K445">
        <v>-67.197685000000007</v>
      </c>
      <c r="L445">
        <v>-59.714438999999999</v>
      </c>
      <c r="N445" s="6">
        <f t="shared" si="75"/>
        <v>13.678666666667</v>
      </c>
      <c r="O445" s="6">
        <f t="shared" si="73"/>
        <v>-62.714081</v>
      </c>
    </row>
    <row r="446" spans="2:16" x14ac:dyDescent="0.25">
      <c r="B446">
        <v>11747347222.222</v>
      </c>
      <c r="C446">
        <v>-66.919876000000002</v>
      </c>
      <c r="D446">
        <v>-61.460487000000001</v>
      </c>
      <c r="F446" s="6">
        <f t="shared" si="74"/>
        <v>15.038694444443999</v>
      </c>
      <c r="G446" s="6">
        <f t="shared" si="72"/>
        <v>-51.837811000000002</v>
      </c>
      <c r="J446">
        <v>11747347222.222</v>
      </c>
      <c r="K446">
        <v>-74.865379000000004</v>
      </c>
      <c r="L446">
        <v>-67.244133000000005</v>
      </c>
      <c r="N446" s="6">
        <f t="shared" si="75"/>
        <v>15.038694444443999</v>
      </c>
      <c r="O446" s="6">
        <f t="shared" si="73"/>
        <v>-61.452843000000001</v>
      </c>
    </row>
    <row r="447" spans="2:16" x14ac:dyDescent="0.25">
      <c r="B447">
        <v>13093416666.667</v>
      </c>
      <c r="C447">
        <v>-66.515998999999994</v>
      </c>
      <c r="D447">
        <v>-60.750919000000003</v>
      </c>
      <c r="F447" s="6">
        <f t="shared" si="74"/>
        <v>16.398722222221998</v>
      </c>
      <c r="G447" s="6">
        <f t="shared" si="72"/>
        <v>-63.516235000000002</v>
      </c>
      <c r="J447">
        <v>13093416666.667</v>
      </c>
      <c r="K447">
        <v>-60.791687000000003</v>
      </c>
      <c r="L447">
        <v>-53.19173</v>
      </c>
      <c r="N447" s="6">
        <f t="shared" si="75"/>
        <v>16.398722222221998</v>
      </c>
      <c r="O447" s="6">
        <f t="shared" si="73"/>
        <v>-47.847732999999998</v>
      </c>
    </row>
    <row r="448" spans="2:16" x14ac:dyDescent="0.25">
      <c r="B448">
        <v>14439486111.111</v>
      </c>
      <c r="C448">
        <v>-59.021048999999998</v>
      </c>
      <c r="D448">
        <v>-51.731785000000002</v>
      </c>
      <c r="F448" s="6">
        <f t="shared" si="74"/>
        <v>17.758749999999999</v>
      </c>
      <c r="G448" s="6">
        <f t="shared" si="72"/>
        <v>-52.658268</v>
      </c>
      <c r="J448">
        <v>14439486111.111</v>
      </c>
      <c r="K448">
        <v>-56.161110000000001</v>
      </c>
      <c r="L448">
        <v>-47.367542</v>
      </c>
      <c r="N448" s="6">
        <f t="shared" si="75"/>
        <v>17.758749999999999</v>
      </c>
      <c r="O448" s="6">
        <f t="shared" si="73"/>
        <v>-64.110969999999995</v>
      </c>
    </row>
    <row r="449" spans="2:16" x14ac:dyDescent="0.25">
      <c r="B449">
        <v>15785555555.556</v>
      </c>
      <c r="C449">
        <v>-63.435993000000003</v>
      </c>
      <c r="D449">
        <v>-56.445793000000002</v>
      </c>
      <c r="F449" s="6">
        <f t="shared" si="74"/>
        <v>19.118777777778</v>
      </c>
      <c r="G449" s="6">
        <f t="shared" si="72"/>
        <v>-50.526179999999997</v>
      </c>
      <c r="J449">
        <v>15785555555.556</v>
      </c>
      <c r="K449">
        <v>-58.468639000000003</v>
      </c>
      <c r="L449">
        <v>-49.998916999999999</v>
      </c>
      <c r="N449" s="6">
        <f t="shared" si="75"/>
        <v>19.118777777778</v>
      </c>
      <c r="O449" s="6">
        <f t="shared" si="73"/>
        <v>-58.616142000000004</v>
      </c>
    </row>
    <row r="450" spans="2:16" x14ac:dyDescent="0.25">
      <c r="B450">
        <v>17131625000</v>
      </c>
      <c r="C450">
        <v>-66.460967999999994</v>
      </c>
      <c r="D450">
        <v>-58.499881999999999</v>
      </c>
      <c r="F450" s="6">
        <f t="shared" si="74"/>
        <v>20.478805555556001</v>
      </c>
      <c r="G450" s="6">
        <f t="shared" si="72"/>
        <v>-55.236572000000002</v>
      </c>
      <c r="J450">
        <v>17131625000</v>
      </c>
      <c r="K450">
        <v>-58.067081000000002</v>
      </c>
      <c r="L450">
        <v>-48.683643000000004</v>
      </c>
      <c r="N450" s="6">
        <f t="shared" si="75"/>
        <v>20.478805555556001</v>
      </c>
      <c r="O450" s="6">
        <f t="shared" si="73"/>
        <v>-52.650139000000003</v>
      </c>
    </row>
    <row r="451" spans="2:16" x14ac:dyDescent="0.25">
      <c r="B451">
        <v>18477694444.444</v>
      </c>
      <c r="C451">
        <v>-55.158703000000003</v>
      </c>
      <c r="D451">
        <v>-47.675991000000003</v>
      </c>
      <c r="F451" s="6">
        <f t="shared" si="74"/>
        <v>21.838833333333</v>
      </c>
      <c r="G451" s="6">
        <f t="shared" si="72"/>
        <v>-55.455719000000002</v>
      </c>
      <c r="J451">
        <v>18477694444.444</v>
      </c>
      <c r="K451">
        <v>-78.060119999999998</v>
      </c>
      <c r="L451">
        <v>-69.094871999999995</v>
      </c>
      <c r="N451" s="6">
        <f t="shared" si="75"/>
        <v>21.838833333333</v>
      </c>
      <c r="O451" s="6">
        <f t="shared" si="73"/>
        <v>-62.211311000000002</v>
      </c>
    </row>
    <row r="452" spans="2:16" x14ac:dyDescent="0.25">
      <c r="B452">
        <v>19823763888.889</v>
      </c>
      <c r="C452">
        <v>-58.564816</v>
      </c>
      <c r="D452">
        <v>-51.003925000000002</v>
      </c>
      <c r="F452" s="6">
        <f t="shared" si="74"/>
        <v>23.198861111111</v>
      </c>
      <c r="G452" s="6">
        <f t="shared" si="72"/>
        <v>-65.007225000000005</v>
      </c>
      <c r="J452">
        <v>19823763888.889</v>
      </c>
      <c r="K452">
        <v>-60.952289999999998</v>
      </c>
      <c r="L452">
        <v>-52.121136</v>
      </c>
      <c r="N452" s="6">
        <f t="shared" si="75"/>
        <v>23.198861111111</v>
      </c>
      <c r="O452" s="6">
        <f t="shared" si="73"/>
        <v>-64.814751000000001</v>
      </c>
    </row>
    <row r="453" spans="2:16" x14ac:dyDescent="0.25">
      <c r="B453">
        <v>21169833333.333</v>
      </c>
      <c r="C453">
        <v>-55.059418000000001</v>
      </c>
      <c r="D453">
        <v>-46.792870000000001</v>
      </c>
      <c r="F453" s="6">
        <f t="shared" si="74"/>
        <v>24.558888888889001</v>
      </c>
      <c r="G453" s="6">
        <f t="shared" si="72"/>
        <v>-57.505034999999999</v>
      </c>
      <c r="J453">
        <v>21169833333.333</v>
      </c>
      <c r="K453">
        <v>-55.995776999999997</v>
      </c>
      <c r="L453">
        <v>-46.455387000000002</v>
      </c>
      <c r="N453" s="6">
        <f t="shared" si="75"/>
        <v>24.558888888889001</v>
      </c>
      <c r="O453" s="6">
        <f t="shared" si="73"/>
        <v>-61.492924000000002</v>
      </c>
    </row>
    <row r="454" spans="2:16" x14ac:dyDescent="0.25">
      <c r="B454">
        <v>22515902777.778</v>
      </c>
      <c r="C454">
        <v>-56.567802</v>
      </c>
      <c r="D454">
        <v>-47.797511999999998</v>
      </c>
      <c r="F454" s="6">
        <f t="shared" si="74"/>
        <v>25.918916666666998</v>
      </c>
      <c r="G454" s="6">
        <f t="shared" si="72"/>
        <v>-50.385005999999997</v>
      </c>
      <c r="J454">
        <v>22515902777.778</v>
      </c>
      <c r="K454">
        <v>-56.583683000000001</v>
      </c>
      <c r="L454">
        <v>-45.919497999999997</v>
      </c>
      <c r="N454" s="6">
        <f t="shared" si="75"/>
        <v>25.918916666666998</v>
      </c>
      <c r="O454" s="6">
        <f t="shared" si="73"/>
        <v>-51.261600000000001</v>
      </c>
    </row>
    <row r="455" spans="2:16" x14ac:dyDescent="0.25">
      <c r="B455">
        <v>23861972222.222</v>
      </c>
      <c r="C455">
        <v>-59.425849999999997</v>
      </c>
      <c r="D455">
        <v>-51.339576999999998</v>
      </c>
      <c r="F455" s="6">
        <f t="shared" si="74"/>
        <v>27.278944444444001</v>
      </c>
      <c r="G455" s="6">
        <f t="shared" si="72"/>
        <v>-53.741982</v>
      </c>
      <c r="J455">
        <v>23861972222.222</v>
      </c>
      <c r="K455">
        <v>-55.558010000000003</v>
      </c>
      <c r="L455">
        <v>-45.129165999999998</v>
      </c>
      <c r="N455" s="6">
        <f t="shared" si="75"/>
        <v>27.278944444444001</v>
      </c>
      <c r="O455" s="6">
        <f t="shared" si="73"/>
        <v>-56.452209000000003</v>
      </c>
    </row>
    <row r="456" spans="2:16" x14ac:dyDescent="0.25">
      <c r="B456">
        <v>25208041666.667</v>
      </c>
      <c r="C456">
        <v>-54.277617999999997</v>
      </c>
      <c r="D456">
        <v>-46.125552999999996</v>
      </c>
      <c r="F456" s="6">
        <f t="shared" si="74"/>
        <v>28.638972222222002</v>
      </c>
      <c r="G456" s="6">
        <f t="shared" si="72"/>
        <v>-48.354331999999999</v>
      </c>
      <c r="J456">
        <v>25208041666.667</v>
      </c>
      <c r="K456">
        <v>-57.484206999999998</v>
      </c>
      <c r="L456">
        <v>-47.803210999999997</v>
      </c>
      <c r="N456" s="6">
        <f t="shared" si="75"/>
        <v>28.638972222222002</v>
      </c>
      <c r="O456" s="6">
        <f t="shared" si="73"/>
        <v>-52.029175000000002</v>
      </c>
    </row>
    <row r="457" spans="2:16" x14ac:dyDescent="0.25">
      <c r="B457">
        <v>26554111111.111</v>
      </c>
      <c r="C457">
        <v>-57.347408000000001</v>
      </c>
      <c r="D457">
        <v>-47.460842</v>
      </c>
      <c r="F457" s="6">
        <f t="shared" si="74"/>
        <v>29.998999999999999</v>
      </c>
      <c r="G457" s="6">
        <f t="shared" si="72"/>
        <v>-52.684406000000003</v>
      </c>
      <c r="J457">
        <v>26554111111.111</v>
      </c>
      <c r="K457">
        <v>-54.066181</v>
      </c>
      <c r="L457">
        <v>-44.786242999999999</v>
      </c>
      <c r="N457" s="6">
        <f t="shared" si="75"/>
        <v>29.998999999999999</v>
      </c>
      <c r="O457" s="6">
        <f t="shared" si="73"/>
        <v>-57.075240999999998</v>
      </c>
    </row>
    <row r="458" spans="2:16" x14ac:dyDescent="0.25">
      <c r="B458">
        <v>27900180555.556</v>
      </c>
      <c r="C458">
        <v>-60.747695999999998</v>
      </c>
      <c r="D458">
        <v>-48.467213000000001</v>
      </c>
      <c r="F458" s="6" t="s">
        <v>25</v>
      </c>
      <c r="J458">
        <v>27900180555.556</v>
      </c>
      <c r="K458">
        <v>-53.745857000000001</v>
      </c>
      <c r="L458">
        <v>-42.668674000000003</v>
      </c>
      <c r="N458" s="6" t="s">
        <v>25</v>
      </c>
    </row>
    <row r="459" spans="2:16" x14ac:dyDescent="0.25">
      <c r="B459">
        <v>29246250000</v>
      </c>
      <c r="C459">
        <v>-64.154076000000003</v>
      </c>
      <c r="D459">
        <v>-49.768020999999997</v>
      </c>
      <c r="J459">
        <v>29246250000</v>
      </c>
      <c r="K459">
        <v>-56.156948</v>
      </c>
      <c r="L459">
        <v>-42.783802000000001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5Rx1L dBc Log Mag(dB)</v>
      </c>
      <c r="H462" s="35">
        <v>5</v>
      </c>
      <c r="N462" s="6" t="s">
        <v>23</v>
      </c>
      <c r="O462" s="6" t="str">
        <f t="shared" ref="O462:O481" si="77">L488</f>
        <v>5Rx1L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5.0170000000000003</v>
      </c>
      <c r="G463" s="6">
        <f t="shared" si="76"/>
        <v>-40.598987999999999</v>
      </c>
      <c r="H463" s="36">
        <f>ABS(AVERAGE(G463:G481)-(H462-1)*20)</f>
        <v>120.75931289473684</v>
      </c>
      <c r="J463" t="s">
        <v>66</v>
      </c>
      <c r="N463" s="6">
        <f t="shared" ref="N463:N481" si="79">J489/1000000000</f>
        <v>5.0170000000000003</v>
      </c>
      <c r="O463" s="6">
        <f t="shared" si="77"/>
        <v>-42.596454999999999</v>
      </c>
      <c r="P463" s="36">
        <f>ABS(AVERAGE(O463:O481)-(P462-1)*20)</f>
        <v>120.97777221052633</v>
      </c>
    </row>
    <row r="464" spans="2:16" x14ac:dyDescent="0.25">
      <c r="B464" t="s">
        <v>23</v>
      </c>
      <c r="C464" t="s">
        <v>145</v>
      </c>
      <c r="D464" t="s">
        <v>67</v>
      </c>
      <c r="F464" s="6">
        <f t="shared" si="78"/>
        <v>5.1050555555555999</v>
      </c>
      <c r="G464" s="6">
        <f t="shared" si="76"/>
        <v>-40.279834999999999</v>
      </c>
      <c r="J464" t="s">
        <v>23</v>
      </c>
      <c r="K464" t="s">
        <v>145</v>
      </c>
      <c r="L464" t="s">
        <v>67</v>
      </c>
      <c r="N464" s="6">
        <f t="shared" si="79"/>
        <v>5.1050555555555999</v>
      </c>
      <c r="O464" s="6">
        <f t="shared" si="77"/>
        <v>-41.504489999999997</v>
      </c>
    </row>
    <row r="465" spans="2:15" x14ac:dyDescent="0.25">
      <c r="B465">
        <v>5518500000</v>
      </c>
      <c r="C465">
        <v>-66.515167000000005</v>
      </c>
      <c r="D465">
        <v>-61.671429000000003</v>
      </c>
      <c r="F465" s="6">
        <f t="shared" si="78"/>
        <v>5.1931111111110999</v>
      </c>
      <c r="G465" s="6">
        <f t="shared" si="76"/>
        <v>-39.648646999999997</v>
      </c>
      <c r="J465">
        <v>5518500000</v>
      </c>
      <c r="K465">
        <v>-62.720623000000003</v>
      </c>
      <c r="L465">
        <v>-55.811188000000001</v>
      </c>
      <c r="N465" s="6">
        <f t="shared" si="79"/>
        <v>5.1931111111110999</v>
      </c>
      <c r="O465" s="6">
        <f t="shared" si="77"/>
        <v>-40.941673000000002</v>
      </c>
    </row>
    <row r="466" spans="2:15" x14ac:dyDescent="0.25">
      <c r="B466">
        <v>6878527777.7777996</v>
      </c>
      <c r="C466">
        <v>-66.512619000000001</v>
      </c>
      <c r="D466">
        <v>-61.376010999999998</v>
      </c>
      <c r="F466" s="6">
        <f t="shared" si="78"/>
        <v>5.2811666666667003</v>
      </c>
      <c r="G466" s="6">
        <f t="shared" si="76"/>
        <v>-40.520091999999998</v>
      </c>
      <c r="J466">
        <v>6878527777.7777996</v>
      </c>
      <c r="K466">
        <v>-66.413452000000007</v>
      </c>
      <c r="L466">
        <v>-59.514462000000002</v>
      </c>
      <c r="N466" s="6">
        <f t="shared" si="79"/>
        <v>5.2811666666667003</v>
      </c>
      <c r="O466" s="6">
        <f t="shared" si="77"/>
        <v>-40.350704</v>
      </c>
    </row>
    <row r="467" spans="2:15" x14ac:dyDescent="0.25">
      <c r="B467">
        <v>8238555555.5556002</v>
      </c>
      <c r="C467">
        <v>-66.206657000000007</v>
      </c>
      <c r="D467">
        <v>-60.777453999999999</v>
      </c>
      <c r="F467" s="6">
        <f t="shared" si="78"/>
        <v>5.3692222222222004</v>
      </c>
      <c r="G467" s="6">
        <f t="shared" si="76"/>
        <v>-42.521915</v>
      </c>
      <c r="J467">
        <v>8238555555.5556002</v>
      </c>
      <c r="K467">
        <v>-66.904197999999994</v>
      </c>
      <c r="L467">
        <v>-59.582332999999998</v>
      </c>
      <c r="N467" s="6">
        <f t="shared" si="79"/>
        <v>5.3692222222222004</v>
      </c>
      <c r="O467" s="6">
        <f t="shared" si="77"/>
        <v>-41.250236999999998</v>
      </c>
    </row>
    <row r="468" spans="2:15" x14ac:dyDescent="0.25">
      <c r="B468">
        <v>9598583333.3332996</v>
      </c>
      <c r="C468">
        <v>-66.201133999999996</v>
      </c>
      <c r="D468">
        <v>-60.719284000000002</v>
      </c>
      <c r="F468" s="6">
        <f t="shared" si="78"/>
        <v>5.4572777777777999</v>
      </c>
      <c r="G468" s="6">
        <f t="shared" si="76"/>
        <v>-46.257069000000001</v>
      </c>
      <c r="J468">
        <v>9598583333.3332996</v>
      </c>
      <c r="K468">
        <v>-66.223228000000006</v>
      </c>
      <c r="L468">
        <v>-58.800742999999997</v>
      </c>
      <c r="N468" s="6">
        <f t="shared" si="79"/>
        <v>5.4572777777777999</v>
      </c>
      <c r="O468" s="6">
        <f t="shared" si="77"/>
        <v>-42.500416000000001</v>
      </c>
    </row>
    <row r="469" spans="2:15" x14ac:dyDescent="0.25">
      <c r="B469">
        <v>10958611111.111</v>
      </c>
      <c r="C469">
        <v>-65.329796000000002</v>
      </c>
      <c r="D469">
        <v>-59.791083999999998</v>
      </c>
      <c r="F469" s="6">
        <f t="shared" si="78"/>
        <v>5.5453333333332999</v>
      </c>
      <c r="G469" s="6">
        <f t="shared" si="76"/>
        <v>-47.653869999999998</v>
      </c>
      <c r="J469">
        <v>10958611111.111</v>
      </c>
      <c r="K469">
        <v>-69.221062000000003</v>
      </c>
      <c r="L469">
        <v>-61.737816000000002</v>
      </c>
      <c r="N469" s="6">
        <f t="shared" si="79"/>
        <v>5.5453333333332999</v>
      </c>
      <c r="O469" s="6">
        <f t="shared" si="77"/>
        <v>-46.163811000000003</v>
      </c>
    </row>
    <row r="470" spans="2:15" x14ac:dyDescent="0.25">
      <c r="B470">
        <v>12318638888.889</v>
      </c>
      <c r="C470">
        <v>-68.139030000000005</v>
      </c>
      <c r="D470">
        <v>-62.679645999999998</v>
      </c>
      <c r="F470" s="6">
        <f t="shared" si="78"/>
        <v>5.6333888888888994</v>
      </c>
      <c r="G470" s="6">
        <f t="shared" si="76"/>
        <v>-46.741337000000001</v>
      </c>
      <c r="J470">
        <v>12318638888.889</v>
      </c>
      <c r="K470">
        <v>-71.651588000000004</v>
      </c>
      <c r="L470">
        <v>-64.030349999999999</v>
      </c>
      <c r="N470" s="6">
        <f t="shared" si="79"/>
        <v>5.6333888888888994</v>
      </c>
      <c r="O470" s="6">
        <f t="shared" si="77"/>
        <v>-44.181778000000001</v>
      </c>
    </row>
    <row r="471" spans="2:15" x14ac:dyDescent="0.25">
      <c r="B471">
        <v>13678666666.667</v>
      </c>
      <c r="C471">
        <v>-70.897521999999995</v>
      </c>
      <c r="D471">
        <v>-65.132439000000005</v>
      </c>
      <c r="F471" s="6">
        <f t="shared" si="78"/>
        <v>5.7214444444443995</v>
      </c>
      <c r="G471" s="6">
        <f t="shared" si="76"/>
        <v>-44.711761000000003</v>
      </c>
      <c r="J471">
        <v>13678666666.667</v>
      </c>
      <c r="K471">
        <v>-70.314034000000007</v>
      </c>
      <c r="L471">
        <v>-62.714081</v>
      </c>
      <c r="N471" s="6">
        <f t="shared" si="79"/>
        <v>5.7214444444443995</v>
      </c>
      <c r="O471" s="6">
        <f t="shared" si="77"/>
        <v>-44.451618000000003</v>
      </c>
    </row>
    <row r="472" spans="2:15" x14ac:dyDescent="0.25">
      <c r="B472">
        <v>15038694444.444</v>
      </c>
      <c r="C472">
        <v>-59.127079000000002</v>
      </c>
      <c r="D472">
        <v>-51.837811000000002</v>
      </c>
      <c r="F472" s="6">
        <f t="shared" si="78"/>
        <v>5.8094999999999999</v>
      </c>
      <c r="G472" s="6">
        <f t="shared" si="76"/>
        <v>-41.855507000000003</v>
      </c>
      <c r="J472">
        <v>15038694444.444</v>
      </c>
      <c r="K472">
        <v>-70.246407000000005</v>
      </c>
      <c r="L472">
        <v>-61.452843000000001</v>
      </c>
      <c r="N472" s="6">
        <f t="shared" si="79"/>
        <v>5.8094999999999999</v>
      </c>
      <c r="O472" s="6">
        <f t="shared" si="77"/>
        <v>-41.979396999999999</v>
      </c>
    </row>
    <row r="473" spans="2:15" x14ac:dyDescent="0.25">
      <c r="B473">
        <v>16398722222.222</v>
      </c>
      <c r="C473">
        <v>-70.506432000000004</v>
      </c>
      <c r="D473">
        <v>-63.516235000000002</v>
      </c>
      <c r="F473" s="6">
        <f t="shared" si="78"/>
        <v>5.8975555555556003</v>
      </c>
      <c r="G473" s="6">
        <f t="shared" si="76"/>
        <v>-41.399303000000003</v>
      </c>
      <c r="J473">
        <v>16398722222.222</v>
      </c>
      <c r="K473">
        <v>-56.317450999999998</v>
      </c>
      <c r="L473">
        <v>-47.847732999999998</v>
      </c>
      <c r="N473" s="6">
        <f t="shared" si="79"/>
        <v>5.8975555555556003</v>
      </c>
      <c r="O473" s="6">
        <f t="shared" si="77"/>
        <v>-41.129359999999998</v>
      </c>
    </row>
    <row r="474" spans="2:15" x14ac:dyDescent="0.25">
      <c r="B474">
        <v>17758750000</v>
      </c>
      <c r="C474">
        <v>-60.619357999999998</v>
      </c>
      <c r="D474">
        <v>-52.658268</v>
      </c>
      <c r="F474" s="6">
        <f t="shared" si="78"/>
        <v>5.9856111111111003</v>
      </c>
      <c r="G474" s="6">
        <f t="shared" si="76"/>
        <v>-41.324680000000001</v>
      </c>
      <c r="J474">
        <v>17758750000</v>
      </c>
      <c r="K474">
        <v>-73.494408000000007</v>
      </c>
      <c r="L474">
        <v>-64.110969999999995</v>
      </c>
      <c r="N474" s="6">
        <f t="shared" si="79"/>
        <v>5.9856111111111003</v>
      </c>
      <c r="O474" s="6">
        <f t="shared" si="77"/>
        <v>-40.518154000000003</v>
      </c>
    </row>
    <row r="475" spans="2:15" x14ac:dyDescent="0.25">
      <c r="B475">
        <v>19118777777.778</v>
      </c>
      <c r="C475">
        <v>-58.008892000000003</v>
      </c>
      <c r="D475">
        <v>-50.526179999999997</v>
      </c>
      <c r="F475" s="6">
        <f t="shared" si="78"/>
        <v>6.0736666666667007</v>
      </c>
      <c r="G475" s="6">
        <f t="shared" si="76"/>
        <v>-41.010254000000003</v>
      </c>
      <c r="J475">
        <v>19118777777.778</v>
      </c>
      <c r="K475">
        <v>-67.581389999999999</v>
      </c>
      <c r="L475">
        <v>-58.616142000000004</v>
      </c>
      <c r="N475" s="6">
        <f t="shared" si="79"/>
        <v>6.0736666666667007</v>
      </c>
      <c r="O475" s="6">
        <f t="shared" si="77"/>
        <v>-40.633698000000003</v>
      </c>
    </row>
    <row r="476" spans="2:15" x14ac:dyDescent="0.25">
      <c r="B476">
        <v>20478805555.556</v>
      </c>
      <c r="C476">
        <v>-62.797462000000003</v>
      </c>
      <c r="D476">
        <v>-55.236572000000002</v>
      </c>
      <c r="F476" s="6">
        <f t="shared" si="78"/>
        <v>6.1617222222222008</v>
      </c>
      <c r="G476" s="6">
        <f t="shared" si="76"/>
        <v>-39.585628999999997</v>
      </c>
      <c r="J476">
        <v>20478805555.556</v>
      </c>
      <c r="K476">
        <v>-61.481293000000001</v>
      </c>
      <c r="L476">
        <v>-52.650139000000003</v>
      </c>
      <c r="N476" s="6">
        <f t="shared" si="79"/>
        <v>6.1617222222222008</v>
      </c>
      <c r="O476" s="6">
        <f t="shared" si="77"/>
        <v>-37.119422999999998</v>
      </c>
    </row>
    <row r="477" spans="2:15" x14ac:dyDescent="0.25">
      <c r="B477">
        <v>21838833333.333</v>
      </c>
      <c r="C477">
        <v>-63.722267000000002</v>
      </c>
      <c r="D477">
        <v>-55.455719000000002</v>
      </c>
      <c r="F477" s="6">
        <f t="shared" si="78"/>
        <v>6.2497777777777994</v>
      </c>
      <c r="G477" s="6">
        <f t="shared" si="76"/>
        <v>-39.656536000000003</v>
      </c>
      <c r="J477">
        <v>21838833333.333</v>
      </c>
      <c r="K477">
        <v>-71.751700999999997</v>
      </c>
      <c r="L477">
        <v>-62.211311000000002</v>
      </c>
      <c r="N477" s="6">
        <f t="shared" si="79"/>
        <v>6.2497777777777994</v>
      </c>
      <c r="O477" s="6">
        <f t="shared" si="77"/>
        <v>-36.352679999999999</v>
      </c>
    </row>
    <row r="478" spans="2:15" x14ac:dyDescent="0.25">
      <c r="B478">
        <v>23198861111.111</v>
      </c>
      <c r="C478">
        <v>-73.777518999999998</v>
      </c>
      <c r="D478">
        <v>-65.007225000000005</v>
      </c>
      <c r="F478" s="6">
        <f t="shared" si="78"/>
        <v>6.3378333333332995</v>
      </c>
      <c r="G478" s="6">
        <f t="shared" si="76"/>
        <v>-38.745013999999998</v>
      </c>
      <c r="J478">
        <v>23198861111.111</v>
      </c>
      <c r="K478">
        <v>-75.478935000000007</v>
      </c>
      <c r="L478">
        <v>-64.814751000000001</v>
      </c>
      <c r="N478" s="6">
        <f t="shared" si="79"/>
        <v>6.3378333333332995</v>
      </c>
      <c r="O478" s="6">
        <f t="shared" si="77"/>
        <v>-37.947547999999998</v>
      </c>
    </row>
    <row r="479" spans="2:15" x14ac:dyDescent="0.25">
      <c r="B479">
        <v>24558888888.889</v>
      </c>
      <c r="C479">
        <v>-65.591308999999995</v>
      </c>
      <c r="D479">
        <v>-57.505034999999999</v>
      </c>
      <c r="F479" s="6">
        <f t="shared" si="78"/>
        <v>6.4258888888888999</v>
      </c>
      <c r="G479" s="6">
        <f t="shared" si="76"/>
        <v>-36.187179999999998</v>
      </c>
      <c r="J479">
        <v>24558888888.889</v>
      </c>
      <c r="K479">
        <v>-71.921768</v>
      </c>
      <c r="L479">
        <v>-61.492924000000002</v>
      </c>
      <c r="N479" s="6">
        <f t="shared" si="79"/>
        <v>6.4258888888888999</v>
      </c>
      <c r="O479" s="6">
        <f t="shared" si="77"/>
        <v>-39.250560999999998</v>
      </c>
    </row>
    <row r="480" spans="2:15" x14ac:dyDescent="0.25">
      <c r="B480">
        <v>25918916666.667</v>
      </c>
      <c r="C480">
        <v>-58.537075000000002</v>
      </c>
      <c r="D480">
        <v>-50.385005999999997</v>
      </c>
      <c r="F480" s="6">
        <f t="shared" si="78"/>
        <v>6.5139444444443999</v>
      </c>
      <c r="G480" s="6">
        <f t="shared" si="76"/>
        <v>-33.780403</v>
      </c>
      <c r="J480">
        <v>25918916666.667</v>
      </c>
      <c r="K480">
        <v>-60.942593000000002</v>
      </c>
      <c r="L480">
        <v>-51.261600000000001</v>
      </c>
      <c r="N480" s="6">
        <f t="shared" si="79"/>
        <v>6.5139444444443999</v>
      </c>
      <c r="O480" s="6">
        <f t="shared" si="77"/>
        <v>-40.320498999999998</v>
      </c>
    </row>
    <row r="481" spans="2:16" x14ac:dyDescent="0.25">
      <c r="B481">
        <v>27278944444.444</v>
      </c>
      <c r="C481">
        <v>-63.628548000000002</v>
      </c>
      <c r="D481">
        <v>-53.741982</v>
      </c>
      <c r="F481" s="6">
        <f t="shared" si="78"/>
        <v>6.6020000000000003</v>
      </c>
      <c r="G481" s="6">
        <f t="shared" si="76"/>
        <v>-31.948924999999999</v>
      </c>
      <c r="J481">
        <v>27278944444.444</v>
      </c>
      <c r="K481">
        <v>-65.732146999999998</v>
      </c>
      <c r="L481">
        <v>-56.452209000000003</v>
      </c>
      <c r="N481" s="6">
        <f t="shared" si="79"/>
        <v>6.6020000000000003</v>
      </c>
      <c r="O481" s="6">
        <f t="shared" si="77"/>
        <v>-39.385170000000002</v>
      </c>
    </row>
    <row r="482" spans="2:16" x14ac:dyDescent="0.25">
      <c r="B482">
        <v>28638972222.222</v>
      </c>
      <c r="C482">
        <v>-60.634815000000003</v>
      </c>
      <c r="D482">
        <v>-48.354331999999999</v>
      </c>
      <c r="F482" s="6" t="s">
        <v>25</v>
      </c>
      <c r="J482">
        <v>28638972222.222</v>
      </c>
      <c r="K482">
        <v>-63.106361</v>
      </c>
      <c r="L482">
        <v>-52.029175000000002</v>
      </c>
      <c r="N482" s="6" t="s">
        <v>25</v>
      </c>
    </row>
    <row r="483" spans="2:16" x14ac:dyDescent="0.25">
      <c r="B483">
        <v>29999000000</v>
      </c>
      <c r="C483">
        <v>-67.070457000000005</v>
      </c>
      <c r="D483">
        <v>-52.684406000000003</v>
      </c>
      <c r="J483">
        <v>29999000000</v>
      </c>
      <c r="K483">
        <v>-70.448386999999997</v>
      </c>
      <c r="L483">
        <v>-57.075240999999998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5Rx2L dBc Log Mag(dB)</v>
      </c>
      <c r="H486" s="35">
        <v>5</v>
      </c>
      <c r="N486" s="6" t="s">
        <v>23</v>
      </c>
      <c r="O486" s="6" t="str">
        <f t="shared" ref="O486:O505" si="81">L512</f>
        <v>5Rx2L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5.0170000000000003</v>
      </c>
      <c r="G487" s="6">
        <f t="shared" si="80"/>
        <v>-63.765605999999998</v>
      </c>
      <c r="H487" s="36">
        <f>ABS(AVERAGE(G487:G505)-(H486-1)*20)</f>
        <v>136.28360884210525</v>
      </c>
      <c r="J487" t="s">
        <v>68</v>
      </c>
      <c r="N487" s="6">
        <f t="shared" ref="N487:N505" si="83">J513/1000000000</f>
        <v>5.0170000000000003</v>
      </c>
      <c r="O487" s="6">
        <f t="shared" si="81"/>
        <v>-69.925240000000002</v>
      </c>
      <c r="P487" s="36">
        <f>ABS(AVERAGE(O487:O505)-(P486-1)*20)</f>
        <v>140.19809021052632</v>
      </c>
    </row>
    <row r="488" spans="2:16" x14ac:dyDescent="0.25">
      <c r="B488" t="s">
        <v>23</v>
      </c>
      <c r="C488" t="s">
        <v>146</v>
      </c>
      <c r="D488" t="s">
        <v>223</v>
      </c>
      <c r="F488" s="6">
        <f t="shared" si="82"/>
        <v>5.4383777777777995</v>
      </c>
      <c r="G488" s="6">
        <f t="shared" si="80"/>
        <v>-70.416351000000006</v>
      </c>
      <c r="J488" t="s">
        <v>23</v>
      </c>
      <c r="K488" t="s">
        <v>146</v>
      </c>
      <c r="L488" t="s">
        <v>223</v>
      </c>
      <c r="N488" s="6">
        <f t="shared" si="83"/>
        <v>5.4383777777777995</v>
      </c>
      <c r="O488" s="6">
        <f t="shared" si="81"/>
        <v>-66.557654999999997</v>
      </c>
    </row>
    <row r="489" spans="2:16" x14ac:dyDescent="0.25">
      <c r="B489">
        <v>5017000000</v>
      </c>
      <c r="C489">
        <v>-45.442729999999997</v>
      </c>
      <c r="D489">
        <v>-40.598987999999999</v>
      </c>
      <c r="F489" s="6">
        <f t="shared" si="82"/>
        <v>5.8597555555556005</v>
      </c>
      <c r="G489" s="6">
        <f t="shared" si="80"/>
        <v>-67.218718999999993</v>
      </c>
      <c r="J489">
        <v>5017000000</v>
      </c>
      <c r="K489">
        <v>-49.505890000000001</v>
      </c>
      <c r="L489">
        <v>-42.596454999999999</v>
      </c>
      <c r="N489" s="6">
        <f t="shared" si="83"/>
        <v>5.8597555555556005</v>
      </c>
      <c r="O489" s="6">
        <f t="shared" si="81"/>
        <v>-69.099868999999998</v>
      </c>
    </row>
    <row r="490" spans="2:16" x14ac:dyDescent="0.25">
      <c r="B490">
        <v>5105055555.5556002</v>
      </c>
      <c r="C490">
        <v>-45.416438999999997</v>
      </c>
      <c r="D490">
        <v>-40.279834999999999</v>
      </c>
      <c r="F490" s="6">
        <f t="shared" si="82"/>
        <v>6.2811333333332993</v>
      </c>
      <c r="G490" s="6">
        <f t="shared" si="80"/>
        <v>-55.202435000000001</v>
      </c>
      <c r="J490">
        <v>5105055555.5556002</v>
      </c>
      <c r="K490">
        <v>-48.403483999999999</v>
      </c>
      <c r="L490">
        <v>-41.504489999999997</v>
      </c>
      <c r="N490" s="6">
        <f t="shared" si="83"/>
        <v>6.2811333333332993</v>
      </c>
      <c r="O490" s="6">
        <f t="shared" si="81"/>
        <v>-65.564362000000003</v>
      </c>
    </row>
    <row r="491" spans="2:16" x14ac:dyDescent="0.25">
      <c r="B491">
        <v>5193111111.1111002</v>
      </c>
      <c r="C491">
        <v>-45.077849999999998</v>
      </c>
      <c r="D491">
        <v>-39.648646999999997</v>
      </c>
      <c r="F491" s="6">
        <f t="shared" si="82"/>
        <v>6.7025111111111002</v>
      </c>
      <c r="G491" s="6">
        <f t="shared" si="80"/>
        <v>-55.058185999999999</v>
      </c>
      <c r="J491">
        <v>5193111111.1111002</v>
      </c>
      <c r="K491">
        <v>-48.263542000000001</v>
      </c>
      <c r="L491">
        <v>-40.941673000000002</v>
      </c>
      <c r="N491" s="6">
        <f t="shared" si="83"/>
        <v>6.7025111111111002</v>
      </c>
      <c r="O491" s="6">
        <f t="shared" si="81"/>
        <v>-60.052902000000003</v>
      </c>
    </row>
    <row r="492" spans="2:16" x14ac:dyDescent="0.25">
      <c r="B492">
        <v>5281166666.6667004</v>
      </c>
      <c r="C492">
        <v>-46.001944999999999</v>
      </c>
      <c r="D492">
        <v>-40.520091999999998</v>
      </c>
      <c r="F492" s="6">
        <f t="shared" si="82"/>
        <v>7.1238888888888994</v>
      </c>
      <c r="G492" s="6">
        <f t="shared" si="80"/>
        <v>-57.796393999999999</v>
      </c>
      <c r="J492">
        <v>5281166666.6667004</v>
      </c>
      <c r="K492">
        <v>-47.773192999999999</v>
      </c>
      <c r="L492">
        <v>-40.350704</v>
      </c>
      <c r="N492" s="6">
        <f t="shared" si="83"/>
        <v>7.1238888888888994</v>
      </c>
      <c r="O492" s="6">
        <f t="shared" si="81"/>
        <v>-62.723770000000002</v>
      </c>
    </row>
    <row r="493" spans="2:16" x14ac:dyDescent="0.25">
      <c r="B493">
        <v>5369222222.2222004</v>
      </c>
      <c r="C493">
        <v>-48.060626999999997</v>
      </c>
      <c r="D493">
        <v>-42.521915</v>
      </c>
      <c r="F493" s="6">
        <f t="shared" si="82"/>
        <v>7.5452666666667003</v>
      </c>
      <c r="G493" s="6">
        <f t="shared" si="80"/>
        <v>-71.093788000000004</v>
      </c>
      <c r="J493">
        <v>5369222222.2222004</v>
      </c>
      <c r="K493">
        <v>-48.733482000000002</v>
      </c>
      <c r="L493">
        <v>-41.250236999999998</v>
      </c>
      <c r="N493" s="6">
        <f t="shared" si="83"/>
        <v>7.5452666666667003</v>
      </c>
      <c r="O493" s="6">
        <f t="shared" si="81"/>
        <v>-70.362053000000003</v>
      </c>
    </row>
    <row r="494" spans="2:16" x14ac:dyDescent="0.25">
      <c r="B494">
        <v>5457277777.7777996</v>
      </c>
      <c r="C494">
        <v>-51.716453999999999</v>
      </c>
      <c r="D494">
        <v>-46.257069000000001</v>
      </c>
      <c r="F494" s="6">
        <f t="shared" si="82"/>
        <v>7.9666444444444</v>
      </c>
      <c r="G494" s="6">
        <f t="shared" si="80"/>
        <v>-52.834311999999997</v>
      </c>
      <c r="J494">
        <v>5457277777.7777996</v>
      </c>
      <c r="K494">
        <v>-50.121654999999997</v>
      </c>
      <c r="L494">
        <v>-42.500416000000001</v>
      </c>
      <c r="N494" s="6">
        <f t="shared" si="83"/>
        <v>7.9666444444444</v>
      </c>
      <c r="O494" s="6">
        <f t="shared" si="81"/>
        <v>-66.798507999999998</v>
      </c>
    </row>
    <row r="495" spans="2:16" x14ac:dyDescent="0.25">
      <c r="B495">
        <v>5545333333.3332996</v>
      </c>
      <c r="C495">
        <v>-53.418953000000002</v>
      </c>
      <c r="D495">
        <v>-47.653869999999998</v>
      </c>
      <c r="F495" s="6">
        <f t="shared" si="82"/>
        <v>8.388022222222201</v>
      </c>
      <c r="G495" s="6">
        <f t="shared" si="80"/>
        <v>-54.118492000000003</v>
      </c>
      <c r="J495">
        <v>5545333333.3332996</v>
      </c>
      <c r="K495">
        <v>-53.763767000000001</v>
      </c>
      <c r="L495">
        <v>-46.163811000000003</v>
      </c>
      <c r="N495" s="6">
        <f t="shared" si="83"/>
        <v>8.388022222222201</v>
      </c>
      <c r="O495" s="6">
        <f t="shared" si="81"/>
        <v>-61.941108999999997</v>
      </c>
    </row>
    <row r="496" spans="2:16" x14ac:dyDescent="0.25">
      <c r="B496">
        <v>5633388888.8888998</v>
      </c>
      <c r="C496">
        <v>-54.030605000000001</v>
      </c>
      <c r="D496">
        <v>-46.741337000000001</v>
      </c>
      <c r="F496" s="6">
        <f t="shared" si="82"/>
        <v>8.8094000000000001</v>
      </c>
      <c r="G496" s="6">
        <f t="shared" si="80"/>
        <v>-54.972683000000004</v>
      </c>
      <c r="J496">
        <v>5633388888.8888998</v>
      </c>
      <c r="K496">
        <v>-52.975346000000002</v>
      </c>
      <c r="L496">
        <v>-44.181778000000001</v>
      </c>
      <c r="N496" s="6">
        <f t="shared" si="83"/>
        <v>8.8094000000000001</v>
      </c>
      <c r="O496" s="6">
        <f t="shared" si="81"/>
        <v>-58.432732000000001</v>
      </c>
    </row>
    <row r="497" spans="2:16" x14ac:dyDescent="0.25">
      <c r="B497">
        <v>5721444444.4443998</v>
      </c>
      <c r="C497">
        <v>-51.701962000000002</v>
      </c>
      <c r="D497">
        <v>-44.711761000000003</v>
      </c>
      <c r="F497" s="6">
        <f t="shared" si="82"/>
        <v>9.2307777777777993</v>
      </c>
      <c r="G497" s="6">
        <f t="shared" si="80"/>
        <v>-55.119427000000002</v>
      </c>
      <c r="J497">
        <v>5721444444.4443998</v>
      </c>
      <c r="K497">
        <v>-52.921337000000001</v>
      </c>
      <c r="L497">
        <v>-44.451618000000003</v>
      </c>
      <c r="N497" s="6">
        <f t="shared" si="83"/>
        <v>9.2307777777777993</v>
      </c>
      <c r="O497" s="6">
        <f t="shared" si="81"/>
        <v>-55.934508999999998</v>
      </c>
    </row>
    <row r="498" spans="2:16" x14ac:dyDescent="0.25">
      <c r="B498">
        <v>5809500000</v>
      </c>
      <c r="C498">
        <v>-49.816597000000002</v>
      </c>
      <c r="D498">
        <v>-41.855507000000003</v>
      </c>
      <c r="F498" s="6">
        <f t="shared" si="82"/>
        <v>9.6521555555555985</v>
      </c>
      <c r="G498" s="6">
        <f t="shared" si="80"/>
        <v>-61.480956999999997</v>
      </c>
      <c r="J498">
        <v>5809500000</v>
      </c>
      <c r="K498">
        <v>-51.362839000000001</v>
      </c>
      <c r="L498">
        <v>-41.979396999999999</v>
      </c>
      <c r="N498" s="6">
        <f t="shared" si="83"/>
        <v>9.6521555555555985</v>
      </c>
      <c r="O498" s="6">
        <f t="shared" si="81"/>
        <v>-56.196503</v>
      </c>
    </row>
    <row r="499" spans="2:16" x14ac:dyDescent="0.25">
      <c r="B499">
        <v>5897555555.5556002</v>
      </c>
      <c r="C499">
        <v>-48.882015000000003</v>
      </c>
      <c r="D499">
        <v>-41.399303000000003</v>
      </c>
      <c r="F499" s="6">
        <f t="shared" si="82"/>
        <v>10.073533333333</v>
      </c>
      <c r="G499" s="6">
        <f t="shared" si="80"/>
        <v>-50.602477999999998</v>
      </c>
      <c r="J499">
        <v>5897555555.5556002</v>
      </c>
      <c r="K499">
        <v>-50.094608000000001</v>
      </c>
      <c r="L499">
        <v>-41.129359999999998</v>
      </c>
      <c r="N499" s="6">
        <f t="shared" si="83"/>
        <v>10.073533333333</v>
      </c>
      <c r="O499" s="6">
        <f t="shared" si="81"/>
        <v>-55.019260000000003</v>
      </c>
    </row>
    <row r="500" spans="2:16" x14ac:dyDescent="0.25">
      <c r="B500">
        <v>5985611111.1111002</v>
      </c>
      <c r="C500">
        <v>-48.885570999999999</v>
      </c>
      <c r="D500">
        <v>-41.324680000000001</v>
      </c>
      <c r="F500" s="6">
        <f t="shared" si="82"/>
        <v>10.494911111111</v>
      </c>
      <c r="G500" s="6">
        <f t="shared" si="80"/>
        <v>-45.789417</v>
      </c>
      <c r="J500">
        <v>5985611111.1111002</v>
      </c>
      <c r="K500">
        <v>-49.349308000000001</v>
      </c>
      <c r="L500">
        <v>-40.518154000000003</v>
      </c>
      <c r="N500" s="6">
        <f t="shared" si="83"/>
        <v>10.494911111111</v>
      </c>
      <c r="O500" s="6">
        <f t="shared" si="81"/>
        <v>-62.653736000000002</v>
      </c>
    </row>
    <row r="501" spans="2:16" x14ac:dyDescent="0.25">
      <c r="B501">
        <v>6073666666.6667004</v>
      </c>
      <c r="C501">
        <v>-49.276802000000004</v>
      </c>
      <c r="D501">
        <v>-41.010254000000003</v>
      </c>
      <c r="F501" s="6">
        <f t="shared" si="82"/>
        <v>10.916288888889</v>
      </c>
      <c r="G501" s="6">
        <f t="shared" si="80"/>
        <v>-51.025753000000002</v>
      </c>
      <c r="J501">
        <v>6073666666.6667004</v>
      </c>
      <c r="K501">
        <v>-50.174084000000001</v>
      </c>
      <c r="L501">
        <v>-40.633698000000003</v>
      </c>
      <c r="N501" s="6">
        <f t="shared" si="83"/>
        <v>10.916288888889</v>
      </c>
      <c r="O501" s="6">
        <f t="shared" si="81"/>
        <v>-70.420021000000006</v>
      </c>
    </row>
    <row r="502" spans="2:16" x14ac:dyDescent="0.25">
      <c r="B502">
        <v>6161722222.2222004</v>
      </c>
      <c r="C502">
        <v>-48.355922999999997</v>
      </c>
      <c r="D502">
        <v>-39.585628999999997</v>
      </c>
      <c r="F502" s="6">
        <f t="shared" si="82"/>
        <v>11.337666666666999</v>
      </c>
      <c r="G502" s="6">
        <f t="shared" si="80"/>
        <v>-62.404285000000002</v>
      </c>
      <c r="J502">
        <v>6161722222.2222004</v>
      </c>
      <c r="K502">
        <v>-47.783611000000001</v>
      </c>
      <c r="L502">
        <v>-37.119422999999998</v>
      </c>
      <c r="N502" s="6">
        <f t="shared" si="83"/>
        <v>11.337666666666999</v>
      </c>
      <c r="O502" s="6">
        <f t="shared" si="81"/>
        <v>-48.127814999999998</v>
      </c>
    </row>
    <row r="503" spans="2:16" x14ac:dyDescent="0.25">
      <c r="B503">
        <v>6249777777.7777996</v>
      </c>
      <c r="C503">
        <v>-47.742809000000001</v>
      </c>
      <c r="D503">
        <v>-39.656536000000003</v>
      </c>
      <c r="F503" s="6">
        <f t="shared" si="82"/>
        <v>11.759044444444001</v>
      </c>
      <c r="G503" s="6">
        <f t="shared" si="80"/>
        <v>-54.979045999999997</v>
      </c>
      <c r="J503">
        <v>6249777777.7777996</v>
      </c>
      <c r="K503">
        <v>-46.781525000000002</v>
      </c>
      <c r="L503">
        <v>-36.352679999999999</v>
      </c>
      <c r="N503" s="6">
        <f t="shared" si="83"/>
        <v>11.759044444444001</v>
      </c>
      <c r="O503" s="6">
        <f t="shared" si="81"/>
        <v>-49.598331000000002</v>
      </c>
    </row>
    <row r="504" spans="2:16" x14ac:dyDescent="0.25">
      <c r="B504">
        <v>6337833333.3332996</v>
      </c>
      <c r="C504">
        <v>-46.897083000000002</v>
      </c>
      <c r="D504">
        <v>-38.745013999999998</v>
      </c>
      <c r="F504" s="6">
        <f t="shared" si="82"/>
        <v>12.180422222222001</v>
      </c>
      <c r="G504" s="6">
        <f t="shared" si="80"/>
        <v>-47.44265</v>
      </c>
      <c r="J504">
        <v>6337833333.3332996</v>
      </c>
      <c r="K504">
        <v>-47.628543999999998</v>
      </c>
      <c r="L504">
        <v>-37.947547999999998</v>
      </c>
      <c r="N504" s="6">
        <f t="shared" si="83"/>
        <v>12.180422222222001</v>
      </c>
      <c r="O504" s="6">
        <f t="shared" si="81"/>
        <v>-48.831412999999998</v>
      </c>
    </row>
    <row r="505" spans="2:16" x14ac:dyDescent="0.25">
      <c r="B505">
        <v>6425888888.8888998</v>
      </c>
      <c r="C505">
        <v>-46.073746</v>
      </c>
      <c r="D505">
        <v>-36.187179999999998</v>
      </c>
      <c r="F505" s="6">
        <f t="shared" si="82"/>
        <v>12.601800000000001</v>
      </c>
      <c r="G505" s="6">
        <f t="shared" si="80"/>
        <v>-38.067588999999998</v>
      </c>
      <c r="J505">
        <v>6425888888.8888998</v>
      </c>
      <c r="K505">
        <v>-48.530501999999998</v>
      </c>
      <c r="L505">
        <v>-39.250560999999998</v>
      </c>
      <c r="N505" s="6">
        <f t="shared" si="83"/>
        <v>12.601800000000001</v>
      </c>
      <c r="O505" s="6">
        <f t="shared" si="81"/>
        <v>-45.523926000000003</v>
      </c>
    </row>
    <row r="506" spans="2:16" x14ac:dyDescent="0.25">
      <c r="B506">
        <v>6513944444.4443998</v>
      </c>
      <c r="C506">
        <v>-46.060886000000004</v>
      </c>
      <c r="D506">
        <v>-33.780403</v>
      </c>
      <c r="F506" s="6" t="s">
        <v>25</v>
      </c>
      <c r="J506">
        <v>6513944444.4443998</v>
      </c>
      <c r="K506">
        <v>-51.397686</v>
      </c>
      <c r="L506">
        <v>-40.320498999999998</v>
      </c>
      <c r="N506" s="6" t="s">
        <v>25</v>
      </c>
    </row>
    <row r="507" spans="2:16" x14ac:dyDescent="0.25">
      <c r="B507">
        <v>6602000000</v>
      </c>
      <c r="C507">
        <v>-46.334980000000002</v>
      </c>
      <c r="D507">
        <v>-31.948924999999999</v>
      </c>
      <c r="J507">
        <v>6602000000</v>
      </c>
      <c r="K507">
        <v>-52.758319999999998</v>
      </c>
      <c r="L507">
        <v>-39.385170000000002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5Rx3L dBc Log Mag(dB)</v>
      </c>
      <c r="H510" s="35">
        <v>5</v>
      </c>
      <c r="N510" s="6" t="s">
        <v>23</v>
      </c>
      <c r="O510" s="6" t="str">
        <f t="shared" ref="O510:O529" si="85">L536</f>
        <v>5Rx3L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5.0170000000000003</v>
      </c>
      <c r="G511" s="6">
        <f t="shared" si="84"/>
        <v>-50.451847000000001</v>
      </c>
      <c r="H511" s="36">
        <f>ABS(AVERAGE(G511:G529)-(H510-1)*20)</f>
        <v>120.76562963157895</v>
      </c>
      <c r="J511" t="s">
        <v>69</v>
      </c>
      <c r="N511" s="6">
        <f t="shared" ref="N511:N529" si="87">J537/1000000000</f>
        <v>5.0170000000000003</v>
      </c>
      <c r="O511" s="6">
        <f t="shared" si="85"/>
        <v>-47.443244999999997</v>
      </c>
      <c r="P511" s="36">
        <f>ABS(AVERAGE(O511:O529)-(P510-1)*20)</f>
        <v>123.61547005263159</v>
      </c>
    </row>
    <row r="512" spans="2:16" x14ac:dyDescent="0.25">
      <c r="B512" t="s">
        <v>23</v>
      </c>
      <c r="C512" t="s">
        <v>147</v>
      </c>
      <c r="D512" t="s">
        <v>70</v>
      </c>
      <c r="F512" s="6">
        <f t="shared" si="86"/>
        <v>5.7717000000000001</v>
      </c>
      <c r="G512" s="6">
        <f t="shared" si="84"/>
        <v>-43.280299999999997</v>
      </c>
      <c r="J512" t="s">
        <v>23</v>
      </c>
      <c r="K512" t="s">
        <v>147</v>
      </c>
      <c r="L512" t="s">
        <v>70</v>
      </c>
      <c r="N512" s="6">
        <f t="shared" si="87"/>
        <v>5.7717000000000001</v>
      </c>
      <c r="O512" s="6">
        <f t="shared" si="85"/>
        <v>-47.280647000000002</v>
      </c>
    </row>
    <row r="513" spans="2:15" x14ac:dyDescent="0.25">
      <c r="B513">
        <v>5017000000</v>
      </c>
      <c r="C513">
        <v>-68.609343999999993</v>
      </c>
      <c r="D513">
        <v>-63.765605999999998</v>
      </c>
      <c r="F513" s="6">
        <f t="shared" si="86"/>
        <v>6.5263999999999998</v>
      </c>
      <c r="G513" s="6">
        <f t="shared" si="84"/>
        <v>-39.154636000000004</v>
      </c>
      <c r="J513">
        <v>5017000000</v>
      </c>
      <c r="K513">
        <v>-76.834678999999994</v>
      </c>
      <c r="L513">
        <v>-69.925240000000002</v>
      </c>
      <c r="N513" s="6">
        <f t="shared" si="87"/>
        <v>6.5263999999999998</v>
      </c>
      <c r="O513" s="6">
        <f t="shared" si="85"/>
        <v>-46.410266999999997</v>
      </c>
    </row>
    <row r="514" spans="2:15" x14ac:dyDescent="0.25">
      <c r="B514">
        <v>5438377777.7777996</v>
      </c>
      <c r="C514">
        <v>-75.552955999999995</v>
      </c>
      <c r="D514">
        <v>-70.416351000000006</v>
      </c>
      <c r="F514" s="6">
        <f t="shared" si="86"/>
        <v>7.2811000000000003</v>
      </c>
      <c r="G514" s="6">
        <f t="shared" si="84"/>
        <v>-44.240189000000001</v>
      </c>
      <c r="J514">
        <v>5438377777.7777996</v>
      </c>
      <c r="K514">
        <v>-73.456649999999996</v>
      </c>
      <c r="L514">
        <v>-66.557654999999997</v>
      </c>
      <c r="N514" s="6">
        <f t="shared" si="87"/>
        <v>7.2811000000000003</v>
      </c>
      <c r="O514" s="6">
        <f t="shared" si="85"/>
        <v>-52.769641999999997</v>
      </c>
    </row>
    <row r="515" spans="2:15" x14ac:dyDescent="0.25">
      <c r="B515">
        <v>5859755555.5556002</v>
      </c>
      <c r="C515">
        <v>-72.647919000000002</v>
      </c>
      <c r="D515">
        <v>-67.218718999999993</v>
      </c>
      <c r="F515" s="6">
        <f t="shared" si="86"/>
        <v>8.0358000000000001</v>
      </c>
      <c r="G515" s="6">
        <f t="shared" si="84"/>
        <v>-37.886383000000002</v>
      </c>
      <c r="J515">
        <v>5859755555.5556002</v>
      </c>
      <c r="K515">
        <v>-76.421738000000005</v>
      </c>
      <c r="L515">
        <v>-69.099868999999998</v>
      </c>
      <c r="N515" s="6">
        <f t="shared" si="87"/>
        <v>8.0358000000000001</v>
      </c>
      <c r="O515" s="6">
        <f t="shared" si="85"/>
        <v>-41.297150000000002</v>
      </c>
    </row>
    <row r="516" spans="2:15" x14ac:dyDescent="0.25">
      <c r="B516">
        <v>6281133333.3332996</v>
      </c>
      <c r="C516">
        <v>-60.684288000000002</v>
      </c>
      <c r="D516">
        <v>-55.202435000000001</v>
      </c>
      <c r="F516" s="6">
        <f t="shared" si="86"/>
        <v>8.7904999999999998</v>
      </c>
      <c r="G516" s="6">
        <f t="shared" si="84"/>
        <v>-37.216507</v>
      </c>
      <c r="J516">
        <v>6281133333.3332996</v>
      </c>
      <c r="K516">
        <v>-72.986846999999997</v>
      </c>
      <c r="L516">
        <v>-65.564362000000003</v>
      </c>
      <c r="N516" s="6">
        <f t="shared" si="87"/>
        <v>8.7904999999999998</v>
      </c>
      <c r="O516" s="6">
        <f t="shared" si="85"/>
        <v>-40.940941000000002</v>
      </c>
    </row>
    <row r="517" spans="2:15" x14ac:dyDescent="0.25">
      <c r="B517">
        <v>6702511111.1111002</v>
      </c>
      <c r="C517">
        <v>-60.596896999999998</v>
      </c>
      <c r="D517">
        <v>-55.058185999999999</v>
      </c>
      <c r="F517" s="6">
        <f t="shared" si="86"/>
        <v>9.5451999999999995</v>
      </c>
      <c r="G517" s="6">
        <f t="shared" si="84"/>
        <v>-39.099285000000002</v>
      </c>
      <c r="J517">
        <v>6702511111.1111002</v>
      </c>
      <c r="K517">
        <v>-67.536147999999997</v>
      </c>
      <c r="L517">
        <v>-60.052902000000003</v>
      </c>
      <c r="N517" s="6">
        <f t="shared" si="87"/>
        <v>9.5451999999999995</v>
      </c>
      <c r="O517" s="6">
        <f t="shared" si="85"/>
        <v>-45.331310000000002</v>
      </c>
    </row>
    <row r="518" spans="2:15" x14ac:dyDescent="0.25">
      <c r="B518">
        <v>7123888888.8888998</v>
      </c>
      <c r="C518">
        <v>-63.255778999999997</v>
      </c>
      <c r="D518">
        <v>-57.796393999999999</v>
      </c>
      <c r="F518" s="6">
        <f t="shared" si="86"/>
        <v>10.299899999999999</v>
      </c>
      <c r="G518" s="6">
        <f t="shared" si="84"/>
        <v>-41.425545</v>
      </c>
      <c r="J518">
        <v>7123888888.8888998</v>
      </c>
      <c r="K518">
        <v>-70.345009000000005</v>
      </c>
      <c r="L518">
        <v>-62.723770000000002</v>
      </c>
      <c r="N518" s="6">
        <f t="shared" si="87"/>
        <v>10.299899999999999</v>
      </c>
      <c r="O518" s="6">
        <f t="shared" si="85"/>
        <v>-44.903464999999997</v>
      </c>
    </row>
    <row r="519" spans="2:15" x14ac:dyDescent="0.25">
      <c r="B519">
        <v>7545266666.6667004</v>
      </c>
      <c r="C519">
        <v>-76.858870999999994</v>
      </c>
      <c r="D519">
        <v>-71.093788000000004</v>
      </c>
      <c r="F519" s="6">
        <f t="shared" si="86"/>
        <v>11.054600000000001</v>
      </c>
      <c r="G519" s="6">
        <f t="shared" si="84"/>
        <v>-40.263939000000001</v>
      </c>
      <c r="J519">
        <v>7545266666.6667004</v>
      </c>
      <c r="K519">
        <v>-77.962006000000002</v>
      </c>
      <c r="L519">
        <v>-70.362053000000003</v>
      </c>
      <c r="N519" s="6">
        <f t="shared" si="87"/>
        <v>11.054600000000001</v>
      </c>
      <c r="O519" s="6">
        <f t="shared" si="85"/>
        <v>-43.004947999999999</v>
      </c>
    </row>
    <row r="520" spans="2:15" x14ac:dyDescent="0.25">
      <c r="B520">
        <v>7966644444.4443998</v>
      </c>
      <c r="C520">
        <v>-60.123581000000001</v>
      </c>
      <c r="D520">
        <v>-52.834311999999997</v>
      </c>
      <c r="F520" s="6">
        <f t="shared" si="86"/>
        <v>11.8093</v>
      </c>
      <c r="G520" s="6">
        <f t="shared" si="84"/>
        <v>-36.765312000000002</v>
      </c>
      <c r="J520">
        <v>7966644444.4443998</v>
      </c>
      <c r="K520">
        <v>-75.592072000000002</v>
      </c>
      <c r="L520">
        <v>-66.798507999999998</v>
      </c>
      <c r="N520" s="6">
        <f t="shared" si="87"/>
        <v>11.8093</v>
      </c>
      <c r="O520" s="6">
        <f t="shared" si="85"/>
        <v>-39.302726999999997</v>
      </c>
    </row>
    <row r="521" spans="2:15" x14ac:dyDescent="0.25">
      <c r="B521">
        <v>8388022222.2222004</v>
      </c>
      <c r="C521">
        <v>-61.108691999999998</v>
      </c>
      <c r="D521">
        <v>-54.118492000000003</v>
      </c>
      <c r="F521" s="6">
        <f t="shared" si="86"/>
        <v>12.564</v>
      </c>
      <c r="G521" s="6">
        <f t="shared" si="84"/>
        <v>-38.358550999999999</v>
      </c>
      <c r="J521">
        <v>8388022222.2222004</v>
      </c>
      <c r="K521">
        <v>-70.410827999999995</v>
      </c>
      <c r="L521">
        <v>-61.941108999999997</v>
      </c>
      <c r="N521" s="6">
        <f t="shared" si="87"/>
        <v>12.564</v>
      </c>
      <c r="O521" s="6">
        <f t="shared" si="85"/>
        <v>-42.653652000000001</v>
      </c>
    </row>
    <row r="522" spans="2:15" x14ac:dyDescent="0.25">
      <c r="B522">
        <v>8809400000</v>
      </c>
      <c r="C522">
        <v>-62.933773000000002</v>
      </c>
      <c r="D522">
        <v>-54.972683000000004</v>
      </c>
      <c r="F522" s="6">
        <f t="shared" si="86"/>
        <v>13.3187</v>
      </c>
      <c r="G522" s="6">
        <f t="shared" si="84"/>
        <v>-40.302627999999999</v>
      </c>
      <c r="J522">
        <v>8809400000</v>
      </c>
      <c r="K522">
        <v>-67.81617</v>
      </c>
      <c r="L522">
        <v>-58.432732000000001</v>
      </c>
      <c r="N522" s="6">
        <f t="shared" si="87"/>
        <v>13.3187</v>
      </c>
      <c r="O522" s="6">
        <f t="shared" si="85"/>
        <v>-49.995418999999998</v>
      </c>
    </row>
    <row r="523" spans="2:15" x14ac:dyDescent="0.25">
      <c r="B523">
        <v>9230777777.7777996</v>
      </c>
      <c r="C523">
        <v>-62.602139000000001</v>
      </c>
      <c r="D523">
        <v>-55.119427000000002</v>
      </c>
      <c r="F523" s="6">
        <f t="shared" si="86"/>
        <v>14.073399999999999</v>
      </c>
      <c r="G523" s="6">
        <f t="shared" si="84"/>
        <v>-40.949103999999998</v>
      </c>
      <c r="J523">
        <v>9230777777.7777996</v>
      </c>
      <c r="K523">
        <v>-64.899756999999994</v>
      </c>
      <c r="L523">
        <v>-55.934508999999998</v>
      </c>
      <c r="N523" s="6">
        <f t="shared" si="87"/>
        <v>14.073399999999999</v>
      </c>
      <c r="O523" s="6">
        <f t="shared" si="85"/>
        <v>-41.522587000000001</v>
      </c>
    </row>
    <row r="524" spans="2:15" x14ac:dyDescent="0.25">
      <c r="B524">
        <v>9652155555.5555992</v>
      </c>
      <c r="C524">
        <v>-69.041847000000004</v>
      </c>
      <c r="D524">
        <v>-61.480956999999997</v>
      </c>
      <c r="F524" s="6">
        <f t="shared" si="86"/>
        <v>14.828099999999999</v>
      </c>
      <c r="G524" s="6">
        <f t="shared" si="84"/>
        <v>-40.017288000000001</v>
      </c>
      <c r="J524">
        <v>9652155555.5555992</v>
      </c>
      <c r="K524">
        <v>-65.027657000000005</v>
      </c>
      <c r="L524">
        <v>-56.196503</v>
      </c>
      <c r="N524" s="6">
        <f t="shared" si="87"/>
        <v>14.828099999999999</v>
      </c>
      <c r="O524" s="6">
        <f t="shared" si="85"/>
        <v>-38.582317000000003</v>
      </c>
    </row>
    <row r="525" spans="2:15" x14ac:dyDescent="0.25">
      <c r="B525">
        <v>10073533333.333</v>
      </c>
      <c r="C525">
        <v>-58.869025999999998</v>
      </c>
      <c r="D525">
        <v>-50.602477999999998</v>
      </c>
      <c r="F525" s="6">
        <f t="shared" si="86"/>
        <v>15.582800000000001</v>
      </c>
      <c r="G525" s="6">
        <f t="shared" si="84"/>
        <v>-42.933998000000003</v>
      </c>
      <c r="J525">
        <v>10073533333.333</v>
      </c>
      <c r="K525">
        <v>-64.559646999999998</v>
      </c>
      <c r="L525">
        <v>-55.019260000000003</v>
      </c>
      <c r="N525" s="6">
        <f t="shared" si="87"/>
        <v>15.582800000000001</v>
      </c>
      <c r="O525" s="6">
        <f t="shared" si="85"/>
        <v>-42.349364999999999</v>
      </c>
    </row>
    <row r="526" spans="2:15" x14ac:dyDescent="0.25">
      <c r="B526">
        <v>10494911111.111</v>
      </c>
      <c r="C526">
        <v>-54.559711</v>
      </c>
      <c r="D526">
        <v>-45.789417</v>
      </c>
      <c r="F526" s="6">
        <f t="shared" si="86"/>
        <v>16.337499999999999</v>
      </c>
      <c r="G526" s="6">
        <f t="shared" si="84"/>
        <v>-42.173915999999998</v>
      </c>
      <c r="J526">
        <v>10494911111.111</v>
      </c>
      <c r="K526">
        <v>-73.317924000000005</v>
      </c>
      <c r="L526">
        <v>-62.653736000000002</v>
      </c>
      <c r="N526" s="6">
        <f t="shared" si="87"/>
        <v>16.337499999999999</v>
      </c>
      <c r="O526" s="6">
        <f t="shared" si="85"/>
        <v>-43.798965000000003</v>
      </c>
    </row>
    <row r="527" spans="2:15" x14ac:dyDescent="0.25">
      <c r="B527">
        <v>10916288888.889</v>
      </c>
      <c r="C527">
        <v>-59.112029999999997</v>
      </c>
      <c r="D527">
        <v>-51.025753000000002</v>
      </c>
      <c r="F527" s="6">
        <f t="shared" si="86"/>
        <v>17.092199999999998</v>
      </c>
      <c r="G527" s="6">
        <f t="shared" si="84"/>
        <v>-43.225624000000003</v>
      </c>
      <c r="J527">
        <v>10916288888.889</v>
      </c>
      <c r="K527">
        <v>-80.848868999999993</v>
      </c>
      <c r="L527">
        <v>-70.420021000000006</v>
      </c>
      <c r="N527" s="6">
        <f t="shared" si="87"/>
        <v>17.092199999999998</v>
      </c>
      <c r="O527" s="6">
        <f t="shared" si="85"/>
        <v>-43.794654999999999</v>
      </c>
    </row>
    <row r="528" spans="2:15" x14ac:dyDescent="0.25">
      <c r="B528">
        <v>11337666666.667</v>
      </c>
      <c r="C528">
        <v>-70.556351000000006</v>
      </c>
      <c r="D528">
        <v>-62.404285000000002</v>
      </c>
      <c r="F528" s="6">
        <f t="shared" si="86"/>
        <v>17.846900000000002</v>
      </c>
      <c r="G528" s="6">
        <f t="shared" si="84"/>
        <v>-38.480038</v>
      </c>
      <c r="J528">
        <v>11337666666.667</v>
      </c>
      <c r="K528">
        <v>-57.808807000000002</v>
      </c>
      <c r="L528">
        <v>-48.127814999999998</v>
      </c>
      <c r="N528" s="6">
        <f t="shared" si="87"/>
        <v>17.846900000000002</v>
      </c>
      <c r="O528" s="6">
        <f t="shared" si="85"/>
        <v>-39.569369999999999</v>
      </c>
    </row>
    <row r="529" spans="2:16" x14ac:dyDescent="0.25">
      <c r="B529">
        <v>11759044444.444</v>
      </c>
      <c r="C529">
        <v>-64.865607999999995</v>
      </c>
      <c r="D529">
        <v>-54.979045999999997</v>
      </c>
      <c r="F529" s="6">
        <f t="shared" si="86"/>
        <v>18.601600000000001</v>
      </c>
      <c r="G529" s="6">
        <f t="shared" si="84"/>
        <v>-38.321872999999997</v>
      </c>
      <c r="J529">
        <v>11759044444.444</v>
      </c>
      <c r="K529">
        <v>-58.878269000000003</v>
      </c>
      <c r="L529">
        <v>-49.598331000000002</v>
      </c>
      <c r="N529" s="6">
        <f t="shared" si="87"/>
        <v>18.601600000000001</v>
      </c>
      <c r="O529" s="6">
        <f t="shared" si="85"/>
        <v>-37.743259000000002</v>
      </c>
    </row>
    <row r="530" spans="2:16" x14ac:dyDescent="0.25">
      <c r="B530">
        <v>12180422222.222</v>
      </c>
      <c r="C530">
        <v>-59.723132999999997</v>
      </c>
      <c r="D530">
        <v>-47.44265</v>
      </c>
      <c r="F530" s="6" t="s">
        <v>25</v>
      </c>
      <c r="J530">
        <v>12180422222.222</v>
      </c>
      <c r="K530">
        <v>-59.9086</v>
      </c>
      <c r="L530">
        <v>-48.831412999999998</v>
      </c>
      <c r="N530" s="6" t="s">
        <v>25</v>
      </c>
    </row>
    <row r="531" spans="2:16" x14ac:dyDescent="0.25">
      <c r="B531">
        <v>12601800000</v>
      </c>
      <c r="C531">
        <v>-52.453643999999997</v>
      </c>
      <c r="D531">
        <v>-38.067588999999998</v>
      </c>
      <c r="J531">
        <v>12601800000</v>
      </c>
      <c r="K531">
        <v>-58.897072000000001</v>
      </c>
      <c r="L531">
        <v>-45.523926000000003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5Rx4L dBc Log Mag(dB)</v>
      </c>
      <c r="H534" s="35">
        <v>5</v>
      </c>
      <c r="N534" s="6" t="s">
        <v>23</v>
      </c>
      <c r="O534" s="6" t="str">
        <f t="shared" ref="O534:O553" si="89">L560</f>
        <v>5Rx4L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5.0014700000000003</v>
      </c>
      <c r="G535" s="6">
        <f t="shared" si="88"/>
        <v>-64.080558999999994</v>
      </c>
      <c r="H535" s="36">
        <f>ABS(AVERAGE(G535:G553)-(H534-1)*20)</f>
        <v>138.13744573684212</v>
      </c>
      <c r="J535" t="s">
        <v>71</v>
      </c>
      <c r="N535" s="6">
        <f t="shared" ref="N535:N553" si="91">J561/1000000000</f>
        <v>5.0014700000000003</v>
      </c>
      <c r="O535" s="6">
        <f t="shared" si="89"/>
        <v>-63.003605</v>
      </c>
      <c r="P535" s="36">
        <f>ABS(AVERAGE(O535:O553)-(P534-1)*20)</f>
        <v>141.86067615789472</v>
      </c>
    </row>
    <row r="536" spans="2:16" x14ac:dyDescent="0.25">
      <c r="B536" t="s">
        <v>23</v>
      </c>
      <c r="C536" t="s">
        <v>148</v>
      </c>
      <c r="D536" t="s">
        <v>72</v>
      </c>
      <c r="F536" s="6">
        <f t="shared" si="90"/>
        <v>6.0903549999999997</v>
      </c>
      <c r="G536" s="6">
        <f t="shared" si="88"/>
        <v>-62.850265999999998</v>
      </c>
      <c r="J536" t="s">
        <v>23</v>
      </c>
      <c r="K536" t="s">
        <v>148</v>
      </c>
      <c r="L536" t="s">
        <v>72</v>
      </c>
      <c r="N536" s="6">
        <f t="shared" si="91"/>
        <v>6.0903549999999997</v>
      </c>
      <c r="O536" s="6">
        <f t="shared" si="89"/>
        <v>-69.127380000000002</v>
      </c>
    </row>
    <row r="537" spans="2:16" x14ac:dyDescent="0.25">
      <c r="B537">
        <v>5017000000</v>
      </c>
      <c r="C537">
        <v>-55.295586</v>
      </c>
      <c r="D537">
        <v>-50.451847000000001</v>
      </c>
      <c r="F537" s="6">
        <f t="shared" si="90"/>
        <v>7.1792400000000001</v>
      </c>
      <c r="G537" s="6">
        <f t="shared" si="88"/>
        <v>-62.539467000000002</v>
      </c>
      <c r="J537">
        <v>5017000000</v>
      </c>
      <c r="K537">
        <v>-54.352679999999999</v>
      </c>
      <c r="L537">
        <v>-47.443244999999997</v>
      </c>
      <c r="N537" s="6">
        <f t="shared" si="91"/>
        <v>7.1792400000000001</v>
      </c>
      <c r="O537" s="6">
        <f t="shared" si="89"/>
        <v>-71.852012999999999</v>
      </c>
    </row>
    <row r="538" spans="2:16" x14ac:dyDescent="0.25">
      <c r="B538">
        <v>5771700000</v>
      </c>
      <c r="C538">
        <v>-48.416904000000002</v>
      </c>
      <c r="D538">
        <v>-43.280299999999997</v>
      </c>
      <c r="F538" s="6">
        <f t="shared" si="90"/>
        <v>8.2681249999999995</v>
      </c>
      <c r="G538" s="6">
        <f t="shared" si="88"/>
        <v>-61.740616000000003</v>
      </c>
      <c r="J538">
        <v>5771700000</v>
      </c>
      <c r="K538">
        <v>-54.179642000000001</v>
      </c>
      <c r="L538">
        <v>-47.280647000000002</v>
      </c>
      <c r="N538" s="6">
        <f t="shared" si="91"/>
        <v>8.2681249999999995</v>
      </c>
      <c r="O538" s="6">
        <f t="shared" si="89"/>
        <v>-73.993285999999998</v>
      </c>
    </row>
    <row r="539" spans="2:16" x14ac:dyDescent="0.25">
      <c r="B539">
        <v>6526400000</v>
      </c>
      <c r="C539">
        <v>-44.583843000000002</v>
      </c>
      <c r="D539">
        <v>-39.154636000000004</v>
      </c>
      <c r="F539" s="6">
        <f t="shared" si="90"/>
        <v>9.3570100000000007</v>
      </c>
      <c r="G539" s="6">
        <f t="shared" si="88"/>
        <v>-54.729602999999997</v>
      </c>
      <c r="J539">
        <v>6526400000</v>
      </c>
      <c r="K539">
        <v>-53.732135999999997</v>
      </c>
      <c r="L539">
        <v>-46.410266999999997</v>
      </c>
      <c r="N539" s="6">
        <f t="shared" si="91"/>
        <v>9.3570100000000007</v>
      </c>
      <c r="O539" s="6">
        <f t="shared" si="89"/>
        <v>-68.049232000000003</v>
      </c>
    </row>
    <row r="540" spans="2:16" x14ac:dyDescent="0.25">
      <c r="B540">
        <v>7281100000</v>
      </c>
      <c r="C540">
        <v>-49.722042000000002</v>
      </c>
      <c r="D540">
        <v>-44.240189000000001</v>
      </c>
      <c r="F540" s="6">
        <f t="shared" si="90"/>
        <v>10.445895</v>
      </c>
      <c r="G540" s="6">
        <f t="shared" si="88"/>
        <v>-57.587688</v>
      </c>
      <c r="J540">
        <v>7281100000</v>
      </c>
      <c r="K540">
        <v>-60.192126999999999</v>
      </c>
      <c r="L540">
        <v>-52.769641999999997</v>
      </c>
      <c r="N540" s="6">
        <f t="shared" si="91"/>
        <v>10.445895</v>
      </c>
      <c r="O540" s="6">
        <f t="shared" si="89"/>
        <v>-62.405262</v>
      </c>
    </row>
    <row r="541" spans="2:16" x14ac:dyDescent="0.25">
      <c r="B541">
        <v>8035800000</v>
      </c>
      <c r="C541">
        <v>-43.425094999999999</v>
      </c>
      <c r="D541">
        <v>-37.886383000000002</v>
      </c>
      <c r="F541" s="6">
        <f t="shared" si="90"/>
        <v>11.53478</v>
      </c>
      <c r="G541" s="6">
        <f t="shared" si="88"/>
        <v>-56.295788000000002</v>
      </c>
      <c r="J541">
        <v>8035800000</v>
      </c>
      <c r="K541">
        <v>-48.780396000000003</v>
      </c>
      <c r="L541">
        <v>-41.297150000000002</v>
      </c>
      <c r="N541" s="6">
        <f t="shared" si="91"/>
        <v>11.53478</v>
      </c>
      <c r="O541" s="6">
        <f t="shared" si="89"/>
        <v>-59.662106000000001</v>
      </c>
    </row>
    <row r="542" spans="2:16" x14ac:dyDescent="0.25">
      <c r="B542">
        <v>8790500000</v>
      </c>
      <c r="C542">
        <v>-42.675891999999997</v>
      </c>
      <c r="D542">
        <v>-37.216507</v>
      </c>
      <c r="F542" s="6">
        <f t="shared" si="90"/>
        <v>12.623665000000001</v>
      </c>
      <c r="G542" s="6">
        <f t="shared" si="88"/>
        <v>-52.259903000000001</v>
      </c>
      <c r="J542">
        <v>8790500000</v>
      </c>
      <c r="K542">
        <v>-48.562179999999998</v>
      </c>
      <c r="L542">
        <v>-40.940941000000002</v>
      </c>
      <c r="N542" s="6">
        <f t="shared" si="91"/>
        <v>12.623665000000001</v>
      </c>
      <c r="O542" s="6">
        <f t="shared" si="89"/>
        <v>-55.027042000000002</v>
      </c>
    </row>
    <row r="543" spans="2:16" x14ac:dyDescent="0.25">
      <c r="B543">
        <v>9545200000</v>
      </c>
      <c r="C543">
        <v>-44.864367999999999</v>
      </c>
      <c r="D543">
        <v>-39.099285000000002</v>
      </c>
      <c r="F543" s="6">
        <f t="shared" si="90"/>
        <v>13.71255</v>
      </c>
      <c r="G543" s="6">
        <f t="shared" si="88"/>
        <v>-48.892448000000002</v>
      </c>
      <c r="J543">
        <v>9545200000</v>
      </c>
      <c r="K543">
        <v>-52.931266999999998</v>
      </c>
      <c r="L543">
        <v>-45.331310000000002</v>
      </c>
      <c r="N543" s="6">
        <f t="shared" si="91"/>
        <v>13.71255</v>
      </c>
      <c r="O543" s="6">
        <f t="shared" si="89"/>
        <v>-56.200169000000002</v>
      </c>
    </row>
    <row r="544" spans="2:16" x14ac:dyDescent="0.25">
      <c r="B544">
        <v>10299900000</v>
      </c>
      <c r="C544">
        <v>-48.714812999999999</v>
      </c>
      <c r="D544">
        <v>-41.425545</v>
      </c>
      <c r="F544" s="6">
        <f t="shared" si="90"/>
        <v>14.801435</v>
      </c>
      <c r="G544" s="6">
        <f t="shared" si="88"/>
        <v>-61.750900000000001</v>
      </c>
      <c r="J544">
        <v>10299900000</v>
      </c>
      <c r="K544">
        <v>-53.697032999999998</v>
      </c>
      <c r="L544">
        <v>-44.903464999999997</v>
      </c>
      <c r="N544" s="6">
        <f t="shared" si="91"/>
        <v>14.801435</v>
      </c>
      <c r="O544" s="6">
        <f t="shared" si="89"/>
        <v>-61.180782000000001</v>
      </c>
    </row>
    <row r="545" spans="2:16" x14ac:dyDescent="0.25">
      <c r="B545">
        <v>11054600000</v>
      </c>
      <c r="C545">
        <v>-47.254139000000002</v>
      </c>
      <c r="D545">
        <v>-40.263939000000001</v>
      </c>
      <c r="F545" s="6">
        <f t="shared" si="90"/>
        <v>15.890319999999999</v>
      </c>
      <c r="G545" s="6">
        <f t="shared" si="88"/>
        <v>-59.870311999999998</v>
      </c>
      <c r="J545">
        <v>11054600000</v>
      </c>
      <c r="K545">
        <v>-51.474666999999997</v>
      </c>
      <c r="L545">
        <v>-43.004947999999999</v>
      </c>
      <c r="N545" s="6">
        <f t="shared" si="91"/>
        <v>15.890319999999999</v>
      </c>
      <c r="O545" s="6">
        <f t="shared" si="89"/>
        <v>-65.156211999999996</v>
      </c>
    </row>
    <row r="546" spans="2:16" x14ac:dyDescent="0.25">
      <c r="B546">
        <v>11809300000</v>
      </c>
      <c r="C546">
        <v>-44.726398000000003</v>
      </c>
      <c r="D546">
        <v>-36.765312000000002</v>
      </c>
      <c r="F546" s="6">
        <f t="shared" si="90"/>
        <v>16.979205</v>
      </c>
      <c r="G546" s="6">
        <f t="shared" si="88"/>
        <v>-51.505893999999998</v>
      </c>
      <c r="J546">
        <v>11809300000</v>
      </c>
      <c r="K546">
        <v>-48.686165000000003</v>
      </c>
      <c r="L546">
        <v>-39.302726999999997</v>
      </c>
      <c r="N546" s="6">
        <f t="shared" si="91"/>
        <v>16.979205</v>
      </c>
      <c r="O546" s="6">
        <f t="shared" si="89"/>
        <v>-55.640510999999996</v>
      </c>
    </row>
    <row r="547" spans="2:16" x14ac:dyDescent="0.25">
      <c r="B547">
        <v>12564000000</v>
      </c>
      <c r="C547">
        <v>-45.841262999999998</v>
      </c>
      <c r="D547">
        <v>-38.358550999999999</v>
      </c>
      <c r="F547" s="6">
        <f t="shared" si="90"/>
        <v>18.068090000000002</v>
      </c>
      <c r="G547" s="6">
        <f t="shared" si="88"/>
        <v>-64.532829000000007</v>
      </c>
      <c r="J547">
        <v>12564000000</v>
      </c>
      <c r="K547">
        <v>-51.618895999999999</v>
      </c>
      <c r="L547">
        <v>-42.653652000000001</v>
      </c>
      <c r="N547" s="6">
        <f t="shared" si="91"/>
        <v>18.068090000000002</v>
      </c>
      <c r="O547" s="6">
        <f t="shared" si="89"/>
        <v>-66.850730999999996</v>
      </c>
    </row>
    <row r="548" spans="2:16" x14ac:dyDescent="0.25">
      <c r="B548">
        <v>13318700000</v>
      </c>
      <c r="C548">
        <v>-47.863517999999999</v>
      </c>
      <c r="D548">
        <v>-40.302627999999999</v>
      </c>
      <c r="F548" s="6">
        <f t="shared" si="90"/>
        <v>19.156974999999999</v>
      </c>
      <c r="G548" s="6">
        <f t="shared" si="88"/>
        <v>-58.538620000000002</v>
      </c>
      <c r="J548">
        <v>13318700000</v>
      </c>
      <c r="K548">
        <v>-58.826571999999999</v>
      </c>
      <c r="L548">
        <v>-49.995418999999998</v>
      </c>
      <c r="N548" s="6">
        <f t="shared" si="91"/>
        <v>19.156974999999999</v>
      </c>
      <c r="O548" s="6">
        <f t="shared" si="89"/>
        <v>-53.738650999999997</v>
      </c>
    </row>
    <row r="549" spans="2:16" x14ac:dyDescent="0.25">
      <c r="B549">
        <v>14073400000</v>
      </c>
      <c r="C549">
        <v>-49.215648999999999</v>
      </c>
      <c r="D549">
        <v>-40.949103999999998</v>
      </c>
      <c r="F549" s="6">
        <f t="shared" si="90"/>
        <v>20.24586</v>
      </c>
      <c r="G549" s="6">
        <f t="shared" si="88"/>
        <v>-60.616905000000003</v>
      </c>
      <c r="J549">
        <v>14073400000</v>
      </c>
      <c r="K549">
        <v>-51.062976999999997</v>
      </c>
      <c r="L549">
        <v>-41.522587000000001</v>
      </c>
      <c r="N549" s="6">
        <f t="shared" si="91"/>
        <v>20.24586</v>
      </c>
      <c r="O549" s="6">
        <f t="shared" si="89"/>
        <v>-49.882015000000003</v>
      </c>
    </row>
    <row r="550" spans="2:16" x14ac:dyDescent="0.25">
      <c r="B550">
        <v>14828100000</v>
      </c>
      <c r="C550">
        <v>-48.787579000000001</v>
      </c>
      <c r="D550">
        <v>-40.017288000000001</v>
      </c>
      <c r="F550" s="6">
        <f t="shared" si="90"/>
        <v>21.334745000000002</v>
      </c>
      <c r="G550" s="6">
        <f t="shared" si="88"/>
        <v>-63.672488999999999</v>
      </c>
      <c r="J550">
        <v>14828100000</v>
      </c>
      <c r="K550">
        <v>-49.246505999999997</v>
      </c>
      <c r="L550">
        <v>-38.582317000000003</v>
      </c>
      <c r="N550" s="6">
        <f t="shared" si="91"/>
        <v>21.334745000000002</v>
      </c>
      <c r="O550" s="6">
        <f t="shared" si="89"/>
        <v>-58.483401999999998</v>
      </c>
    </row>
    <row r="551" spans="2:16" x14ac:dyDescent="0.25">
      <c r="B551">
        <v>15582800000</v>
      </c>
      <c r="C551">
        <v>-51.020271000000001</v>
      </c>
      <c r="D551">
        <v>-42.933998000000003</v>
      </c>
      <c r="F551" s="6">
        <f t="shared" si="90"/>
        <v>22.423629999999999</v>
      </c>
      <c r="G551" s="6">
        <f t="shared" si="88"/>
        <v>-53.826534000000002</v>
      </c>
      <c r="J551">
        <v>15582800000</v>
      </c>
      <c r="K551">
        <v>-52.778210000000001</v>
      </c>
      <c r="L551">
        <v>-42.349364999999999</v>
      </c>
      <c r="N551" s="6">
        <f t="shared" si="91"/>
        <v>22.423629999999999</v>
      </c>
      <c r="O551" s="6">
        <f t="shared" si="89"/>
        <v>-58.105967999999997</v>
      </c>
    </row>
    <row r="552" spans="2:16" x14ac:dyDescent="0.25">
      <c r="B552">
        <v>16337500000</v>
      </c>
      <c r="C552">
        <v>-50.325980999999999</v>
      </c>
      <c r="D552">
        <v>-42.173915999999998</v>
      </c>
      <c r="F552" s="6">
        <f t="shared" si="90"/>
        <v>23.512515</v>
      </c>
      <c r="G552" s="6">
        <f t="shared" si="88"/>
        <v>-60.379711</v>
      </c>
      <c r="J552">
        <v>16337500000</v>
      </c>
      <c r="K552">
        <v>-53.479958000000003</v>
      </c>
      <c r="L552">
        <v>-43.798965000000003</v>
      </c>
      <c r="N552" s="6">
        <f t="shared" si="91"/>
        <v>23.512515</v>
      </c>
      <c r="O552" s="6">
        <f t="shared" si="89"/>
        <v>-67.714766999999995</v>
      </c>
    </row>
    <row r="553" spans="2:16" x14ac:dyDescent="0.25">
      <c r="B553">
        <v>17092200000</v>
      </c>
      <c r="C553">
        <v>-53.112189999999998</v>
      </c>
      <c r="D553">
        <v>-43.225624000000003</v>
      </c>
      <c r="F553" s="6">
        <f t="shared" si="90"/>
        <v>24.601400000000002</v>
      </c>
      <c r="G553" s="6">
        <f t="shared" si="88"/>
        <v>-48.940936999999998</v>
      </c>
      <c r="J553">
        <v>17092200000</v>
      </c>
      <c r="K553">
        <v>-53.074593</v>
      </c>
      <c r="L553">
        <v>-43.794654999999999</v>
      </c>
      <c r="N553" s="6">
        <f t="shared" si="91"/>
        <v>24.601400000000002</v>
      </c>
      <c r="O553" s="6">
        <f t="shared" si="89"/>
        <v>-59.279713000000001</v>
      </c>
    </row>
    <row r="554" spans="2:16" x14ac:dyDescent="0.25">
      <c r="B554">
        <v>17846900000</v>
      </c>
      <c r="C554">
        <v>-50.760520999999997</v>
      </c>
      <c r="D554">
        <v>-38.480038</v>
      </c>
      <c r="F554" s="6" t="s">
        <v>25</v>
      </c>
      <c r="J554">
        <v>17846900000</v>
      </c>
      <c r="K554">
        <v>-50.646557000000001</v>
      </c>
      <c r="L554">
        <v>-39.569369999999999</v>
      </c>
      <c r="N554" s="6" t="s">
        <v>25</v>
      </c>
    </row>
    <row r="555" spans="2:16" x14ac:dyDescent="0.25">
      <c r="B555">
        <v>18601600000</v>
      </c>
      <c r="C555">
        <v>-52.707928000000003</v>
      </c>
      <c r="D555">
        <v>-38.321872999999997</v>
      </c>
      <c r="J555">
        <v>18601600000</v>
      </c>
      <c r="K555">
        <v>-51.116405</v>
      </c>
      <c r="L555">
        <v>-37.743259000000002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5Rx5L dBc Log Mag(dB)</v>
      </c>
      <c r="H558" s="35">
        <v>5</v>
      </c>
      <c r="N558" s="6" t="s">
        <v>23</v>
      </c>
      <c r="O558" s="6" t="str">
        <f t="shared" ref="O558:O577" si="93">L584</f>
        <v>5Rx5L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5.0176999999999996</v>
      </c>
      <c r="G559" s="6">
        <f t="shared" si="92"/>
        <v>-43.568328999999999</v>
      </c>
      <c r="H559" s="36">
        <f>ABS(AVERAGE(G559:G577)-(H558-1)*20)</f>
        <v>131.0444169473684</v>
      </c>
      <c r="J559" t="s">
        <v>73</v>
      </c>
      <c r="N559" s="6">
        <f t="shared" ref="N559:N577" si="95">J585/1000000000</f>
        <v>5.0176999999999996</v>
      </c>
      <c r="O559" s="6">
        <f t="shared" si="93"/>
        <v>-46.441288</v>
      </c>
      <c r="P559" s="36">
        <f>ABS(AVERAGE(O559:O577)-(P558-1)*20)</f>
        <v>128.37308373684209</v>
      </c>
    </row>
    <row r="560" spans="2:16" x14ac:dyDescent="0.25">
      <c r="B560" t="s">
        <v>23</v>
      </c>
      <c r="C560" t="s">
        <v>149</v>
      </c>
      <c r="D560" t="s">
        <v>74</v>
      </c>
      <c r="F560" s="6">
        <f t="shared" si="94"/>
        <v>6.3720944444444001</v>
      </c>
      <c r="G560" s="6">
        <f t="shared" si="92"/>
        <v>-43.576042000000001</v>
      </c>
      <c r="J560" t="s">
        <v>23</v>
      </c>
      <c r="K560" t="s">
        <v>149</v>
      </c>
      <c r="L560" t="s">
        <v>74</v>
      </c>
      <c r="N560" s="6">
        <f t="shared" si="95"/>
        <v>6.3720944444444001</v>
      </c>
      <c r="O560" s="6">
        <f t="shared" si="93"/>
        <v>-47.911850000000001</v>
      </c>
    </row>
    <row r="561" spans="2:15" x14ac:dyDescent="0.25">
      <c r="B561">
        <v>5001470000</v>
      </c>
      <c r="C561">
        <v>-68.924301</v>
      </c>
      <c r="D561">
        <v>-64.080558999999994</v>
      </c>
      <c r="F561" s="6">
        <f t="shared" si="94"/>
        <v>7.7264888888889001</v>
      </c>
      <c r="G561" s="6">
        <f t="shared" si="92"/>
        <v>-40.879086000000001</v>
      </c>
      <c r="J561">
        <v>5001470000</v>
      </c>
      <c r="K561">
        <v>-69.913039999999995</v>
      </c>
      <c r="L561">
        <v>-63.003605</v>
      </c>
      <c r="N561" s="6">
        <f t="shared" si="95"/>
        <v>7.7264888888889001</v>
      </c>
      <c r="O561" s="6">
        <f t="shared" si="93"/>
        <v>-45.675086999999998</v>
      </c>
    </row>
    <row r="562" spans="2:15" x14ac:dyDescent="0.25">
      <c r="B562">
        <v>6090355000</v>
      </c>
      <c r="C562">
        <v>-67.986869999999996</v>
      </c>
      <c r="D562">
        <v>-62.850265999999998</v>
      </c>
      <c r="F562" s="6">
        <f t="shared" si="94"/>
        <v>9.0808833333332988</v>
      </c>
      <c r="G562" s="6">
        <f t="shared" si="92"/>
        <v>-44.746032999999997</v>
      </c>
      <c r="J562">
        <v>6090355000</v>
      </c>
      <c r="K562">
        <v>-76.026375000000002</v>
      </c>
      <c r="L562">
        <v>-69.127380000000002</v>
      </c>
      <c r="N562" s="6">
        <f t="shared" si="95"/>
        <v>9.0808833333332988</v>
      </c>
      <c r="O562" s="6">
        <f t="shared" si="93"/>
        <v>-49.946987</v>
      </c>
    </row>
    <row r="563" spans="2:15" x14ac:dyDescent="0.25">
      <c r="B563">
        <v>7179240000</v>
      </c>
      <c r="C563">
        <v>-67.968673999999993</v>
      </c>
      <c r="D563">
        <v>-62.539467000000002</v>
      </c>
      <c r="F563" s="6">
        <f t="shared" si="94"/>
        <v>10.435277777777999</v>
      </c>
      <c r="G563" s="6">
        <f t="shared" si="92"/>
        <v>-47.034863000000001</v>
      </c>
      <c r="J563">
        <v>7179240000</v>
      </c>
      <c r="K563">
        <v>-79.173882000000006</v>
      </c>
      <c r="L563">
        <v>-71.852012999999999</v>
      </c>
      <c r="N563" s="6">
        <f t="shared" si="95"/>
        <v>10.435277777777999</v>
      </c>
      <c r="O563" s="6">
        <f t="shared" si="93"/>
        <v>-43.864975000000001</v>
      </c>
    </row>
    <row r="564" spans="2:15" x14ac:dyDescent="0.25">
      <c r="B564">
        <v>8268125000</v>
      </c>
      <c r="C564">
        <v>-67.222472999999994</v>
      </c>
      <c r="D564">
        <v>-61.740616000000003</v>
      </c>
      <c r="F564" s="6">
        <f t="shared" si="94"/>
        <v>11.789672222222</v>
      </c>
      <c r="G564" s="6">
        <f t="shared" si="92"/>
        <v>-51.427475000000001</v>
      </c>
      <c r="J564">
        <v>8268125000</v>
      </c>
      <c r="K564">
        <v>-81.415771000000007</v>
      </c>
      <c r="L564">
        <v>-73.993285999999998</v>
      </c>
      <c r="N564" s="6">
        <f t="shared" si="95"/>
        <v>11.789672222222</v>
      </c>
      <c r="O564" s="6">
        <f t="shared" si="93"/>
        <v>-51.538516999999999</v>
      </c>
    </row>
    <row r="565" spans="2:15" x14ac:dyDescent="0.25">
      <c r="B565">
        <v>9357010000</v>
      </c>
      <c r="C565">
        <v>-60.268313999999997</v>
      </c>
      <c r="D565">
        <v>-54.729602999999997</v>
      </c>
      <c r="F565" s="6">
        <f t="shared" si="94"/>
        <v>13.144066666666999</v>
      </c>
      <c r="G565" s="6">
        <f t="shared" si="92"/>
        <v>-52.078854</v>
      </c>
      <c r="J565">
        <v>9357010000</v>
      </c>
      <c r="K565">
        <v>-75.532477999999998</v>
      </c>
      <c r="L565">
        <v>-68.049232000000003</v>
      </c>
      <c r="N565" s="6">
        <f t="shared" si="95"/>
        <v>13.144066666666999</v>
      </c>
      <c r="O565" s="6">
        <f t="shared" si="93"/>
        <v>-45.123291000000002</v>
      </c>
    </row>
    <row r="566" spans="2:15" x14ac:dyDescent="0.25">
      <c r="B566">
        <v>10445895000</v>
      </c>
      <c r="C566">
        <v>-63.047072999999997</v>
      </c>
      <c r="D566">
        <v>-57.587688</v>
      </c>
      <c r="F566" s="6">
        <f t="shared" si="94"/>
        <v>14.498461111111</v>
      </c>
      <c r="G566" s="6">
        <f t="shared" si="92"/>
        <v>-45.047168999999997</v>
      </c>
      <c r="J566">
        <v>10445895000</v>
      </c>
      <c r="K566">
        <v>-70.026505</v>
      </c>
      <c r="L566">
        <v>-62.405262</v>
      </c>
      <c r="N566" s="6">
        <f t="shared" si="95"/>
        <v>14.498461111111</v>
      </c>
      <c r="O566" s="6">
        <f t="shared" si="93"/>
        <v>-46.052169999999997</v>
      </c>
    </row>
    <row r="567" spans="2:15" x14ac:dyDescent="0.25">
      <c r="B567">
        <v>11534780000</v>
      </c>
      <c r="C567">
        <v>-62.060870999999999</v>
      </c>
      <c r="D567">
        <v>-56.295788000000002</v>
      </c>
      <c r="F567" s="6">
        <f t="shared" si="94"/>
        <v>15.852855555555999</v>
      </c>
      <c r="G567" s="6">
        <f t="shared" si="92"/>
        <v>-47.433601000000003</v>
      </c>
      <c r="J567">
        <v>11534780000</v>
      </c>
      <c r="K567">
        <v>-67.262062</v>
      </c>
      <c r="L567">
        <v>-59.662106000000001</v>
      </c>
      <c r="N567" s="6">
        <f t="shared" si="95"/>
        <v>15.852855555555999</v>
      </c>
      <c r="O567" s="6">
        <f t="shared" si="93"/>
        <v>-72.374352000000002</v>
      </c>
    </row>
    <row r="568" spans="2:15" x14ac:dyDescent="0.25">
      <c r="B568">
        <v>12623665000</v>
      </c>
      <c r="C568">
        <v>-59.549168000000002</v>
      </c>
      <c r="D568">
        <v>-52.259903000000001</v>
      </c>
      <c r="F568" s="6">
        <f t="shared" si="94"/>
        <v>17.207249999999998</v>
      </c>
      <c r="G568" s="6">
        <f t="shared" si="92"/>
        <v>-46.935786999999998</v>
      </c>
      <c r="J568">
        <v>12623665000</v>
      </c>
      <c r="K568">
        <v>-63.820610000000002</v>
      </c>
      <c r="L568">
        <v>-55.027042000000002</v>
      </c>
      <c r="N568" s="6">
        <f t="shared" si="95"/>
        <v>17.207249999999998</v>
      </c>
      <c r="O568" s="6">
        <f t="shared" si="93"/>
        <v>-52.533248999999998</v>
      </c>
    </row>
    <row r="569" spans="2:15" x14ac:dyDescent="0.25">
      <c r="B569">
        <v>13712550000</v>
      </c>
      <c r="C569">
        <v>-55.882648000000003</v>
      </c>
      <c r="D569">
        <v>-48.892448000000002</v>
      </c>
      <c r="F569" s="6">
        <f t="shared" si="94"/>
        <v>18.561644444443999</v>
      </c>
      <c r="G569" s="6">
        <f t="shared" si="92"/>
        <v>-57.659393000000001</v>
      </c>
      <c r="J569">
        <v>13712550000</v>
      </c>
      <c r="K569">
        <v>-64.669891000000007</v>
      </c>
      <c r="L569">
        <v>-56.200169000000002</v>
      </c>
      <c r="N569" s="6">
        <f t="shared" si="95"/>
        <v>18.561644444443999</v>
      </c>
      <c r="O569" s="6">
        <f t="shared" si="93"/>
        <v>-57.677700000000002</v>
      </c>
    </row>
    <row r="570" spans="2:15" x14ac:dyDescent="0.25">
      <c r="B570">
        <v>14801435000</v>
      </c>
      <c r="C570">
        <v>-69.711983000000004</v>
      </c>
      <c r="D570">
        <v>-61.750900000000001</v>
      </c>
      <c r="F570" s="6">
        <f t="shared" si="94"/>
        <v>19.916038888888998</v>
      </c>
      <c r="G570" s="6">
        <f t="shared" si="92"/>
        <v>-56.764606000000001</v>
      </c>
      <c r="J570">
        <v>14801435000</v>
      </c>
      <c r="K570">
        <v>-70.564223999999996</v>
      </c>
      <c r="L570">
        <v>-61.180782000000001</v>
      </c>
      <c r="N570" s="6">
        <f t="shared" si="95"/>
        <v>19.916038888888998</v>
      </c>
      <c r="O570" s="6">
        <f t="shared" si="93"/>
        <v>-50.655414999999998</v>
      </c>
    </row>
    <row r="571" spans="2:15" x14ac:dyDescent="0.25">
      <c r="B571">
        <v>15890320000</v>
      </c>
      <c r="C571">
        <v>-67.353026999999997</v>
      </c>
      <c r="D571">
        <v>-59.870311999999998</v>
      </c>
      <c r="F571" s="6">
        <f t="shared" si="94"/>
        <v>21.270433333332999</v>
      </c>
      <c r="G571" s="6">
        <f t="shared" si="92"/>
        <v>-50.695953000000003</v>
      </c>
      <c r="J571">
        <v>15890320000</v>
      </c>
      <c r="K571">
        <v>-74.121459999999999</v>
      </c>
      <c r="L571">
        <v>-65.156211999999996</v>
      </c>
      <c r="N571" s="6">
        <f t="shared" si="95"/>
        <v>21.270433333332999</v>
      </c>
      <c r="O571" s="6">
        <f t="shared" si="93"/>
        <v>-44.583672</v>
      </c>
    </row>
    <row r="572" spans="2:15" x14ac:dyDescent="0.25">
      <c r="B572">
        <v>16979205000</v>
      </c>
      <c r="C572">
        <v>-59.066783999999998</v>
      </c>
      <c r="D572">
        <v>-51.505893999999998</v>
      </c>
      <c r="F572" s="6">
        <f t="shared" si="94"/>
        <v>22.624827777777998</v>
      </c>
      <c r="G572" s="6">
        <f t="shared" si="92"/>
        <v>-51.954658999999999</v>
      </c>
      <c r="J572">
        <v>16979205000</v>
      </c>
      <c r="K572">
        <v>-64.471664000000004</v>
      </c>
      <c r="L572">
        <v>-55.640510999999996</v>
      </c>
      <c r="N572" s="6">
        <f t="shared" si="95"/>
        <v>22.624827777777998</v>
      </c>
      <c r="O572" s="6">
        <f t="shared" si="93"/>
        <v>-43.203052999999997</v>
      </c>
    </row>
    <row r="573" spans="2:15" x14ac:dyDescent="0.25">
      <c r="B573">
        <v>18068090000</v>
      </c>
      <c r="C573">
        <v>-72.799369999999996</v>
      </c>
      <c r="D573">
        <v>-64.532829000000007</v>
      </c>
      <c r="F573" s="6">
        <f t="shared" si="94"/>
        <v>23.979222222221999</v>
      </c>
      <c r="G573" s="6">
        <f t="shared" si="92"/>
        <v>-58.051890999999998</v>
      </c>
      <c r="J573">
        <v>18068090000</v>
      </c>
      <c r="K573">
        <v>-76.391113000000004</v>
      </c>
      <c r="L573">
        <v>-66.850730999999996</v>
      </c>
      <c r="N573" s="6">
        <f t="shared" si="95"/>
        <v>23.979222222221999</v>
      </c>
      <c r="O573" s="6">
        <f t="shared" si="93"/>
        <v>-48.123702999999999</v>
      </c>
    </row>
    <row r="574" spans="2:15" x14ac:dyDescent="0.25">
      <c r="B574">
        <v>19156975000</v>
      </c>
      <c r="C574">
        <v>-67.308914000000001</v>
      </c>
      <c r="D574">
        <v>-58.538620000000002</v>
      </c>
      <c r="F574" s="6">
        <f t="shared" si="94"/>
        <v>25.333616666666998</v>
      </c>
      <c r="G574" s="6">
        <f t="shared" si="92"/>
        <v>-56.535769999999999</v>
      </c>
      <c r="J574">
        <v>19156975000</v>
      </c>
      <c r="K574">
        <v>-64.402839999999998</v>
      </c>
      <c r="L574">
        <v>-53.738650999999997</v>
      </c>
      <c r="N574" s="6">
        <f t="shared" si="95"/>
        <v>25.333616666666998</v>
      </c>
      <c r="O574" s="6">
        <f t="shared" si="93"/>
        <v>-44.836669999999998</v>
      </c>
    </row>
    <row r="575" spans="2:15" x14ac:dyDescent="0.25">
      <c r="B575">
        <v>20245860000</v>
      </c>
      <c r="C575">
        <v>-68.703177999999994</v>
      </c>
      <c r="D575">
        <v>-60.616905000000003</v>
      </c>
      <c r="F575" s="6">
        <f t="shared" si="94"/>
        <v>26.688011111110999</v>
      </c>
      <c r="G575" s="6">
        <f t="shared" si="92"/>
        <v>-62.562866</v>
      </c>
      <c r="J575">
        <v>20245860000</v>
      </c>
      <c r="K575">
        <v>-60.310859999999998</v>
      </c>
      <c r="L575">
        <v>-49.882015000000003</v>
      </c>
      <c r="N575" s="6">
        <f t="shared" si="95"/>
        <v>26.688011111110999</v>
      </c>
      <c r="O575" s="6">
        <f t="shared" si="93"/>
        <v>-43.349857</v>
      </c>
    </row>
    <row r="576" spans="2:15" x14ac:dyDescent="0.25">
      <c r="B576">
        <v>21334745000</v>
      </c>
      <c r="C576">
        <v>-71.824554000000006</v>
      </c>
      <c r="D576">
        <v>-63.672488999999999</v>
      </c>
      <c r="F576" s="6">
        <f t="shared" si="94"/>
        <v>28.042405555555998</v>
      </c>
      <c r="G576" s="6">
        <f t="shared" si="92"/>
        <v>-57.766025999999997</v>
      </c>
      <c r="J576">
        <v>21334745000</v>
      </c>
      <c r="K576">
        <v>-68.164398000000006</v>
      </c>
      <c r="L576">
        <v>-58.483401999999998</v>
      </c>
      <c r="N576" s="6">
        <f t="shared" si="95"/>
        <v>28.042405555555998</v>
      </c>
      <c r="O576" s="6">
        <f t="shared" si="93"/>
        <v>-43.654980000000002</v>
      </c>
    </row>
    <row r="577" spans="2:15" x14ac:dyDescent="0.25">
      <c r="B577">
        <v>22423630000</v>
      </c>
      <c r="C577">
        <v>-63.713099999999997</v>
      </c>
      <c r="D577">
        <v>-53.826534000000002</v>
      </c>
      <c r="F577" s="6">
        <f t="shared" si="94"/>
        <v>29.396799999999999</v>
      </c>
      <c r="G577" s="6">
        <f t="shared" si="92"/>
        <v>-55.125518999999997</v>
      </c>
      <c r="J577">
        <v>22423630000</v>
      </c>
      <c r="K577">
        <v>-67.385909999999996</v>
      </c>
      <c r="L577">
        <v>-58.105967999999997</v>
      </c>
      <c r="N577" s="6">
        <f t="shared" si="95"/>
        <v>29.396799999999999</v>
      </c>
      <c r="O577" s="6">
        <f t="shared" si="93"/>
        <v>-41.541775000000001</v>
      </c>
    </row>
    <row r="578" spans="2:15" x14ac:dyDescent="0.25">
      <c r="B578">
        <v>23512515000</v>
      </c>
      <c r="C578">
        <v>-72.660194000000004</v>
      </c>
      <c r="D578">
        <v>-60.379711</v>
      </c>
      <c r="F578" s="6" t="s">
        <v>25</v>
      </c>
      <c r="J578">
        <v>23512515000</v>
      </c>
      <c r="K578">
        <v>-78.791954000000004</v>
      </c>
      <c r="L578">
        <v>-67.714766999999995</v>
      </c>
      <c r="N578" s="6" t="s">
        <v>25</v>
      </c>
    </row>
    <row r="579" spans="2:15" x14ac:dyDescent="0.25">
      <c r="B579">
        <v>24601400000</v>
      </c>
      <c r="C579">
        <v>-63.326991999999997</v>
      </c>
      <c r="D579">
        <v>-48.940936999999998</v>
      </c>
      <c r="J579">
        <v>24601400000</v>
      </c>
      <c r="K579">
        <v>-72.652862999999996</v>
      </c>
      <c r="L579">
        <v>-59.279713000000001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150</v>
      </c>
      <c r="D584" t="s">
        <v>76</v>
      </c>
      <c r="J584" t="s">
        <v>23</v>
      </c>
      <c r="K584" t="s">
        <v>150</v>
      </c>
      <c r="L584" t="s">
        <v>76</v>
      </c>
    </row>
    <row r="585" spans="2:15" x14ac:dyDescent="0.25">
      <c r="B585">
        <v>5017700000</v>
      </c>
      <c r="C585">
        <v>-48.412067</v>
      </c>
      <c r="D585">
        <v>-43.568328999999999</v>
      </c>
      <c r="J585">
        <v>5017700000</v>
      </c>
      <c r="K585">
        <v>-53.350723000000002</v>
      </c>
      <c r="L585">
        <v>-46.441288</v>
      </c>
    </row>
    <row r="586" spans="2:15" x14ac:dyDescent="0.25">
      <c r="B586">
        <v>6372094444.4443998</v>
      </c>
      <c r="C586">
        <v>-48.712645999999999</v>
      </c>
      <c r="D586">
        <v>-43.576042000000001</v>
      </c>
      <c r="J586">
        <v>6372094444.4443998</v>
      </c>
      <c r="K586">
        <v>-54.810848</v>
      </c>
      <c r="L586">
        <v>-47.911850000000001</v>
      </c>
    </row>
    <row r="587" spans="2:15" x14ac:dyDescent="0.25">
      <c r="B587">
        <v>7726488888.8888998</v>
      </c>
      <c r="C587">
        <v>-46.308289000000002</v>
      </c>
      <c r="D587">
        <v>-40.879086000000001</v>
      </c>
      <c r="J587">
        <v>7726488888.8888998</v>
      </c>
      <c r="K587">
        <v>-52.996955999999997</v>
      </c>
      <c r="L587">
        <v>-45.675086999999998</v>
      </c>
    </row>
    <row r="588" spans="2:15" x14ac:dyDescent="0.25">
      <c r="B588">
        <v>9080883333.3332996</v>
      </c>
      <c r="C588">
        <v>-50.227885999999998</v>
      </c>
      <c r="D588">
        <v>-44.746032999999997</v>
      </c>
      <c r="J588">
        <v>9080883333.3332996</v>
      </c>
      <c r="K588">
        <v>-57.369475999999999</v>
      </c>
      <c r="L588">
        <v>-49.946987</v>
      </c>
    </row>
    <row r="589" spans="2:15" x14ac:dyDescent="0.25">
      <c r="B589">
        <v>10435277777.778</v>
      </c>
      <c r="C589">
        <v>-52.573569999999997</v>
      </c>
      <c r="D589">
        <v>-47.034863000000001</v>
      </c>
      <c r="J589">
        <v>10435277777.778</v>
      </c>
      <c r="K589">
        <v>-51.348221000000002</v>
      </c>
      <c r="L589">
        <v>-43.864975000000001</v>
      </c>
    </row>
    <row r="590" spans="2:15" x14ac:dyDescent="0.25">
      <c r="B590">
        <v>11789672222.222</v>
      </c>
      <c r="C590">
        <v>-56.886864000000003</v>
      </c>
      <c r="D590">
        <v>-51.427475000000001</v>
      </c>
      <c r="J590">
        <v>11789672222.222</v>
      </c>
      <c r="K590">
        <v>-59.159759999999999</v>
      </c>
      <c r="L590">
        <v>-51.538516999999999</v>
      </c>
    </row>
    <row r="591" spans="2:15" x14ac:dyDescent="0.25">
      <c r="B591">
        <v>13144066666.667</v>
      </c>
      <c r="C591">
        <v>-57.843936999999997</v>
      </c>
      <c r="D591">
        <v>-52.078854</v>
      </c>
      <c r="J591">
        <v>13144066666.667</v>
      </c>
      <c r="K591">
        <v>-52.723247999999998</v>
      </c>
      <c r="L591">
        <v>-45.123291000000002</v>
      </c>
    </row>
    <row r="592" spans="2:15" x14ac:dyDescent="0.25">
      <c r="B592">
        <v>14498461111.111</v>
      </c>
      <c r="C592">
        <v>-52.336436999999997</v>
      </c>
      <c r="D592">
        <v>-45.047168999999997</v>
      </c>
      <c r="J592">
        <v>14498461111.111</v>
      </c>
      <c r="K592">
        <v>-54.845737</v>
      </c>
      <c r="L592">
        <v>-46.052169999999997</v>
      </c>
    </row>
    <row r="593" spans="2:12" x14ac:dyDescent="0.25">
      <c r="B593">
        <v>15852855555.556</v>
      </c>
      <c r="C593">
        <v>-54.423800999999997</v>
      </c>
      <c r="D593">
        <v>-47.433601000000003</v>
      </c>
      <c r="J593">
        <v>15852855555.556</v>
      </c>
      <c r="K593">
        <v>-80.844070000000002</v>
      </c>
      <c r="L593">
        <v>-72.374352000000002</v>
      </c>
    </row>
    <row r="594" spans="2:12" x14ac:dyDescent="0.25">
      <c r="B594">
        <v>17207250000</v>
      </c>
      <c r="C594">
        <v>-54.896877000000003</v>
      </c>
      <c r="D594">
        <v>-46.935786999999998</v>
      </c>
      <c r="J594">
        <v>17207250000</v>
      </c>
      <c r="K594">
        <v>-61.916687000000003</v>
      </c>
      <c r="L594">
        <v>-52.533248999999998</v>
      </c>
    </row>
    <row r="595" spans="2:12" x14ac:dyDescent="0.25">
      <c r="B595">
        <v>18561644444.444</v>
      </c>
      <c r="C595">
        <v>-65.142105000000001</v>
      </c>
      <c r="D595">
        <v>-57.659393000000001</v>
      </c>
      <c r="J595">
        <v>18561644444.444</v>
      </c>
      <c r="K595">
        <v>-66.642944</v>
      </c>
      <c r="L595">
        <v>-57.677700000000002</v>
      </c>
    </row>
    <row r="596" spans="2:12" x14ac:dyDescent="0.25">
      <c r="B596">
        <v>19916038888.889</v>
      </c>
      <c r="C596">
        <v>-64.325500000000005</v>
      </c>
      <c r="D596">
        <v>-56.764606000000001</v>
      </c>
      <c r="J596">
        <v>19916038888.889</v>
      </c>
      <c r="K596">
        <v>-59.486567999999998</v>
      </c>
      <c r="L596">
        <v>-50.655414999999998</v>
      </c>
    </row>
    <row r="597" spans="2:12" x14ac:dyDescent="0.25">
      <c r="B597">
        <v>21270433333.333</v>
      </c>
      <c r="C597">
        <v>-58.962497999999997</v>
      </c>
      <c r="D597">
        <v>-50.695953000000003</v>
      </c>
      <c r="J597">
        <v>21270433333.333</v>
      </c>
      <c r="K597">
        <v>-54.124057999999998</v>
      </c>
      <c r="L597">
        <v>-44.583672</v>
      </c>
    </row>
    <row r="598" spans="2:12" x14ac:dyDescent="0.25">
      <c r="B598">
        <v>22624827777.778</v>
      </c>
      <c r="C598">
        <v>-60.724952999999999</v>
      </c>
      <c r="D598">
        <v>-51.954658999999999</v>
      </c>
      <c r="J598">
        <v>22624827777.778</v>
      </c>
      <c r="K598">
        <v>-53.867237000000003</v>
      </c>
      <c r="L598">
        <v>-43.203052999999997</v>
      </c>
    </row>
    <row r="599" spans="2:12" x14ac:dyDescent="0.25">
      <c r="B599">
        <v>23979222222.222</v>
      </c>
      <c r="C599">
        <v>-66.138167999999993</v>
      </c>
      <c r="D599">
        <v>-58.051890999999998</v>
      </c>
      <c r="J599">
        <v>23979222222.222</v>
      </c>
      <c r="K599">
        <v>-58.552546999999997</v>
      </c>
      <c r="L599">
        <v>-48.123702999999999</v>
      </c>
    </row>
    <row r="600" spans="2:12" x14ac:dyDescent="0.25">
      <c r="B600">
        <v>25333616666.667</v>
      </c>
      <c r="C600">
        <v>-64.687836000000004</v>
      </c>
      <c r="D600">
        <v>-56.535769999999999</v>
      </c>
      <c r="J600">
        <v>25333616666.667</v>
      </c>
      <c r="K600">
        <v>-54.517662000000001</v>
      </c>
      <c r="L600">
        <v>-44.836669999999998</v>
      </c>
    </row>
    <row r="601" spans="2:12" x14ac:dyDescent="0.25">
      <c r="B601">
        <v>26688011111.111</v>
      </c>
      <c r="C601">
        <v>-72.449432000000002</v>
      </c>
      <c r="D601">
        <v>-62.562866</v>
      </c>
      <c r="J601">
        <v>26688011111.111</v>
      </c>
      <c r="K601">
        <v>-52.629795000000001</v>
      </c>
      <c r="L601">
        <v>-43.349857</v>
      </c>
    </row>
    <row r="602" spans="2:12" x14ac:dyDescent="0.25">
      <c r="B602">
        <v>28042405555.556</v>
      </c>
      <c r="C602">
        <v>-70.046509</v>
      </c>
      <c r="D602">
        <v>-57.766025999999997</v>
      </c>
      <c r="J602">
        <v>28042405555.556</v>
      </c>
      <c r="K602">
        <v>-54.732165999999999</v>
      </c>
      <c r="L602">
        <v>-43.654980000000002</v>
      </c>
    </row>
    <row r="603" spans="2:12" x14ac:dyDescent="0.25">
      <c r="B603">
        <v>29396800000</v>
      </c>
      <c r="C603">
        <v>-69.511573999999996</v>
      </c>
      <c r="D603">
        <v>-55.125518999999997</v>
      </c>
      <c r="J603">
        <v>29396800000</v>
      </c>
      <c r="K603">
        <v>-54.914921</v>
      </c>
      <c r="L603">
        <v>-41.541775000000001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8"/>
  <sheetViews>
    <sheetView topLeftCell="A46" workbookViewId="0">
      <selection activeCell="P7" sqref="P7"/>
    </sheetView>
  </sheetViews>
  <sheetFormatPr defaultRowHeight="15" x14ac:dyDescent="0.25"/>
  <cols>
    <col min="1" max="1" width="13.7109375" style="40" customWidth="1"/>
    <col min="5" max="5" width="2" style="7" customWidth="1"/>
    <col min="6" max="6" width="16.28515625" style="6" bestFit="1" customWidth="1"/>
    <col min="7" max="7" width="25.28515625" style="6" bestFit="1" customWidth="1"/>
    <col min="8" max="8" width="9.28515625" bestFit="1" customWidth="1"/>
    <col min="9" max="9" width="13.7109375" style="40" customWidth="1"/>
    <col min="13" max="13" width="2" style="7" customWidth="1"/>
    <col min="14" max="14" width="16.28515625" style="6" bestFit="1" customWidth="1"/>
    <col min="15" max="15" width="25.28515625" style="6" bestFit="1" customWidth="1"/>
    <col min="16" max="16" width="9.28515625" bestFit="1" customWidth="1"/>
    <col min="17" max="17" width="2" style="7" customWidth="1"/>
  </cols>
  <sheetData>
    <row r="1" spans="1:17" x14ac:dyDescent="0.25">
      <c r="B1" t="s">
        <v>101</v>
      </c>
      <c r="E1" s="10"/>
      <c r="G1" s="41" t="s">
        <v>16</v>
      </c>
      <c r="J1" t="s">
        <v>101</v>
      </c>
      <c r="M1" s="10"/>
      <c r="O1" s="41" t="s">
        <v>17</v>
      </c>
      <c r="Q1" s="10"/>
    </row>
    <row r="2" spans="1:17" x14ac:dyDescent="0.25">
      <c r="A2" s="50" t="s">
        <v>116</v>
      </c>
      <c r="B2" t="s">
        <v>302</v>
      </c>
      <c r="C2" t="s">
        <v>303</v>
      </c>
      <c r="D2" t="s">
        <v>304</v>
      </c>
      <c r="E2" s="10"/>
      <c r="G2" s="84" t="s">
        <v>272</v>
      </c>
      <c r="I2" s="50" t="s">
        <v>112</v>
      </c>
      <c r="J2" t="s">
        <v>302</v>
      </c>
      <c r="K2" t="s">
        <v>303</v>
      </c>
      <c r="L2" t="s">
        <v>304</v>
      </c>
      <c r="M2" s="10"/>
      <c r="O2" s="84" t="s">
        <v>272</v>
      </c>
      <c r="Q2" s="10"/>
    </row>
    <row r="3" spans="1:17" x14ac:dyDescent="0.25">
      <c r="B3" t="s">
        <v>309</v>
      </c>
      <c r="C3" t="s">
        <v>310</v>
      </c>
      <c r="D3" t="s">
        <v>319</v>
      </c>
      <c r="E3" s="10"/>
      <c r="G3" s="13"/>
      <c r="J3" t="s">
        <v>309</v>
      </c>
      <c r="K3" t="s">
        <v>310</v>
      </c>
      <c r="L3" t="s">
        <v>320</v>
      </c>
      <c r="M3" s="10"/>
      <c r="O3" s="13"/>
      <c r="Q3" s="10"/>
    </row>
    <row r="4" spans="1:17" x14ac:dyDescent="0.25">
      <c r="B4" t="s">
        <v>102</v>
      </c>
      <c r="E4" s="10"/>
      <c r="G4" s="41" t="s">
        <v>24</v>
      </c>
      <c r="J4" t="s">
        <v>102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H5" s="6"/>
      <c r="M5" s="10"/>
      <c r="N5" s="6" t="s">
        <v>22</v>
      </c>
      <c r="P5" s="6"/>
      <c r="Q5" s="10"/>
    </row>
    <row r="6" spans="1:17" ht="15.75" x14ac:dyDescent="0.25">
      <c r="E6" s="10"/>
      <c r="F6" s="6" t="s">
        <v>23</v>
      </c>
      <c r="G6" s="6" t="str">
        <f t="shared" ref="G6:G25" si="0">D32</f>
        <v>1Ix0L dBc Log Mag(dB)</v>
      </c>
      <c r="H6" s="35">
        <v>1</v>
      </c>
      <c r="M6" s="10"/>
      <c r="N6" s="6" t="s">
        <v>23</v>
      </c>
      <c r="O6" s="6" t="str">
        <f t="shared" ref="O6:O25" si="1">L32</f>
        <v>1Ix0L dBc Log Mag(dB)</v>
      </c>
      <c r="P6" s="35">
        <v>1</v>
      </c>
      <c r="Q6" s="10"/>
    </row>
    <row r="7" spans="1:17" ht="15.75" x14ac:dyDescent="0.25">
      <c r="B7" t="s">
        <v>103</v>
      </c>
      <c r="E7" s="10"/>
      <c r="F7" s="6">
        <f t="shared" ref="F7:F25" si="2">B33/1000000000</f>
        <v>5.0129999999999999</v>
      </c>
      <c r="G7" s="6">
        <f t="shared" si="0"/>
        <v>-35.925849999999997</v>
      </c>
      <c r="H7" s="36">
        <f>ABS(AVERAGE(G7:G25)-(H6-1)*5)</f>
        <v>27.441271526315788</v>
      </c>
      <c r="J7" t="s">
        <v>103</v>
      </c>
      <c r="M7" s="10"/>
      <c r="N7" s="6">
        <f t="shared" ref="N7:N25" si="3">J33/1000000000</f>
        <v>5.0129999999999999</v>
      </c>
      <c r="O7" s="6">
        <f t="shared" si="1"/>
        <v>-39.294922</v>
      </c>
      <c r="P7" s="36">
        <f>ABS(AVERAGE(O7:O25)-(P6-1)*5)</f>
        <v>31.143983789473683</v>
      </c>
      <c r="Q7" s="10"/>
    </row>
    <row r="8" spans="1:17" x14ac:dyDescent="0.25">
      <c r="B8" t="s">
        <v>23</v>
      </c>
      <c r="C8" t="s">
        <v>121</v>
      </c>
      <c r="E8" s="10"/>
      <c r="F8" s="6">
        <f t="shared" si="2"/>
        <v>5.8455555555555998</v>
      </c>
      <c r="G8" s="6">
        <f t="shared" si="0"/>
        <v>-34.540028</v>
      </c>
      <c r="H8" s="6"/>
      <c r="J8" t="s">
        <v>23</v>
      </c>
      <c r="K8" t="s">
        <v>121</v>
      </c>
      <c r="M8" s="10"/>
      <c r="N8" s="6">
        <f t="shared" si="3"/>
        <v>5.8455555555555998</v>
      </c>
      <c r="O8" s="6">
        <f t="shared" si="1"/>
        <v>-36.175944999999999</v>
      </c>
      <c r="P8" s="6"/>
      <c r="Q8" s="10"/>
    </row>
    <row r="9" spans="1:17" x14ac:dyDescent="0.25">
      <c r="B9">
        <v>5013000000</v>
      </c>
      <c r="C9">
        <v>-9.0283899000000005</v>
      </c>
      <c r="E9" s="10"/>
      <c r="F9" s="6">
        <f t="shared" si="2"/>
        <v>6.6781111111111002</v>
      </c>
      <c r="G9" s="6">
        <f t="shared" si="0"/>
        <v>-30.244761</v>
      </c>
      <c r="H9" s="6"/>
      <c r="J9">
        <v>5013000000</v>
      </c>
      <c r="K9">
        <v>-10.076522000000001</v>
      </c>
      <c r="M9" s="10"/>
      <c r="N9" s="6">
        <f t="shared" si="3"/>
        <v>6.6781111111111002</v>
      </c>
      <c r="O9" s="6">
        <f t="shared" si="1"/>
        <v>-34.388672</v>
      </c>
      <c r="P9" s="6"/>
      <c r="Q9" s="10"/>
    </row>
    <row r="10" spans="1:17" x14ac:dyDescent="0.25">
      <c r="B10">
        <v>5560166666.6667004</v>
      </c>
      <c r="C10">
        <v>-8.8511018999999997</v>
      </c>
      <c r="E10" s="10"/>
      <c r="F10" s="6">
        <f t="shared" si="2"/>
        <v>7.5106666666667001</v>
      </c>
      <c r="G10" s="6">
        <f t="shared" si="0"/>
        <v>-29.969154</v>
      </c>
      <c r="H10" s="6"/>
      <c r="J10">
        <v>5560166666.6667004</v>
      </c>
      <c r="K10">
        <v>-9.7457218000000001</v>
      </c>
      <c r="M10" s="10"/>
      <c r="N10" s="6">
        <f t="shared" si="3"/>
        <v>7.5106666666667001</v>
      </c>
      <c r="O10" s="6">
        <f t="shared" si="1"/>
        <v>-34.891998000000001</v>
      </c>
      <c r="P10" s="6"/>
      <c r="Q10" s="10"/>
    </row>
    <row r="11" spans="1:17" x14ac:dyDescent="0.25">
      <c r="B11">
        <v>6107333333.3332996</v>
      </c>
      <c r="C11">
        <v>-8.9317846000000003</v>
      </c>
      <c r="E11" s="10"/>
      <c r="F11" s="6">
        <f t="shared" si="2"/>
        <v>8.3432222222222006</v>
      </c>
      <c r="G11" s="6">
        <f t="shared" si="0"/>
        <v>-29.797917999999999</v>
      </c>
      <c r="H11" s="6"/>
      <c r="J11">
        <v>6107333333.3332996</v>
      </c>
      <c r="K11">
        <v>-9.7051601000000005</v>
      </c>
      <c r="M11" s="10"/>
      <c r="N11" s="6">
        <f t="shared" si="3"/>
        <v>8.3432222222222006</v>
      </c>
      <c r="O11" s="6">
        <f t="shared" si="1"/>
        <v>-35.131607000000002</v>
      </c>
      <c r="P11" s="6"/>
      <c r="Q11" s="10"/>
    </row>
    <row r="12" spans="1:17" x14ac:dyDescent="0.25">
      <c r="B12">
        <v>6654500000</v>
      </c>
      <c r="C12">
        <v>-9.0015821000000003</v>
      </c>
      <c r="E12" s="10"/>
      <c r="F12" s="6">
        <f t="shared" si="2"/>
        <v>9.1757777777777996</v>
      </c>
      <c r="G12" s="6">
        <f t="shared" si="0"/>
        <v>-31.642797000000002</v>
      </c>
      <c r="H12" s="6"/>
      <c r="J12">
        <v>6654500000</v>
      </c>
      <c r="K12">
        <v>-9.7762946999999993</v>
      </c>
      <c r="M12" s="10"/>
      <c r="N12" s="6">
        <f t="shared" si="3"/>
        <v>9.1757777777777996</v>
      </c>
      <c r="O12" s="6">
        <f t="shared" si="1"/>
        <v>-35.366481999999998</v>
      </c>
      <c r="P12" s="6"/>
      <c r="Q12" s="10"/>
    </row>
    <row r="13" spans="1:17" x14ac:dyDescent="0.25">
      <c r="B13">
        <v>7201666666.6667004</v>
      </c>
      <c r="C13">
        <v>-9.3040724000000008</v>
      </c>
      <c r="E13" s="10"/>
      <c r="F13" s="6">
        <f t="shared" si="2"/>
        <v>10.008333333333001</v>
      </c>
      <c r="G13" s="6">
        <f t="shared" si="0"/>
        <v>-32.466628999999998</v>
      </c>
      <c r="H13" s="6"/>
      <c r="J13">
        <v>7201666666.6667004</v>
      </c>
      <c r="K13">
        <v>-10.375444</v>
      </c>
      <c r="M13" s="10"/>
      <c r="N13" s="6">
        <f t="shared" si="3"/>
        <v>10.008333333333001</v>
      </c>
      <c r="O13" s="6">
        <f t="shared" si="1"/>
        <v>-37.804127000000001</v>
      </c>
      <c r="P13" s="6"/>
      <c r="Q13" s="10"/>
    </row>
    <row r="14" spans="1:17" x14ac:dyDescent="0.25">
      <c r="B14">
        <v>7748833333.3332996</v>
      </c>
      <c r="C14">
        <v>-9.5162344000000001</v>
      </c>
      <c r="E14" s="10"/>
      <c r="F14" s="6">
        <f t="shared" si="2"/>
        <v>10.840888888888999</v>
      </c>
      <c r="G14" s="6">
        <f t="shared" si="0"/>
        <v>-34.416901000000003</v>
      </c>
      <c r="H14" s="6"/>
      <c r="J14">
        <v>7748833333.3332996</v>
      </c>
      <c r="K14">
        <v>-10.634354999999999</v>
      </c>
      <c r="M14" s="10"/>
      <c r="N14" s="6">
        <f t="shared" si="3"/>
        <v>10.840888888888999</v>
      </c>
      <c r="O14" s="6">
        <f t="shared" si="1"/>
        <v>-42.580348999999998</v>
      </c>
      <c r="P14" s="6"/>
      <c r="Q14" s="10"/>
    </row>
    <row r="15" spans="1:17" x14ac:dyDescent="0.25">
      <c r="B15">
        <v>8296000000</v>
      </c>
      <c r="C15">
        <v>-9.6352958999999991</v>
      </c>
      <c r="E15" s="10"/>
      <c r="F15" s="6">
        <f t="shared" si="2"/>
        <v>11.673444444444</v>
      </c>
      <c r="G15" s="6">
        <f t="shared" si="0"/>
        <v>-31.727139999999999</v>
      </c>
      <c r="H15" s="6"/>
      <c r="J15">
        <v>8296000000</v>
      </c>
      <c r="K15">
        <v>-10.448835000000001</v>
      </c>
      <c r="M15" s="10"/>
      <c r="N15" s="6">
        <f t="shared" si="3"/>
        <v>11.673444444444</v>
      </c>
      <c r="O15" s="6">
        <f t="shared" si="1"/>
        <v>-37.300297</v>
      </c>
      <c r="P15" s="6"/>
      <c r="Q15" s="10"/>
    </row>
    <row r="16" spans="1:17" x14ac:dyDescent="0.25">
      <c r="B16">
        <v>8843166666.6667004</v>
      </c>
      <c r="C16">
        <v>-9.5252476000000001</v>
      </c>
      <c r="E16" s="10"/>
      <c r="F16" s="6">
        <f t="shared" si="2"/>
        <v>12.506</v>
      </c>
      <c r="G16" s="6">
        <f t="shared" si="0"/>
        <v>-31.141912000000001</v>
      </c>
      <c r="H16" s="6"/>
      <c r="J16">
        <v>8843166666.6667004</v>
      </c>
      <c r="K16">
        <v>-10.168539000000001</v>
      </c>
      <c r="M16" s="10"/>
      <c r="N16" s="6">
        <f t="shared" si="3"/>
        <v>12.506</v>
      </c>
      <c r="O16" s="6">
        <f t="shared" si="1"/>
        <v>-33.69379</v>
      </c>
      <c r="P16" s="6"/>
      <c r="Q16" s="10"/>
    </row>
    <row r="17" spans="2:17" x14ac:dyDescent="0.25">
      <c r="B17">
        <v>9390333333.3332996</v>
      </c>
      <c r="C17">
        <v>-9.4604397000000002</v>
      </c>
      <c r="E17" s="10"/>
      <c r="F17" s="6">
        <f t="shared" si="2"/>
        <v>13.338555555555999</v>
      </c>
      <c r="G17" s="6">
        <f t="shared" si="0"/>
        <v>-29.764749999999999</v>
      </c>
      <c r="H17" s="6"/>
      <c r="J17">
        <v>9390333333.3332996</v>
      </c>
      <c r="K17">
        <v>-10.04914</v>
      </c>
      <c r="M17" s="10"/>
      <c r="N17" s="6">
        <f t="shared" si="3"/>
        <v>13.338555555555999</v>
      </c>
      <c r="O17" s="6">
        <f t="shared" si="1"/>
        <v>-30.727152</v>
      </c>
      <c r="P17" s="6"/>
      <c r="Q17" s="10"/>
    </row>
    <row r="18" spans="2:17" x14ac:dyDescent="0.25">
      <c r="B18">
        <v>9937500000</v>
      </c>
      <c r="C18">
        <v>-9.3983641000000002</v>
      </c>
      <c r="E18" s="10"/>
      <c r="F18" s="6">
        <f t="shared" si="2"/>
        <v>14.171111111110999</v>
      </c>
      <c r="G18" s="6">
        <f t="shared" si="0"/>
        <v>-26.830760999999999</v>
      </c>
      <c r="H18" s="6"/>
      <c r="J18">
        <v>9937500000</v>
      </c>
      <c r="K18">
        <v>-10.006258000000001</v>
      </c>
      <c r="M18" s="10"/>
      <c r="N18" s="6">
        <f t="shared" si="3"/>
        <v>14.171111111110999</v>
      </c>
      <c r="O18" s="6">
        <f t="shared" si="1"/>
        <v>-27.661909000000001</v>
      </c>
      <c r="P18" s="6"/>
      <c r="Q18" s="10"/>
    </row>
    <row r="19" spans="2:17" x14ac:dyDescent="0.25">
      <c r="B19">
        <v>10484666666.667</v>
      </c>
      <c r="C19">
        <v>-9.6654757999999994</v>
      </c>
      <c r="E19" s="10"/>
      <c r="F19" s="6">
        <f t="shared" si="2"/>
        <v>15.003666666667</v>
      </c>
      <c r="G19" s="6">
        <f t="shared" si="0"/>
        <v>-25.813084</v>
      </c>
      <c r="H19" s="6"/>
      <c r="J19">
        <v>10484666666.667</v>
      </c>
      <c r="K19">
        <v>-10.249896</v>
      </c>
      <c r="M19" s="10"/>
      <c r="N19" s="6">
        <f t="shared" si="3"/>
        <v>15.003666666667</v>
      </c>
      <c r="O19" s="6">
        <f t="shared" si="1"/>
        <v>-23.934574000000001</v>
      </c>
      <c r="P19" s="6"/>
      <c r="Q19" s="10"/>
    </row>
    <row r="20" spans="2:17" x14ac:dyDescent="0.25">
      <c r="B20">
        <v>11031833333.333</v>
      </c>
      <c r="C20">
        <v>-9.4387112000000002</v>
      </c>
      <c r="E20" s="10"/>
      <c r="F20" s="6">
        <f t="shared" si="2"/>
        <v>15.836222222222</v>
      </c>
      <c r="G20" s="6">
        <f t="shared" si="0"/>
        <v>-18.636108</v>
      </c>
      <c r="H20" s="6"/>
      <c r="J20">
        <v>11031833333.333</v>
      </c>
      <c r="K20">
        <v>-10.184129</v>
      </c>
      <c r="M20" s="10"/>
      <c r="N20" s="6">
        <f t="shared" si="3"/>
        <v>15.836222222222</v>
      </c>
      <c r="O20" s="6">
        <f t="shared" si="1"/>
        <v>-20.798582</v>
      </c>
      <c r="P20" s="6"/>
      <c r="Q20" s="10"/>
    </row>
    <row r="21" spans="2:17" x14ac:dyDescent="0.25">
      <c r="B21">
        <v>11579000000</v>
      </c>
      <c r="C21">
        <v>-9.6865758999999994</v>
      </c>
      <c r="E21" s="10"/>
      <c r="F21" s="6">
        <f t="shared" si="2"/>
        <v>16.668777777778001</v>
      </c>
      <c r="G21" s="6">
        <f t="shared" si="0"/>
        <v>-21.010591999999999</v>
      </c>
      <c r="H21" s="6"/>
      <c r="J21">
        <v>11579000000</v>
      </c>
      <c r="K21">
        <v>-10.407636999999999</v>
      </c>
      <c r="M21" s="10"/>
      <c r="N21" s="6">
        <f t="shared" si="3"/>
        <v>16.668777777778001</v>
      </c>
      <c r="O21" s="6">
        <f t="shared" si="1"/>
        <v>-20.700427999999999</v>
      </c>
      <c r="P21" s="6"/>
      <c r="Q21" s="10"/>
    </row>
    <row r="22" spans="2:17" x14ac:dyDescent="0.25">
      <c r="B22">
        <v>12126166666.667</v>
      </c>
      <c r="C22">
        <v>-10.50713</v>
      </c>
      <c r="E22" s="10"/>
      <c r="F22" s="6">
        <f t="shared" si="2"/>
        <v>17.501333333333001</v>
      </c>
      <c r="G22" s="6">
        <f t="shared" si="0"/>
        <v>-21.444711999999999</v>
      </c>
      <c r="H22" s="6"/>
      <c r="J22">
        <v>12126166666.667</v>
      </c>
      <c r="K22">
        <v>-11.244225999999999</v>
      </c>
      <c r="M22" s="10"/>
      <c r="N22" s="6">
        <f t="shared" si="3"/>
        <v>17.501333333333001</v>
      </c>
      <c r="O22" s="6">
        <f t="shared" si="1"/>
        <v>-22.766607</v>
      </c>
      <c r="P22" s="6"/>
      <c r="Q22" s="10"/>
    </row>
    <row r="23" spans="2:17" x14ac:dyDescent="0.25">
      <c r="B23">
        <v>12673333333.333</v>
      </c>
      <c r="C23">
        <v>-10.725790999999999</v>
      </c>
      <c r="E23" s="10"/>
      <c r="F23" s="6">
        <f t="shared" si="2"/>
        <v>18.333888888889</v>
      </c>
      <c r="G23" s="6">
        <f t="shared" si="0"/>
        <v>-21.423361</v>
      </c>
      <c r="H23" s="6"/>
      <c r="J23">
        <v>12673333333.333</v>
      </c>
      <c r="K23">
        <v>-11.296192</v>
      </c>
      <c r="M23" s="10"/>
      <c r="N23" s="6">
        <f t="shared" si="3"/>
        <v>18.333888888889</v>
      </c>
      <c r="O23" s="6">
        <f t="shared" si="1"/>
        <v>-28.809380999999998</v>
      </c>
      <c r="P23" s="6"/>
      <c r="Q23" s="10"/>
    </row>
    <row r="24" spans="2:17" x14ac:dyDescent="0.25">
      <c r="B24">
        <v>13220500000</v>
      </c>
      <c r="C24">
        <v>-11.229003000000001</v>
      </c>
      <c r="E24" s="10"/>
      <c r="F24" s="6">
        <f t="shared" si="2"/>
        <v>19.166444444444</v>
      </c>
      <c r="G24" s="6">
        <f t="shared" si="0"/>
        <v>-16.982803000000001</v>
      </c>
      <c r="H24" s="6"/>
      <c r="J24">
        <v>13220500000</v>
      </c>
      <c r="K24">
        <v>-11.571512999999999</v>
      </c>
      <c r="M24" s="10"/>
      <c r="N24" s="6">
        <f t="shared" si="3"/>
        <v>19.166444444444</v>
      </c>
      <c r="O24" s="6">
        <f t="shared" si="1"/>
        <v>-25.871700000000001</v>
      </c>
      <c r="P24" s="6"/>
      <c r="Q24" s="10"/>
    </row>
    <row r="25" spans="2:17" x14ac:dyDescent="0.25">
      <c r="B25">
        <v>13767666666.667</v>
      </c>
      <c r="C25">
        <v>-11.050487</v>
      </c>
      <c r="E25" s="10"/>
      <c r="F25" s="6">
        <f t="shared" si="2"/>
        <v>19.998999999999999</v>
      </c>
      <c r="G25" s="6">
        <f t="shared" si="0"/>
        <v>-17.604897999999999</v>
      </c>
      <c r="H25" s="6"/>
      <c r="J25">
        <v>13767666666.667</v>
      </c>
      <c r="K25">
        <v>-11.493508</v>
      </c>
      <c r="M25" s="10"/>
      <c r="N25" s="6">
        <f t="shared" si="3"/>
        <v>19.998999999999999</v>
      </c>
      <c r="O25" s="6">
        <f t="shared" si="1"/>
        <v>-23.83717</v>
      </c>
      <c r="P25" s="6"/>
      <c r="Q25" s="10"/>
    </row>
    <row r="26" spans="2:17" x14ac:dyDescent="0.25">
      <c r="B26">
        <v>14314833333.333</v>
      </c>
      <c r="C26">
        <v>-10.701063</v>
      </c>
      <c r="E26" s="10"/>
      <c r="F26" s="6" t="s">
        <v>25</v>
      </c>
      <c r="H26" s="6"/>
      <c r="J26">
        <v>14314833333.333</v>
      </c>
      <c r="K26">
        <v>-11.120782</v>
      </c>
      <c r="M26" s="10"/>
      <c r="N26" s="6" t="s">
        <v>25</v>
      </c>
      <c r="P26" s="6"/>
      <c r="Q26" s="10"/>
    </row>
    <row r="27" spans="2:17" x14ac:dyDescent="0.25">
      <c r="B27">
        <v>14862000000</v>
      </c>
      <c r="C27">
        <v>-10.674597</v>
      </c>
      <c r="E27" s="10"/>
      <c r="H27" s="6"/>
      <c r="J27">
        <v>14862000000</v>
      </c>
      <c r="K27">
        <v>-10.936037000000001</v>
      </c>
      <c r="M27" s="10"/>
      <c r="P27" s="6"/>
      <c r="Q27" s="10"/>
    </row>
    <row r="28" spans="2:17" x14ac:dyDescent="0.25">
      <c r="B28" t="s">
        <v>25</v>
      </c>
      <c r="E28" s="10"/>
      <c r="H28" s="6"/>
      <c r="J28" t="s">
        <v>25</v>
      </c>
      <c r="M28" s="10"/>
      <c r="P28" s="6"/>
      <c r="Q28" s="10"/>
    </row>
    <row r="29" spans="2:17" x14ac:dyDescent="0.25">
      <c r="E29" s="10"/>
      <c r="F29" s="6" t="s">
        <v>26</v>
      </c>
      <c r="H29" s="6"/>
      <c r="M29" s="10"/>
      <c r="N29" s="6" t="s">
        <v>26</v>
      </c>
      <c r="P29" s="6"/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2Ix0L dBc Log Mag(dB)</v>
      </c>
      <c r="H30" s="35">
        <v>2</v>
      </c>
      <c r="M30" s="10"/>
      <c r="N30" s="6" t="s">
        <v>23</v>
      </c>
      <c r="O30" s="6" t="str">
        <f t="shared" ref="O30:O49" si="5">L56</f>
        <v>2Ix0L dBc Log Mag(dB)</v>
      </c>
      <c r="P30" s="35">
        <v>2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5.0129999999999999</v>
      </c>
      <c r="G31" s="6">
        <f t="shared" si="4"/>
        <v>-50.668930000000003</v>
      </c>
      <c r="H31" s="36">
        <f>ABS(AVERAGE(G31:G49)-(H30-1)*15)</f>
        <v>67.51606352631579</v>
      </c>
      <c r="J31" t="s">
        <v>22</v>
      </c>
      <c r="M31" s="10"/>
      <c r="N31" s="6">
        <f t="shared" ref="N31:N49" si="7">J57/1000000000</f>
        <v>5.0129999999999999</v>
      </c>
      <c r="O31" s="6">
        <f t="shared" si="5"/>
        <v>-51.943095999999997</v>
      </c>
      <c r="P31" s="36">
        <f>ABS(AVERAGE(O31:O49)-(P30-1)*15)</f>
        <v>69.473068421052645</v>
      </c>
      <c r="Q31" s="10"/>
    </row>
    <row r="32" spans="2:17" x14ac:dyDescent="0.25">
      <c r="B32" t="s">
        <v>23</v>
      </c>
      <c r="C32" t="s">
        <v>123</v>
      </c>
      <c r="D32" t="s">
        <v>30</v>
      </c>
      <c r="E32" s="10"/>
      <c r="F32" s="6">
        <f t="shared" si="6"/>
        <v>5.2900277777777998</v>
      </c>
      <c r="G32" s="6">
        <f t="shared" si="4"/>
        <v>-53.271872999999999</v>
      </c>
      <c r="H32" s="6"/>
      <c r="J32" t="s">
        <v>23</v>
      </c>
      <c r="K32" t="s">
        <v>123</v>
      </c>
      <c r="L32" t="s">
        <v>30</v>
      </c>
      <c r="M32" s="10"/>
      <c r="N32" s="6">
        <f t="shared" si="7"/>
        <v>5.2900277777777998</v>
      </c>
      <c r="O32" s="6">
        <f t="shared" si="5"/>
        <v>-50.582672000000002</v>
      </c>
      <c r="P32" s="6"/>
      <c r="Q32" s="10"/>
    </row>
    <row r="33" spans="2:17" x14ac:dyDescent="0.25">
      <c r="B33">
        <v>5013000000</v>
      </c>
      <c r="C33">
        <v>-44.954239000000001</v>
      </c>
      <c r="D33">
        <v>-35.925849999999997</v>
      </c>
      <c r="E33" s="10"/>
      <c r="F33" s="6">
        <f t="shared" si="6"/>
        <v>5.5670555555556005</v>
      </c>
      <c r="G33" s="6">
        <f t="shared" si="4"/>
        <v>-56.443438999999998</v>
      </c>
      <c r="H33" s="6"/>
      <c r="J33">
        <v>5013000000</v>
      </c>
      <c r="K33">
        <v>-49.371445000000001</v>
      </c>
      <c r="L33">
        <v>-39.294922</v>
      </c>
      <c r="M33" s="10"/>
      <c r="N33" s="6">
        <f t="shared" si="7"/>
        <v>5.5670555555556005</v>
      </c>
      <c r="O33" s="6">
        <f t="shared" si="5"/>
        <v>-51.744976000000001</v>
      </c>
      <c r="P33" s="6"/>
      <c r="Q33" s="10"/>
    </row>
    <row r="34" spans="2:17" x14ac:dyDescent="0.25">
      <c r="B34">
        <v>5845555555.5556002</v>
      </c>
      <c r="C34">
        <v>-43.391128999999999</v>
      </c>
      <c r="D34">
        <v>-34.540028</v>
      </c>
      <c r="E34" s="10"/>
      <c r="F34" s="6">
        <f t="shared" si="6"/>
        <v>5.8440833333333</v>
      </c>
      <c r="G34" s="6">
        <f t="shared" si="4"/>
        <v>-64.637917000000002</v>
      </c>
      <c r="H34" s="6"/>
      <c r="J34">
        <v>5845555555.5556002</v>
      </c>
      <c r="K34">
        <v>-45.921669000000001</v>
      </c>
      <c r="L34">
        <v>-36.175944999999999</v>
      </c>
      <c r="M34" s="10"/>
      <c r="N34" s="6">
        <f t="shared" si="7"/>
        <v>5.8440833333333</v>
      </c>
      <c r="O34" s="6">
        <f t="shared" si="5"/>
        <v>-49.813065000000002</v>
      </c>
      <c r="P34" s="6"/>
      <c r="Q34" s="10"/>
    </row>
    <row r="35" spans="2:17" x14ac:dyDescent="0.25">
      <c r="B35">
        <v>6678111111.1111002</v>
      </c>
      <c r="C35">
        <v>-39.176544</v>
      </c>
      <c r="D35">
        <v>-30.244761</v>
      </c>
      <c r="E35" s="10"/>
      <c r="F35" s="6">
        <f t="shared" si="6"/>
        <v>6.1211111111110998</v>
      </c>
      <c r="G35" s="6">
        <f t="shared" si="4"/>
        <v>-53.571235999999999</v>
      </c>
      <c r="H35" s="6"/>
      <c r="J35">
        <v>6678111111.1111002</v>
      </c>
      <c r="K35">
        <v>-44.093829999999997</v>
      </c>
      <c r="L35">
        <v>-34.388672</v>
      </c>
      <c r="M35" s="10"/>
      <c r="N35" s="6">
        <f t="shared" si="7"/>
        <v>6.1211111111110998</v>
      </c>
      <c r="O35" s="6">
        <f t="shared" si="5"/>
        <v>-51.773902999999997</v>
      </c>
      <c r="P35" s="6"/>
      <c r="Q35" s="10"/>
    </row>
    <row r="36" spans="2:17" x14ac:dyDescent="0.25">
      <c r="B36">
        <v>7510666666.6667004</v>
      </c>
      <c r="C36">
        <v>-38.970737</v>
      </c>
      <c r="D36">
        <v>-29.969154</v>
      </c>
      <c r="E36" s="10"/>
      <c r="F36" s="6">
        <f t="shared" si="6"/>
        <v>6.3981388888888997</v>
      </c>
      <c r="G36" s="6">
        <f t="shared" si="4"/>
        <v>-47.782336999999998</v>
      </c>
      <c r="H36" s="6"/>
      <c r="J36">
        <v>7510666666.6667004</v>
      </c>
      <c r="K36">
        <v>-44.668292999999998</v>
      </c>
      <c r="L36">
        <v>-34.891998000000001</v>
      </c>
      <c r="M36" s="10"/>
      <c r="N36" s="6">
        <f t="shared" si="7"/>
        <v>6.3981388888888997</v>
      </c>
      <c r="O36" s="6">
        <f t="shared" si="5"/>
        <v>-52.988864999999997</v>
      </c>
      <c r="P36" s="6"/>
      <c r="Q36" s="10"/>
    </row>
    <row r="37" spans="2:17" x14ac:dyDescent="0.25">
      <c r="B37">
        <v>8343222222.2222004</v>
      </c>
      <c r="C37">
        <v>-39.101990000000001</v>
      </c>
      <c r="D37">
        <v>-29.797917999999999</v>
      </c>
      <c r="E37" s="10"/>
      <c r="F37" s="6">
        <f t="shared" si="6"/>
        <v>6.6751666666667004</v>
      </c>
      <c r="G37" s="6">
        <f t="shared" si="4"/>
        <v>-46.007277999999999</v>
      </c>
      <c r="H37" s="6"/>
      <c r="J37">
        <v>8343222222.2222004</v>
      </c>
      <c r="K37">
        <v>-45.50705</v>
      </c>
      <c r="L37">
        <v>-35.131607000000002</v>
      </c>
      <c r="M37" s="10"/>
      <c r="N37" s="6">
        <f t="shared" si="7"/>
        <v>6.6751666666667004</v>
      </c>
      <c r="O37" s="6">
        <f t="shared" si="5"/>
        <v>-52.315967999999998</v>
      </c>
      <c r="P37" s="6"/>
      <c r="Q37" s="10"/>
    </row>
    <row r="38" spans="2:17" x14ac:dyDescent="0.25">
      <c r="B38">
        <v>9175777777.7777996</v>
      </c>
      <c r="C38">
        <v>-41.159030999999999</v>
      </c>
      <c r="D38">
        <v>-31.642797000000002</v>
      </c>
      <c r="E38" s="10"/>
      <c r="F38" s="6">
        <f t="shared" si="6"/>
        <v>6.9521944444443999</v>
      </c>
      <c r="G38" s="6">
        <f t="shared" si="4"/>
        <v>-44.759417999999997</v>
      </c>
      <c r="H38" s="6"/>
      <c r="J38">
        <v>9175777777.7777996</v>
      </c>
      <c r="K38">
        <v>-46.000838999999999</v>
      </c>
      <c r="L38">
        <v>-35.366481999999998</v>
      </c>
      <c r="M38" s="10"/>
      <c r="N38" s="6">
        <f t="shared" si="7"/>
        <v>6.9521944444443999</v>
      </c>
      <c r="O38" s="6">
        <f t="shared" si="5"/>
        <v>-55.707183999999998</v>
      </c>
      <c r="P38" s="6"/>
      <c r="Q38" s="10"/>
    </row>
    <row r="39" spans="2:17" x14ac:dyDescent="0.25">
      <c r="B39">
        <v>10008333333.333</v>
      </c>
      <c r="C39">
        <v>-42.101925000000001</v>
      </c>
      <c r="D39">
        <v>-32.466628999999998</v>
      </c>
      <c r="E39" s="10"/>
      <c r="F39" s="6">
        <f t="shared" si="6"/>
        <v>7.2292222222222007</v>
      </c>
      <c r="G39" s="6">
        <f t="shared" si="4"/>
        <v>-46.215046000000001</v>
      </c>
      <c r="H39" s="6"/>
      <c r="J39">
        <v>10008333333.333</v>
      </c>
      <c r="K39">
        <v>-48.252960000000002</v>
      </c>
      <c r="L39">
        <v>-37.804127000000001</v>
      </c>
      <c r="M39" s="10"/>
      <c r="N39" s="6">
        <f t="shared" si="7"/>
        <v>7.2292222222222007</v>
      </c>
      <c r="O39" s="6">
        <f t="shared" si="5"/>
        <v>-59.786617</v>
      </c>
      <c r="P39" s="6"/>
      <c r="Q39" s="10"/>
    </row>
    <row r="40" spans="2:17" x14ac:dyDescent="0.25">
      <c r="B40">
        <v>10840888888.889</v>
      </c>
      <c r="C40">
        <v>-43.942146000000001</v>
      </c>
      <c r="D40">
        <v>-34.416901000000003</v>
      </c>
      <c r="E40" s="10"/>
      <c r="F40" s="6">
        <f t="shared" si="6"/>
        <v>7.5062499999999996</v>
      </c>
      <c r="G40" s="6">
        <f t="shared" si="4"/>
        <v>-44.098812000000002</v>
      </c>
      <c r="H40" s="6"/>
      <c r="J40">
        <v>10840888888.889</v>
      </c>
      <c r="K40">
        <v>-52.748890000000003</v>
      </c>
      <c r="L40">
        <v>-42.580348999999998</v>
      </c>
      <c r="M40" s="10"/>
      <c r="N40" s="6">
        <f t="shared" si="7"/>
        <v>7.5062499999999996</v>
      </c>
      <c r="O40" s="6">
        <f t="shared" si="5"/>
        <v>-55.762748999999999</v>
      </c>
      <c r="P40" s="6"/>
      <c r="Q40" s="10"/>
    </row>
    <row r="41" spans="2:17" x14ac:dyDescent="0.25">
      <c r="B41">
        <v>11673444444.444</v>
      </c>
      <c r="C41">
        <v>-41.187579999999997</v>
      </c>
      <c r="D41">
        <v>-31.727139999999999</v>
      </c>
      <c r="E41" s="10"/>
      <c r="F41" s="6">
        <f t="shared" si="6"/>
        <v>7.7832777777777995</v>
      </c>
      <c r="G41" s="6">
        <f t="shared" si="4"/>
        <v>-45.472633000000002</v>
      </c>
      <c r="H41" s="6"/>
      <c r="J41">
        <v>11673444444.444</v>
      </c>
      <c r="K41">
        <v>-47.349434000000002</v>
      </c>
      <c r="L41">
        <v>-37.300297</v>
      </c>
      <c r="M41" s="10"/>
      <c r="N41" s="6">
        <f t="shared" si="7"/>
        <v>7.7832777777777995</v>
      </c>
      <c r="O41" s="6">
        <f t="shared" si="5"/>
        <v>-55.012633999999998</v>
      </c>
      <c r="P41" s="6"/>
      <c r="Q41" s="10"/>
    </row>
    <row r="42" spans="2:17" x14ac:dyDescent="0.25">
      <c r="B42">
        <v>12506000000</v>
      </c>
      <c r="C42">
        <v>-40.540275999999999</v>
      </c>
      <c r="D42">
        <v>-31.141912000000001</v>
      </c>
      <c r="E42" s="10"/>
      <c r="F42" s="6">
        <f t="shared" si="6"/>
        <v>8.0603055555555994</v>
      </c>
      <c r="G42" s="6">
        <f t="shared" si="4"/>
        <v>-49.536799999999999</v>
      </c>
      <c r="H42" s="6"/>
      <c r="J42">
        <v>12506000000</v>
      </c>
      <c r="K42">
        <v>-43.700049999999997</v>
      </c>
      <c r="L42">
        <v>-33.69379</v>
      </c>
      <c r="M42" s="10"/>
      <c r="N42" s="6">
        <f t="shared" si="7"/>
        <v>8.0603055555555994</v>
      </c>
      <c r="O42" s="6">
        <f t="shared" si="5"/>
        <v>-65.613677999999993</v>
      </c>
      <c r="P42" s="6"/>
      <c r="Q42" s="10"/>
    </row>
    <row r="43" spans="2:17" x14ac:dyDescent="0.25">
      <c r="B43">
        <v>13338555555.556</v>
      </c>
      <c r="C43">
        <v>-39.430225</v>
      </c>
      <c r="D43">
        <v>-29.764749999999999</v>
      </c>
      <c r="E43" s="10"/>
      <c r="F43" s="6">
        <f t="shared" si="6"/>
        <v>8.3373333333332997</v>
      </c>
      <c r="G43" s="6">
        <f t="shared" si="4"/>
        <v>-55.491787000000002</v>
      </c>
      <c r="H43" s="6"/>
      <c r="J43">
        <v>13338555555.556</v>
      </c>
      <c r="K43">
        <v>-40.977046999999999</v>
      </c>
      <c r="L43">
        <v>-30.727152</v>
      </c>
      <c r="M43" s="10"/>
      <c r="N43" s="6">
        <f t="shared" si="7"/>
        <v>8.3373333333332997</v>
      </c>
      <c r="O43" s="6">
        <f t="shared" si="5"/>
        <v>-54.643867</v>
      </c>
      <c r="P43" s="6"/>
      <c r="Q43" s="10"/>
    </row>
    <row r="44" spans="2:17" x14ac:dyDescent="0.25">
      <c r="B44">
        <v>14171111111.111</v>
      </c>
      <c r="C44">
        <v>-36.269469999999998</v>
      </c>
      <c r="D44">
        <v>-26.830760999999999</v>
      </c>
      <c r="E44" s="10"/>
      <c r="F44" s="6">
        <f t="shared" si="6"/>
        <v>8.6143611111110996</v>
      </c>
      <c r="G44" s="6">
        <f t="shared" si="4"/>
        <v>-65.820480000000003</v>
      </c>
      <c r="H44" s="6"/>
      <c r="J44">
        <v>14171111111.111</v>
      </c>
      <c r="K44">
        <v>-37.846038999999998</v>
      </c>
      <c r="L44">
        <v>-27.661909000000001</v>
      </c>
      <c r="M44" s="10"/>
      <c r="N44" s="6">
        <f t="shared" si="7"/>
        <v>8.6143611111110996</v>
      </c>
      <c r="O44" s="6">
        <f t="shared" si="5"/>
        <v>-58.855010999999998</v>
      </c>
      <c r="P44" s="6"/>
      <c r="Q44" s="10"/>
    </row>
    <row r="45" spans="2:17" x14ac:dyDescent="0.25">
      <c r="B45">
        <v>15003666666.667</v>
      </c>
      <c r="C45">
        <v>-35.499659999999999</v>
      </c>
      <c r="D45">
        <v>-25.813084</v>
      </c>
      <c r="E45" s="10"/>
      <c r="F45" s="6">
        <f t="shared" si="6"/>
        <v>8.8913888888889012</v>
      </c>
      <c r="G45" s="6">
        <f t="shared" si="4"/>
        <v>-54.149982000000001</v>
      </c>
      <c r="H45" s="6"/>
      <c r="J45">
        <v>15003666666.667</v>
      </c>
      <c r="K45">
        <v>-34.342213000000001</v>
      </c>
      <c r="L45">
        <v>-23.934574000000001</v>
      </c>
      <c r="M45" s="10"/>
      <c r="N45" s="6">
        <f t="shared" si="7"/>
        <v>8.8913888888889012</v>
      </c>
      <c r="O45" s="6">
        <f t="shared" si="5"/>
        <v>-52.705772000000003</v>
      </c>
      <c r="P45" s="6"/>
      <c r="Q45" s="10"/>
    </row>
    <row r="46" spans="2:17" x14ac:dyDescent="0.25">
      <c r="B46">
        <v>15836222222.222</v>
      </c>
      <c r="C46">
        <v>-29.143236000000002</v>
      </c>
      <c r="D46">
        <v>-18.636108</v>
      </c>
      <c r="E46" s="10"/>
      <c r="F46" s="6">
        <f t="shared" si="6"/>
        <v>9.1684166666667011</v>
      </c>
      <c r="G46" s="6">
        <f t="shared" si="4"/>
        <v>-58.198569999999997</v>
      </c>
      <c r="H46" s="6"/>
      <c r="J46">
        <v>15836222222.222</v>
      </c>
      <c r="K46">
        <v>-32.042808999999998</v>
      </c>
      <c r="L46">
        <v>-20.798582</v>
      </c>
      <c r="M46" s="10"/>
      <c r="N46" s="6">
        <f t="shared" si="7"/>
        <v>9.1684166666667011</v>
      </c>
      <c r="O46" s="6">
        <f t="shared" si="5"/>
        <v>-53.720314000000002</v>
      </c>
      <c r="P46" s="6"/>
      <c r="Q46" s="10"/>
    </row>
    <row r="47" spans="2:17" x14ac:dyDescent="0.25">
      <c r="B47">
        <v>16668777777.778</v>
      </c>
      <c r="C47">
        <v>-31.736383</v>
      </c>
      <c r="D47">
        <v>-21.010591999999999</v>
      </c>
      <c r="E47" s="10"/>
      <c r="F47" s="6">
        <f t="shared" si="6"/>
        <v>9.4454444444444015</v>
      </c>
      <c r="G47" s="6">
        <f t="shared" si="4"/>
        <v>-54.725082</v>
      </c>
      <c r="H47" s="6"/>
      <c r="J47">
        <v>16668777777.778</v>
      </c>
      <c r="K47">
        <v>-31.99662</v>
      </c>
      <c r="L47">
        <v>-20.700427999999999</v>
      </c>
      <c r="M47" s="10"/>
      <c r="N47" s="6">
        <f t="shared" si="7"/>
        <v>9.4454444444444015</v>
      </c>
      <c r="O47" s="6">
        <f t="shared" si="5"/>
        <v>-52.479404000000002</v>
      </c>
      <c r="P47" s="6"/>
      <c r="Q47" s="10"/>
    </row>
    <row r="48" spans="2:17" x14ac:dyDescent="0.25">
      <c r="B48">
        <v>17501333333.333</v>
      </c>
      <c r="C48">
        <v>-32.673713999999997</v>
      </c>
      <c r="D48">
        <v>-21.444711999999999</v>
      </c>
      <c r="E48" s="10"/>
      <c r="F48" s="6">
        <f t="shared" si="6"/>
        <v>9.7224722222221995</v>
      </c>
      <c r="G48" s="6">
        <f t="shared" si="4"/>
        <v>-52.912101999999997</v>
      </c>
      <c r="H48" s="6"/>
      <c r="J48">
        <v>17501333333.333</v>
      </c>
      <c r="K48">
        <v>-34.338120000000004</v>
      </c>
      <c r="L48">
        <v>-22.766607</v>
      </c>
      <c r="M48" s="10"/>
      <c r="N48" s="6">
        <f t="shared" si="7"/>
        <v>9.7224722222221995</v>
      </c>
      <c r="O48" s="6">
        <f t="shared" si="5"/>
        <v>-52.138244999999998</v>
      </c>
      <c r="P48" s="6"/>
      <c r="Q48" s="10"/>
    </row>
    <row r="49" spans="2:17" x14ac:dyDescent="0.25">
      <c r="B49">
        <v>18333888888.889</v>
      </c>
      <c r="C49">
        <v>-32.473846000000002</v>
      </c>
      <c r="D49">
        <v>-21.423361</v>
      </c>
      <c r="E49" s="10"/>
      <c r="F49" s="6">
        <f t="shared" si="6"/>
        <v>9.9994999999999994</v>
      </c>
      <c r="G49" s="6">
        <f t="shared" si="4"/>
        <v>-54.041485000000002</v>
      </c>
      <c r="H49" s="6"/>
      <c r="J49">
        <v>18333888888.889</v>
      </c>
      <c r="K49">
        <v>-40.302886999999998</v>
      </c>
      <c r="L49">
        <v>-28.809380999999998</v>
      </c>
      <c r="M49" s="10"/>
      <c r="N49" s="6">
        <f t="shared" si="7"/>
        <v>9.9994999999999994</v>
      </c>
      <c r="O49" s="6">
        <f t="shared" si="5"/>
        <v>-57.400280000000002</v>
      </c>
      <c r="P49" s="6"/>
      <c r="Q49" s="10"/>
    </row>
    <row r="50" spans="2:17" x14ac:dyDescent="0.25">
      <c r="B50">
        <v>19166444444.444</v>
      </c>
      <c r="C50">
        <v>-27.683866999999999</v>
      </c>
      <c r="D50">
        <v>-16.982803000000001</v>
      </c>
      <c r="E50" s="10"/>
      <c r="F50" s="6" t="s">
        <v>25</v>
      </c>
      <c r="H50" s="6"/>
      <c r="J50">
        <v>19166444444.444</v>
      </c>
      <c r="K50">
        <v>-36.992480999999998</v>
      </c>
      <c r="L50">
        <v>-25.871700000000001</v>
      </c>
      <c r="M50" s="10"/>
      <c r="N50" s="6" t="s">
        <v>25</v>
      </c>
      <c r="P50" s="6"/>
      <c r="Q50" s="10"/>
    </row>
    <row r="51" spans="2:17" x14ac:dyDescent="0.25">
      <c r="B51">
        <v>19999000000</v>
      </c>
      <c r="C51">
        <v>-28.279495000000001</v>
      </c>
      <c r="D51">
        <v>-17.604897999999999</v>
      </c>
      <c r="E51" s="10"/>
      <c r="H51" s="6"/>
      <c r="J51">
        <v>19999000000</v>
      </c>
      <c r="K51">
        <v>-34.773204999999997</v>
      </c>
      <c r="L51">
        <v>-23.83717</v>
      </c>
      <c r="M51" s="10"/>
      <c r="P51" s="6"/>
      <c r="Q51" s="10"/>
    </row>
    <row r="52" spans="2:17" x14ac:dyDescent="0.25">
      <c r="B52" t="s">
        <v>25</v>
      </c>
      <c r="E52" s="8"/>
      <c r="H52" s="6"/>
      <c r="J52" t="s">
        <v>25</v>
      </c>
      <c r="M52" s="8"/>
      <c r="P52" s="6"/>
      <c r="Q52" s="8"/>
    </row>
    <row r="53" spans="2:17" x14ac:dyDescent="0.25">
      <c r="E53" s="8"/>
      <c r="F53" s="6" t="s">
        <v>27</v>
      </c>
      <c r="H53" s="6"/>
      <c r="M53" s="8"/>
      <c r="N53" s="6" t="s">
        <v>27</v>
      </c>
      <c r="P53" s="6"/>
      <c r="Q53" s="8"/>
    </row>
    <row r="54" spans="2:17" ht="15.75" x14ac:dyDescent="0.25">
      <c r="E54" s="8"/>
      <c r="F54" s="6" t="s">
        <v>23</v>
      </c>
      <c r="G54" s="6" t="str">
        <f>D80</f>
        <v>3Ix0L dBc Log Mag(dB)</v>
      </c>
      <c r="H54" s="35">
        <v>3</v>
      </c>
      <c r="M54" s="8"/>
      <c r="N54" s="6" t="s">
        <v>23</v>
      </c>
      <c r="O54" s="6" t="str">
        <f>L80</f>
        <v>3Ix0L dBc Log Mag(dB)</v>
      </c>
      <c r="P54" s="35">
        <v>3</v>
      </c>
      <c r="Q54" s="8"/>
    </row>
    <row r="55" spans="2:17" ht="15.75" x14ac:dyDescent="0.25">
      <c r="B55" t="s">
        <v>26</v>
      </c>
      <c r="E55" s="8"/>
      <c r="F55" s="6">
        <f>B81/1000000000</f>
        <v>2.0110000000000001</v>
      </c>
      <c r="G55" s="6">
        <f>D81</f>
        <v>-70.205749999999995</v>
      </c>
      <c r="H55" s="36">
        <f>ABS(AVERAGE(G55:G73)-(H54-1)*15)</f>
        <v>84.131895210526324</v>
      </c>
      <c r="J55" t="s">
        <v>26</v>
      </c>
      <c r="M55" s="8"/>
      <c r="N55" s="6">
        <f>J81/1000000000</f>
        <v>2.0110000000000001</v>
      </c>
      <c r="O55" s="6">
        <f>L81</f>
        <v>-76.999679999999998</v>
      </c>
      <c r="P55" s="36">
        <f>ABS(AVERAGE(O55:O73)-(P54-1)*15)</f>
        <v>93.911835736842093</v>
      </c>
      <c r="Q55" s="8"/>
    </row>
    <row r="56" spans="2:17" x14ac:dyDescent="0.25">
      <c r="B56" t="s">
        <v>23</v>
      </c>
      <c r="C56" t="s">
        <v>124</v>
      </c>
      <c r="D56" t="s">
        <v>31</v>
      </c>
      <c r="E56" s="8"/>
      <c r="F56" s="6">
        <v>19805555555.556</v>
      </c>
      <c r="G56" s="86">
        <f t="shared" ref="G56:G73" si="8">D82</f>
        <v>-62.658504000000001</v>
      </c>
      <c r="H56" s="6"/>
      <c r="J56" t="s">
        <v>23</v>
      </c>
      <c r="K56" t="s">
        <v>124</v>
      </c>
      <c r="L56" t="s">
        <v>31</v>
      </c>
      <c r="M56" s="8"/>
      <c r="N56" s="6">
        <v>19805555555.556</v>
      </c>
      <c r="O56" s="86">
        <f t="shared" ref="O56:O73" si="9">L82</f>
        <v>-66.891525000000001</v>
      </c>
      <c r="P56" s="6"/>
      <c r="Q56" s="8"/>
    </row>
    <row r="57" spans="2:17" x14ac:dyDescent="0.25">
      <c r="B57">
        <v>5013000000</v>
      </c>
      <c r="C57">
        <v>-59.697319</v>
      </c>
      <c r="D57">
        <v>-50.668930000000003</v>
      </c>
      <c r="E57" s="8"/>
      <c r="F57" s="6">
        <v>20111111111.111</v>
      </c>
      <c r="G57" s="86">
        <f t="shared" si="8"/>
        <v>-56.976067</v>
      </c>
      <c r="H57" s="6"/>
      <c r="J57">
        <v>5013000000</v>
      </c>
      <c r="K57">
        <v>-62.019618999999999</v>
      </c>
      <c r="L57">
        <v>-51.943095999999997</v>
      </c>
      <c r="M57" s="8"/>
      <c r="N57" s="6">
        <v>20111111111.111</v>
      </c>
      <c r="O57" s="86">
        <f t="shared" si="9"/>
        <v>-62.703785000000003</v>
      </c>
      <c r="P57" s="6"/>
      <c r="Q57" s="8"/>
    </row>
    <row r="58" spans="2:17" x14ac:dyDescent="0.25">
      <c r="B58">
        <v>5290027777.7777996</v>
      </c>
      <c r="C58">
        <v>-62.122973999999999</v>
      </c>
      <c r="D58">
        <v>-53.271872999999999</v>
      </c>
      <c r="E58" s="8"/>
      <c r="F58" s="6">
        <v>20416666666.667</v>
      </c>
      <c r="G58" s="86">
        <f t="shared" si="8"/>
        <v>-51.948109000000002</v>
      </c>
      <c r="H58" s="6"/>
      <c r="J58">
        <v>5290027777.7777996</v>
      </c>
      <c r="K58">
        <v>-60.328392000000001</v>
      </c>
      <c r="L58">
        <v>-50.582672000000002</v>
      </c>
      <c r="M58" s="8"/>
      <c r="N58" s="6">
        <v>20416666666.667</v>
      </c>
      <c r="O58" s="86">
        <f t="shared" si="9"/>
        <v>-59.519832999999998</v>
      </c>
      <c r="P58" s="6"/>
      <c r="Q58" s="8"/>
    </row>
    <row r="59" spans="2:17" x14ac:dyDescent="0.25">
      <c r="B59">
        <v>5567055555.5556002</v>
      </c>
      <c r="C59">
        <v>-65.375229000000004</v>
      </c>
      <c r="D59">
        <v>-56.443438999999998</v>
      </c>
      <c r="E59" s="8"/>
      <c r="F59" s="6">
        <v>20722222222.222</v>
      </c>
      <c r="G59" s="86">
        <f t="shared" si="8"/>
        <v>-51.129131000000001</v>
      </c>
      <c r="H59" s="6"/>
      <c r="J59">
        <v>5567055555.5556002</v>
      </c>
      <c r="K59">
        <v>-61.450133999999998</v>
      </c>
      <c r="L59">
        <v>-51.744976000000001</v>
      </c>
      <c r="M59" s="8"/>
      <c r="N59" s="6">
        <v>20722222222.222</v>
      </c>
      <c r="O59" s="86">
        <f t="shared" si="9"/>
        <v>-58.219825999999998</v>
      </c>
      <c r="P59" s="6"/>
      <c r="Q59" s="8"/>
    </row>
    <row r="60" spans="2:17" x14ac:dyDescent="0.25">
      <c r="B60">
        <v>5844083333.3332996</v>
      </c>
      <c r="C60">
        <v>-73.639495999999994</v>
      </c>
      <c r="D60">
        <v>-64.637917000000002</v>
      </c>
      <c r="E60" s="8"/>
      <c r="F60" s="6">
        <v>21027777777.778</v>
      </c>
      <c r="G60" s="86">
        <f t="shared" si="8"/>
        <v>-55.148738999999999</v>
      </c>
      <c r="H60" s="6"/>
      <c r="J60">
        <v>5844083333.3332996</v>
      </c>
      <c r="K60">
        <v>-59.589359000000002</v>
      </c>
      <c r="L60">
        <v>-49.813065000000002</v>
      </c>
      <c r="M60" s="8"/>
      <c r="N60" s="6">
        <v>21027777777.778</v>
      </c>
      <c r="O60" s="86">
        <f t="shared" si="9"/>
        <v>-57.035018999999998</v>
      </c>
      <c r="P60" s="6"/>
      <c r="Q60" s="8"/>
    </row>
    <row r="61" spans="2:17" x14ac:dyDescent="0.25">
      <c r="B61">
        <v>6121111111.1111002</v>
      </c>
      <c r="C61">
        <v>-62.875309000000001</v>
      </c>
      <c r="D61">
        <v>-53.571235999999999</v>
      </c>
      <c r="E61" s="8"/>
      <c r="F61" s="6">
        <v>21333333333.333</v>
      </c>
      <c r="G61" s="86">
        <f t="shared" si="8"/>
        <v>-53.538395000000001</v>
      </c>
      <c r="H61" s="6"/>
      <c r="J61">
        <v>6121111111.1111002</v>
      </c>
      <c r="K61">
        <v>-62.149344999999997</v>
      </c>
      <c r="L61">
        <v>-51.773902999999997</v>
      </c>
      <c r="M61" s="8"/>
      <c r="N61" s="6">
        <v>21333333333.333</v>
      </c>
      <c r="O61" s="86">
        <f t="shared" si="9"/>
        <v>-57.576279</v>
      </c>
      <c r="P61" s="6"/>
      <c r="Q61" s="8"/>
    </row>
    <row r="62" spans="2:17" x14ac:dyDescent="0.25">
      <c r="B62">
        <v>6398138888.8888998</v>
      </c>
      <c r="C62">
        <v>-57.298572999999998</v>
      </c>
      <c r="D62">
        <v>-47.782336999999998</v>
      </c>
      <c r="E62" s="8"/>
      <c r="F62" s="6">
        <v>21638888888.889</v>
      </c>
      <c r="G62" s="86">
        <f t="shared" si="8"/>
        <v>-51.397671000000003</v>
      </c>
      <c r="H62" s="6"/>
      <c r="J62">
        <v>6398138888.8888998</v>
      </c>
      <c r="K62">
        <v>-63.623218999999999</v>
      </c>
      <c r="L62">
        <v>-52.988864999999997</v>
      </c>
      <c r="M62" s="8"/>
      <c r="N62" s="6">
        <v>21638888888.889</v>
      </c>
      <c r="O62" s="86">
        <f t="shared" si="9"/>
        <v>-57.683028999999998</v>
      </c>
      <c r="P62" s="6"/>
      <c r="Q62" s="8"/>
    </row>
    <row r="63" spans="2:17" x14ac:dyDescent="0.25">
      <c r="B63">
        <v>6675166666.6667004</v>
      </c>
      <c r="C63">
        <v>-55.642569999999999</v>
      </c>
      <c r="D63">
        <v>-46.007277999999999</v>
      </c>
      <c r="E63" s="8"/>
      <c r="F63" s="6">
        <v>21944444444.444</v>
      </c>
      <c r="G63" s="86">
        <f t="shared" si="8"/>
        <v>-57.233528</v>
      </c>
      <c r="H63" s="6"/>
      <c r="J63">
        <v>6675166666.6667004</v>
      </c>
      <c r="K63">
        <v>-62.764805000000003</v>
      </c>
      <c r="L63">
        <v>-52.315967999999998</v>
      </c>
      <c r="M63" s="8"/>
      <c r="N63" s="6">
        <v>21944444444.444</v>
      </c>
      <c r="O63" s="86">
        <f t="shared" si="9"/>
        <v>-60.106681999999999</v>
      </c>
      <c r="P63" s="6"/>
      <c r="Q63" s="8"/>
    </row>
    <row r="64" spans="2:17" x14ac:dyDescent="0.25">
      <c r="B64">
        <v>6952194444.4443998</v>
      </c>
      <c r="C64">
        <v>-54.284663999999999</v>
      </c>
      <c r="D64">
        <v>-44.759417999999997</v>
      </c>
      <c r="E64" s="8"/>
      <c r="F64" s="6">
        <v>22250000000</v>
      </c>
      <c r="G64" s="86">
        <f t="shared" si="8"/>
        <v>-54.426357000000003</v>
      </c>
      <c r="H64" s="6"/>
      <c r="J64">
        <v>6952194444.4443998</v>
      </c>
      <c r="K64">
        <v>-65.875725000000003</v>
      </c>
      <c r="L64">
        <v>-55.707183999999998</v>
      </c>
      <c r="M64" s="8"/>
      <c r="N64" s="6">
        <v>22250000000</v>
      </c>
      <c r="O64" s="86">
        <f t="shared" si="9"/>
        <v>-60.049464999999998</v>
      </c>
      <c r="P64" s="6"/>
      <c r="Q64" s="8"/>
    </row>
    <row r="65" spans="2:17" x14ac:dyDescent="0.25">
      <c r="B65">
        <v>7229222222.2222004</v>
      </c>
      <c r="C65">
        <v>-55.675488000000001</v>
      </c>
      <c r="D65">
        <v>-46.215046000000001</v>
      </c>
      <c r="E65" s="8"/>
      <c r="F65" s="6">
        <v>22555555555.556</v>
      </c>
      <c r="G65" s="86">
        <f t="shared" si="8"/>
        <v>-55.434989999999999</v>
      </c>
      <c r="H65" s="6"/>
      <c r="J65">
        <v>7229222222.2222004</v>
      </c>
      <c r="K65">
        <v>-69.835753999999994</v>
      </c>
      <c r="L65">
        <v>-59.786617</v>
      </c>
      <c r="M65" s="8"/>
      <c r="N65" s="6">
        <v>22555555555.556</v>
      </c>
      <c r="O65" s="86">
        <f t="shared" si="9"/>
        <v>-62.304859</v>
      </c>
      <c r="P65" s="6"/>
      <c r="Q65" s="8"/>
    </row>
    <row r="66" spans="2:17" x14ac:dyDescent="0.25">
      <c r="B66">
        <v>7506250000</v>
      </c>
      <c r="C66">
        <v>-53.497177000000001</v>
      </c>
      <c r="D66">
        <v>-44.098812000000002</v>
      </c>
      <c r="E66" s="8"/>
      <c r="F66" s="6">
        <v>22861111111.111</v>
      </c>
      <c r="G66" s="86">
        <f t="shared" si="8"/>
        <v>-49.512645999999997</v>
      </c>
      <c r="H66" s="6"/>
      <c r="J66">
        <v>7506250000</v>
      </c>
      <c r="K66">
        <v>-65.769005000000007</v>
      </c>
      <c r="L66">
        <v>-55.762748999999999</v>
      </c>
      <c r="M66" s="8"/>
      <c r="N66" s="6">
        <v>22861111111.111</v>
      </c>
      <c r="O66" s="86">
        <f t="shared" si="9"/>
        <v>-60.336098</v>
      </c>
      <c r="P66" s="6"/>
      <c r="Q66" s="8"/>
    </row>
    <row r="67" spans="2:17" x14ac:dyDescent="0.25">
      <c r="B67">
        <v>7783277777.7777996</v>
      </c>
      <c r="C67">
        <v>-55.138111000000002</v>
      </c>
      <c r="D67">
        <v>-45.472633000000002</v>
      </c>
      <c r="E67" s="8"/>
      <c r="F67" s="6">
        <v>23166666666.667</v>
      </c>
      <c r="G67" s="86">
        <f t="shared" si="8"/>
        <v>-48.869354000000001</v>
      </c>
      <c r="H67" s="6"/>
      <c r="J67">
        <v>7783277777.7777996</v>
      </c>
      <c r="K67">
        <v>-65.262527000000006</v>
      </c>
      <c r="L67">
        <v>-55.012633999999998</v>
      </c>
      <c r="M67" s="8"/>
      <c r="N67" s="6">
        <v>23166666666.667</v>
      </c>
      <c r="O67" s="86">
        <f t="shared" si="9"/>
        <v>-62.301997999999998</v>
      </c>
      <c r="P67" s="6"/>
      <c r="Q67" s="8"/>
    </row>
    <row r="68" spans="2:17" x14ac:dyDescent="0.25">
      <c r="B68">
        <v>8060305555.5556002</v>
      </c>
      <c r="C68">
        <v>-58.975512999999999</v>
      </c>
      <c r="D68">
        <v>-49.536799999999999</v>
      </c>
      <c r="E68" s="8"/>
      <c r="F68" s="6">
        <v>23472222222.222</v>
      </c>
      <c r="G68" s="86">
        <f t="shared" si="8"/>
        <v>-48.480217000000003</v>
      </c>
      <c r="H68" s="6"/>
      <c r="J68">
        <v>8060305555.5556002</v>
      </c>
      <c r="K68">
        <v>-75.797805999999994</v>
      </c>
      <c r="L68">
        <v>-65.613677999999993</v>
      </c>
      <c r="M68" s="8"/>
      <c r="N68" s="6">
        <v>23472222222.222</v>
      </c>
      <c r="O68" s="86">
        <f t="shared" si="9"/>
        <v>-64.157661000000004</v>
      </c>
      <c r="P68" s="6"/>
      <c r="Q68" s="8"/>
    </row>
    <row r="69" spans="2:17" x14ac:dyDescent="0.25">
      <c r="B69">
        <v>8337333333.3332996</v>
      </c>
      <c r="C69">
        <v>-65.178359999999998</v>
      </c>
      <c r="D69">
        <v>-55.491787000000002</v>
      </c>
      <c r="E69" s="8"/>
      <c r="F69" s="6">
        <v>23777777777.778</v>
      </c>
      <c r="G69" s="86">
        <f t="shared" si="8"/>
        <v>-49.262633999999998</v>
      </c>
      <c r="H69" s="6"/>
      <c r="J69">
        <v>8337333333.3332996</v>
      </c>
      <c r="K69">
        <v>-65.051506000000003</v>
      </c>
      <c r="L69">
        <v>-54.643867</v>
      </c>
      <c r="M69" s="8"/>
      <c r="N69" s="6">
        <v>23777777777.778</v>
      </c>
      <c r="O69" s="86">
        <f t="shared" si="9"/>
        <v>-66.369522000000003</v>
      </c>
      <c r="P69" s="6"/>
      <c r="Q69" s="8"/>
    </row>
    <row r="70" spans="2:17" x14ac:dyDescent="0.25">
      <c r="B70">
        <v>8614361111.1110992</v>
      </c>
      <c r="C70">
        <v>-76.327613999999997</v>
      </c>
      <c r="D70">
        <v>-65.820480000000003</v>
      </c>
      <c r="E70" s="8"/>
      <c r="F70" s="6">
        <v>24083333333.333</v>
      </c>
      <c r="G70" s="86">
        <f t="shared" si="8"/>
        <v>-48.806297000000001</v>
      </c>
      <c r="H70" s="6"/>
      <c r="J70">
        <v>8614361111.1110992</v>
      </c>
      <c r="K70">
        <v>-70.099236000000005</v>
      </c>
      <c r="L70">
        <v>-58.855010999999998</v>
      </c>
      <c r="M70" s="8"/>
      <c r="N70" s="6">
        <v>24083333333.333</v>
      </c>
      <c r="O70" s="86">
        <f t="shared" si="9"/>
        <v>-64.041297999999998</v>
      </c>
      <c r="P70" s="6"/>
      <c r="Q70" s="8"/>
    </row>
    <row r="71" spans="2:17" x14ac:dyDescent="0.25">
      <c r="B71">
        <v>8891388888.8889008</v>
      </c>
      <c r="C71">
        <v>-64.875771</v>
      </c>
      <c r="D71">
        <v>-54.149982000000001</v>
      </c>
      <c r="E71" s="8"/>
      <c r="F71" s="6">
        <v>24388888888.889</v>
      </c>
      <c r="G71" s="86">
        <f t="shared" si="8"/>
        <v>-52.044930000000001</v>
      </c>
      <c r="H71" s="6"/>
      <c r="J71">
        <v>8891388888.8889008</v>
      </c>
      <c r="K71">
        <v>-64.001968000000005</v>
      </c>
      <c r="L71">
        <v>-52.705772000000003</v>
      </c>
      <c r="M71" s="8"/>
      <c r="N71" s="6">
        <v>24388888888.889</v>
      </c>
      <c r="O71" s="86">
        <f t="shared" si="9"/>
        <v>-70.728820999999996</v>
      </c>
      <c r="P71" s="6"/>
      <c r="Q71" s="8"/>
    </row>
    <row r="72" spans="2:17" x14ac:dyDescent="0.25">
      <c r="B72">
        <v>9168416666.6667004</v>
      </c>
      <c r="C72">
        <v>-69.427574000000007</v>
      </c>
      <c r="D72">
        <v>-58.198569999999997</v>
      </c>
      <c r="E72" s="8"/>
      <c r="F72" s="6">
        <v>24694444444.444</v>
      </c>
      <c r="G72" s="86">
        <f t="shared" si="8"/>
        <v>-55.652977</v>
      </c>
      <c r="H72" s="6"/>
      <c r="J72">
        <v>9168416666.6667004</v>
      </c>
      <c r="K72">
        <v>-65.291824000000005</v>
      </c>
      <c r="L72">
        <v>-53.720314000000002</v>
      </c>
      <c r="M72" s="8"/>
      <c r="N72" s="6">
        <v>24694444444.444</v>
      </c>
      <c r="O72" s="86">
        <f t="shared" si="9"/>
        <v>-72.307449000000005</v>
      </c>
      <c r="P72" s="6"/>
      <c r="Q72" s="8"/>
    </row>
    <row r="73" spans="2:17" x14ac:dyDescent="0.25">
      <c r="B73">
        <v>9445444444.4444008</v>
      </c>
      <c r="C73">
        <v>-65.775574000000006</v>
      </c>
      <c r="D73">
        <v>-54.725082</v>
      </c>
      <c r="E73" s="8"/>
      <c r="F73" s="6">
        <v>25000000000</v>
      </c>
      <c r="G73" s="86">
        <f t="shared" si="8"/>
        <v>-55.779713000000001</v>
      </c>
      <c r="H73" s="6"/>
      <c r="J73">
        <v>9445444444.4444008</v>
      </c>
      <c r="K73">
        <v>-63.972915999999998</v>
      </c>
      <c r="L73">
        <v>-52.479404000000002</v>
      </c>
      <c r="M73" s="8"/>
      <c r="N73" s="6">
        <v>25000000000</v>
      </c>
      <c r="O73" s="86">
        <f t="shared" si="9"/>
        <v>-74.992050000000006</v>
      </c>
      <c r="P73" s="6"/>
      <c r="Q73" s="8"/>
    </row>
    <row r="74" spans="2:17" x14ac:dyDescent="0.25">
      <c r="B74">
        <v>9722472222.2222004</v>
      </c>
      <c r="C74">
        <v>-63.613166999999997</v>
      </c>
      <c r="D74">
        <v>-52.912101999999997</v>
      </c>
      <c r="E74" s="8"/>
      <c r="F74" s="6" t="s">
        <v>25</v>
      </c>
      <c r="H74" s="6"/>
      <c r="J74">
        <v>9722472222.2222004</v>
      </c>
      <c r="K74">
        <v>-63.259025999999999</v>
      </c>
      <c r="L74">
        <v>-52.138244999999998</v>
      </c>
      <c r="M74" s="8"/>
      <c r="N74" s="6" t="s">
        <v>25</v>
      </c>
      <c r="P74" s="6"/>
      <c r="Q74" s="8"/>
    </row>
    <row r="75" spans="2:17" x14ac:dyDescent="0.25">
      <c r="B75">
        <v>9999500000</v>
      </c>
      <c r="C75">
        <v>-64.716080000000005</v>
      </c>
      <c r="D75">
        <v>-54.041485000000002</v>
      </c>
      <c r="H75" s="6"/>
      <c r="J75">
        <v>9999500000</v>
      </c>
      <c r="K75">
        <v>-68.336319000000003</v>
      </c>
      <c r="L75">
        <v>-57.400280000000002</v>
      </c>
      <c r="P75" s="6"/>
    </row>
    <row r="76" spans="2:17" x14ac:dyDescent="0.25">
      <c r="B76" t="s">
        <v>25</v>
      </c>
      <c r="H76" s="6"/>
      <c r="J76" t="s">
        <v>25</v>
      </c>
      <c r="P76" s="6"/>
    </row>
    <row r="77" spans="2:17" x14ac:dyDescent="0.25">
      <c r="F77" s="6" t="s">
        <v>28</v>
      </c>
      <c r="H77" s="6"/>
      <c r="N77" s="6" t="s">
        <v>28</v>
      </c>
      <c r="P77" s="6"/>
    </row>
    <row r="78" spans="2:17" ht="15.75" x14ac:dyDescent="0.25">
      <c r="F78" s="6" t="s">
        <v>23</v>
      </c>
      <c r="G78" s="6" t="str">
        <f t="shared" ref="G78:G97" si="10">D104</f>
        <v>4Ix0L dBc Log Mag(dB)</v>
      </c>
      <c r="H78" s="35">
        <v>4</v>
      </c>
      <c r="N78" s="6" t="s">
        <v>23</v>
      </c>
      <c r="O78" s="6" t="str">
        <f t="shared" ref="O78:O97" si="11">L104</f>
        <v>4Ix0L dBc Log Mag(dB)</v>
      </c>
      <c r="P78" s="35">
        <v>4</v>
      </c>
    </row>
    <row r="79" spans="2:17" ht="15.75" x14ac:dyDescent="0.25">
      <c r="B79" t="s">
        <v>27</v>
      </c>
      <c r="F79" s="6">
        <f t="shared" ref="F79:F97" si="12">B105/1000000000</f>
        <v>2.0129999999999999</v>
      </c>
      <c r="G79" s="6">
        <f t="shared" si="10"/>
        <v>-46.179436000000003</v>
      </c>
      <c r="H79" s="36">
        <f>ABS(AVERAGE(G79:G97)-(H78-1)*20)</f>
        <v>107.951831</v>
      </c>
      <c r="J79" t="s">
        <v>27</v>
      </c>
      <c r="N79" s="6">
        <f t="shared" ref="N79:N97" si="13">J105/1000000000</f>
        <v>2.0129999999999999</v>
      </c>
      <c r="O79" s="6">
        <f t="shared" si="11"/>
        <v>-58.288643</v>
      </c>
      <c r="P79" s="36">
        <f>ABS(AVERAGE(O79:O97)-(P78-1)*20)</f>
        <v>110.97360463157895</v>
      </c>
    </row>
    <row r="80" spans="2:17" x14ac:dyDescent="0.25">
      <c r="B80" t="s">
        <v>23</v>
      </c>
      <c r="C80" t="s">
        <v>125</v>
      </c>
      <c r="D80" t="s">
        <v>32</v>
      </c>
      <c r="F80" s="6">
        <f t="shared" si="12"/>
        <v>2.3178194444444</v>
      </c>
      <c r="G80" s="6">
        <f t="shared" si="10"/>
        <v>-45.961575000000003</v>
      </c>
      <c r="H80" s="6"/>
      <c r="J80" t="s">
        <v>23</v>
      </c>
      <c r="K80" t="s">
        <v>125</v>
      </c>
      <c r="L80" t="s">
        <v>32</v>
      </c>
      <c r="N80" s="6">
        <f t="shared" si="13"/>
        <v>2.3178194444444</v>
      </c>
      <c r="O80" s="6">
        <f t="shared" si="11"/>
        <v>-60.925713000000002</v>
      </c>
      <c r="P80" s="6"/>
    </row>
    <row r="81" spans="2:16" x14ac:dyDescent="0.25">
      <c r="B81">
        <v>2011000000</v>
      </c>
      <c r="C81">
        <v>-79.234138000000002</v>
      </c>
      <c r="D81">
        <v>-70.205749999999995</v>
      </c>
      <c r="F81" s="6">
        <f t="shared" si="12"/>
        <v>2.6226388888888996</v>
      </c>
      <c r="G81" s="6">
        <f t="shared" si="10"/>
        <v>-46.722507</v>
      </c>
      <c r="H81" s="6"/>
      <c r="J81">
        <v>2011000000</v>
      </c>
      <c r="K81">
        <v>-87.076201999999995</v>
      </c>
      <c r="L81">
        <v>-76.999679999999998</v>
      </c>
      <c r="N81" s="6">
        <f t="shared" si="13"/>
        <v>2.6226388888888996</v>
      </c>
      <c r="O81" s="6">
        <f t="shared" si="11"/>
        <v>-61.846038999999998</v>
      </c>
      <c r="P81" s="6"/>
    </row>
    <row r="82" spans="2:16" x14ac:dyDescent="0.25">
      <c r="B82">
        <v>2454814814.8147998</v>
      </c>
      <c r="C82">
        <v>-71.509604999999993</v>
      </c>
      <c r="D82">
        <v>-62.658504000000001</v>
      </c>
      <c r="F82" s="6">
        <f t="shared" si="12"/>
        <v>2.9274583333333002</v>
      </c>
      <c r="G82" s="6">
        <f t="shared" si="10"/>
        <v>-45.215378000000001</v>
      </c>
      <c r="H82" s="6"/>
      <c r="J82">
        <v>2454814814.8147998</v>
      </c>
      <c r="K82">
        <v>-76.637244999999993</v>
      </c>
      <c r="L82">
        <v>-66.891525000000001</v>
      </c>
      <c r="N82" s="6">
        <f t="shared" si="13"/>
        <v>2.9274583333333002</v>
      </c>
      <c r="O82" s="6">
        <f t="shared" si="11"/>
        <v>-60.121029</v>
      </c>
      <c r="P82" s="6"/>
    </row>
    <row r="83" spans="2:16" x14ac:dyDescent="0.25">
      <c r="B83">
        <v>2898629629.6296</v>
      </c>
      <c r="C83">
        <v>-65.907852000000005</v>
      </c>
      <c r="D83">
        <v>-56.976067</v>
      </c>
      <c r="F83" s="6">
        <f t="shared" si="12"/>
        <v>3.2322777777778002</v>
      </c>
      <c r="G83" s="6">
        <f t="shared" si="10"/>
        <v>-44.292434999999998</v>
      </c>
      <c r="H83" s="6"/>
      <c r="J83">
        <v>2898629629.6296</v>
      </c>
      <c r="K83">
        <v>-72.408942999999994</v>
      </c>
      <c r="L83">
        <v>-62.703785000000003</v>
      </c>
      <c r="N83" s="6">
        <f t="shared" si="13"/>
        <v>3.2322777777778002</v>
      </c>
      <c r="O83" s="6">
        <f t="shared" si="11"/>
        <v>-59.616298999999998</v>
      </c>
      <c r="P83" s="6"/>
    </row>
    <row r="84" spans="2:16" x14ac:dyDescent="0.25">
      <c r="B84">
        <v>3342444444.4443998</v>
      </c>
      <c r="C84">
        <v>-60.949691999999999</v>
      </c>
      <c r="D84">
        <v>-51.948109000000002</v>
      </c>
      <c r="F84" s="6">
        <f t="shared" si="12"/>
        <v>3.5370972222221999</v>
      </c>
      <c r="G84" s="6">
        <f t="shared" si="10"/>
        <v>-45.854613999999998</v>
      </c>
      <c r="H84" s="6"/>
      <c r="J84">
        <v>3342444444.4443998</v>
      </c>
      <c r="K84">
        <v>-69.296126999999998</v>
      </c>
      <c r="L84">
        <v>-59.519832999999998</v>
      </c>
      <c r="N84" s="6">
        <f t="shared" si="13"/>
        <v>3.5370972222221999</v>
      </c>
      <c r="O84" s="6">
        <f t="shared" si="11"/>
        <v>-54.226413999999998</v>
      </c>
      <c r="P84" s="6"/>
    </row>
    <row r="85" spans="2:16" x14ac:dyDescent="0.25">
      <c r="B85">
        <v>3786259259.2593002</v>
      </c>
      <c r="C85">
        <v>-60.433205000000001</v>
      </c>
      <c r="D85">
        <v>-51.129131000000001</v>
      </c>
      <c r="F85" s="6">
        <f t="shared" si="12"/>
        <v>3.8419166666667</v>
      </c>
      <c r="G85" s="6">
        <f t="shared" si="10"/>
        <v>-46.868946000000001</v>
      </c>
      <c r="H85" s="6"/>
      <c r="J85">
        <v>3786259259.2593002</v>
      </c>
      <c r="K85">
        <v>-68.595268000000004</v>
      </c>
      <c r="L85">
        <v>-58.219825999999998</v>
      </c>
      <c r="N85" s="6">
        <f t="shared" si="13"/>
        <v>3.8419166666667</v>
      </c>
      <c r="O85" s="6">
        <f t="shared" si="11"/>
        <v>-51.816600999999999</v>
      </c>
      <c r="P85" s="6"/>
    </row>
    <row r="86" spans="2:16" x14ac:dyDescent="0.25">
      <c r="B86">
        <v>4230074074.0741</v>
      </c>
      <c r="C86">
        <v>-64.664969999999997</v>
      </c>
      <c r="D86">
        <v>-55.148738999999999</v>
      </c>
      <c r="F86" s="6">
        <f t="shared" si="12"/>
        <v>4.1467361111111005</v>
      </c>
      <c r="G86" s="6">
        <f t="shared" si="10"/>
        <v>-47.065372000000004</v>
      </c>
      <c r="H86" s="6"/>
      <c r="J86">
        <v>4230074074.0741</v>
      </c>
      <c r="K86">
        <v>-67.669372999999993</v>
      </c>
      <c r="L86">
        <v>-57.035018999999998</v>
      </c>
      <c r="N86" s="6">
        <f t="shared" si="13"/>
        <v>4.1467361111111005</v>
      </c>
      <c r="O86" s="6">
        <f t="shared" si="11"/>
        <v>-51.125546</v>
      </c>
      <c r="P86" s="6"/>
    </row>
    <row r="87" spans="2:16" x14ac:dyDescent="0.25">
      <c r="B87">
        <v>4673888888.8888998</v>
      </c>
      <c r="C87">
        <v>-63.173690999999998</v>
      </c>
      <c r="D87">
        <v>-53.538395000000001</v>
      </c>
      <c r="F87" s="6">
        <f t="shared" si="12"/>
        <v>4.4515555555556006</v>
      </c>
      <c r="G87" s="6">
        <f t="shared" si="10"/>
        <v>-49.087429</v>
      </c>
      <c r="H87" s="6"/>
      <c r="J87">
        <v>4673888888.8888998</v>
      </c>
      <c r="K87">
        <v>-68.025115999999997</v>
      </c>
      <c r="L87">
        <v>-57.576279</v>
      </c>
      <c r="N87" s="6">
        <f t="shared" si="13"/>
        <v>4.4515555555556006</v>
      </c>
      <c r="O87" s="6">
        <f t="shared" si="11"/>
        <v>-48.892471</v>
      </c>
      <c r="P87" s="6"/>
    </row>
    <row r="88" spans="2:16" x14ac:dyDescent="0.25">
      <c r="B88">
        <v>5117703703.7037001</v>
      </c>
      <c r="C88">
        <v>-60.922916000000001</v>
      </c>
      <c r="D88">
        <v>-51.397671000000003</v>
      </c>
      <c r="F88" s="6">
        <f t="shared" si="12"/>
        <v>4.7563750000000002</v>
      </c>
      <c r="G88" s="6">
        <f t="shared" si="10"/>
        <v>-48.703330999999999</v>
      </c>
      <c r="H88" s="6"/>
      <c r="J88">
        <v>5117703703.7037001</v>
      </c>
      <c r="K88">
        <v>-67.851569999999995</v>
      </c>
      <c r="L88">
        <v>-57.683028999999998</v>
      </c>
      <c r="N88" s="6">
        <f t="shared" si="13"/>
        <v>4.7563750000000002</v>
      </c>
      <c r="O88" s="6">
        <f t="shared" si="11"/>
        <v>-46.739303999999997</v>
      </c>
      <c r="P88" s="6"/>
    </row>
    <row r="89" spans="2:16" x14ac:dyDescent="0.25">
      <c r="B89">
        <v>5561518518.5185003</v>
      </c>
      <c r="C89">
        <v>-66.693969999999993</v>
      </c>
      <c r="D89">
        <v>-57.233528</v>
      </c>
      <c r="F89" s="6">
        <f t="shared" si="12"/>
        <v>5.0611944444443999</v>
      </c>
      <c r="G89" s="6">
        <f t="shared" si="10"/>
        <v>-50.063679</v>
      </c>
      <c r="H89" s="6"/>
      <c r="J89">
        <v>5561518518.5185003</v>
      </c>
      <c r="K89">
        <v>-70.155822999999998</v>
      </c>
      <c r="L89">
        <v>-60.106681999999999</v>
      </c>
      <c r="N89" s="6">
        <f t="shared" si="13"/>
        <v>5.0611944444443999</v>
      </c>
      <c r="O89" s="6">
        <f t="shared" si="11"/>
        <v>-44.551327000000001</v>
      </c>
      <c r="P89" s="6"/>
    </row>
    <row r="90" spans="2:16" x14ac:dyDescent="0.25">
      <c r="B90">
        <v>6005333333.3332996</v>
      </c>
      <c r="C90">
        <v>-63.824722000000001</v>
      </c>
      <c r="D90">
        <v>-54.426357000000003</v>
      </c>
      <c r="F90" s="6">
        <f t="shared" si="12"/>
        <v>5.3660138888889</v>
      </c>
      <c r="G90" s="6">
        <f t="shared" si="10"/>
        <v>-51.248711</v>
      </c>
      <c r="H90" s="6"/>
      <c r="J90">
        <v>6005333333.3332996</v>
      </c>
      <c r="K90">
        <v>-70.055724999999995</v>
      </c>
      <c r="L90">
        <v>-60.049464999999998</v>
      </c>
      <c r="N90" s="6">
        <f t="shared" si="13"/>
        <v>5.3660138888889</v>
      </c>
      <c r="O90" s="6">
        <f t="shared" si="11"/>
        <v>-46.743094999999997</v>
      </c>
      <c r="P90" s="6"/>
    </row>
    <row r="91" spans="2:16" x14ac:dyDescent="0.25">
      <c r="B91">
        <v>6449148148.1480999</v>
      </c>
      <c r="C91">
        <v>-65.100464000000002</v>
      </c>
      <c r="D91">
        <v>-55.434989999999999</v>
      </c>
      <c r="F91" s="6">
        <f t="shared" si="12"/>
        <v>5.6708333333332996</v>
      </c>
      <c r="G91" s="6">
        <f t="shared" si="10"/>
        <v>-51.139865999999998</v>
      </c>
      <c r="H91" s="6"/>
      <c r="J91">
        <v>6449148148.1480999</v>
      </c>
      <c r="K91">
        <v>-72.554755999999998</v>
      </c>
      <c r="L91">
        <v>-62.304859</v>
      </c>
      <c r="N91" s="6">
        <f t="shared" si="13"/>
        <v>5.6708333333332996</v>
      </c>
      <c r="O91" s="6">
        <f t="shared" si="11"/>
        <v>-48.411982999999999</v>
      </c>
      <c r="P91" s="6"/>
    </row>
    <row r="92" spans="2:16" x14ac:dyDescent="0.25">
      <c r="B92">
        <v>6892962962.9630003</v>
      </c>
      <c r="C92">
        <v>-58.951355</v>
      </c>
      <c r="D92">
        <v>-49.512645999999997</v>
      </c>
      <c r="F92" s="6">
        <f t="shared" si="12"/>
        <v>5.9756527777777997</v>
      </c>
      <c r="G92" s="6">
        <f t="shared" si="10"/>
        <v>-47.771693999999997</v>
      </c>
      <c r="H92" s="6"/>
      <c r="J92">
        <v>6892962962.9630003</v>
      </c>
      <c r="K92">
        <v>-70.520225999999994</v>
      </c>
      <c r="L92">
        <v>-60.336098</v>
      </c>
      <c r="N92" s="6">
        <f t="shared" si="13"/>
        <v>5.9756527777777997</v>
      </c>
      <c r="O92" s="6">
        <f t="shared" si="11"/>
        <v>-47.412094000000003</v>
      </c>
      <c r="P92" s="6"/>
    </row>
    <row r="93" spans="2:16" x14ac:dyDescent="0.25">
      <c r="B93">
        <v>7336777777.7777996</v>
      </c>
      <c r="C93">
        <v>-58.555931000000001</v>
      </c>
      <c r="D93">
        <v>-48.869354000000001</v>
      </c>
      <c r="F93" s="6">
        <f t="shared" si="12"/>
        <v>6.2804722222222003</v>
      </c>
      <c r="G93" s="6">
        <f t="shared" si="10"/>
        <v>-46.903534000000001</v>
      </c>
      <c r="H93" s="6"/>
      <c r="J93">
        <v>7336777777.7777996</v>
      </c>
      <c r="K93">
        <v>-72.709632999999997</v>
      </c>
      <c r="L93">
        <v>-62.301997999999998</v>
      </c>
      <c r="N93" s="6">
        <f t="shared" si="13"/>
        <v>6.2804722222222003</v>
      </c>
      <c r="O93" s="6">
        <f t="shared" si="11"/>
        <v>-47.121220000000001</v>
      </c>
      <c r="P93" s="6"/>
    </row>
    <row r="94" spans="2:16" x14ac:dyDescent="0.25">
      <c r="B94">
        <v>7780592592.5925999</v>
      </c>
      <c r="C94">
        <v>-58.987343000000003</v>
      </c>
      <c r="D94">
        <v>-48.480217000000003</v>
      </c>
      <c r="F94" s="6">
        <f t="shared" si="12"/>
        <v>6.5852916666667003</v>
      </c>
      <c r="G94" s="6">
        <f t="shared" si="10"/>
        <v>-45.659595000000003</v>
      </c>
      <c r="H94" s="6"/>
      <c r="J94">
        <v>7780592592.5925999</v>
      </c>
      <c r="K94">
        <v>-75.401886000000005</v>
      </c>
      <c r="L94">
        <v>-64.157661000000004</v>
      </c>
      <c r="N94" s="6">
        <f t="shared" si="13"/>
        <v>6.5852916666667003</v>
      </c>
      <c r="O94" s="6">
        <f t="shared" si="11"/>
        <v>-45.647475999999997</v>
      </c>
      <c r="P94" s="6"/>
    </row>
    <row r="95" spans="2:16" x14ac:dyDescent="0.25">
      <c r="B95">
        <v>8224407407.4074001</v>
      </c>
      <c r="C95">
        <v>-59.988425999999997</v>
      </c>
      <c r="D95">
        <v>-49.262633999999998</v>
      </c>
      <c r="F95" s="6">
        <f t="shared" si="12"/>
        <v>6.8901111111111</v>
      </c>
      <c r="G95" s="6">
        <f t="shared" si="10"/>
        <v>-49.512504999999997</v>
      </c>
      <c r="H95" s="6"/>
      <c r="J95">
        <v>8224407407.4074001</v>
      </c>
      <c r="K95">
        <v>-77.665717999999998</v>
      </c>
      <c r="L95">
        <v>-66.369522000000003</v>
      </c>
      <c r="N95" s="6">
        <f t="shared" si="13"/>
        <v>6.8901111111111</v>
      </c>
      <c r="O95" s="6">
        <f t="shared" si="11"/>
        <v>-43.973778000000003</v>
      </c>
      <c r="P95" s="6"/>
    </row>
    <row r="96" spans="2:16" x14ac:dyDescent="0.25">
      <c r="B96">
        <v>8668222222.2222004</v>
      </c>
      <c r="C96">
        <v>-60.035300999999997</v>
      </c>
      <c r="D96">
        <v>-48.806297000000001</v>
      </c>
      <c r="F96" s="6">
        <f t="shared" si="12"/>
        <v>7.1949305555556</v>
      </c>
      <c r="G96" s="6">
        <f t="shared" si="10"/>
        <v>-50.669704000000003</v>
      </c>
      <c r="H96" s="6"/>
      <c r="J96">
        <v>8668222222.2222004</v>
      </c>
      <c r="K96">
        <v>-75.612808000000001</v>
      </c>
      <c r="L96">
        <v>-64.041297999999998</v>
      </c>
      <c r="N96" s="6">
        <f t="shared" si="13"/>
        <v>7.1949305555556</v>
      </c>
      <c r="O96" s="6">
        <f t="shared" si="11"/>
        <v>-44.330295999999997</v>
      </c>
      <c r="P96" s="6"/>
    </row>
    <row r="97" spans="2:16" x14ac:dyDescent="0.25">
      <c r="B97">
        <v>9112037037.0370007</v>
      </c>
      <c r="C97">
        <v>-63.095416999999998</v>
      </c>
      <c r="D97">
        <v>-52.044930000000001</v>
      </c>
      <c r="F97" s="6">
        <f t="shared" si="12"/>
        <v>7.4997499999999997</v>
      </c>
      <c r="G97" s="6">
        <f t="shared" si="10"/>
        <v>-52.164478000000003</v>
      </c>
      <c r="H97" s="6"/>
      <c r="J97">
        <v>9112037037.0370007</v>
      </c>
      <c r="K97">
        <v>-82.222328000000005</v>
      </c>
      <c r="L97">
        <v>-70.728820999999996</v>
      </c>
      <c r="N97" s="6">
        <f t="shared" si="13"/>
        <v>7.4997499999999997</v>
      </c>
      <c r="O97" s="6">
        <f t="shared" si="11"/>
        <v>-46.709159999999997</v>
      </c>
      <c r="P97" s="6"/>
    </row>
    <row r="98" spans="2:16" x14ac:dyDescent="0.25">
      <c r="B98">
        <v>9555851851.8519001</v>
      </c>
      <c r="C98">
        <v>-66.354033999999999</v>
      </c>
      <c r="D98">
        <v>-55.652977</v>
      </c>
      <c r="F98" s="6" t="s">
        <v>25</v>
      </c>
      <c r="H98" s="6"/>
      <c r="J98">
        <v>9555851851.8519001</v>
      </c>
      <c r="K98">
        <v>-83.428229999999999</v>
      </c>
      <c r="L98">
        <v>-72.307449000000005</v>
      </c>
      <c r="N98" s="6" t="s">
        <v>25</v>
      </c>
      <c r="P98" s="6"/>
    </row>
    <row r="99" spans="2:16" x14ac:dyDescent="0.25">
      <c r="B99">
        <v>9999666666.6667004</v>
      </c>
      <c r="C99">
        <v>-66.454307999999997</v>
      </c>
      <c r="D99">
        <v>-55.779713000000001</v>
      </c>
      <c r="H99" s="6"/>
      <c r="J99">
        <v>9999666666.6667004</v>
      </c>
      <c r="K99">
        <v>-85.928093000000004</v>
      </c>
      <c r="L99">
        <v>-74.992050000000006</v>
      </c>
      <c r="P99" s="6"/>
    </row>
    <row r="100" spans="2:16" x14ac:dyDescent="0.25">
      <c r="B100" t="s">
        <v>25</v>
      </c>
      <c r="H100" s="6"/>
      <c r="J100" t="s">
        <v>25</v>
      </c>
      <c r="P100" s="6"/>
    </row>
    <row r="101" spans="2:16" x14ac:dyDescent="0.25">
      <c r="F101" s="6" t="s">
        <v>29</v>
      </c>
      <c r="H101" s="6"/>
      <c r="N101" s="6" t="s">
        <v>29</v>
      </c>
      <c r="P101" s="6"/>
    </row>
    <row r="102" spans="2:16" ht="15.75" x14ac:dyDescent="0.25">
      <c r="F102" s="6" t="s">
        <v>23</v>
      </c>
      <c r="G102" s="6" t="str">
        <f t="shared" ref="G102:G121" si="14">D128</f>
        <v>5Ix0L dBc Log Mag(dB)</v>
      </c>
      <c r="H102" s="35">
        <v>5</v>
      </c>
      <c r="N102" s="6" t="s">
        <v>23</v>
      </c>
      <c r="O102" s="6" t="str">
        <f t="shared" ref="O102:O121" si="15">L128</f>
        <v>5Ix0L dBc Log Mag(dB)</v>
      </c>
      <c r="P102" s="35">
        <v>5</v>
      </c>
    </row>
    <row r="103" spans="2:16" ht="15.75" x14ac:dyDescent="0.25">
      <c r="B103" t="s">
        <v>28</v>
      </c>
      <c r="F103" s="6">
        <f t="shared" ref="F103:F121" si="16">B129/1000000000</f>
        <v>2.0129999999999999</v>
      </c>
      <c r="G103" s="6">
        <f t="shared" si="14"/>
        <v>-48.977393999999997</v>
      </c>
      <c r="H103" s="36">
        <f>ABS(AVERAGE(G103:G121)-(H102-1)*20)</f>
        <v>130.59755747368419</v>
      </c>
      <c r="J103" t="s">
        <v>28</v>
      </c>
      <c r="N103" s="6">
        <f t="shared" ref="N103:N121" si="17">J129/1000000000</f>
        <v>2.0129999999999999</v>
      </c>
      <c r="O103" s="6">
        <f t="shared" si="15"/>
        <v>-62.110733000000003</v>
      </c>
      <c r="P103" s="36">
        <f>ABS(AVERAGE(O103:O121)-(P102-1)*20)</f>
        <v>138.99979368421052</v>
      </c>
    </row>
    <row r="104" spans="2:16" x14ac:dyDescent="0.25">
      <c r="B104" t="s">
        <v>23</v>
      </c>
      <c r="C104" t="s">
        <v>126</v>
      </c>
      <c r="D104" t="s">
        <v>33</v>
      </c>
      <c r="F104" s="6">
        <f t="shared" si="16"/>
        <v>2.2344888888888996</v>
      </c>
      <c r="G104" s="6">
        <f t="shared" si="14"/>
        <v>-49.825710000000001</v>
      </c>
      <c r="J104" t="s">
        <v>23</v>
      </c>
      <c r="K104" t="s">
        <v>126</v>
      </c>
      <c r="L104" t="s">
        <v>33</v>
      </c>
      <c r="N104" s="6">
        <f t="shared" si="17"/>
        <v>2.2344888888888996</v>
      </c>
      <c r="O104" s="6">
        <f t="shared" si="15"/>
        <v>-67.914153999999996</v>
      </c>
    </row>
    <row r="105" spans="2:16" x14ac:dyDescent="0.25">
      <c r="B105">
        <v>2013000000</v>
      </c>
      <c r="C105">
        <v>-55.207825</v>
      </c>
      <c r="D105">
        <v>-46.179436000000003</v>
      </c>
      <c r="F105" s="6">
        <f t="shared" si="16"/>
        <v>2.4559777777778002</v>
      </c>
      <c r="G105" s="6">
        <f t="shared" si="14"/>
        <v>-52.128880000000002</v>
      </c>
      <c r="J105">
        <v>2013000000</v>
      </c>
      <c r="K105">
        <v>-68.365166000000002</v>
      </c>
      <c r="L105">
        <v>-58.288643</v>
      </c>
      <c r="N105" s="6">
        <f t="shared" si="17"/>
        <v>2.4559777777778002</v>
      </c>
      <c r="O105" s="6">
        <f t="shared" si="15"/>
        <v>-65.736855000000006</v>
      </c>
    </row>
    <row r="106" spans="2:16" x14ac:dyDescent="0.25">
      <c r="B106">
        <v>2317819444.4443998</v>
      </c>
      <c r="C106">
        <v>-54.812679000000003</v>
      </c>
      <c r="D106">
        <v>-45.961575000000003</v>
      </c>
      <c r="F106" s="6">
        <f t="shared" si="16"/>
        <v>2.6774666666667</v>
      </c>
      <c r="G106" s="6">
        <f t="shared" si="14"/>
        <v>-49.666289999999996</v>
      </c>
      <c r="J106">
        <v>2317819444.4443998</v>
      </c>
      <c r="K106">
        <v>-70.671431999999996</v>
      </c>
      <c r="L106">
        <v>-60.925713000000002</v>
      </c>
      <c r="N106" s="6">
        <f t="shared" si="17"/>
        <v>2.6774666666667</v>
      </c>
      <c r="O106" s="6">
        <f t="shared" si="15"/>
        <v>-64.200637999999998</v>
      </c>
    </row>
    <row r="107" spans="2:16" x14ac:dyDescent="0.25">
      <c r="B107">
        <v>2622638888.8888998</v>
      </c>
      <c r="C107">
        <v>-55.654293000000003</v>
      </c>
      <c r="D107">
        <v>-46.722507</v>
      </c>
      <c r="F107" s="6">
        <f t="shared" si="16"/>
        <v>2.8989555555556001</v>
      </c>
      <c r="G107" s="6">
        <f t="shared" si="14"/>
        <v>-51.396811999999997</v>
      </c>
      <c r="J107">
        <v>2622638888.8888998</v>
      </c>
      <c r="K107">
        <v>-71.551201000000006</v>
      </c>
      <c r="L107">
        <v>-61.846038999999998</v>
      </c>
      <c r="N107" s="6">
        <f t="shared" si="17"/>
        <v>2.8989555555556001</v>
      </c>
      <c r="O107" s="6">
        <f t="shared" si="15"/>
        <v>-66.045219000000003</v>
      </c>
    </row>
    <row r="108" spans="2:16" x14ac:dyDescent="0.25">
      <c r="B108">
        <v>2927458333.3333001</v>
      </c>
      <c r="C108">
        <v>-54.216960999999998</v>
      </c>
      <c r="D108">
        <v>-45.215378000000001</v>
      </c>
      <c r="F108" s="6">
        <f t="shared" si="16"/>
        <v>3.1204444444443999</v>
      </c>
      <c r="G108" s="6">
        <f t="shared" si="14"/>
        <v>-48.995818999999997</v>
      </c>
      <c r="J108">
        <v>2927458333.3333001</v>
      </c>
      <c r="K108">
        <v>-69.897323999999998</v>
      </c>
      <c r="L108">
        <v>-60.121029</v>
      </c>
      <c r="N108" s="6">
        <f t="shared" si="17"/>
        <v>3.1204444444443999</v>
      </c>
      <c r="O108" s="6">
        <f t="shared" si="15"/>
        <v>-70.539153999999996</v>
      </c>
    </row>
    <row r="109" spans="2:16" x14ac:dyDescent="0.25">
      <c r="B109">
        <v>3232277777.7778001</v>
      </c>
      <c r="C109">
        <v>-53.596508</v>
      </c>
      <c r="D109">
        <v>-44.292434999999998</v>
      </c>
      <c r="F109" s="6">
        <f t="shared" si="16"/>
        <v>3.3419333333333001</v>
      </c>
      <c r="G109" s="6">
        <f t="shared" si="14"/>
        <v>-51.393104999999998</v>
      </c>
      <c r="J109">
        <v>3232277777.7778001</v>
      </c>
      <c r="K109">
        <v>-69.991744999999995</v>
      </c>
      <c r="L109">
        <v>-59.616298999999998</v>
      </c>
      <c r="N109" s="6">
        <f t="shared" si="17"/>
        <v>3.3419333333333001</v>
      </c>
      <c r="O109" s="6">
        <f t="shared" si="15"/>
        <v>-56.257725000000001</v>
      </c>
    </row>
    <row r="110" spans="2:16" x14ac:dyDescent="0.25">
      <c r="B110">
        <v>3537097222.2221999</v>
      </c>
      <c r="C110">
        <v>-55.370849999999997</v>
      </c>
      <c r="D110">
        <v>-45.854613999999998</v>
      </c>
      <c r="F110" s="6">
        <f t="shared" si="16"/>
        <v>3.5634222222221998</v>
      </c>
      <c r="G110" s="6">
        <f t="shared" si="14"/>
        <v>-52.281993999999997</v>
      </c>
      <c r="J110">
        <v>3537097222.2221999</v>
      </c>
      <c r="K110">
        <v>-64.860771</v>
      </c>
      <c r="L110">
        <v>-54.226413999999998</v>
      </c>
      <c r="N110" s="6">
        <f t="shared" si="17"/>
        <v>3.5634222222221998</v>
      </c>
      <c r="O110" s="6">
        <f t="shared" si="15"/>
        <v>-58.399403</v>
      </c>
    </row>
    <row r="111" spans="2:16" x14ac:dyDescent="0.25">
      <c r="B111">
        <v>3841916666.6666999</v>
      </c>
      <c r="C111">
        <v>-56.504241999999998</v>
      </c>
      <c r="D111">
        <v>-46.868946000000001</v>
      </c>
      <c r="F111" s="6">
        <f t="shared" si="16"/>
        <v>3.7849111111111</v>
      </c>
      <c r="G111" s="6">
        <f t="shared" si="14"/>
        <v>-53.716777999999998</v>
      </c>
      <c r="J111">
        <v>3841916666.6666999</v>
      </c>
      <c r="K111">
        <v>-62.265438000000003</v>
      </c>
      <c r="L111">
        <v>-51.816600999999999</v>
      </c>
      <c r="N111" s="6">
        <f t="shared" si="17"/>
        <v>3.7849111111111</v>
      </c>
      <c r="O111" s="6">
        <f t="shared" si="15"/>
        <v>-57.777534000000003</v>
      </c>
    </row>
    <row r="112" spans="2:16" x14ac:dyDescent="0.25">
      <c r="B112">
        <v>4146736111.1111002</v>
      </c>
      <c r="C112">
        <v>-56.590622000000003</v>
      </c>
      <c r="D112">
        <v>-47.065372000000004</v>
      </c>
      <c r="F112" s="6">
        <f t="shared" si="16"/>
        <v>4.0064000000000002</v>
      </c>
      <c r="G112" s="6">
        <f t="shared" si="14"/>
        <v>-58.182026</v>
      </c>
      <c r="J112">
        <v>4146736111.1111002</v>
      </c>
      <c r="K112">
        <v>-61.294083000000001</v>
      </c>
      <c r="L112">
        <v>-51.125546</v>
      </c>
      <c r="N112" s="6">
        <f t="shared" si="17"/>
        <v>4.0064000000000002</v>
      </c>
      <c r="O112" s="6">
        <f t="shared" si="15"/>
        <v>-55.945743999999998</v>
      </c>
    </row>
    <row r="113" spans="2:15" x14ac:dyDescent="0.25">
      <c r="B113">
        <v>4451555555.5556002</v>
      </c>
      <c r="C113">
        <v>-58.547866999999997</v>
      </c>
      <c r="D113">
        <v>-49.087429</v>
      </c>
      <c r="F113" s="6">
        <f t="shared" si="16"/>
        <v>4.2278888888888995</v>
      </c>
      <c r="G113" s="6">
        <f t="shared" si="14"/>
        <v>-54.355274000000001</v>
      </c>
      <c r="J113">
        <v>4451555555.5556002</v>
      </c>
      <c r="K113">
        <v>-58.941608000000002</v>
      </c>
      <c r="L113">
        <v>-48.892471</v>
      </c>
      <c r="N113" s="6">
        <f t="shared" si="17"/>
        <v>4.2278888888888995</v>
      </c>
      <c r="O113" s="6">
        <f t="shared" si="15"/>
        <v>-52.206581</v>
      </c>
    </row>
    <row r="114" spans="2:15" x14ac:dyDescent="0.25">
      <c r="B114">
        <v>4756375000</v>
      </c>
      <c r="C114">
        <v>-58.101695999999997</v>
      </c>
      <c r="D114">
        <v>-48.703330999999999</v>
      </c>
      <c r="F114" s="6">
        <f t="shared" si="16"/>
        <v>4.4493777777777996</v>
      </c>
      <c r="G114" s="6">
        <f t="shared" si="14"/>
        <v>-52.433903000000001</v>
      </c>
      <c r="J114">
        <v>4756375000</v>
      </c>
      <c r="K114">
        <v>-56.745559999999998</v>
      </c>
      <c r="L114">
        <v>-46.739303999999997</v>
      </c>
      <c r="N114" s="6">
        <f t="shared" si="17"/>
        <v>4.4493777777777996</v>
      </c>
      <c r="O114" s="6">
        <f t="shared" si="15"/>
        <v>-52.347602999999999</v>
      </c>
    </row>
    <row r="115" spans="2:15" x14ac:dyDescent="0.25">
      <c r="B115">
        <v>5061194444.4443998</v>
      </c>
      <c r="C115">
        <v>-59.729156000000003</v>
      </c>
      <c r="D115">
        <v>-50.063679</v>
      </c>
      <c r="F115" s="6">
        <f t="shared" si="16"/>
        <v>4.6708666666667007</v>
      </c>
      <c r="G115" s="6">
        <f t="shared" si="14"/>
        <v>-51.915768</v>
      </c>
      <c r="J115">
        <v>5061194444.4443998</v>
      </c>
      <c r="K115">
        <v>-54.801220000000001</v>
      </c>
      <c r="L115">
        <v>-44.551327000000001</v>
      </c>
      <c r="N115" s="6">
        <f t="shared" si="17"/>
        <v>4.6708666666667007</v>
      </c>
      <c r="O115" s="6">
        <f t="shared" si="15"/>
        <v>-55.088593000000003</v>
      </c>
    </row>
    <row r="116" spans="2:15" x14ac:dyDescent="0.25">
      <c r="B116">
        <v>5366013888.8888998</v>
      </c>
      <c r="C116">
        <v>-60.687420000000003</v>
      </c>
      <c r="D116">
        <v>-51.248711</v>
      </c>
      <c r="F116" s="6">
        <f t="shared" si="16"/>
        <v>4.8923555555556</v>
      </c>
      <c r="G116" s="6">
        <f t="shared" si="14"/>
        <v>-48.428046999999999</v>
      </c>
      <c r="J116">
        <v>5366013888.8888998</v>
      </c>
      <c r="K116">
        <v>-56.927222999999998</v>
      </c>
      <c r="L116">
        <v>-46.743094999999997</v>
      </c>
      <c r="N116" s="6">
        <f t="shared" si="17"/>
        <v>4.8923555555556</v>
      </c>
      <c r="O116" s="6">
        <f t="shared" si="15"/>
        <v>-54.761581</v>
      </c>
    </row>
    <row r="117" spans="2:15" x14ac:dyDescent="0.25">
      <c r="B117">
        <v>5670833333.3332996</v>
      </c>
      <c r="C117">
        <v>-60.826442999999998</v>
      </c>
      <c r="D117">
        <v>-51.139865999999998</v>
      </c>
      <c r="F117" s="6">
        <f t="shared" si="16"/>
        <v>5.1138444444443998</v>
      </c>
      <c r="G117" s="6">
        <f t="shared" si="14"/>
        <v>-44.649039999999999</v>
      </c>
      <c r="J117">
        <v>5670833333.3332996</v>
      </c>
      <c r="K117">
        <v>-58.819617999999998</v>
      </c>
      <c r="L117">
        <v>-48.411982999999999</v>
      </c>
      <c r="N117" s="6">
        <f t="shared" si="17"/>
        <v>5.1138444444443998</v>
      </c>
      <c r="O117" s="6">
        <f t="shared" si="15"/>
        <v>-57.587803000000001</v>
      </c>
    </row>
    <row r="118" spans="2:15" x14ac:dyDescent="0.25">
      <c r="B118">
        <v>5975652777.7777996</v>
      </c>
      <c r="C118">
        <v>-58.278824</v>
      </c>
      <c r="D118">
        <v>-47.771693999999997</v>
      </c>
      <c r="F118" s="6">
        <f t="shared" si="16"/>
        <v>5.3353333333333</v>
      </c>
      <c r="G118" s="6">
        <f t="shared" si="14"/>
        <v>-43.811394</v>
      </c>
      <c r="J118">
        <v>5975652777.7777996</v>
      </c>
      <c r="K118">
        <v>-58.656319000000003</v>
      </c>
      <c r="L118">
        <v>-47.412094000000003</v>
      </c>
      <c r="N118" s="6">
        <f t="shared" si="17"/>
        <v>5.3353333333333</v>
      </c>
      <c r="O118" s="6">
        <f t="shared" si="15"/>
        <v>-56.110923999999997</v>
      </c>
    </row>
    <row r="119" spans="2:15" x14ac:dyDescent="0.25">
      <c r="B119">
        <v>6280472222.2222004</v>
      </c>
      <c r="C119">
        <v>-57.629325999999999</v>
      </c>
      <c r="D119">
        <v>-46.903534000000001</v>
      </c>
      <c r="F119" s="6">
        <f t="shared" si="16"/>
        <v>5.5568222222222001</v>
      </c>
      <c r="G119" s="6">
        <f t="shared" si="14"/>
        <v>-48.447234999999999</v>
      </c>
      <c r="J119">
        <v>6280472222.2222004</v>
      </c>
      <c r="K119">
        <v>-58.417411999999999</v>
      </c>
      <c r="L119">
        <v>-47.121220000000001</v>
      </c>
      <c r="N119" s="6">
        <f t="shared" si="17"/>
        <v>5.5568222222222001</v>
      </c>
      <c r="O119" s="6">
        <f t="shared" si="15"/>
        <v>-53.979866000000001</v>
      </c>
    </row>
    <row r="120" spans="2:15" x14ac:dyDescent="0.25">
      <c r="B120">
        <v>6585291666.6667004</v>
      </c>
      <c r="C120">
        <v>-56.888598999999999</v>
      </c>
      <c r="D120">
        <v>-45.659595000000003</v>
      </c>
      <c r="F120" s="6">
        <f t="shared" si="16"/>
        <v>5.7783111111111003</v>
      </c>
      <c r="G120" s="6">
        <f t="shared" si="14"/>
        <v>-49.441890999999998</v>
      </c>
      <c r="J120">
        <v>6585291666.6667004</v>
      </c>
      <c r="K120">
        <v>-57.218989999999998</v>
      </c>
      <c r="L120">
        <v>-45.647475999999997</v>
      </c>
      <c r="N120" s="6">
        <f t="shared" si="17"/>
        <v>5.7783111111111003</v>
      </c>
      <c r="O120" s="6">
        <f t="shared" si="15"/>
        <v>-55.574959</v>
      </c>
    </row>
    <row r="121" spans="2:15" x14ac:dyDescent="0.25">
      <c r="B121">
        <v>6890111111.1111002</v>
      </c>
      <c r="C121">
        <v>-60.562992000000001</v>
      </c>
      <c r="D121">
        <v>-49.512504999999997</v>
      </c>
      <c r="F121" s="6">
        <f t="shared" si="16"/>
        <v>5.9997999999999996</v>
      </c>
      <c r="G121" s="6">
        <f t="shared" si="14"/>
        <v>-51.306232000000001</v>
      </c>
      <c r="J121">
        <v>6890111111.1111002</v>
      </c>
      <c r="K121">
        <v>-55.467284999999997</v>
      </c>
      <c r="L121">
        <v>-43.973778000000003</v>
      </c>
      <c r="N121" s="6">
        <f t="shared" si="17"/>
        <v>5.9997999999999996</v>
      </c>
      <c r="O121" s="6">
        <f t="shared" si="15"/>
        <v>-58.411011000000002</v>
      </c>
    </row>
    <row r="122" spans="2:15" x14ac:dyDescent="0.25">
      <c r="B122">
        <v>7194930555.5556002</v>
      </c>
      <c r="C122">
        <v>-61.370766000000003</v>
      </c>
      <c r="D122">
        <v>-50.669704000000003</v>
      </c>
      <c r="F122" s="6" t="s">
        <v>25</v>
      </c>
      <c r="J122">
        <v>7194930555.5556002</v>
      </c>
      <c r="K122">
        <v>-55.451079999999997</v>
      </c>
      <c r="L122">
        <v>-44.330295999999997</v>
      </c>
      <c r="N122" s="6" t="s">
        <v>25</v>
      </c>
    </row>
    <row r="123" spans="2:15" x14ac:dyDescent="0.25">
      <c r="B123">
        <v>7499750000</v>
      </c>
      <c r="C123">
        <v>-62.839072999999999</v>
      </c>
      <c r="D123">
        <v>-52.164478000000003</v>
      </c>
      <c r="J123">
        <v>7499750000</v>
      </c>
      <c r="K123">
        <v>-57.645195000000001</v>
      </c>
      <c r="L123">
        <v>-46.709159999999997</v>
      </c>
    </row>
    <row r="124" spans="2:15" x14ac:dyDescent="0.25">
      <c r="B124" t="s">
        <v>25</v>
      </c>
      <c r="J124" t="s">
        <v>25</v>
      </c>
    </row>
    <row r="127" spans="2:15" x14ac:dyDescent="0.25">
      <c r="B127" t="s">
        <v>29</v>
      </c>
      <c r="J127" t="s">
        <v>29</v>
      </c>
    </row>
    <row r="128" spans="2:15" x14ac:dyDescent="0.25">
      <c r="B128" t="s">
        <v>23</v>
      </c>
      <c r="C128" t="s">
        <v>127</v>
      </c>
      <c r="D128" t="s">
        <v>34</v>
      </c>
      <c r="J128" t="s">
        <v>23</v>
      </c>
      <c r="K128" t="s">
        <v>127</v>
      </c>
      <c r="L128" t="s">
        <v>34</v>
      </c>
    </row>
    <row r="129" spans="2:12" x14ac:dyDescent="0.25">
      <c r="B129">
        <v>2013000000</v>
      </c>
      <c r="C129">
        <v>-58.005783000000001</v>
      </c>
      <c r="D129">
        <v>-48.977393999999997</v>
      </c>
      <c r="J129">
        <v>2013000000</v>
      </c>
      <c r="K129">
        <v>-72.187256000000005</v>
      </c>
      <c r="L129">
        <v>-62.110733000000003</v>
      </c>
    </row>
    <row r="130" spans="2:12" x14ac:dyDescent="0.25">
      <c r="B130">
        <v>2234488888.8888998</v>
      </c>
      <c r="C130">
        <v>-58.676811000000001</v>
      </c>
      <c r="D130">
        <v>-49.825710000000001</v>
      </c>
      <c r="J130">
        <v>2234488888.8888998</v>
      </c>
      <c r="K130">
        <v>-77.659874000000002</v>
      </c>
      <c r="L130">
        <v>-67.914153999999996</v>
      </c>
    </row>
    <row r="131" spans="2:12" x14ac:dyDescent="0.25">
      <c r="B131">
        <v>2455977777.7778001</v>
      </c>
      <c r="C131">
        <v>-61.060665</v>
      </c>
      <c r="D131">
        <v>-52.128880000000002</v>
      </c>
      <c r="J131">
        <v>2455977777.7778001</v>
      </c>
      <c r="K131">
        <v>-75.442017000000007</v>
      </c>
      <c r="L131">
        <v>-65.736855000000006</v>
      </c>
    </row>
    <row r="132" spans="2:12" x14ac:dyDescent="0.25">
      <c r="B132">
        <v>2677466666.6666999</v>
      </c>
      <c r="C132">
        <v>-58.667873</v>
      </c>
      <c r="D132">
        <v>-49.666289999999996</v>
      </c>
      <c r="J132">
        <v>2677466666.6666999</v>
      </c>
      <c r="K132">
        <v>-73.976935999999995</v>
      </c>
      <c r="L132">
        <v>-64.200637999999998</v>
      </c>
    </row>
    <row r="133" spans="2:12" x14ac:dyDescent="0.25">
      <c r="B133">
        <v>2898955555.5556002</v>
      </c>
      <c r="C133">
        <v>-60.700882</v>
      </c>
      <c r="D133">
        <v>-51.396811999999997</v>
      </c>
      <c r="J133">
        <v>2898955555.5556002</v>
      </c>
      <c r="K133">
        <v>-76.420661999999993</v>
      </c>
      <c r="L133">
        <v>-66.045219000000003</v>
      </c>
    </row>
    <row r="134" spans="2:12" x14ac:dyDescent="0.25">
      <c r="B134">
        <v>3120444444.4443998</v>
      </c>
      <c r="C134">
        <v>-58.512053999999999</v>
      </c>
      <c r="D134">
        <v>-48.995818999999997</v>
      </c>
      <c r="J134">
        <v>3120444444.4443998</v>
      </c>
      <c r="K134">
        <v>-81.173514999999995</v>
      </c>
      <c r="L134">
        <v>-70.539153999999996</v>
      </c>
    </row>
    <row r="135" spans="2:12" x14ac:dyDescent="0.25">
      <c r="B135">
        <v>3341933333.3333001</v>
      </c>
      <c r="C135">
        <v>-61.028399999999998</v>
      </c>
      <c r="D135">
        <v>-51.393104999999998</v>
      </c>
      <c r="J135">
        <v>3341933333.3333001</v>
      </c>
      <c r="K135">
        <v>-66.706558000000001</v>
      </c>
      <c r="L135">
        <v>-56.257725000000001</v>
      </c>
    </row>
    <row r="136" spans="2:12" x14ac:dyDescent="0.25">
      <c r="B136">
        <v>3563422222.2221999</v>
      </c>
      <c r="C136">
        <v>-61.80724</v>
      </c>
      <c r="D136">
        <v>-52.281993999999997</v>
      </c>
      <c r="J136">
        <v>3563422222.2221999</v>
      </c>
      <c r="K136">
        <v>-68.567939999999993</v>
      </c>
      <c r="L136">
        <v>-58.399403</v>
      </c>
    </row>
    <row r="137" spans="2:12" x14ac:dyDescent="0.25">
      <c r="B137">
        <v>3784911111.1111002</v>
      </c>
      <c r="C137">
        <v>-63.177216000000001</v>
      </c>
      <c r="D137">
        <v>-53.716777999999998</v>
      </c>
      <c r="J137">
        <v>3784911111.1111002</v>
      </c>
      <c r="K137">
        <v>-67.826674999999994</v>
      </c>
      <c r="L137">
        <v>-57.777534000000003</v>
      </c>
    </row>
    <row r="138" spans="2:12" x14ac:dyDescent="0.25">
      <c r="B138">
        <v>4006400000</v>
      </c>
      <c r="C138">
        <v>-67.580391000000006</v>
      </c>
      <c r="D138">
        <v>-58.182026</v>
      </c>
      <c r="J138">
        <v>4006400000</v>
      </c>
      <c r="K138">
        <v>-65.952003000000005</v>
      </c>
      <c r="L138">
        <v>-55.945743999999998</v>
      </c>
    </row>
    <row r="139" spans="2:12" x14ac:dyDescent="0.25">
      <c r="B139">
        <v>4227888888.8888998</v>
      </c>
      <c r="C139">
        <v>-64.020752000000002</v>
      </c>
      <c r="D139">
        <v>-54.355274000000001</v>
      </c>
      <c r="J139">
        <v>4227888888.8888998</v>
      </c>
      <c r="K139">
        <v>-62.456477999999997</v>
      </c>
      <c r="L139">
        <v>-52.206581</v>
      </c>
    </row>
    <row r="140" spans="2:12" x14ac:dyDescent="0.25">
      <c r="B140">
        <v>4449377777.7777996</v>
      </c>
      <c r="C140">
        <v>-61.872611999999997</v>
      </c>
      <c r="D140">
        <v>-52.433903000000001</v>
      </c>
      <c r="J140">
        <v>4449377777.7777996</v>
      </c>
      <c r="K140">
        <v>-62.531731000000001</v>
      </c>
      <c r="L140">
        <v>-52.347602999999999</v>
      </c>
    </row>
    <row r="141" spans="2:12" x14ac:dyDescent="0.25">
      <c r="B141">
        <v>4670866666.6667004</v>
      </c>
      <c r="C141">
        <v>-61.602345</v>
      </c>
      <c r="D141">
        <v>-51.915768</v>
      </c>
      <c r="J141">
        <v>4670866666.6667004</v>
      </c>
      <c r="K141">
        <v>-65.496230999999995</v>
      </c>
      <c r="L141">
        <v>-55.088593000000003</v>
      </c>
    </row>
    <row r="142" spans="2:12" x14ac:dyDescent="0.25">
      <c r="B142">
        <v>4892355555.5556002</v>
      </c>
      <c r="C142">
        <v>-58.935177000000003</v>
      </c>
      <c r="D142">
        <v>-48.428046999999999</v>
      </c>
      <c r="J142">
        <v>4892355555.5556002</v>
      </c>
      <c r="K142">
        <v>-66.005806000000007</v>
      </c>
      <c r="L142">
        <v>-54.761581</v>
      </c>
    </row>
    <row r="143" spans="2:12" x14ac:dyDescent="0.25">
      <c r="B143">
        <v>5113844444.4443998</v>
      </c>
      <c r="C143">
        <v>-55.374831999999998</v>
      </c>
      <c r="D143">
        <v>-44.649039999999999</v>
      </c>
      <c r="J143">
        <v>5113844444.4443998</v>
      </c>
      <c r="K143">
        <v>-68.883994999999999</v>
      </c>
      <c r="L143">
        <v>-57.587803000000001</v>
      </c>
    </row>
    <row r="144" spans="2:12" x14ac:dyDescent="0.25">
      <c r="B144">
        <v>5335333333.3332996</v>
      </c>
      <c r="C144">
        <v>-55.040398000000003</v>
      </c>
      <c r="D144">
        <v>-43.811394</v>
      </c>
      <c r="J144">
        <v>5335333333.3332996</v>
      </c>
      <c r="K144">
        <v>-67.682434000000001</v>
      </c>
      <c r="L144">
        <v>-56.110923999999997</v>
      </c>
    </row>
    <row r="145" spans="2:12" x14ac:dyDescent="0.25">
      <c r="B145">
        <v>5556822222.2222004</v>
      </c>
      <c r="C145">
        <v>-59.497723000000001</v>
      </c>
      <c r="D145">
        <v>-48.447234999999999</v>
      </c>
      <c r="J145">
        <v>5556822222.2222004</v>
      </c>
      <c r="K145">
        <v>-65.473372999999995</v>
      </c>
      <c r="L145">
        <v>-53.979866000000001</v>
      </c>
    </row>
    <row r="146" spans="2:12" x14ac:dyDescent="0.25">
      <c r="B146">
        <v>5778311111.1111002</v>
      </c>
      <c r="C146">
        <v>-60.142952000000001</v>
      </c>
      <c r="D146">
        <v>-49.441890999999998</v>
      </c>
      <c r="J146">
        <v>5778311111.1111002</v>
      </c>
      <c r="K146">
        <v>-66.695740000000001</v>
      </c>
      <c r="L146">
        <v>-55.574959</v>
      </c>
    </row>
    <row r="147" spans="2:12" x14ac:dyDescent="0.25">
      <c r="B147">
        <v>5999800000</v>
      </c>
      <c r="C147">
        <v>-61.980826999999998</v>
      </c>
      <c r="D147">
        <v>-51.306232000000001</v>
      </c>
      <c r="J147">
        <v>5999800000</v>
      </c>
      <c r="K147">
        <v>-69.347046000000006</v>
      </c>
      <c r="L147">
        <v>-58.411011000000002</v>
      </c>
    </row>
    <row r="148" spans="2:12" x14ac:dyDescent="0.25">
      <c r="B148" t="s">
        <v>25</v>
      </c>
      <c r="J148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workbookViewId="0">
      <selection activeCell="A34" sqref="A34"/>
    </sheetView>
  </sheetViews>
  <sheetFormatPr defaultRowHeight="15" x14ac:dyDescent="0.25"/>
  <cols>
    <col min="1" max="1" width="13.7109375" style="40" customWidth="1"/>
    <col min="5" max="5" width="2" style="7" customWidth="1"/>
    <col min="6" max="6" width="17.42578125" style="6" bestFit="1" customWidth="1"/>
    <col min="7" max="7" width="25.28515625" style="6" bestFit="1" customWidth="1"/>
    <col min="8" max="8" width="9.28515625" style="6" bestFit="1" customWidth="1"/>
    <col min="9" max="9" width="13.7109375" style="40" customWidth="1"/>
    <col min="13" max="13" width="2" style="7" customWidth="1"/>
    <col min="14" max="14" width="17.42578125" style="6" bestFit="1" customWidth="1"/>
    <col min="15" max="15" width="25.28515625" style="6" bestFit="1" customWidth="1"/>
    <col min="16" max="16" width="9.28515625" style="6" bestFit="1" customWidth="1"/>
    <col min="17" max="17" width="2" style="7" customWidth="1"/>
  </cols>
  <sheetData>
    <row r="1" spans="1:17" x14ac:dyDescent="0.25">
      <c r="B1" t="s">
        <v>101</v>
      </c>
      <c r="E1" s="10"/>
      <c r="G1" s="6" t="s">
        <v>16</v>
      </c>
      <c r="J1" t="s">
        <v>101</v>
      </c>
      <c r="M1" s="10"/>
      <c r="O1" s="6" t="s">
        <v>17</v>
      </c>
      <c r="Q1" s="10"/>
    </row>
    <row r="2" spans="1:17" x14ac:dyDescent="0.25">
      <c r="A2" s="50" t="s">
        <v>116</v>
      </c>
      <c r="B2" t="s">
        <v>302</v>
      </c>
      <c r="C2" t="s">
        <v>303</v>
      </c>
      <c r="D2" t="s">
        <v>304</v>
      </c>
      <c r="E2" s="10"/>
      <c r="F2" s="15"/>
      <c r="G2" s="84" t="s">
        <v>273</v>
      </c>
      <c r="I2" s="50" t="s">
        <v>112</v>
      </c>
      <c r="J2" t="s">
        <v>302</v>
      </c>
      <c r="K2" t="s">
        <v>303</v>
      </c>
      <c r="L2" t="s">
        <v>304</v>
      </c>
      <c r="M2" s="10"/>
      <c r="N2" s="15"/>
      <c r="O2" s="84" t="s">
        <v>273</v>
      </c>
      <c r="Q2" s="10"/>
    </row>
    <row r="3" spans="1:17" x14ac:dyDescent="0.25">
      <c r="B3" t="s">
        <v>309</v>
      </c>
      <c r="C3" t="s">
        <v>310</v>
      </c>
      <c r="D3" t="s">
        <v>321</v>
      </c>
      <c r="E3" s="10"/>
      <c r="F3" s="15"/>
      <c r="G3" s="13"/>
      <c r="J3" t="s">
        <v>309</v>
      </c>
      <c r="K3" t="s">
        <v>310</v>
      </c>
      <c r="L3" t="s">
        <v>322</v>
      </c>
      <c r="M3" s="10"/>
      <c r="N3" s="15"/>
      <c r="O3" s="13"/>
      <c r="Q3" s="10"/>
    </row>
    <row r="4" spans="1:17" x14ac:dyDescent="0.25">
      <c r="B4" t="s">
        <v>102</v>
      </c>
      <c r="E4" s="10"/>
      <c r="G4" s="41" t="s">
        <v>24</v>
      </c>
      <c r="J4" t="s">
        <v>102</v>
      </c>
      <c r="M4" s="10"/>
      <c r="O4" s="41" t="s">
        <v>24</v>
      </c>
      <c r="Q4" s="10"/>
    </row>
    <row r="5" spans="1:17" x14ac:dyDescent="0.25">
      <c r="E5" s="10"/>
      <c r="F5" s="6" t="s">
        <v>22</v>
      </c>
      <c r="M5" s="10"/>
      <c r="N5" s="6" t="s">
        <v>22</v>
      </c>
      <c r="Q5" s="10"/>
    </row>
    <row r="6" spans="1:17" ht="15.75" x14ac:dyDescent="0.25">
      <c r="E6" s="10"/>
      <c r="F6" s="6" t="s">
        <v>23</v>
      </c>
      <c r="G6" s="6" t="str">
        <f t="shared" ref="G6:G25" si="0">D32</f>
        <v>1Ix2L dBc Log Mag(dB)</v>
      </c>
      <c r="H6" s="35">
        <v>1</v>
      </c>
      <c r="M6" s="10"/>
      <c r="N6" s="6" t="s">
        <v>23</v>
      </c>
      <c r="O6" s="6" t="str">
        <f t="shared" ref="O6:O25" si="1">L32</f>
        <v>1Ix2L dBc Log Mag(dB)</v>
      </c>
      <c r="P6" s="35">
        <v>1</v>
      </c>
      <c r="Q6" s="10"/>
    </row>
    <row r="7" spans="1:17" ht="15.75" x14ac:dyDescent="0.25">
      <c r="B7" t="s">
        <v>103</v>
      </c>
      <c r="E7" s="10"/>
      <c r="F7" s="6">
        <f t="shared" ref="F7:F25" si="2">B33/1000000000</f>
        <v>7.0229999999999997</v>
      </c>
      <c r="G7" s="6">
        <f t="shared" si="0"/>
        <v>-37.524405999999999</v>
      </c>
      <c r="H7" s="36">
        <f>ABS(AVERAGE(G7:G25)-(H6-1)*5)</f>
        <v>32.638902947368422</v>
      </c>
      <c r="J7" t="s">
        <v>103</v>
      </c>
      <c r="M7" s="10"/>
      <c r="N7" s="6">
        <f t="shared" ref="N7:N25" si="3">J33/1000000000</f>
        <v>7.0229999999999997</v>
      </c>
      <c r="O7" s="6">
        <f t="shared" si="1"/>
        <v>-52.328086999999996</v>
      </c>
      <c r="P7" s="36">
        <f>ABS(AVERAGE(O7:O25)-(P6-1)*5)</f>
        <v>39.535138263157904</v>
      </c>
      <c r="Q7" s="10"/>
    </row>
    <row r="8" spans="1:17" x14ac:dyDescent="0.25">
      <c r="B8" t="s">
        <v>23</v>
      </c>
      <c r="C8" t="s">
        <v>121</v>
      </c>
      <c r="E8" s="10"/>
      <c r="F8" s="6">
        <f t="shared" si="2"/>
        <v>8.2994444444444007</v>
      </c>
      <c r="G8" s="6">
        <f t="shared" si="0"/>
        <v>-36.421458999999999</v>
      </c>
      <c r="J8" t="s">
        <v>23</v>
      </c>
      <c r="K8" t="s">
        <v>121</v>
      </c>
      <c r="M8" s="10"/>
      <c r="N8" s="6">
        <f t="shared" si="3"/>
        <v>8.2994444444444007</v>
      </c>
      <c r="O8" s="6">
        <f t="shared" si="1"/>
        <v>-48.108814000000002</v>
      </c>
      <c r="Q8" s="10"/>
    </row>
    <row r="9" spans="1:17" x14ac:dyDescent="0.25">
      <c r="B9">
        <v>8028000000</v>
      </c>
      <c r="C9">
        <v>-5.9098749000000002</v>
      </c>
      <c r="E9" s="10"/>
      <c r="F9" s="6">
        <f t="shared" si="2"/>
        <v>9.5758888888889011</v>
      </c>
      <c r="G9" s="6">
        <f t="shared" si="0"/>
        <v>-37.594245999999998</v>
      </c>
      <c r="J9">
        <v>8028000000</v>
      </c>
      <c r="K9">
        <v>-8.0135813000000002</v>
      </c>
      <c r="M9" s="10"/>
      <c r="N9" s="6">
        <f t="shared" si="3"/>
        <v>9.5758888888889011</v>
      </c>
      <c r="O9" s="6">
        <f t="shared" si="1"/>
        <v>-45.102874999999997</v>
      </c>
      <c r="Q9" s="10"/>
    </row>
    <row r="10" spans="1:17" x14ac:dyDescent="0.25">
      <c r="B10">
        <v>9248611111.1110992</v>
      </c>
      <c r="C10">
        <v>-6.0691376000000004</v>
      </c>
      <c r="E10" s="10"/>
      <c r="F10" s="6">
        <f t="shared" si="2"/>
        <v>10.852333333333</v>
      </c>
      <c r="G10" s="6">
        <f t="shared" si="0"/>
        <v>-36.211539999999999</v>
      </c>
      <c r="J10">
        <v>9248611111.1110992</v>
      </c>
      <c r="K10">
        <v>-7.8611750999999996</v>
      </c>
      <c r="M10" s="10"/>
      <c r="N10" s="6">
        <f t="shared" si="3"/>
        <v>10.852333333333</v>
      </c>
      <c r="O10" s="6">
        <f t="shared" si="1"/>
        <v>-42.943142000000002</v>
      </c>
      <c r="Q10" s="10"/>
    </row>
    <row r="11" spans="1:17" x14ac:dyDescent="0.25">
      <c r="B11">
        <v>10469222222.222</v>
      </c>
      <c r="C11">
        <v>-6.7267384999999997</v>
      </c>
      <c r="E11" s="10"/>
      <c r="F11" s="6">
        <f t="shared" si="2"/>
        <v>12.128777777778</v>
      </c>
      <c r="G11" s="6">
        <f t="shared" si="0"/>
        <v>-32.171470999999997</v>
      </c>
      <c r="J11">
        <v>10469222222.222</v>
      </c>
      <c r="K11">
        <v>-8.5990257000000003</v>
      </c>
      <c r="M11" s="10"/>
      <c r="N11" s="6">
        <f t="shared" si="3"/>
        <v>12.128777777778</v>
      </c>
      <c r="O11" s="6">
        <f t="shared" si="1"/>
        <v>-40.090721000000002</v>
      </c>
      <c r="Q11" s="10"/>
    </row>
    <row r="12" spans="1:17" x14ac:dyDescent="0.25">
      <c r="B12">
        <v>11689833333.333</v>
      </c>
      <c r="C12">
        <v>-6.1649246</v>
      </c>
      <c r="E12" s="10"/>
      <c r="F12" s="6">
        <f t="shared" si="2"/>
        <v>13.405222222222001</v>
      </c>
      <c r="G12" s="6">
        <f t="shared" si="0"/>
        <v>-36.206851999999998</v>
      </c>
      <c r="J12">
        <v>11689833333.333</v>
      </c>
      <c r="K12">
        <v>-8.3799390999999996</v>
      </c>
      <c r="M12" s="10"/>
      <c r="N12" s="6">
        <f t="shared" si="3"/>
        <v>13.405222222222001</v>
      </c>
      <c r="O12" s="6">
        <f t="shared" si="1"/>
        <v>-42.512763999999997</v>
      </c>
      <c r="Q12" s="10"/>
    </row>
    <row r="13" spans="1:17" x14ac:dyDescent="0.25">
      <c r="B13">
        <v>12910444444.444</v>
      </c>
      <c r="C13">
        <v>-6.0762748999999996</v>
      </c>
      <c r="E13" s="10"/>
      <c r="F13" s="6">
        <f t="shared" si="2"/>
        <v>14.681666666667001</v>
      </c>
      <c r="G13" s="6">
        <f t="shared" si="0"/>
        <v>-34.801890999999998</v>
      </c>
      <c r="J13">
        <v>12910444444.444</v>
      </c>
      <c r="K13">
        <v>-8.1014003999999993</v>
      </c>
      <c r="M13" s="10"/>
      <c r="N13" s="6">
        <f t="shared" si="3"/>
        <v>14.681666666667001</v>
      </c>
      <c r="O13" s="6">
        <f t="shared" si="1"/>
        <v>-36.306992000000001</v>
      </c>
      <c r="Q13" s="10"/>
    </row>
    <row r="14" spans="1:17" x14ac:dyDescent="0.25">
      <c r="B14">
        <v>14131055555.556</v>
      </c>
      <c r="C14">
        <v>-6.5154151999999996</v>
      </c>
      <c r="E14" s="10"/>
      <c r="F14" s="6">
        <f t="shared" si="2"/>
        <v>15.958111111111</v>
      </c>
      <c r="G14" s="6">
        <f t="shared" si="0"/>
        <v>-32.307918999999998</v>
      </c>
      <c r="J14">
        <v>14131055555.556</v>
      </c>
      <c r="K14">
        <v>-8.4576282999999997</v>
      </c>
      <c r="M14" s="10"/>
      <c r="N14" s="6">
        <f t="shared" si="3"/>
        <v>15.958111111111</v>
      </c>
      <c r="O14" s="6">
        <f t="shared" si="1"/>
        <v>-32.221221999999997</v>
      </c>
      <c r="Q14" s="10"/>
    </row>
    <row r="15" spans="1:17" x14ac:dyDescent="0.25">
      <c r="B15">
        <v>15351666666.667</v>
      </c>
      <c r="C15">
        <v>-6.5161990999999997</v>
      </c>
      <c r="E15" s="10"/>
      <c r="F15" s="6">
        <f t="shared" si="2"/>
        <v>17.234555555556</v>
      </c>
      <c r="G15" s="6">
        <f t="shared" si="0"/>
        <v>-33.413677</v>
      </c>
      <c r="J15">
        <v>15351666666.667</v>
      </c>
      <c r="K15">
        <v>-8.3292684999999995</v>
      </c>
      <c r="M15" s="10"/>
      <c r="N15" s="6">
        <f t="shared" si="3"/>
        <v>17.234555555556</v>
      </c>
      <c r="O15" s="6">
        <f t="shared" si="1"/>
        <v>-37.336891000000001</v>
      </c>
      <c r="Q15" s="10"/>
    </row>
    <row r="16" spans="1:17" x14ac:dyDescent="0.25">
      <c r="B16">
        <v>16572277777.778</v>
      </c>
      <c r="C16">
        <v>-7.7141609000000004</v>
      </c>
      <c r="E16" s="10"/>
      <c r="F16" s="6">
        <f t="shared" si="2"/>
        <v>18.510999999999999</v>
      </c>
      <c r="G16" s="6">
        <f t="shared" si="0"/>
        <v>-31.641901000000001</v>
      </c>
      <c r="J16">
        <v>16572277777.778</v>
      </c>
      <c r="K16">
        <v>-9.1931086000000004</v>
      </c>
      <c r="M16" s="10"/>
      <c r="N16" s="6">
        <f t="shared" si="3"/>
        <v>18.510999999999999</v>
      </c>
      <c r="O16" s="6">
        <f t="shared" si="1"/>
        <v>-38.867924000000002</v>
      </c>
      <c r="Q16" s="10"/>
    </row>
    <row r="17" spans="2:17" x14ac:dyDescent="0.25">
      <c r="B17">
        <v>17792888888.889</v>
      </c>
      <c r="C17">
        <v>-9.2080345000000001</v>
      </c>
      <c r="E17" s="10"/>
      <c r="F17" s="6">
        <f t="shared" si="2"/>
        <v>19.787444444443999</v>
      </c>
      <c r="G17" s="6">
        <f t="shared" si="0"/>
        <v>-31.799344999999999</v>
      </c>
      <c r="J17">
        <v>17792888888.889</v>
      </c>
      <c r="K17">
        <v>-10.639322</v>
      </c>
      <c r="M17" s="10"/>
      <c r="N17" s="6">
        <f t="shared" si="3"/>
        <v>19.787444444443999</v>
      </c>
      <c r="O17" s="6">
        <f t="shared" si="1"/>
        <v>-38.549072000000002</v>
      </c>
      <c r="Q17" s="10"/>
    </row>
    <row r="18" spans="2:17" x14ac:dyDescent="0.25">
      <c r="B18">
        <v>19013500000</v>
      </c>
      <c r="C18">
        <v>-8.6459074000000005</v>
      </c>
      <c r="E18" s="10"/>
      <c r="F18" s="6">
        <f t="shared" si="2"/>
        <v>21.063888888889</v>
      </c>
      <c r="G18" s="6">
        <f t="shared" si="0"/>
        <v>-31.040707000000001</v>
      </c>
      <c r="J18">
        <v>19013500000</v>
      </c>
      <c r="K18">
        <v>-9.9713153999999999</v>
      </c>
      <c r="M18" s="10"/>
      <c r="N18" s="6">
        <f t="shared" si="3"/>
        <v>21.063888888889</v>
      </c>
      <c r="O18" s="6">
        <f t="shared" si="1"/>
        <v>-35.176997999999998</v>
      </c>
      <c r="Q18" s="10"/>
    </row>
    <row r="19" spans="2:17" x14ac:dyDescent="0.25">
      <c r="B19">
        <v>20234111111.111</v>
      </c>
      <c r="C19">
        <v>-8.3598146</v>
      </c>
      <c r="E19" s="10"/>
      <c r="F19" s="6">
        <f t="shared" si="2"/>
        <v>22.340333333333</v>
      </c>
      <c r="G19" s="6">
        <f t="shared" si="0"/>
        <v>-28.08522</v>
      </c>
      <c r="J19">
        <v>20234111111.111</v>
      </c>
      <c r="K19">
        <v>-9.7087622000000007</v>
      </c>
      <c r="M19" s="10"/>
      <c r="N19" s="6">
        <f t="shared" si="3"/>
        <v>22.340333333333</v>
      </c>
      <c r="O19" s="6">
        <f t="shared" si="1"/>
        <v>-33.643676999999997</v>
      </c>
      <c r="Q19" s="10"/>
    </row>
    <row r="20" spans="2:17" x14ac:dyDescent="0.25">
      <c r="B20">
        <v>21454722222.222</v>
      </c>
      <c r="C20">
        <v>-9.5507287999999999</v>
      </c>
      <c r="E20" s="10"/>
      <c r="F20" s="6">
        <f t="shared" si="2"/>
        <v>23.616777777778001</v>
      </c>
      <c r="G20" s="6">
        <f t="shared" si="0"/>
        <v>-41.558292000000002</v>
      </c>
      <c r="J20">
        <v>21454722222.222</v>
      </c>
      <c r="K20">
        <v>-10.553478</v>
      </c>
      <c r="M20" s="10"/>
      <c r="N20" s="6">
        <f t="shared" si="3"/>
        <v>23.616777777778001</v>
      </c>
      <c r="O20" s="6">
        <f t="shared" si="1"/>
        <v>-37.718837999999998</v>
      </c>
      <c r="Q20" s="10"/>
    </row>
    <row r="21" spans="2:17" x14ac:dyDescent="0.25">
      <c r="B21">
        <v>22675333333.333</v>
      </c>
      <c r="C21">
        <v>-9.5915060000000008</v>
      </c>
      <c r="E21" s="10"/>
      <c r="F21" s="6">
        <f t="shared" si="2"/>
        <v>24.893222222222001</v>
      </c>
      <c r="G21" s="6">
        <f t="shared" si="0"/>
        <v>-32.281714999999998</v>
      </c>
      <c r="J21">
        <v>22675333333.333</v>
      </c>
      <c r="K21">
        <v>-10.321624</v>
      </c>
      <c r="M21" s="10"/>
      <c r="N21" s="6">
        <f t="shared" si="3"/>
        <v>24.893222222222001</v>
      </c>
      <c r="O21" s="6">
        <f t="shared" si="1"/>
        <v>-42.206944</v>
      </c>
      <c r="Q21" s="10"/>
    </row>
    <row r="22" spans="2:17" x14ac:dyDescent="0.25">
      <c r="B22">
        <v>23895944444.444</v>
      </c>
      <c r="C22">
        <v>-9.3768816000000008</v>
      </c>
      <c r="E22" s="10"/>
      <c r="F22" s="6">
        <f t="shared" si="2"/>
        <v>26.169666666666998</v>
      </c>
      <c r="G22" s="6">
        <f t="shared" si="0"/>
        <v>-28.578896</v>
      </c>
      <c r="J22">
        <v>23895944444.444</v>
      </c>
      <c r="K22">
        <v>-10.552872000000001</v>
      </c>
      <c r="M22" s="10"/>
      <c r="N22" s="6">
        <f t="shared" si="3"/>
        <v>26.169666666666998</v>
      </c>
      <c r="O22" s="6">
        <f t="shared" si="1"/>
        <v>-42.258488</v>
      </c>
      <c r="Q22" s="10"/>
    </row>
    <row r="23" spans="2:17" x14ac:dyDescent="0.25">
      <c r="B23">
        <v>25116555555.556</v>
      </c>
      <c r="C23">
        <v>-9.5510777999999998</v>
      </c>
      <c r="E23" s="10"/>
      <c r="F23" s="6">
        <f t="shared" si="2"/>
        <v>27.446111111111001</v>
      </c>
      <c r="G23" s="6">
        <f t="shared" si="0"/>
        <v>-25.153656000000002</v>
      </c>
      <c r="J23">
        <v>25116555555.556</v>
      </c>
      <c r="K23">
        <v>-11.375382</v>
      </c>
      <c r="M23" s="10"/>
      <c r="N23" s="6">
        <f t="shared" si="3"/>
        <v>27.446111111111001</v>
      </c>
      <c r="O23" s="6">
        <f t="shared" si="1"/>
        <v>-35.102539</v>
      </c>
      <c r="Q23" s="10"/>
    </row>
    <row r="24" spans="2:17" x14ac:dyDescent="0.25">
      <c r="B24">
        <v>26337166666.667</v>
      </c>
      <c r="C24">
        <v>-9.1868505000000003</v>
      </c>
      <c r="E24" s="10"/>
      <c r="F24" s="6">
        <f t="shared" si="2"/>
        <v>28.722555555555999</v>
      </c>
      <c r="G24" s="6">
        <f t="shared" si="0"/>
        <v>-27.078009000000002</v>
      </c>
      <c r="J24">
        <v>26337166666.667</v>
      </c>
      <c r="K24">
        <v>-10.399858</v>
      </c>
      <c r="M24" s="10"/>
      <c r="N24" s="6">
        <f t="shared" si="3"/>
        <v>28.722555555555999</v>
      </c>
      <c r="O24" s="6">
        <f t="shared" si="1"/>
        <v>-34.044719999999998</v>
      </c>
      <c r="Q24" s="10"/>
    </row>
    <row r="25" spans="2:17" x14ac:dyDescent="0.25">
      <c r="B25">
        <v>27557777777.778</v>
      </c>
      <c r="C25">
        <v>-12.341894</v>
      </c>
      <c r="E25" s="10"/>
      <c r="F25" s="6">
        <f t="shared" si="2"/>
        <v>29.998999999999999</v>
      </c>
      <c r="G25" s="6">
        <f t="shared" si="0"/>
        <v>-26.267954</v>
      </c>
      <c r="J25">
        <v>27557777777.778</v>
      </c>
      <c r="K25">
        <v>-10.498372</v>
      </c>
      <c r="M25" s="10"/>
      <c r="N25" s="6">
        <f t="shared" si="3"/>
        <v>29.998999999999999</v>
      </c>
      <c r="O25" s="6">
        <f t="shared" si="1"/>
        <v>-36.646918999999997</v>
      </c>
      <c r="Q25" s="10"/>
    </row>
    <row r="26" spans="2:17" x14ac:dyDescent="0.25">
      <c r="B26">
        <v>28778388888.889</v>
      </c>
      <c r="C26">
        <v>-13.869497000000001</v>
      </c>
      <c r="E26" s="10"/>
      <c r="F26" s="6" t="s">
        <v>25</v>
      </c>
      <c r="J26">
        <v>28778388888.889</v>
      </c>
      <c r="K26">
        <v>-11.954985000000001</v>
      </c>
      <c r="M26" s="10"/>
      <c r="N26" s="6" t="s">
        <v>25</v>
      </c>
      <c r="Q26" s="10"/>
    </row>
    <row r="27" spans="2:17" x14ac:dyDescent="0.25">
      <c r="B27">
        <v>29999000000</v>
      </c>
      <c r="C27">
        <v>-15.529597000000001</v>
      </c>
      <c r="E27" s="10"/>
      <c r="J27">
        <v>29999000000</v>
      </c>
      <c r="K27">
        <v>-14.271585</v>
      </c>
      <c r="M27" s="10"/>
      <c r="Q27" s="10"/>
    </row>
    <row r="28" spans="2:17" x14ac:dyDescent="0.25">
      <c r="B28" t="s">
        <v>25</v>
      </c>
      <c r="E28" s="10"/>
      <c r="J28" t="s">
        <v>25</v>
      </c>
      <c r="M28" s="10"/>
      <c r="Q28" s="10"/>
    </row>
    <row r="29" spans="2:17" x14ac:dyDescent="0.25">
      <c r="E29" s="10"/>
      <c r="F29" s="6" t="s">
        <v>26</v>
      </c>
      <c r="M29" s="10"/>
      <c r="N29" s="6" t="s">
        <v>26</v>
      </c>
      <c r="Q29" s="10"/>
    </row>
    <row r="30" spans="2:17" ht="15.75" x14ac:dyDescent="0.25">
      <c r="E30" s="10"/>
      <c r="F30" s="6" t="s">
        <v>23</v>
      </c>
      <c r="G30" s="6" t="str">
        <f t="shared" ref="G30:G49" si="4">D56</f>
        <v>1Ix3L dBc Log Mag(dB)</v>
      </c>
      <c r="H30" s="35">
        <v>1</v>
      </c>
      <c r="M30" s="10"/>
      <c r="N30" s="6" t="s">
        <v>23</v>
      </c>
      <c r="O30" s="6" t="str">
        <f t="shared" ref="O30:O49" si="5">L56</f>
        <v>1Ix3L dBc Log Mag(dB)</v>
      </c>
      <c r="P30" s="35">
        <v>1</v>
      </c>
      <c r="Q30" s="10"/>
    </row>
    <row r="31" spans="2:17" ht="15.75" x14ac:dyDescent="0.25">
      <c r="B31" t="s">
        <v>22</v>
      </c>
      <c r="E31" s="10"/>
      <c r="F31" s="6">
        <f t="shared" ref="F31:F49" si="6">B57/1000000000</f>
        <v>12.04</v>
      </c>
      <c r="G31" s="6">
        <f t="shared" si="4"/>
        <v>-13.511613000000001</v>
      </c>
      <c r="H31" s="36">
        <f>ABS(AVERAGE(G31:G49)-(H30-1)*5)</f>
        <v>11.926858042105263</v>
      </c>
      <c r="J31" t="s">
        <v>22</v>
      </c>
      <c r="M31" s="10"/>
      <c r="N31" s="6">
        <f t="shared" ref="N31:N49" si="7">J57/1000000000</f>
        <v>12.04</v>
      </c>
      <c r="O31" s="6">
        <f t="shared" si="5"/>
        <v>-11.829238999999999</v>
      </c>
      <c r="P31" s="36">
        <f>ABS(AVERAGE(O31:O49)-(P30-1)*5)</f>
        <v>10.961717826315791</v>
      </c>
      <c r="Q31" s="10"/>
    </row>
    <row r="32" spans="2:17" x14ac:dyDescent="0.25">
      <c r="B32" t="s">
        <v>23</v>
      </c>
      <c r="C32" t="s">
        <v>151</v>
      </c>
      <c r="D32" t="s">
        <v>77</v>
      </c>
      <c r="E32" s="10"/>
      <c r="F32" s="6">
        <f t="shared" si="6"/>
        <v>13.037722222222</v>
      </c>
      <c r="G32" s="6">
        <f t="shared" si="4"/>
        <v>-13.949927000000001</v>
      </c>
      <c r="J32" t="s">
        <v>23</v>
      </c>
      <c r="K32" t="s">
        <v>151</v>
      </c>
      <c r="L32" t="s">
        <v>77</v>
      </c>
      <c r="M32" s="10"/>
      <c r="N32" s="6">
        <f t="shared" si="7"/>
        <v>13.037722222222</v>
      </c>
      <c r="O32" s="6">
        <f t="shared" si="5"/>
        <v>-12.504481999999999</v>
      </c>
      <c r="Q32" s="10"/>
    </row>
    <row r="33" spans="2:17" x14ac:dyDescent="0.25">
      <c r="B33">
        <v>7023000000</v>
      </c>
      <c r="C33">
        <v>-43.434280000000001</v>
      </c>
      <c r="D33">
        <v>-37.524405999999999</v>
      </c>
      <c r="E33" s="10"/>
      <c r="F33" s="6">
        <f t="shared" si="6"/>
        <v>14.035444444444</v>
      </c>
      <c r="G33" s="6">
        <f t="shared" si="4"/>
        <v>-11.965077000000001</v>
      </c>
      <c r="J33">
        <v>7023000000</v>
      </c>
      <c r="K33">
        <v>-60.341667000000001</v>
      </c>
      <c r="L33">
        <v>-52.328086999999996</v>
      </c>
      <c r="M33" s="10"/>
      <c r="N33" s="6">
        <f t="shared" si="7"/>
        <v>14.035444444444</v>
      </c>
      <c r="O33" s="6">
        <f t="shared" si="5"/>
        <v>-11.201181</v>
      </c>
      <c r="Q33" s="10"/>
    </row>
    <row r="34" spans="2:17" x14ac:dyDescent="0.25">
      <c r="B34">
        <v>8299444444.4443998</v>
      </c>
      <c r="C34">
        <v>-42.490597000000001</v>
      </c>
      <c r="D34">
        <v>-36.421458999999999</v>
      </c>
      <c r="E34" s="10"/>
      <c r="F34" s="6">
        <f t="shared" si="6"/>
        <v>15.033166666667</v>
      </c>
      <c r="G34" s="6">
        <f t="shared" si="4"/>
        <v>-12.740646999999999</v>
      </c>
      <c r="J34">
        <v>8299444444.4443998</v>
      </c>
      <c r="K34">
        <v>-55.969990000000003</v>
      </c>
      <c r="L34">
        <v>-48.108814000000002</v>
      </c>
      <c r="M34" s="10"/>
      <c r="N34" s="6">
        <f t="shared" si="7"/>
        <v>15.033166666667</v>
      </c>
      <c r="O34" s="6">
        <f t="shared" si="5"/>
        <v>-11.550046</v>
      </c>
      <c r="Q34" s="10"/>
    </row>
    <row r="35" spans="2:17" x14ac:dyDescent="0.25">
      <c r="B35">
        <v>9575888888.8889008</v>
      </c>
      <c r="C35">
        <v>-44.320984000000003</v>
      </c>
      <c r="D35">
        <v>-37.594245999999998</v>
      </c>
      <c r="E35" s="10"/>
      <c r="F35" s="6">
        <f t="shared" si="6"/>
        <v>16.030888888888999</v>
      </c>
      <c r="G35" s="6">
        <f t="shared" si="4"/>
        <v>-13.535021</v>
      </c>
      <c r="J35">
        <v>9575888888.8889008</v>
      </c>
      <c r="K35">
        <v>-53.701900000000002</v>
      </c>
      <c r="L35">
        <v>-45.102874999999997</v>
      </c>
      <c r="M35" s="10"/>
      <c r="N35" s="6">
        <f t="shared" si="7"/>
        <v>16.030888888888999</v>
      </c>
      <c r="O35" s="6">
        <f t="shared" si="5"/>
        <v>-12.347783</v>
      </c>
      <c r="Q35" s="10"/>
    </row>
    <row r="36" spans="2:17" x14ac:dyDescent="0.25">
      <c r="B36">
        <v>10852333333.333</v>
      </c>
      <c r="C36">
        <v>-42.376465000000003</v>
      </c>
      <c r="D36">
        <v>-36.211539999999999</v>
      </c>
      <c r="E36" s="10"/>
      <c r="F36" s="6">
        <f t="shared" si="6"/>
        <v>17.028611111111001</v>
      </c>
      <c r="G36" s="6">
        <f t="shared" si="4"/>
        <v>-12.82563</v>
      </c>
      <c r="J36">
        <v>10852333333.333</v>
      </c>
      <c r="K36">
        <v>-51.323081999999999</v>
      </c>
      <c r="L36">
        <v>-42.943142000000002</v>
      </c>
      <c r="M36" s="10"/>
      <c r="N36" s="6">
        <f t="shared" si="7"/>
        <v>17.028611111111001</v>
      </c>
      <c r="O36" s="6">
        <f t="shared" si="5"/>
        <v>-12.282562</v>
      </c>
      <c r="Q36" s="10"/>
    </row>
    <row r="37" spans="2:17" x14ac:dyDescent="0.25">
      <c r="B37">
        <v>12128777777.778</v>
      </c>
      <c r="C37">
        <v>-38.247745999999999</v>
      </c>
      <c r="D37">
        <v>-32.171470999999997</v>
      </c>
      <c r="E37" s="10"/>
      <c r="F37" s="6">
        <f t="shared" si="6"/>
        <v>18.026333333333</v>
      </c>
      <c r="G37" s="6">
        <f t="shared" si="4"/>
        <v>-14.568440000000001</v>
      </c>
      <c r="J37">
        <v>12128777777.778</v>
      </c>
      <c r="K37">
        <v>-48.192123000000002</v>
      </c>
      <c r="L37">
        <v>-40.090721000000002</v>
      </c>
      <c r="M37" s="10"/>
      <c r="N37" s="6">
        <f t="shared" si="7"/>
        <v>18.026333333333</v>
      </c>
      <c r="O37" s="6">
        <f t="shared" si="5"/>
        <v>-13.261559999999999</v>
      </c>
      <c r="Q37" s="10"/>
    </row>
    <row r="38" spans="2:17" x14ac:dyDescent="0.25">
      <c r="B38">
        <v>13405222222.222</v>
      </c>
      <c r="C38">
        <v>-42.722270999999999</v>
      </c>
      <c r="D38">
        <v>-36.206851999999998</v>
      </c>
      <c r="E38" s="10"/>
      <c r="F38" s="6">
        <f t="shared" si="6"/>
        <v>19.024055555556</v>
      </c>
      <c r="G38" s="6">
        <f t="shared" si="4"/>
        <v>-12.80969</v>
      </c>
      <c r="J38">
        <v>13405222222.222</v>
      </c>
      <c r="K38">
        <v>-50.970390000000002</v>
      </c>
      <c r="L38">
        <v>-42.512763999999997</v>
      </c>
      <c r="M38" s="10"/>
      <c r="N38" s="6">
        <f t="shared" si="7"/>
        <v>19.024055555556</v>
      </c>
      <c r="O38" s="6">
        <f t="shared" si="5"/>
        <v>-11.755277</v>
      </c>
      <c r="Q38" s="10"/>
    </row>
    <row r="39" spans="2:17" x14ac:dyDescent="0.25">
      <c r="B39">
        <v>14681666666.667</v>
      </c>
      <c r="C39">
        <v>-41.318092</v>
      </c>
      <c r="D39">
        <v>-34.801890999999998</v>
      </c>
      <c r="E39" s="10"/>
      <c r="F39" s="6">
        <f t="shared" si="6"/>
        <v>20.021777777777999</v>
      </c>
      <c r="G39" s="6">
        <f t="shared" si="4"/>
        <v>-12.325397000000001</v>
      </c>
      <c r="J39">
        <v>14681666666.667</v>
      </c>
      <c r="K39">
        <v>-44.636260999999998</v>
      </c>
      <c r="L39">
        <v>-36.306992000000001</v>
      </c>
      <c r="M39" s="10"/>
      <c r="N39" s="6">
        <f t="shared" si="7"/>
        <v>20.021777777777999</v>
      </c>
      <c r="O39" s="6">
        <f t="shared" si="5"/>
        <v>-10.504061</v>
      </c>
      <c r="Q39" s="10"/>
    </row>
    <row r="40" spans="2:17" x14ac:dyDescent="0.25">
      <c r="B40">
        <v>15958111111.111</v>
      </c>
      <c r="C40">
        <v>-40.022078999999998</v>
      </c>
      <c r="D40">
        <v>-32.307918999999998</v>
      </c>
      <c r="E40" s="10"/>
      <c r="F40" s="6">
        <f t="shared" si="6"/>
        <v>21.019500000000001</v>
      </c>
      <c r="G40" s="6">
        <f t="shared" si="4"/>
        <v>-12.608692</v>
      </c>
      <c r="J40">
        <v>15958111111.111</v>
      </c>
      <c r="K40">
        <v>-41.41433</v>
      </c>
      <c r="L40">
        <v>-32.221221999999997</v>
      </c>
      <c r="M40" s="10"/>
      <c r="N40" s="6">
        <f t="shared" si="7"/>
        <v>21.019500000000001</v>
      </c>
      <c r="O40" s="6">
        <f t="shared" si="5"/>
        <v>-10.817114</v>
      </c>
      <c r="Q40" s="10"/>
    </row>
    <row r="41" spans="2:17" x14ac:dyDescent="0.25">
      <c r="B41">
        <v>17234555555.556</v>
      </c>
      <c r="C41">
        <v>-42.621712000000002</v>
      </c>
      <c r="D41">
        <v>-33.413677</v>
      </c>
      <c r="E41" s="10"/>
      <c r="F41" s="6">
        <f t="shared" si="6"/>
        <v>22.017222222221999</v>
      </c>
      <c r="G41" s="6">
        <f t="shared" si="4"/>
        <v>-13.274817000000001</v>
      </c>
      <c r="J41">
        <v>17234555555.556</v>
      </c>
      <c r="K41">
        <v>-47.976211999999997</v>
      </c>
      <c r="L41">
        <v>-37.336891000000001</v>
      </c>
      <c r="M41" s="10"/>
      <c r="N41" s="6">
        <f t="shared" si="7"/>
        <v>22.017222222221999</v>
      </c>
      <c r="O41" s="6">
        <f t="shared" si="5"/>
        <v>-11.491092999999999</v>
      </c>
      <c r="Q41" s="10"/>
    </row>
    <row r="42" spans="2:17" x14ac:dyDescent="0.25">
      <c r="B42">
        <v>18511000000</v>
      </c>
      <c r="C42">
        <v>-40.287807000000001</v>
      </c>
      <c r="D42">
        <v>-31.641901000000001</v>
      </c>
      <c r="E42" s="10"/>
      <c r="F42" s="6">
        <f t="shared" si="6"/>
        <v>23.014944444444001</v>
      </c>
      <c r="G42" s="6">
        <f t="shared" si="4"/>
        <v>-12.046077</v>
      </c>
      <c r="J42">
        <v>18511000000</v>
      </c>
      <c r="K42">
        <v>-48.839241000000001</v>
      </c>
      <c r="L42">
        <v>-38.867924000000002</v>
      </c>
      <c r="M42" s="10"/>
      <c r="N42" s="6">
        <f t="shared" si="7"/>
        <v>23.014944444444001</v>
      </c>
      <c r="O42" s="6">
        <f t="shared" si="5"/>
        <v>-10.364397</v>
      </c>
      <c r="Q42" s="10"/>
    </row>
    <row r="43" spans="2:17" x14ac:dyDescent="0.25">
      <c r="B43">
        <v>19787444444.444</v>
      </c>
      <c r="C43">
        <v>-40.159160999999997</v>
      </c>
      <c r="D43">
        <v>-31.799344999999999</v>
      </c>
      <c r="E43" s="10"/>
      <c r="F43" s="6">
        <f t="shared" si="6"/>
        <v>24.012666666666998</v>
      </c>
      <c r="G43" s="6">
        <f t="shared" si="4"/>
        <v>-11.444761</v>
      </c>
      <c r="J43">
        <v>19787444444.444</v>
      </c>
      <c r="K43">
        <v>-48.257832000000001</v>
      </c>
      <c r="L43">
        <v>-38.549072000000002</v>
      </c>
      <c r="M43" s="10"/>
      <c r="N43" s="6">
        <f t="shared" si="7"/>
        <v>24.012666666666998</v>
      </c>
      <c r="O43" s="6">
        <f t="shared" si="5"/>
        <v>-11.363216</v>
      </c>
      <c r="Q43" s="10"/>
    </row>
    <row r="44" spans="2:17" x14ac:dyDescent="0.25">
      <c r="B44">
        <v>21063888888.889</v>
      </c>
      <c r="C44">
        <v>-40.591434</v>
      </c>
      <c r="D44">
        <v>-31.040707000000001</v>
      </c>
      <c r="E44" s="10"/>
      <c r="F44" s="6">
        <f t="shared" si="6"/>
        <v>25.010388888889</v>
      </c>
      <c r="G44" s="6">
        <f t="shared" si="4"/>
        <v>-10.425713999999999</v>
      </c>
      <c r="J44">
        <v>21063888888.889</v>
      </c>
      <c r="K44">
        <v>-45.730476000000003</v>
      </c>
      <c r="L44">
        <v>-35.176997999999998</v>
      </c>
      <c r="M44" s="10"/>
      <c r="N44" s="6">
        <f t="shared" si="7"/>
        <v>25.010388888889</v>
      </c>
      <c r="O44" s="6">
        <f t="shared" si="5"/>
        <v>-10.455042000000001</v>
      </c>
      <c r="Q44" s="10"/>
    </row>
    <row r="45" spans="2:17" x14ac:dyDescent="0.25">
      <c r="B45">
        <v>22340333333.333</v>
      </c>
      <c r="C45">
        <v>-37.676727</v>
      </c>
      <c r="D45">
        <v>-28.08522</v>
      </c>
      <c r="E45" s="10"/>
      <c r="F45" s="6">
        <f t="shared" si="6"/>
        <v>26.008111111110999</v>
      </c>
      <c r="G45" s="6">
        <f t="shared" si="4"/>
        <v>-9.4366120999999996</v>
      </c>
      <c r="J45">
        <v>22340333333.333</v>
      </c>
      <c r="K45">
        <v>-43.965297999999997</v>
      </c>
      <c r="L45">
        <v>-33.643676999999997</v>
      </c>
      <c r="M45" s="10"/>
      <c r="N45" s="6">
        <f t="shared" si="7"/>
        <v>26.008111111110999</v>
      </c>
      <c r="O45" s="6">
        <f t="shared" si="5"/>
        <v>-9.0494356000000007</v>
      </c>
      <c r="Q45" s="10"/>
    </row>
    <row r="46" spans="2:17" x14ac:dyDescent="0.25">
      <c r="B46">
        <v>23616777777.778</v>
      </c>
      <c r="C46">
        <v>-50.935172999999999</v>
      </c>
      <c r="D46">
        <v>-41.558292000000002</v>
      </c>
      <c r="E46" s="10"/>
      <c r="F46" s="6">
        <f t="shared" si="6"/>
        <v>27.005833333333001</v>
      </c>
      <c r="G46" s="6">
        <f t="shared" si="4"/>
        <v>-10.047136</v>
      </c>
      <c r="J46">
        <v>23616777777.778</v>
      </c>
      <c r="K46">
        <v>-48.271709000000001</v>
      </c>
      <c r="L46">
        <v>-37.718837999999998</v>
      </c>
      <c r="M46" s="10"/>
      <c r="N46" s="6">
        <f t="shared" si="7"/>
        <v>27.005833333333001</v>
      </c>
      <c r="O46" s="6">
        <f t="shared" si="5"/>
        <v>-9.0712910000000004</v>
      </c>
      <c r="Q46" s="10"/>
    </row>
    <row r="47" spans="2:17" x14ac:dyDescent="0.25">
      <c r="B47">
        <v>24893222222.222</v>
      </c>
      <c r="C47">
        <v>-41.832794</v>
      </c>
      <c r="D47">
        <v>-32.281714999999998</v>
      </c>
      <c r="E47" s="10"/>
      <c r="F47" s="6">
        <f t="shared" si="6"/>
        <v>28.003555555555998</v>
      </c>
      <c r="G47" s="6">
        <f t="shared" si="4"/>
        <v>-10.038002000000001</v>
      </c>
      <c r="J47">
        <v>24893222222.222</v>
      </c>
      <c r="K47">
        <v>-53.582324999999997</v>
      </c>
      <c r="L47">
        <v>-42.206944</v>
      </c>
      <c r="M47" s="10"/>
      <c r="N47" s="6">
        <f t="shared" si="7"/>
        <v>28.003555555555998</v>
      </c>
      <c r="O47" s="6">
        <f t="shared" si="5"/>
        <v>-9.8661584999999992</v>
      </c>
      <c r="Q47" s="10"/>
    </row>
    <row r="48" spans="2:17" x14ac:dyDescent="0.25">
      <c r="B48">
        <v>26169666666.667</v>
      </c>
      <c r="C48">
        <v>-37.765746999999998</v>
      </c>
      <c r="D48">
        <v>-28.578896</v>
      </c>
      <c r="E48" s="10"/>
      <c r="F48" s="6">
        <f t="shared" si="6"/>
        <v>29.001277777778</v>
      </c>
      <c r="G48" s="6">
        <f t="shared" si="4"/>
        <v>-9.1569824000000004</v>
      </c>
      <c r="J48">
        <v>26169666666.667</v>
      </c>
      <c r="K48">
        <v>-52.658344</v>
      </c>
      <c r="L48">
        <v>-42.258488</v>
      </c>
      <c r="M48" s="10"/>
      <c r="N48" s="6">
        <f t="shared" si="7"/>
        <v>29.001277777778</v>
      </c>
      <c r="O48" s="6">
        <f t="shared" si="5"/>
        <v>-9.5091094999999992</v>
      </c>
      <c r="Q48" s="10"/>
    </row>
    <row r="49" spans="2:17" x14ac:dyDescent="0.25">
      <c r="B49">
        <v>27446111111.111</v>
      </c>
      <c r="C49">
        <v>-37.495552000000004</v>
      </c>
      <c r="D49">
        <v>-25.153656000000002</v>
      </c>
      <c r="E49" s="10"/>
      <c r="F49" s="6">
        <f t="shared" si="6"/>
        <v>29.998999999999999</v>
      </c>
      <c r="G49" s="6">
        <f t="shared" si="4"/>
        <v>-9.9000672999999999</v>
      </c>
      <c r="J49">
        <v>27446111111.111</v>
      </c>
      <c r="K49">
        <v>-45.600909999999999</v>
      </c>
      <c r="L49">
        <v>-35.102539</v>
      </c>
      <c r="M49" s="10"/>
      <c r="N49" s="6">
        <f t="shared" si="7"/>
        <v>29.998999999999999</v>
      </c>
      <c r="O49" s="6">
        <f t="shared" si="5"/>
        <v>-9.0495911000000007</v>
      </c>
      <c r="Q49" s="10"/>
    </row>
    <row r="50" spans="2:17" x14ac:dyDescent="0.25">
      <c r="B50">
        <v>28722555555.556</v>
      </c>
      <c r="C50">
        <v>-40.947505999999997</v>
      </c>
      <c r="D50">
        <v>-27.078009000000002</v>
      </c>
      <c r="E50" s="10"/>
      <c r="F50" s="6" t="s">
        <v>25</v>
      </c>
      <c r="J50">
        <v>28722555555.556</v>
      </c>
      <c r="K50">
        <v>-45.999706000000003</v>
      </c>
      <c r="L50">
        <v>-34.044719999999998</v>
      </c>
      <c r="M50" s="10"/>
      <c r="N50" s="6" t="s">
        <v>25</v>
      </c>
      <c r="Q50" s="10"/>
    </row>
    <row r="51" spans="2:17" x14ac:dyDescent="0.25">
      <c r="B51">
        <v>29999000000</v>
      </c>
      <c r="C51">
        <v>-41.797550000000001</v>
      </c>
      <c r="D51">
        <v>-26.267954</v>
      </c>
      <c r="E51" s="10"/>
      <c r="J51">
        <v>29999000000</v>
      </c>
      <c r="K51">
        <v>-50.918503000000001</v>
      </c>
      <c r="L51">
        <v>-36.646918999999997</v>
      </c>
      <c r="M51" s="10"/>
      <c r="Q51" s="10"/>
    </row>
    <row r="52" spans="2:17" x14ac:dyDescent="0.25">
      <c r="B52" t="s">
        <v>25</v>
      </c>
      <c r="E52" s="8"/>
      <c r="J52" t="s">
        <v>25</v>
      </c>
      <c r="M52" s="8"/>
      <c r="Q52" s="8"/>
    </row>
    <row r="53" spans="2:17" x14ac:dyDescent="0.25">
      <c r="E53" s="8"/>
      <c r="F53" s="6" t="s">
        <v>27</v>
      </c>
      <c r="M53" s="8"/>
      <c r="N53" s="6" t="s">
        <v>27</v>
      </c>
      <c r="Q53" s="8"/>
    </row>
    <row r="54" spans="2:17" ht="15.75" x14ac:dyDescent="0.25">
      <c r="E54" s="8"/>
      <c r="F54" s="6" t="s">
        <v>23</v>
      </c>
      <c r="G54" s="6" t="str">
        <f t="shared" ref="G54:G73" si="8">D80</f>
        <v>1Ix4L dBc Log Mag(dB)</v>
      </c>
      <c r="H54" s="35">
        <v>1</v>
      </c>
      <c r="M54" s="8"/>
      <c r="N54" s="6" t="s">
        <v>23</v>
      </c>
      <c r="O54" s="6" t="str">
        <f t="shared" ref="O54:O73" si="9">L80</f>
        <v>1Ix4L dBc Log Mag(dB)</v>
      </c>
      <c r="P54" s="35">
        <v>1</v>
      </c>
      <c r="Q54" s="8"/>
    </row>
    <row r="55" spans="2:17" ht="15.75" x14ac:dyDescent="0.25">
      <c r="B55" t="s">
        <v>26</v>
      </c>
      <c r="E55" s="8"/>
      <c r="F55" s="6">
        <f t="shared" ref="F55:F73" si="10">B81/1000000000</f>
        <v>17.056999999999999</v>
      </c>
      <c r="G55" s="6">
        <f t="shared" si="8"/>
        <v>-43.277889000000002</v>
      </c>
      <c r="H55" s="36">
        <f>ABS(AVERAGE(G55:G73)-(H54-1)*5)</f>
        <v>38.303244000000007</v>
      </c>
      <c r="J55" t="s">
        <v>26</v>
      </c>
      <c r="M55" s="8"/>
      <c r="N55" s="6">
        <f t="shared" ref="N55:N73" si="11">J81/1000000000</f>
        <v>17.056999999999999</v>
      </c>
      <c r="O55" s="6">
        <f t="shared" si="9"/>
        <v>-54.602119000000002</v>
      </c>
      <c r="P55" s="36">
        <f>ABS(AVERAGE(O55:O73)-(P54-1)*5)</f>
        <v>42.948879842105256</v>
      </c>
      <c r="Q55" s="8"/>
    </row>
    <row r="56" spans="2:17" x14ac:dyDescent="0.25">
      <c r="B56" t="s">
        <v>23</v>
      </c>
      <c r="C56" t="s">
        <v>152</v>
      </c>
      <c r="D56" t="s">
        <v>78</v>
      </c>
      <c r="E56" s="8"/>
      <c r="F56" s="6">
        <f t="shared" si="10"/>
        <v>17.776</v>
      </c>
      <c r="G56" s="6">
        <f t="shared" si="8"/>
        <v>-42.485087999999998</v>
      </c>
      <c r="J56" t="s">
        <v>23</v>
      </c>
      <c r="K56" t="s">
        <v>152</v>
      </c>
      <c r="L56" t="s">
        <v>78</v>
      </c>
      <c r="M56" s="8"/>
      <c r="N56" s="6">
        <f t="shared" si="11"/>
        <v>17.776</v>
      </c>
      <c r="O56" s="6">
        <f t="shared" si="9"/>
        <v>-48.569381999999997</v>
      </c>
      <c r="Q56" s="8"/>
    </row>
    <row r="57" spans="2:17" x14ac:dyDescent="0.25">
      <c r="B57">
        <v>12040000000</v>
      </c>
      <c r="C57">
        <v>-19.421488</v>
      </c>
      <c r="D57">
        <v>-13.511613000000001</v>
      </c>
      <c r="E57" s="8"/>
      <c r="F57" s="6">
        <f t="shared" si="10"/>
        <v>18.495000000000001</v>
      </c>
      <c r="G57" s="6">
        <f t="shared" si="8"/>
        <v>-40.294628000000003</v>
      </c>
      <c r="J57">
        <v>12040000000</v>
      </c>
      <c r="K57">
        <v>-19.842818999999999</v>
      </c>
      <c r="L57">
        <v>-11.829238999999999</v>
      </c>
      <c r="M57" s="8"/>
      <c r="N57" s="6">
        <f t="shared" si="11"/>
        <v>18.495000000000001</v>
      </c>
      <c r="O57" s="6">
        <f t="shared" si="9"/>
        <v>-46.334335000000003</v>
      </c>
      <c r="Q57" s="8"/>
    </row>
    <row r="58" spans="2:17" x14ac:dyDescent="0.25">
      <c r="B58">
        <v>13037722222.222</v>
      </c>
      <c r="C58">
        <v>-20.019065999999999</v>
      </c>
      <c r="D58">
        <v>-13.949927000000001</v>
      </c>
      <c r="E58" s="8"/>
      <c r="F58" s="6">
        <f t="shared" si="10"/>
        <v>19.213999999999999</v>
      </c>
      <c r="G58" s="6">
        <f t="shared" si="8"/>
        <v>-41.130156999999997</v>
      </c>
      <c r="J58">
        <v>13037722222.222</v>
      </c>
      <c r="K58">
        <v>-20.365658</v>
      </c>
      <c r="L58">
        <v>-12.504481999999999</v>
      </c>
      <c r="M58" s="8"/>
      <c r="N58" s="6">
        <f t="shared" si="11"/>
        <v>19.213999999999999</v>
      </c>
      <c r="O58" s="6">
        <f t="shared" si="9"/>
        <v>-44.883591000000003</v>
      </c>
      <c r="Q58" s="8"/>
    </row>
    <row r="59" spans="2:17" x14ac:dyDescent="0.25">
      <c r="B59">
        <v>14035444444.444</v>
      </c>
      <c r="C59">
        <v>-18.691815999999999</v>
      </c>
      <c r="D59">
        <v>-11.965077000000001</v>
      </c>
      <c r="E59" s="8"/>
      <c r="F59" s="6">
        <f t="shared" si="10"/>
        <v>19.933</v>
      </c>
      <c r="G59" s="6">
        <f t="shared" si="8"/>
        <v>-42.184379999999997</v>
      </c>
      <c r="J59">
        <v>14035444444.444</v>
      </c>
      <c r="K59">
        <v>-19.800207</v>
      </c>
      <c r="L59">
        <v>-11.201181</v>
      </c>
      <c r="M59" s="8"/>
      <c r="N59" s="6">
        <f t="shared" si="11"/>
        <v>19.933</v>
      </c>
      <c r="O59" s="6">
        <f t="shared" si="9"/>
        <v>-45.874409</v>
      </c>
      <c r="Q59" s="8"/>
    </row>
    <row r="60" spans="2:17" x14ac:dyDescent="0.25">
      <c r="B60">
        <v>15033166666.667</v>
      </c>
      <c r="C60">
        <v>-18.905573</v>
      </c>
      <c r="D60">
        <v>-12.740646999999999</v>
      </c>
      <c r="E60" s="8"/>
      <c r="F60" s="6">
        <f t="shared" si="10"/>
        <v>20.652000000000001</v>
      </c>
      <c r="G60" s="6">
        <f t="shared" si="8"/>
        <v>-42.753208000000001</v>
      </c>
      <c r="J60">
        <v>15033166666.667</v>
      </c>
      <c r="K60">
        <v>-19.929984999999999</v>
      </c>
      <c r="L60">
        <v>-11.550046</v>
      </c>
      <c r="M60" s="8"/>
      <c r="N60" s="6">
        <f t="shared" si="11"/>
        <v>20.652000000000001</v>
      </c>
      <c r="O60" s="6">
        <f t="shared" si="9"/>
        <v>-44.642856999999999</v>
      </c>
      <c r="Q60" s="8"/>
    </row>
    <row r="61" spans="2:17" x14ac:dyDescent="0.25">
      <c r="B61">
        <v>16030888888.889</v>
      </c>
      <c r="C61">
        <v>-19.611295999999999</v>
      </c>
      <c r="D61">
        <v>-13.535021</v>
      </c>
      <c r="E61" s="8"/>
      <c r="F61" s="6">
        <f t="shared" si="10"/>
        <v>21.370999999999999</v>
      </c>
      <c r="G61" s="6">
        <f t="shared" si="8"/>
        <v>-43.646251999999997</v>
      </c>
      <c r="J61">
        <v>16030888888.889</v>
      </c>
      <c r="K61">
        <v>-20.449183000000001</v>
      </c>
      <c r="L61">
        <v>-12.347783</v>
      </c>
      <c r="M61" s="8"/>
      <c r="N61" s="6">
        <f t="shared" si="11"/>
        <v>21.370999999999999</v>
      </c>
      <c r="O61" s="6">
        <f t="shared" si="9"/>
        <v>-43.744213000000002</v>
      </c>
      <c r="Q61" s="8"/>
    </row>
    <row r="62" spans="2:17" x14ac:dyDescent="0.25">
      <c r="B62">
        <v>17028611111.111</v>
      </c>
      <c r="C62">
        <v>-19.341045000000001</v>
      </c>
      <c r="D62">
        <v>-12.82563</v>
      </c>
      <c r="E62" s="8"/>
      <c r="F62" s="6">
        <f t="shared" si="10"/>
        <v>22.09</v>
      </c>
      <c r="G62" s="6">
        <f t="shared" si="8"/>
        <v>-39.358817999999999</v>
      </c>
      <c r="J62">
        <v>17028611111.111</v>
      </c>
      <c r="K62">
        <v>-20.740190999999999</v>
      </c>
      <c r="L62">
        <v>-12.282562</v>
      </c>
      <c r="M62" s="8"/>
      <c r="N62" s="6">
        <f t="shared" si="11"/>
        <v>22.09</v>
      </c>
      <c r="O62" s="6">
        <f t="shared" si="9"/>
        <v>-42.044131999999998</v>
      </c>
      <c r="Q62" s="8"/>
    </row>
    <row r="63" spans="2:17" x14ac:dyDescent="0.25">
      <c r="B63">
        <v>18026333333.333</v>
      </c>
      <c r="C63">
        <v>-21.084641000000001</v>
      </c>
      <c r="D63">
        <v>-14.568440000000001</v>
      </c>
      <c r="E63" s="8"/>
      <c r="F63" s="6">
        <f t="shared" si="10"/>
        <v>22.809000000000001</v>
      </c>
      <c r="G63" s="6">
        <f t="shared" si="8"/>
        <v>-38.16254</v>
      </c>
      <c r="J63">
        <v>18026333333.333</v>
      </c>
      <c r="K63">
        <v>-21.590827999999998</v>
      </c>
      <c r="L63">
        <v>-13.261559999999999</v>
      </c>
      <c r="M63" s="8"/>
      <c r="N63" s="6">
        <f t="shared" si="11"/>
        <v>22.809000000000001</v>
      </c>
      <c r="O63" s="6">
        <f t="shared" si="9"/>
        <v>-39.929535000000001</v>
      </c>
      <c r="Q63" s="8"/>
    </row>
    <row r="64" spans="2:17" x14ac:dyDescent="0.25">
      <c r="B64">
        <v>19024055555.556</v>
      </c>
      <c r="C64">
        <v>-20.523851000000001</v>
      </c>
      <c r="D64">
        <v>-12.80969</v>
      </c>
      <c r="E64" s="8"/>
      <c r="F64" s="6">
        <f t="shared" si="10"/>
        <v>23.527999999999999</v>
      </c>
      <c r="G64" s="6">
        <f t="shared" si="8"/>
        <v>-39.031630999999997</v>
      </c>
      <c r="J64">
        <v>19024055555.556</v>
      </c>
      <c r="K64">
        <v>-20.948384999999998</v>
      </c>
      <c r="L64">
        <v>-11.755277</v>
      </c>
      <c r="M64" s="8"/>
      <c r="N64" s="6">
        <f t="shared" si="11"/>
        <v>23.527999999999999</v>
      </c>
      <c r="O64" s="6">
        <f t="shared" si="9"/>
        <v>-39.479244000000001</v>
      </c>
      <c r="Q64" s="8"/>
    </row>
    <row r="65" spans="2:17" x14ac:dyDescent="0.25">
      <c r="B65">
        <v>20021777777.778</v>
      </c>
      <c r="C65">
        <v>-21.533432000000001</v>
      </c>
      <c r="D65">
        <v>-12.325397000000001</v>
      </c>
      <c r="E65" s="8"/>
      <c r="F65" s="6">
        <f t="shared" si="10"/>
        <v>24.247</v>
      </c>
      <c r="G65" s="6">
        <f t="shared" si="8"/>
        <v>-39.443759999999997</v>
      </c>
      <c r="J65">
        <v>20021777777.778</v>
      </c>
      <c r="K65">
        <v>-21.143383</v>
      </c>
      <c r="L65">
        <v>-10.504061</v>
      </c>
      <c r="M65" s="8"/>
      <c r="N65" s="6">
        <f t="shared" si="11"/>
        <v>24.247</v>
      </c>
      <c r="O65" s="6">
        <f t="shared" si="9"/>
        <v>-38.146254999999996</v>
      </c>
      <c r="Q65" s="8"/>
    </row>
    <row r="66" spans="2:17" x14ac:dyDescent="0.25">
      <c r="B66">
        <v>21019500000</v>
      </c>
      <c r="C66">
        <v>-21.254601000000001</v>
      </c>
      <c r="D66">
        <v>-12.608692</v>
      </c>
      <c r="E66" s="8"/>
      <c r="F66" s="6">
        <f t="shared" si="10"/>
        <v>24.966000000000001</v>
      </c>
      <c r="G66" s="6">
        <f t="shared" si="8"/>
        <v>-35.796168999999999</v>
      </c>
      <c r="J66">
        <v>21019500000</v>
      </c>
      <c r="K66">
        <v>-20.788429000000001</v>
      </c>
      <c r="L66">
        <v>-10.817114</v>
      </c>
      <c r="M66" s="8"/>
      <c r="N66" s="6">
        <f t="shared" si="11"/>
        <v>24.966000000000001</v>
      </c>
      <c r="O66" s="6">
        <f t="shared" si="9"/>
        <v>-40.838825</v>
      </c>
      <c r="Q66" s="8"/>
    </row>
    <row r="67" spans="2:17" x14ac:dyDescent="0.25">
      <c r="B67">
        <v>22017222222.222</v>
      </c>
      <c r="C67">
        <v>-21.634632</v>
      </c>
      <c r="D67">
        <v>-13.274817000000001</v>
      </c>
      <c r="E67" s="8"/>
      <c r="F67" s="6">
        <f t="shared" si="10"/>
        <v>25.684999999999999</v>
      </c>
      <c r="G67" s="6">
        <f t="shared" si="8"/>
        <v>-33.684345</v>
      </c>
      <c r="J67">
        <v>22017222222.222</v>
      </c>
      <c r="K67">
        <v>-21.199853999999998</v>
      </c>
      <c r="L67">
        <v>-11.491092999999999</v>
      </c>
      <c r="M67" s="8"/>
      <c r="N67" s="6">
        <f t="shared" si="11"/>
        <v>25.684999999999999</v>
      </c>
      <c r="O67" s="6">
        <f t="shared" si="9"/>
        <v>-44.272255000000001</v>
      </c>
      <c r="Q67" s="8"/>
    </row>
    <row r="68" spans="2:17" x14ac:dyDescent="0.25">
      <c r="B68">
        <v>23014944444.444</v>
      </c>
      <c r="C68">
        <v>-21.596806000000001</v>
      </c>
      <c r="D68">
        <v>-12.046077</v>
      </c>
      <c r="E68" s="8"/>
      <c r="F68" s="6">
        <f t="shared" si="10"/>
        <v>26.404</v>
      </c>
      <c r="G68" s="6">
        <f t="shared" si="8"/>
        <v>-32.514591000000003</v>
      </c>
      <c r="J68">
        <v>23014944444.444</v>
      </c>
      <c r="K68">
        <v>-20.917874999999999</v>
      </c>
      <c r="L68">
        <v>-10.364397</v>
      </c>
      <c r="M68" s="8"/>
      <c r="N68" s="6">
        <f t="shared" si="11"/>
        <v>26.404</v>
      </c>
      <c r="O68" s="6">
        <f t="shared" si="9"/>
        <v>-46.405003000000001</v>
      </c>
      <c r="Q68" s="8"/>
    </row>
    <row r="69" spans="2:17" x14ac:dyDescent="0.25">
      <c r="B69">
        <v>24012666666.667</v>
      </c>
      <c r="C69">
        <v>-21.036266000000001</v>
      </c>
      <c r="D69">
        <v>-11.444761</v>
      </c>
      <c r="E69" s="8"/>
      <c r="F69" s="6">
        <f t="shared" si="10"/>
        <v>27.123000000000001</v>
      </c>
      <c r="G69" s="6">
        <f t="shared" si="8"/>
        <v>-33.338065999999998</v>
      </c>
      <c r="J69">
        <v>24012666666.667</v>
      </c>
      <c r="K69">
        <v>-21.684839</v>
      </c>
      <c r="L69">
        <v>-11.363216</v>
      </c>
      <c r="M69" s="8"/>
      <c r="N69" s="6">
        <f t="shared" si="11"/>
        <v>27.123000000000001</v>
      </c>
      <c r="O69" s="6">
        <f t="shared" si="9"/>
        <v>-40.116947000000003</v>
      </c>
      <c r="Q69" s="8"/>
    </row>
    <row r="70" spans="2:17" x14ac:dyDescent="0.25">
      <c r="B70">
        <v>25010388888.889</v>
      </c>
      <c r="C70">
        <v>-19.802595</v>
      </c>
      <c r="D70">
        <v>-10.425713999999999</v>
      </c>
      <c r="E70" s="8"/>
      <c r="F70" s="6">
        <f t="shared" si="10"/>
        <v>27.841999999999999</v>
      </c>
      <c r="G70" s="6">
        <f t="shared" si="8"/>
        <v>-35.902954000000001</v>
      </c>
      <c r="J70">
        <v>25010388888.889</v>
      </c>
      <c r="K70">
        <v>-21.007914</v>
      </c>
      <c r="L70">
        <v>-10.455042000000001</v>
      </c>
      <c r="M70" s="8"/>
      <c r="N70" s="6">
        <f t="shared" si="11"/>
        <v>27.841999999999999</v>
      </c>
      <c r="O70" s="6">
        <f t="shared" si="9"/>
        <v>-37.108604</v>
      </c>
      <c r="Q70" s="8"/>
    </row>
    <row r="71" spans="2:17" x14ac:dyDescent="0.25">
      <c r="B71">
        <v>26008111111.111</v>
      </c>
      <c r="C71">
        <v>-18.987690000000001</v>
      </c>
      <c r="D71">
        <v>-9.4366120999999996</v>
      </c>
      <c r="E71" s="8"/>
      <c r="F71" s="6">
        <f t="shared" si="10"/>
        <v>28.561</v>
      </c>
      <c r="G71" s="6">
        <f t="shared" si="8"/>
        <v>-35.913792000000001</v>
      </c>
      <c r="J71">
        <v>26008111111.111</v>
      </c>
      <c r="K71">
        <v>-20.424817999999998</v>
      </c>
      <c r="L71">
        <v>-9.0494356000000007</v>
      </c>
      <c r="M71" s="8"/>
      <c r="N71" s="6">
        <f t="shared" si="11"/>
        <v>28.561</v>
      </c>
      <c r="O71" s="6">
        <f t="shared" si="9"/>
        <v>-38.269154</v>
      </c>
      <c r="Q71" s="8"/>
    </row>
    <row r="72" spans="2:17" x14ac:dyDescent="0.25">
      <c r="B72">
        <v>27005833333.333</v>
      </c>
      <c r="C72">
        <v>-19.233986000000002</v>
      </c>
      <c r="D72">
        <v>-10.047136</v>
      </c>
      <c r="E72" s="8"/>
      <c r="F72" s="6">
        <f t="shared" si="10"/>
        <v>29.28</v>
      </c>
      <c r="G72" s="6">
        <f t="shared" si="8"/>
        <v>-36.165194999999997</v>
      </c>
      <c r="J72">
        <v>27005833333.333</v>
      </c>
      <c r="K72">
        <v>-19.471147999999999</v>
      </c>
      <c r="L72">
        <v>-9.0712910000000004</v>
      </c>
      <c r="M72" s="8"/>
      <c r="N72" s="6">
        <f t="shared" si="11"/>
        <v>29.28</v>
      </c>
      <c r="O72" s="6">
        <f t="shared" si="9"/>
        <v>-39.498055000000001</v>
      </c>
      <c r="Q72" s="8"/>
    </row>
    <row r="73" spans="2:17" x14ac:dyDescent="0.25">
      <c r="B73">
        <v>28003555555.556</v>
      </c>
      <c r="C73">
        <v>-22.379895999999999</v>
      </c>
      <c r="D73">
        <v>-10.038002000000001</v>
      </c>
      <c r="E73" s="8"/>
      <c r="F73" s="6">
        <f t="shared" si="10"/>
        <v>29.998999999999999</v>
      </c>
      <c r="G73" s="6">
        <f t="shared" si="8"/>
        <v>-32.678173000000001</v>
      </c>
      <c r="J73">
        <v>28003555555.556</v>
      </c>
      <c r="K73">
        <v>-20.364530999999999</v>
      </c>
      <c r="L73">
        <v>-9.8661584999999992</v>
      </c>
      <c r="M73" s="8"/>
      <c r="N73" s="6">
        <f t="shared" si="11"/>
        <v>29.998999999999999</v>
      </c>
      <c r="O73" s="6">
        <f t="shared" si="9"/>
        <v>-41.269801999999999</v>
      </c>
      <c r="Q73" s="8"/>
    </row>
    <row r="74" spans="2:17" x14ac:dyDescent="0.25">
      <c r="B74">
        <v>29001277777.778</v>
      </c>
      <c r="C74">
        <v>-23.026479999999999</v>
      </c>
      <c r="D74">
        <v>-9.1569824000000004</v>
      </c>
      <c r="E74" s="8"/>
      <c r="F74" s="6" t="s">
        <v>25</v>
      </c>
      <c r="J74">
        <v>29001277777.778</v>
      </c>
      <c r="K74">
        <v>-21.464093999999999</v>
      </c>
      <c r="L74">
        <v>-9.5091094999999992</v>
      </c>
      <c r="M74" s="8"/>
      <c r="N74" s="6" t="s">
        <v>25</v>
      </c>
      <c r="Q74" s="8"/>
    </row>
    <row r="75" spans="2:17" x14ac:dyDescent="0.25">
      <c r="B75">
        <v>29999000000</v>
      </c>
      <c r="C75">
        <v>-25.429665</v>
      </c>
      <c r="D75">
        <v>-9.9000672999999999</v>
      </c>
      <c r="J75">
        <v>29999000000</v>
      </c>
      <c r="K75">
        <v>-23.321175</v>
      </c>
      <c r="L75">
        <v>-9.0495911000000007</v>
      </c>
    </row>
    <row r="76" spans="2:17" x14ac:dyDescent="0.25">
      <c r="B76" t="s">
        <v>25</v>
      </c>
      <c r="J76" t="s">
        <v>25</v>
      </c>
    </row>
    <row r="77" spans="2:17" x14ac:dyDescent="0.25">
      <c r="F77" s="6" t="s">
        <v>28</v>
      </c>
      <c r="N77" s="6" t="s">
        <v>28</v>
      </c>
    </row>
    <row r="78" spans="2:17" ht="15.75" x14ac:dyDescent="0.25">
      <c r="F78" s="6" t="s">
        <v>23</v>
      </c>
      <c r="G78" s="6" t="str">
        <f t="shared" ref="G78:G97" si="12">D104</f>
        <v>1Ix5L dBc Log Mag(dB)</v>
      </c>
      <c r="H78" s="35">
        <v>1</v>
      </c>
      <c r="N78" s="6" t="s">
        <v>23</v>
      </c>
      <c r="O78" s="6" t="str">
        <f t="shared" ref="O78:O97" si="13">L104</f>
        <v>1Ix5L dBc Log Mag(dB)</v>
      </c>
      <c r="P78" s="35">
        <v>1</v>
      </c>
    </row>
    <row r="79" spans="2:17" ht="15.75" x14ac:dyDescent="0.25">
      <c r="B79" t="s">
        <v>27</v>
      </c>
      <c r="F79" s="6">
        <f t="shared" ref="F79:F97" si="14">B105/1000000000</f>
        <v>22.074000000000002</v>
      </c>
      <c r="G79" s="6">
        <f t="shared" si="12"/>
        <v>-22.474689000000001</v>
      </c>
      <c r="H79" s="36">
        <f>ABS(AVERAGE(G79:G97)-(H78-1)*5)</f>
        <v>21.284136947368417</v>
      </c>
      <c r="J79" t="s">
        <v>27</v>
      </c>
      <c r="N79" s="6">
        <f t="shared" ref="N79:N97" si="15">J105/1000000000</f>
        <v>22.074000000000002</v>
      </c>
      <c r="O79" s="6">
        <f t="shared" si="13"/>
        <v>-19.353003000000001</v>
      </c>
      <c r="P79" s="36">
        <f>ABS(AVERAGE(O79:O97)-(P78-1)*5)</f>
        <v>17.598355473684208</v>
      </c>
    </row>
    <row r="80" spans="2:17" x14ac:dyDescent="0.25">
      <c r="B80" t="s">
        <v>23</v>
      </c>
      <c r="C80" t="s">
        <v>153</v>
      </c>
      <c r="D80" t="s">
        <v>79</v>
      </c>
      <c r="F80" s="6">
        <f t="shared" si="14"/>
        <v>22.514277777777998</v>
      </c>
      <c r="G80" s="6">
        <f t="shared" si="12"/>
        <v>-22.208272999999998</v>
      </c>
      <c r="J80" t="s">
        <v>23</v>
      </c>
      <c r="K80" t="s">
        <v>153</v>
      </c>
      <c r="L80" t="s">
        <v>79</v>
      </c>
      <c r="N80" s="6">
        <f t="shared" si="15"/>
        <v>22.514277777777998</v>
      </c>
      <c r="O80" s="6">
        <f t="shared" si="13"/>
        <v>-19.143234</v>
      </c>
    </row>
    <row r="81" spans="2:15" x14ac:dyDescent="0.25">
      <c r="B81">
        <v>17057000000</v>
      </c>
      <c r="C81">
        <v>-49.187762999999997</v>
      </c>
      <c r="D81">
        <v>-43.277889000000002</v>
      </c>
      <c r="F81" s="6">
        <f t="shared" si="14"/>
        <v>22.954555555555999</v>
      </c>
      <c r="G81" s="6">
        <f t="shared" si="12"/>
        <v>-22.093229000000001</v>
      </c>
      <c r="J81">
        <v>17057000000</v>
      </c>
      <c r="K81">
        <v>-62.615699999999997</v>
      </c>
      <c r="L81">
        <v>-54.602119000000002</v>
      </c>
      <c r="N81" s="6">
        <f t="shared" si="15"/>
        <v>22.954555555555999</v>
      </c>
      <c r="O81" s="6">
        <f t="shared" si="13"/>
        <v>-18.706284</v>
      </c>
    </row>
    <row r="82" spans="2:15" x14ac:dyDescent="0.25">
      <c r="B82">
        <v>17776000000</v>
      </c>
      <c r="C82">
        <v>-48.554226</v>
      </c>
      <c r="D82">
        <v>-42.485087999999998</v>
      </c>
      <c r="F82" s="6">
        <f t="shared" si="14"/>
        <v>23.394833333333001</v>
      </c>
      <c r="G82" s="6">
        <f t="shared" si="12"/>
        <v>-23.008095000000001</v>
      </c>
      <c r="J82">
        <v>17776000000</v>
      </c>
      <c r="K82">
        <v>-56.430557</v>
      </c>
      <c r="L82">
        <v>-48.569381999999997</v>
      </c>
      <c r="N82" s="6">
        <f t="shared" si="15"/>
        <v>23.394833333333001</v>
      </c>
      <c r="O82" s="6">
        <f t="shared" si="13"/>
        <v>-19.166027</v>
      </c>
    </row>
    <row r="83" spans="2:15" x14ac:dyDescent="0.25">
      <c r="B83">
        <v>18495000000</v>
      </c>
      <c r="C83">
        <v>-47.021366</v>
      </c>
      <c r="D83">
        <v>-40.294628000000003</v>
      </c>
      <c r="F83" s="6">
        <f t="shared" si="14"/>
        <v>23.835111111111001</v>
      </c>
      <c r="G83" s="6">
        <f t="shared" si="12"/>
        <v>-22.312265</v>
      </c>
      <c r="J83">
        <v>18495000000</v>
      </c>
      <c r="K83">
        <v>-54.933360999999998</v>
      </c>
      <c r="L83">
        <v>-46.334335000000003</v>
      </c>
      <c r="N83" s="6">
        <f t="shared" si="15"/>
        <v>23.835111111111001</v>
      </c>
      <c r="O83" s="6">
        <f t="shared" si="13"/>
        <v>-19.187602999999999</v>
      </c>
    </row>
    <row r="84" spans="2:15" x14ac:dyDescent="0.25">
      <c r="B84">
        <v>19214000000</v>
      </c>
      <c r="C84">
        <v>-47.295082000000001</v>
      </c>
      <c r="D84">
        <v>-41.130156999999997</v>
      </c>
      <c r="F84" s="6">
        <f t="shared" si="14"/>
        <v>24.275388888889001</v>
      </c>
      <c r="G84" s="6">
        <f t="shared" si="12"/>
        <v>-20.829224</v>
      </c>
      <c r="J84">
        <v>19214000000</v>
      </c>
      <c r="K84">
        <v>-53.263531</v>
      </c>
      <c r="L84">
        <v>-44.883591000000003</v>
      </c>
      <c r="N84" s="6">
        <f t="shared" si="15"/>
        <v>24.275388888889001</v>
      </c>
      <c r="O84" s="6">
        <f t="shared" si="13"/>
        <v>-18.469951999999999</v>
      </c>
    </row>
    <row r="85" spans="2:15" x14ac:dyDescent="0.25">
      <c r="B85">
        <v>19933000000</v>
      </c>
      <c r="C85">
        <v>-48.260654000000002</v>
      </c>
      <c r="D85">
        <v>-42.184379999999997</v>
      </c>
      <c r="F85" s="6">
        <f t="shared" si="14"/>
        <v>24.715666666667001</v>
      </c>
      <c r="G85" s="6">
        <f t="shared" si="12"/>
        <v>-20.335809999999999</v>
      </c>
      <c r="J85">
        <v>19933000000</v>
      </c>
      <c r="K85">
        <v>-53.975811</v>
      </c>
      <c r="L85">
        <v>-45.874409</v>
      </c>
      <c r="N85" s="6">
        <f t="shared" si="15"/>
        <v>24.715666666667001</v>
      </c>
      <c r="O85" s="6">
        <f t="shared" si="13"/>
        <v>-17.819832000000002</v>
      </c>
    </row>
    <row r="86" spans="2:15" x14ac:dyDescent="0.25">
      <c r="B86">
        <v>20652000000</v>
      </c>
      <c r="C86">
        <v>-49.268622999999998</v>
      </c>
      <c r="D86">
        <v>-42.753208000000001</v>
      </c>
      <c r="F86" s="6">
        <f t="shared" si="14"/>
        <v>25.155944444444</v>
      </c>
      <c r="G86" s="6">
        <f t="shared" si="12"/>
        <v>-18.757750000000001</v>
      </c>
      <c r="J86">
        <v>20652000000</v>
      </c>
      <c r="K86">
        <v>-53.100482999999997</v>
      </c>
      <c r="L86">
        <v>-44.642856999999999</v>
      </c>
      <c r="N86" s="6">
        <f t="shared" si="15"/>
        <v>25.155944444444</v>
      </c>
      <c r="O86" s="6">
        <f t="shared" si="13"/>
        <v>-16.915800000000001</v>
      </c>
    </row>
    <row r="87" spans="2:15" x14ac:dyDescent="0.25">
      <c r="B87">
        <v>21371000000</v>
      </c>
      <c r="C87">
        <v>-50.162452999999999</v>
      </c>
      <c r="D87">
        <v>-43.646251999999997</v>
      </c>
      <c r="F87" s="6">
        <f t="shared" si="14"/>
        <v>25.596222222222</v>
      </c>
      <c r="G87" s="6">
        <f t="shared" si="12"/>
        <v>-17.479144999999999</v>
      </c>
      <c r="J87">
        <v>21371000000</v>
      </c>
      <c r="K87">
        <v>-52.073483000000003</v>
      </c>
      <c r="L87">
        <v>-43.744213000000002</v>
      </c>
      <c r="N87" s="6">
        <f t="shared" si="15"/>
        <v>25.596222222222</v>
      </c>
      <c r="O87" s="6">
        <f t="shared" si="13"/>
        <v>-15.993848</v>
      </c>
    </row>
    <row r="88" spans="2:15" x14ac:dyDescent="0.25">
      <c r="B88">
        <v>22090000000</v>
      </c>
      <c r="C88">
        <v>-47.072978999999997</v>
      </c>
      <c r="D88">
        <v>-39.358817999999999</v>
      </c>
      <c r="F88" s="6">
        <f t="shared" si="14"/>
        <v>26.0365</v>
      </c>
      <c r="G88" s="6">
        <f t="shared" si="12"/>
        <v>-19.541471000000001</v>
      </c>
      <c r="J88">
        <v>22090000000</v>
      </c>
      <c r="K88">
        <v>-51.237243999999997</v>
      </c>
      <c r="L88">
        <v>-42.044131999999998</v>
      </c>
      <c r="N88" s="6">
        <f t="shared" si="15"/>
        <v>26.0365</v>
      </c>
      <c r="O88" s="6">
        <f t="shared" si="13"/>
        <v>-16.844798999999998</v>
      </c>
    </row>
    <row r="89" spans="2:15" x14ac:dyDescent="0.25">
      <c r="B89">
        <v>22809000000</v>
      </c>
      <c r="C89">
        <v>-47.370575000000002</v>
      </c>
      <c r="D89">
        <v>-38.16254</v>
      </c>
      <c r="F89" s="6">
        <f t="shared" si="14"/>
        <v>26.476777777778</v>
      </c>
      <c r="G89" s="6">
        <f t="shared" si="12"/>
        <v>-19.502421999999999</v>
      </c>
      <c r="J89">
        <v>22809000000</v>
      </c>
      <c r="K89">
        <v>-50.568854999999999</v>
      </c>
      <c r="L89">
        <v>-39.929535000000001</v>
      </c>
      <c r="N89" s="6">
        <f t="shared" si="15"/>
        <v>26.476777777778</v>
      </c>
      <c r="O89" s="6">
        <f t="shared" si="13"/>
        <v>-16.364947999999998</v>
      </c>
    </row>
    <row r="90" spans="2:15" x14ac:dyDescent="0.25">
      <c r="B90">
        <v>23528000000</v>
      </c>
      <c r="C90">
        <v>-47.67754</v>
      </c>
      <c r="D90">
        <v>-39.031630999999997</v>
      </c>
      <c r="F90" s="6">
        <f t="shared" si="14"/>
        <v>26.917055555556001</v>
      </c>
      <c r="G90" s="6">
        <f t="shared" si="12"/>
        <v>-19.375011000000001</v>
      </c>
      <c r="J90">
        <v>23528000000</v>
      </c>
      <c r="K90">
        <v>-49.450558000000001</v>
      </c>
      <c r="L90">
        <v>-39.479244000000001</v>
      </c>
      <c r="N90" s="6">
        <f t="shared" si="15"/>
        <v>26.917055555556001</v>
      </c>
      <c r="O90" s="6">
        <f t="shared" si="13"/>
        <v>-16.193657000000002</v>
      </c>
    </row>
    <row r="91" spans="2:15" x14ac:dyDescent="0.25">
      <c r="B91">
        <v>24247000000</v>
      </c>
      <c r="C91">
        <v>-47.803573999999998</v>
      </c>
      <c r="D91">
        <v>-39.443759999999997</v>
      </c>
      <c r="F91" s="6">
        <f t="shared" si="14"/>
        <v>27.357333333332999</v>
      </c>
      <c r="G91" s="6">
        <f t="shared" si="12"/>
        <v>-21.661916999999999</v>
      </c>
      <c r="J91">
        <v>24247000000</v>
      </c>
      <c r="K91">
        <v>-47.855018999999999</v>
      </c>
      <c r="L91">
        <v>-38.146254999999996</v>
      </c>
      <c r="N91" s="6">
        <f t="shared" si="15"/>
        <v>27.357333333332999</v>
      </c>
      <c r="O91" s="6">
        <f t="shared" si="13"/>
        <v>-16.215702</v>
      </c>
    </row>
    <row r="92" spans="2:15" x14ac:dyDescent="0.25">
      <c r="B92">
        <v>24966000000</v>
      </c>
      <c r="C92">
        <v>-45.346896999999998</v>
      </c>
      <c r="D92">
        <v>-35.796168999999999</v>
      </c>
      <c r="F92" s="6">
        <f t="shared" si="14"/>
        <v>27.797611111110999</v>
      </c>
      <c r="G92" s="6">
        <f t="shared" si="12"/>
        <v>-23.384685999999999</v>
      </c>
      <c r="J92">
        <v>24966000000</v>
      </c>
      <c r="K92">
        <v>-51.392302999999998</v>
      </c>
      <c r="L92">
        <v>-40.838825</v>
      </c>
      <c r="N92" s="6">
        <f t="shared" si="15"/>
        <v>27.797611111110999</v>
      </c>
      <c r="O92" s="6">
        <f t="shared" si="13"/>
        <v>-16.663595000000001</v>
      </c>
    </row>
    <row r="93" spans="2:15" x14ac:dyDescent="0.25">
      <c r="B93">
        <v>25685000000</v>
      </c>
      <c r="C93">
        <v>-43.275852</v>
      </c>
      <c r="D93">
        <v>-33.684345</v>
      </c>
      <c r="F93" s="6">
        <f t="shared" si="14"/>
        <v>28.237888888889</v>
      </c>
      <c r="G93" s="6">
        <f t="shared" si="12"/>
        <v>-23.847587999999998</v>
      </c>
      <c r="J93">
        <v>25685000000</v>
      </c>
      <c r="K93">
        <v>-54.593876000000002</v>
      </c>
      <c r="L93">
        <v>-44.272255000000001</v>
      </c>
      <c r="N93" s="6">
        <f t="shared" si="15"/>
        <v>28.237888888889</v>
      </c>
      <c r="O93" s="6">
        <f t="shared" si="13"/>
        <v>-16.200251000000002</v>
      </c>
    </row>
    <row r="94" spans="2:15" x14ac:dyDescent="0.25">
      <c r="B94">
        <v>26404000000</v>
      </c>
      <c r="C94">
        <v>-41.891475999999997</v>
      </c>
      <c r="D94">
        <v>-32.514591000000003</v>
      </c>
      <c r="F94" s="6">
        <f t="shared" si="14"/>
        <v>28.678166666667</v>
      </c>
      <c r="G94" s="6">
        <f t="shared" si="12"/>
        <v>-24.088463000000001</v>
      </c>
      <c r="J94">
        <v>26404000000</v>
      </c>
      <c r="K94">
        <v>-56.957873999999997</v>
      </c>
      <c r="L94">
        <v>-46.405003000000001</v>
      </c>
      <c r="N94" s="6">
        <f t="shared" si="15"/>
        <v>28.678166666667</v>
      </c>
      <c r="O94" s="6">
        <f t="shared" si="13"/>
        <v>-17.757155999999998</v>
      </c>
    </row>
    <row r="95" spans="2:15" x14ac:dyDescent="0.25">
      <c r="B95">
        <v>27123000000</v>
      </c>
      <c r="C95">
        <v>-42.889144999999999</v>
      </c>
      <c r="D95">
        <v>-33.338065999999998</v>
      </c>
      <c r="F95" s="6">
        <f t="shared" si="14"/>
        <v>29.118444444444002</v>
      </c>
      <c r="G95" s="6">
        <f t="shared" si="12"/>
        <v>-21.334799</v>
      </c>
      <c r="J95">
        <v>27123000000</v>
      </c>
      <c r="K95">
        <v>-51.492331999999998</v>
      </c>
      <c r="L95">
        <v>-40.116947000000003</v>
      </c>
      <c r="N95" s="6">
        <f t="shared" si="15"/>
        <v>29.118444444444002</v>
      </c>
      <c r="O95" s="6">
        <f t="shared" si="13"/>
        <v>-18.220343</v>
      </c>
    </row>
    <row r="96" spans="2:15" x14ac:dyDescent="0.25">
      <c r="B96">
        <v>27842000000</v>
      </c>
      <c r="C96">
        <v>-45.089801999999999</v>
      </c>
      <c r="D96">
        <v>-35.902954000000001</v>
      </c>
      <c r="F96" s="6">
        <f t="shared" si="14"/>
        <v>29.558722222221999</v>
      </c>
      <c r="G96" s="6">
        <f t="shared" si="12"/>
        <v>-21.72073</v>
      </c>
      <c r="J96">
        <v>27842000000</v>
      </c>
      <c r="K96">
        <v>-47.508460999999997</v>
      </c>
      <c r="L96">
        <v>-37.108604</v>
      </c>
      <c r="N96" s="6">
        <f t="shared" si="15"/>
        <v>29.558722222221999</v>
      </c>
      <c r="O96" s="6">
        <f t="shared" si="13"/>
        <v>-18.213920999999999</v>
      </c>
    </row>
    <row r="97" spans="2:16" x14ac:dyDescent="0.25">
      <c r="B97">
        <v>28561000000</v>
      </c>
      <c r="C97">
        <v>-48.255687999999999</v>
      </c>
      <c r="D97">
        <v>-35.913792000000001</v>
      </c>
      <c r="F97" s="6">
        <f t="shared" si="14"/>
        <v>29.998999999999999</v>
      </c>
      <c r="G97" s="6">
        <f t="shared" si="12"/>
        <v>-20.443034999999998</v>
      </c>
      <c r="J97">
        <v>28561000000</v>
      </c>
      <c r="K97">
        <v>-48.767529000000003</v>
      </c>
      <c r="L97">
        <v>-38.269154</v>
      </c>
      <c r="N97" s="6">
        <f t="shared" si="15"/>
        <v>29.998999999999999</v>
      </c>
      <c r="O97" s="6">
        <f t="shared" si="13"/>
        <v>-16.938798999999999</v>
      </c>
    </row>
    <row r="98" spans="2:16" x14ac:dyDescent="0.25">
      <c r="B98">
        <v>29280000000</v>
      </c>
      <c r="C98">
        <v>-50.034694999999999</v>
      </c>
      <c r="D98">
        <v>-36.165194999999997</v>
      </c>
      <c r="F98" s="6" t="s">
        <v>25</v>
      </c>
      <c r="J98">
        <v>29280000000</v>
      </c>
      <c r="K98">
        <v>-51.453037000000002</v>
      </c>
      <c r="L98">
        <v>-39.498055000000001</v>
      </c>
      <c r="N98" s="6" t="s">
        <v>25</v>
      </c>
    </row>
    <row r="99" spans="2:16" x14ac:dyDescent="0.25">
      <c r="B99">
        <v>29999000000</v>
      </c>
      <c r="C99">
        <v>-48.207771000000001</v>
      </c>
      <c r="D99">
        <v>-32.678173000000001</v>
      </c>
      <c r="J99">
        <v>29999000000</v>
      </c>
      <c r="K99">
        <v>-55.541386000000003</v>
      </c>
      <c r="L99">
        <v>-41.269801999999999</v>
      </c>
    </row>
    <row r="100" spans="2:16" x14ac:dyDescent="0.25">
      <c r="B100" t="s">
        <v>25</v>
      </c>
      <c r="J100" t="s">
        <v>25</v>
      </c>
    </row>
    <row r="101" spans="2:16" x14ac:dyDescent="0.25">
      <c r="F101" s="6" t="s">
        <v>29</v>
      </c>
      <c r="N101" s="6" t="s">
        <v>29</v>
      </c>
    </row>
    <row r="102" spans="2:16" ht="15.75" x14ac:dyDescent="0.25">
      <c r="F102" s="6" t="s">
        <v>23</v>
      </c>
      <c r="G102" s="6" t="str">
        <f t="shared" ref="G102:G121" si="16">D128</f>
        <v>2Ix1L dBc Log Mag(dB)</v>
      </c>
      <c r="H102" s="35">
        <v>2</v>
      </c>
      <c r="N102" s="6" t="s">
        <v>23</v>
      </c>
      <c r="O102" s="6" t="str">
        <f t="shared" ref="O102:O121" si="17">L128</f>
        <v>2Ix1L dBc Log Mag(dB)</v>
      </c>
      <c r="P102" s="35">
        <v>2</v>
      </c>
    </row>
    <row r="103" spans="2:16" ht="15.75" x14ac:dyDescent="0.25">
      <c r="B103" t="s">
        <v>28</v>
      </c>
      <c r="F103" s="6">
        <f t="shared" ref="F103:F121" si="18">B129/1000000000</f>
        <v>5.0170000000000003</v>
      </c>
      <c r="G103" s="6">
        <f t="shared" si="16"/>
        <v>-74.325942999999995</v>
      </c>
      <c r="H103" s="36">
        <f>ABS(AVERAGE(G103:G121)-(H102-1)*5)</f>
        <v>58.20422510526317</v>
      </c>
      <c r="J103" t="s">
        <v>28</v>
      </c>
      <c r="N103" s="6">
        <f t="shared" ref="N103:N121" si="19">J129/1000000000</f>
        <v>5.0170000000000003</v>
      </c>
      <c r="O103" s="6">
        <f t="shared" si="17"/>
        <v>-78.253570999999994</v>
      </c>
      <c r="P103" s="36">
        <f>ABS(AVERAGE(O103:O121)-(P102-1)*5)</f>
        <v>57.912493210526314</v>
      </c>
    </row>
    <row r="104" spans="2:16" x14ac:dyDescent="0.25">
      <c r="B104" t="s">
        <v>23</v>
      </c>
      <c r="C104" t="s">
        <v>154</v>
      </c>
      <c r="D104" t="s">
        <v>80</v>
      </c>
      <c r="F104" s="6">
        <f t="shared" si="18"/>
        <v>6.0703333333332994</v>
      </c>
      <c r="G104" s="6">
        <f t="shared" si="16"/>
        <v>-62.377299999999998</v>
      </c>
      <c r="J104" t="s">
        <v>23</v>
      </c>
      <c r="K104" t="s">
        <v>154</v>
      </c>
      <c r="L104" t="s">
        <v>80</v>
      </c>
      <c r="N104" s="6">
        <f t="shared" si="19"/>
        <v>6.0703333333332994</v>
      </c>
      <c r="O104" s="6">
        <f t="shared" si="17"/>
        <v>-61.607292000000001</v>
      </c>
    </row>
    <row r="105" spans="2:16" x14ac:dyDescent="0.25">
      <c r="B105">
        <v>22074000000</v>
      </c>
      <c r="C105">
        <v>-28.384563</v>
      </c>
      <c r="D105">
        <v>-22.474689000000001</v>
      </c>
      <c r="F105" s="6">
        <f t="shared" si="18"/>
        <v>7.1236666666667006</v>
      </c>
      <c r="G105" s="6">
        <f t="shared" si="16"/>
        <v>-57.941352999999999</v>
      </c>
      <c r="J105">
        <v>22074000000</v>
      </c>
      <c r="K105">
        <v>-27.366585000000001</v>
      </c>
      <c r="L105">
        <v>-19.353003000000001</v>
      </c>
      <c r="N105" s="6">
        <f t="shared" si="19"/>
        <v>7.1236666666667006</v>
      </c>
      <c r="O105" s="6">
        <f t="shared" si="17"/>
        <v>-57.787787999999999</v>
      </c>
    </row>
    <row r="106" spans="2:16" x14ac:dyDescent="0.25">
      <c r="B106">
        <v>22514277777.778</v>
      </c>
      <c r="C106">
        <v>-28.277411000000001</v>
      </c>
      <c r="D106">
        <v>-22.208272999999998</v>
      </c>
      <c r="F106" s="6">
        <f t="shared" si="18"/>
        <v>8.1769999999999996</v>
      </c>
      <c r="G106" s="6">
        <f t="shared" si="16"/>
        <v>-53.158867000000001</v>
      </c>
      <c r="J106">
        <v>22514277777.778</v>
      </c>
      <c r="K106">
        <v>-27.00441</v>
      </c>
      <c r="L106">
        <v>-19.143234</v>
      </c>
      <c r="N106" s="6">
        <f t="shared" si="19"/>
        <v>8.1769999999999996</v>
      </c>
      <c r="O106" s="6">
        <f t="shared" si="17"/>
        <v>-56.054996000000003</v>
      </c>
    </row>
    <row r="107" spans="2:16" x14ac:dyDescent="0.25">
      <c r="B107">
        <v>22954555555.556</v>
      </c>
      <c r="C107">
        <v>-28.819969</v>
      </c>
      <c r="D107">
        <v>-22.093229000000001</v>
      </c>
      <c r="F107" s="6">
        <f t="shared" si="18"/>
        <v>9.2303333333333004</v>
      </c>
      <c r="G107" s="6">
        <f t="shared" si="16"/>
        <v>-54.457329000000001</v>
      </c>
      <c r="J107">
        <v>22954555555.556</v>
      </c>
      <c r="K107">
        <v>-27.305309000000001</v>
      </c>
      <c r="L107">
        <v>-18.706284</v>
      </c>
      <c r="N107" s="6">
        <f t="shared" si="19"/>
        <v>9.2303333333333004</v>
      </c>
      <c r="O107" s="6">
        <f t="shared" si="17"/>
        <v>-52.786366000000001</v>
      </c>
    </row>
    <row r="108" spans="2:16" x14ac:dyDescent="0.25">
      <c r="B108">
        <v>23394833333.333</v>
      </c>
      <c r="C108">
        <v>-29.173019</v>
      </c>
      <c r="D108">
        <v>-23.008095000000001</v>
      </c>
      <c r="F108" s="6">
        <f t="shared" si="18"/>
        <v>10.283666666666999</v>
      </c>
      <c r="G108" s="6">
        <f t="shared" si="16"/>
        <v>-52.631999999999998</v>
      </c>
      <c r="J108">
        <v>23394833333.333</v>
      </c>
      <c r="K108">
        <v>-27.545964999999999</v>
      </c>
      <c r="L108">
        <v>-19.166027</v>
      </c>
      <c r="N108" s="6">
        <f t="shared" si="19"/>
        <v>10.283666666666999</v>
      </c>
      <c r="O108" s="6">
        <f t="shared" si="17"/>
        <v>-50.393227000000003</v>
      </c>
    </row>
    <row r="109" spans="2:16" x14ac:dyDescent="0.25">
      <c r="B109">
        <v>23835111111.111</v>
      </c>
      <c r="C109">
        <v>-28.388539999999999</v>
      </c>
      <c r="D109">
        <v>-22.312265</v>
      </c>
      <c r="F109" s="6">
        <f t="shared" si="18"/>
        <v>11.337</v>
      </c>
      <c r="G109" s="6">
        <f t="shared" si="16"/>
        <v>-52.726256999999997</v>
      </c>
      <c r="J109">
        <v>23835111111.111</v>
      </c>
      <c r="K109">
        <v>-27.289003000000001</v>
      </c>
      <c r="L109">
        <v>-19.187602999999999</v>
      </c>
      <c r="N109" s="6">
        <f t="shared" si="19"/>
        <v>11.337</v>
      </c>
      <c r="O109" s="6">
        <f t="shared" si="17"/>
        <v>-50.293593999999999</v>
      </c>
    </row>
    <row r="110" spans="2:16" x14ac:dyDescent="0.25">
      <c r="B110">
        <v>24275388888.889</v>
      </c>
      <c r="C110">
        <v>-27.344639000000001</v>
      </c>
      <c r="D110">
        <v>-20.829224</v>
      </c>
      <c r="F110" s="6">
        <f t="shared" si="18"/>
        <v>12.390333333333</v>
      </c>
      <c r="G110" s="6">
        <f t="shared" si="16"/>
        <v>-57.918571</v>
      </c>
      <c r="J110">
        <v>24275388888.889</v>
      </c>
      <c r="K110">
        <v>-26.927579999999999</v>
      </c>
      <c r="L110">
        <v>-18.469951999999999</v>
      </c>
      <c r="N110" s="6">
        <f t="shared" si="19"/>
        <v>12.390333333333</v>
      </c>
      <c r="O110" s="6">
        <f t="shared" si="17"/>
        <v>-66.997153999999995</v>
      </c>
    </row>
    <row r="111" spans="2:16" x14ac:dyDescent="0.25">
      <c r="B111">
        <v>24715666666.667</v>
      </c>
      <c r="C111">
        <v>-26.852008999999999</v>
      </c>
      <c r="D111">
        <v>-20.335809999999999</v>
      </c>
      <c r="F111" s="6">
        <f t="shared" si="18"/>
        <v>13.443666666666999</v>
      </c>
      <c r="G111" s="6">
        <f t="shared" si="16"/>
        <v>-59.847423999999997</v>
      </c>
      <c r="J111">
        <v>24715666666.667</v>
      </c>
      <c r="K111">
        <v>-26.149101000000002</v>
      </c>
      <c r="L111">
        <v>-17.819832000000002</v>
      </c>
      <c r="N111" s="6">
        <f t="shared" si="19"/>
        <v>13.443666666666999</v>
      </c>
      <c r="O111" s="6">
        <f t="shared" si="17"/>
        <v>-58.483513000000002</v>
      </c>
    </row>
    <row r="112" spans="2:16" x14ac:dyDescent="0.25">
      <c r="B112">
        <v>25155944444.444</v>
      </c>
      <c r="C112">
        <v>-26.471910000000001</v>
      </c>
      <c r="D112">
        <v>-18.757750000000001</v>
      </c>
      <c r="F112" s="6">
        <f t="shared" si="18"/>
        <v>14.497</v>
      </c>
      <c r="G112" s="6">
        <f t="shared" si="16"/>
        <v>-50.518172999999997</v>
      </c>
      <c r="J112">
        <v>25155944444.444</v>
      </c>
      <c r="K112">
        <v>-26.108910000000002</v>
      </c>
      <c r="L112">
        <v>-16.915800000000001</v>
      </c>
      <c r="N112" s="6">
        <f t="shared" si="19"/>
        <v>14.497</v>
      </c>
      <c r="O112" s="6">
        <f t="shared" si="17"/>
        <v>-54.256897000000002</v>
      </c>
    </row>
    <row r="113" spans="2:16" x14ac:dyDescent="0.25">
      <c r="B113">
        <v>25596222222.222</v>
      </c>
      <c r="C113">
        <v>-26.687180000000001</v>
      </c>
      <c r="D113">
        <v>-17.479144999999999</v>
      </c>
      <c r="F113" s="6">
        <f t="shared" si="18"/>
        <v>15.550333333333</v>
      </c>
      <c r="G113" s="6">
        <f t="shared" si="16"/>
        <v>-81.538077999999999</v>
      </c>
      <c r="J113">
        <v>25596222222.222</v>
      </c>
      <c r="K113">
        <v>-26.633168999999999</v>
      </c>
      <c r="L113">
        <v>-15.993848</v>
      </c>
      <c r="N113" s="6">
        <f t="shared" si="19"/>
        <v>15.550333333333</v>
      </c>
      <c r="O113" s="6">
        <f t="shared" si="17"/>
        <v>-53.300331</v>
      </c>
    </row>
    <row r="114" spans="2:16" x14ac:dyDescent="0.25">
      <c r="B114">
        <v>26036500000</v>
      </c>
      <c r="C114">
        <v>-28.187380000000001</v>
      </c>
      <c r="D114">
        <v>-19.541471000000001</v>
      </c>
      <c r="F114" s="6">
        <f t="shared" si="18"/>
        <v>16.603666666666999</v>
      </c>
      <c r="G114" s="6">
        <f t="shared" si="16"/>
        <v>-50.476494000000002</v>
      </c>
      <c r="J114">
        <v>26036500000</v>
      </c>
      <c r="K114">
        <v>-26.816113999999999</v>
      </c>
      <c r="L114">
        <v>-16.844798999999998</v>
      </c>
      <c r="N114" s="6">
        <f t="shared" si="19"/>
        <v>16.603666666666999</v>
      </c>
      <c r="O114" s="6">
        <f t="shared" si="17"/>
        <v>-49.390770000000003</v>
      </c>
    </row>
    <row r="115" spans="2:16" x14ac:dyDescent="0.25">
      <c r="B115">
        <v>26476777777.778</v>
      </c>
      <c r="C115">
        <v>-27.862235999999999</v>
      </c>
      <c r="D115">
        <v>-19.502421999999999</v>
      </c>
      <c r="F115" s="6">
        <f t="shared" si="18"/>
        <v>17.657</v>
      </c>
      <c r="G115" s="6">
        <f t="shared" si="16"/>
        <v>-54.627654999999997</v>
      </c>
      <c r="J115">
        <v>26476777777.778</v>
      </c>
      <c r="K115">
        <v>-26.073709000000001</v>
      </c>
      <c r="L115">
        <v>-16.364947999999998</v>
      </c>
      <c r="N115" s="6">
        <f t="shared" si="19"/>
        <v>17.657</v>
      </c>
      <c r="O115" s="6">
        <f t="shared" si="17"/>
        <v>-54.885406000000003</v>
      </c>
    </row>
    <row r="116" spans="2:16" x14ac:dyDescent="0.25">
      <c r="B116">
        <v>26917055555.556</v>
      </c>
      <c r="C116">
        <v>-28.925739</v>
      </c>
      <c r="D116">
        <v>-19.375011000000001</v>
      </c>
      <c r="F116" s="6">
        <f t="shared" si="18"/>
        <v>18.710333333333001</v>
      </c>
      <c r="G116" s="6">
        <f t="shared" si="16"/>
        <v>-46.640633000000001</v>
      </c>
      <c r="J116">
        <v>26917055555.556</v>
      </c>
      <c r="K116">
        <v>-26.747135</v>
      </c>
      <c r="L116">
        <v>-16.193657000000002</v>
      </c>
      <c r="N116" s="6">
        <f t="shared" si="19"/>
        <v>18.710333333333001</v>
      </c>
      <c r="O116" s="6">
        <f t="shared" si="17"/>
        <v>-54.079216000000002</v>
      </c>
    </row>
    <row r="117" spans="2:16" x14ac:dyDescent="0.25">
      <c r="B117">
        <v>27357333333.333</v>
      </c>
      <c r="C117">
        <v>-31.253422</v>
      </c>
      <c r="D117">
        <v>-21.661916999999999</v>
      </c>
      <c r="F117" s="6">
        <f t="shared" si="18"/>
        <v>19.763666666667</v>
      </c>
      <c r="G117" s="6">
        <f t="shared" si="16"/>
        <v>-45.225262000000001</v>
      </c>
      <c r="J117">
        <v>27357333333.333</v>
      </c>
      <c r="K117">
        <v>-26.537327000000001</v>
      </c>
      <c r="L117">
        <v>-16.215702</v>
      </c>
      <c r="N117" s="6">
        <f t="shared" si="19"/>
        <v>19.763666666667</v>
      </c>
      <c r="O117" s="6">
        <f t="shared" si="17"/>
        <v>-48.299720999999998</v>
      </c>
    </row>
    <row r="118" spans="2:16" x14ac:dyDescent="0.25">
      <c r="B118">
        <v>27797611111.111</v>
      </c>
      <c r="C118">
        <v>-32.761566000000002</v>
      </c>
      <c r="D118">
        <v>-23.384685999999999</v>
      </c>
      <c r="F118" s="6">
        <f t="shared" si="18"/>
        <v>20.817</v>
      </c>
      <c r="G118" s="6">
        <f t="shared" si="16"/>
        <v>-45.303879000000002</v>
      </c>
      <c r="J118">
        <v>27797611111.111</v>
      </c>
      <c r="K118">
        <v>-27.216467000000002</v>
      </c>
      <c r="L118">
        <v>-16.663595000000001</v>
      </c>
      <c r="N118" s="6">
        <f t="shared" si="19"/>
        <v>20.817</v>
      </c>
      <c r="O118" s="6">
        <f t="shared" si="17"/>
        <v>-43.893711000000003</v>
      </c>
    </row>
    <row r="119" spans="2:16" x14ac:dyDescent="0.25">
      <c r="B119">
        <v>28237888888.889</v>
      </c>
      <c r="C119">
        <v>-33.398665999999999</v>
      </c>
      <c r="D119">
        <v>-23.847587999999998</v>
      </c>
      <c r="F119" s="6">
        <f t="shared" si="18"/>
        <v>21.870333333333001</v>
      </c>
      <c r="G119" s="6">
        <f t="shared" si="16"/>
        <v>-42.748111999999999</v>
      </c>
      <c r="J119">
        <v>28237888888.889</v>
      </c>
      <c r="K119">
        <v>-27.575631999999999</v>
      </c>
      <c r="L119">
        <v>-16.200251000000002</v>
      </c>
      <c r="N119" s="6">
        <f t="shared" si="19"/>
        <v>21.870333333333001</v>
      </c>
      <c r="O119" s="6">
        <f t="shared" si="17"/>
        <v>-42.602184000000001</v>
      </c>
    </row>
    <row r="120" spans="2:16" x14ac:dyDescent="0.25">
      <c r="B120">
        <v>28678166666.667</v>
      </c>
      <c r="C120">
        <v>-33.275314000000002</v>
      </c>
      <c r="D120">
        <v>-24.088463000000001</v>
      </c>
      <c r="F120" s="6">
        <f t="shared" si="18"/>
        <v>22.923666666667</v>
      </c>
      <c r="G120" s="6">
        <f t="shared" si="16"/>
        <v>-35.636822000000002</v>
      </c>
      <c r="J120">
        <v>28678166666.667</v>
      </c>
      <c r="K120">
        <v>-28.157012999999999</v>
      </c>
      <c r="L120">
        <v>-17.757155999999998</v>
      </c>
      <c r="N120" s="6">
        <f t="shared" si="19"/>
        <v>22.923666666667</v>
      </c>
      <c r="O120" s="6">
        <f t="shared" si="17"/>
        <v>-37.440185999999997</v>
      </c>
    </row>
    <row r="121" spans="2:16" x14ac:dyDescent="0.25">
      <c r="B121">
        <v>29118444444.444</v>
      </c>
      <c r="C121">
        <v>-33.676693</v>
      </c>
      <c r="D121">
        <v>-21.334799</v>
      </c>
      <c r="F121" s="6">
        <f t="shared" si="18"/>
        <v>23.977</v>
      </c>
      <c r="G121" s="6">
        <f t="shared" si="16"/>
        <v>-32.780124999999998</v>
      </c>
      <c r="J121">
        <v>29118444444.444</v>
      </c>
      <c r="K121">
        <v>-28.718716000000001</v>
      </c>
      <c r="L121">
        <v>-18.220343</v>
      </c>
      <c r="N121" s="6">
        <f t="shared" si="19"/>
        <v>23.977</v>
      </c>
      <c r="O121" s="6">
        <f t="shared" si="17"/>
        <v>-34.531447999999997</v>
      </c>
    </row>
    <row r="122" spans="2:16" x14ac:dyDescent="0.25">
      <c r="B122">
        <v>29558722222.222</v>
      </c>
      <c r="C122">
        <v>-35.590229000000001</v>
      </c>
      <c r="D122">
        <v>-21.72073</v>
      </c>
      <c r="F122" s="6" t="s">
        <v>25</v>
      </c>
      <c r="J122">
        <v>29558722222.222</v>
      </c>
      <c r="K122">
        <v>-30.168903</v>
      </c>
      <c r="L122">
        <v>-18.213920999999999</v>
      </c>
      <c r="N122" s="6" t="s">
        <v>25</v>
      </c>
    </row>
    <row r="123" spans="2:16" x14ac:dyDescent="0.25">
      <c r="B123">
        <v>29999000000</v>
      </c>
      <c r="C123">
        <v>-35.972633000000002</v>
      </c>
      <c r="D123">
        <v>-20.443034999999998</v>
      </c>
      <c r="J123">
        <v>29999000000</v>
      </c>
      <c r="K123">
        <v>-31.210381999999999</v>
      </c>
      <c r="L123">
        <v>-16.938798999999999</v>
      </c>
    </row>
    <row r="124" spans="2:16" x14ac:dyDescent="0.25">
      <c r="B124" t="s">
        <v>25</v>
      </c>
      <c r="J124" t="s">
        <v>25</v>
      </c>
    </row>
    <row r="125" spans="2:16" x14ac:dyDescent="0.25">
      <c r="F125" s="6" t="s">
        <v>40</v>
      </c>
      <c r="N125" s="6" t="s">
        <v>40</v>
      </c>
    </row>
    <row r="126" spans="2:16" ht="15.75" x14ac:dyDescent="0.25">
      <c r="F126" s="6" t="s">
        <v>23</v>
      </c>
      <c r="G126" s="6" t="str">
        <f t="shared" ref="G126:G145" si="20">D152</f>
        <v>2Ix2L dBc Log Mag(dB)</v>
      </c>
      <c r="H126" s="35">
        <v>2</v>
      </c>
      <c r="N126" s="6" t="s">
        <v>23</v>
      </c>
      <c r="O126" s="6" t="str">
        <f t="shared" ref="O126:O145" si="21">L152</f>
        <v>2Ix2L dBc Log Mag(dB)</v>
      </c>
      <c r="P126" s="35">
        <v>2</v>
      </c>
    </row>
    <row r="127" spans="2:16" ht="15.75" x14ac:dyDescent="0.25">
      <c r="B127" t="s">
        <v>29</v>
      </c>
      <c r="F127" s="6">
        <f t="shared" ref="F127:F145" si="22">B153/1000000000</f>
        <v>5.0170000000000003</v>
      </c>
      <c r="G127" s="6">
        <f t="shared" si="20"/>
        <v>-58.722172</v>
      </c>
      <c r="H127" s="36">
        <f>ABS(AVERAGE(G127:G145)-(H126-1)*5)</f>
        <v>60.716789999999996</v>
      </c>
      <c r="J127" t="s">
        <v>29</v>
      </c>
      <c r="N127" s="6">
        <f t="shared" ref="N127:N145" si="23">J153/1000000000</f>
        <v>5.0170000000000003</v>
      </c>
      <c r="O127" s="6">
        <f t="shared" si="21"/>
        <v>-58.980601999999998</v>
      </c>
      <c r="P127" s="36">
        <f>ABS(AVERAGE(O127:O145)-(P126-1)*5)</f>
        <v>60.803798631578942</v>
      </c>
    </row>
    <row r="128" spans="2:16" x14ac:dyDescent="0.25">
      <c r="B128" t="s">
        <v>23</v>
      </c>
      <c r="C128" t="s">
        <v>122</v>
      </c>
      <c r="D128" t="s">
        <v>81</v>
      </c>
      <c r="F128" s="6">
        <f t="shared" si="22"/>
        <v>6.4048888888889</v>
      </c>
      <c r="G128" s="6">
        <f t="shared" si="20"/>
        <v>-58.460182000000003</v>
      </c>
      <c r="J128" t="s">
        <v>23</v>
      </c>
      <c r="K128" t="s">
        <v>122</v>
      </c>
      <c r="L128" t="s">
        <v>81</v>
      </c>
      <c r="N128" s="6">
        <f t="shared" si="23"/>
        <v>6.4048888888889</v>
      </c>
      <c r="O128" s="6">
        <f t="shared" si="21"/>
        <v>-58.717869</v>
      </c>
    </row>
    <row r="129" spans="2:15" x14ac:dyDescent="0.25">
      <c r="B129">
        <v>5017000000</v>
      </c>
      <c r="C129">
        <v>-80.235816999999997</v>
      </c>
      <c r="D129">
        <v>-74.325942999999995</v>
      </c>
      <c r="F129" s="6">
        <f t="shared" si="22"/>
        <v>7.7927777777777996</v>
      </c>
      <c r="G129" s="6">
        <f t="shared" si="20"/>
        <v>-49.790835999999999</v>
      </c>
      <c r="J129">
        <v>5017000000</v>
      </c>
      <c r="K129">
        <v>-86.267150999999998</v>
      </c>
      <c r="L129">
        <v>-78.253570999999994</v>
      </c>
      <c r="N129" s="6">
        <f t="shared" si="23"/>
        <v>7.7927777777777996</v>
      </c>
      <c r="O129" s="6">
        <f t="shared" si="21"/>
        <v>-58.960586999999997</v>
      </c>
    </row>
    <row r="130" spans="2:15" x14ac:dyDescent="0.25">
      <c r="B130">
        <v>6070333333.3332996</v>
      </c>
      <c r="C130">
        <v>-68.446442000000005</v>
      </c>
      <c r="D130">
        <v>-62.377299999999998</v>
      </c>
      <c r="F130" s="6">
        <f t="shared" si="22"/>
        <v>9.1806666666667009</v>
      </c>
      <c r="G130" s="6">
        <f t="shared" si="20"/>
        <v>-56.780589999999997</v>
      </c>
      <c r="J130">
        <v>6070333333.3332996</v>
      </c>
      <c r="K130">
        <v>-69.468468000000001</v>
      </c>
      <c r="L130">
        <v>-61.607292000000001</v>
      </c>
      <c r="N130" s="6">
        <f t="shared" si="23"/>
        <v>9.1806666666667009</v>
      </c>
      <c r="O130" s="6">
        <f t="shared" si="21"/>
        <v>-56.317988999999997</v>
      </c>
    </row>
    <row r="131" spans="2:15" x14ac:dyDescent="0.25">
      <c r="B131">
        <v>7123666666.6667004</v>
      </c>
      <c r="C131">
        <v>-64.668091000000004</v>
      </c>
      <c r="D131">
        <v>-57.941352999999999</v>
      </c>
      <c r="F131" s="6">
        <f t="shared" si="22"/>
        <v>10.568555555555999</v>
      </c>
      <c r="G131" s="6">
        <f t="shared" si="20"/>
        <v>-53.346969999999999</v>
      </c>
      <c r="J131">
        <v>7123666666.6667004</v>
      </c>
      <c r="K131">
        <v>-66.386818000000005</v>
      </c>
      <c r="L131">
        <v>-57.787787999999999</v>
      </c>
      <c r="N131" s="6">
        <f t="shared" si="23"/>
        <v>10.568555555555999</v>
      </c>
      <c r="O131" s="6">
        <f t="shared" si="21"/>
        <v>-56.059635</v>
      </c>
    </row>
    <row r="132" spans="2:15" x14ac:dyDescent="0.25">
      <c r="B132">
        <v>8177000000</v>
      </c>
      <c r="C132">
        <v>-59.323791999999997</v>
      </c>
      <c r="D132">
        <v>-53.158867000000001</v>
      </c>
      <c r="F132" s="6">
        <f t="shared" si="22"/>
        <v>11.956444444444001</v>
      </c>
      <c r="G132" s="6">
        <f t="shared" si="20"/>
        <v>-58.166030999999997</v>
      </c>
      <c r="J132">
        <v>8177000000</v>
      </c>
      <c r="K132">
        <v>-64.434937000000005</v>
      </c>
      <c r="L132">
        <v>-56.054996000000003</v>
      </c>
      <c r="N132" s="6">
        <f t="shared" si="23"/>
        <v>11.956444444444001</v>
      </c>
      <c r="O132" s="6">
        <f t="shared" si="21"/>
        <v>-56.726340999999998</v>
      </c>
    </row>
    <row r="133" spans="2:15" x14ac:dyDescent="0.25">
      <c r="B133">
        <v>9230333333.3332996</v>
      </c>
      <c r="C133">
        <v>-60.533603999999997</v>
      </c>
      <c r="D133">
        <v>-54.457329000000001</v>
      </c>
      <c r="F133" s="6">
        <f t="shared" si="22"/>
        <v>13.344333333333001</v>
      </c>
      <c r="G133" s="6">
        <f t="shared" si="20"/>
        <v>-57.592162999999999</v>
      </c>
      <c r="J133">
        <v>9230333333.3332996</v>
      </c>
      <c r="K133">
        <v>-60.887763999999997</v>
      </c>
      <c r="L133">
        <v>-52.786366000000001</v>
      </c>
      <c r="N133" s="6">
        <f t="shared" si="23"/>
        <v>13.344333333333001</v>
      </c>
      <c r="O133" s="6">
        <f t="shared" si="21"/>
        <v>-54.163550999999998</v>
      </c>
    </row>
    <row r="134" spans="2:15" x14ac:dyDescent="0.25">
      <c r="B134">
        <v>10283666666.667</v>
      </c>
      <c r="C134">
        <v>-59.147415000000002</v>
      </c>
      <c r="D134">
        <v>-52.631999999999998</v>
      </c>
      <c r="F134" s="6">
        <f t="shared" si="22"/>
        <v>14.732222222222001</v>
      </c>
      <c r="G134" s="6">
        <f t="shared" si="20"/>
        <v>-58.352221999999998</v>
      </c>
      <c r="J134">
        <v>10283666666.667</v>
      </c>
      <c r="K134">
        <v>-58.850856999999998</v>
      </c>
      <c r="L134">
        <v>-50.393227000000003</v>
      </c>
      <c r="N134" s="6">
        <f t="shared" si="23"/>
        <v>14.732222222222001</v>
      </c>
      <c r="O134" s="6">
        <f t="shared" si="21"/>
        <v>-54.498961999999999</v>
      </c>
    </row>
    <row r="135" spans="2:15" x14ac:dyDescent="0.25">
      <c r="B135">
        <v>11337000000</v>
      </c>
      <c r="C135">
        <v>-59.242457999999999</v>
      </c>
      <c r="D135">
        <v>-52.726256999999997</v>
      </c>
      <c r="F135" s="6">
        <f t="shared" si="22"/>
        <v>16.120111111111001</v>
      </c>
      <c r="G135" s="6">
        <f t="shared" si="20"/>
        <v>-57.682963999999998</v>
      </c>
      <c r="J135">
        <v>11337000000</v>
      </c>
      <c r="K135">
        <v>-58.622864</v>
      </c>
      <c r="L135">
        <v>-50.293593999999999</v>
      </c>
      <c r="N135" s="6">
        <f t="shared" si="23"/>
        <v>16.120111111111001</v>
      </c>
      <c r="O135" s="6">
        <f t="shared" si="21"/>
        <v>-52.544894999999997</v>
      </c>
    </row>
    <row r="136" spans="2:15" x14ac:dyDescent="0.25">
      <c r="B136">
        <v>12390333333.333</v>
      </c>
      <c r="C136">
        <v>-65.632735999999994</v>
      </c>
      <c r="D136">
        <v>-57.918571</v>
      </c>
      <c r="F136" s="6">
        <f t="shared" si="22"/>
        <v>17.507999999999999</v>
      </c>
      <c r="G136" s="6">
        <f t="shared" si="20"/>
        <v>-53.489829999999998</v>
      </c>
      <c r="J136">
        <v>12390333333.333</v>
      </c>
      <c r="K136">
        <v>-76.190262000000004</v>
      </c>
      <c r="L136">
        <v>-66.997153999999995</v>
      </c>
      <c r="N136" s="6">
        <f t="shared" si="23"/>
        <v>17.507999999999999</v>
      </c>
      <c r="O136" s="6">
        <f t="shared" si="21"/>
        <v>-53.282074000000001</v>
      </c>
    </row>
    <row r="137" spans="2:15" x14ac:dyDescent="0.25">
      <c r="B137">
        <v>13443666666.667</v>
      </c>
      <c r="C137">
        <v>-69.055458000000002</v>
      </c>
      <c r="D137">
        <v>-59.847423999999997</v>
      </c>
      <c r="F137" s="6">
        <f t="shared" si="22"/>
        <v>18.895888888889001</v>
      </c>
      <c r="G137" s="6">
        <f t="shared" si="20"/>
        <v>-57.032803000000001</v>
      </c>
      <c r="J137">
        <v>13443666666.667</v>
      </c>
      <c r="K137">
        <v>-69.122833</v>
      </c>
      <c r="L137">
        <v>-58.483513000000002</v>
      </c>
      <c r="N137" s="6">
        <f t="shared" si="23"/>
        <v>18.895888888889001</v>
      </c>
      <c r="O137" s="6">
        <f t="shared" si="21"/>
        <v>-48.221435999999997</v>
      </c>
    </row>
    <row r="138" spans="2:15" x14ac:dyDescent="0.25">
      <c r="B138">
        <v>14497000000</v>
      </c>
      <c r="C138">
        <v>-59.164078000000003</v>
      </c>
      <c r="D138">
        <v>-50.518172999999997</v>
      </c>
      <c r="F138" s="6">
        <f t="shared" si="22"/>
        <v>20.283777777777999</v>
      </c>
      <c r="G138" s="6">
        <f t="shared" si="20"/>
        <v>-61.1511</v>
      </c>
      <c r="J138">
        <v>14497000000</v>
      </c>
      <c r="K138">
        <v>-64.228210000000004</v>
      </c>
      <c r="L138">
        <v>-54.256897000000002</v>
      </c>
      <c r="N138" s="6">
        <f t="shared" si="23"/>
        <v>20.283777777777999</v>
      </c>
      <c r="O138" s="6">
        <f t="shared" si="21"/>
        <v>-47.493575999999997</v>
      </c>
    </row>
    <row r="139" spans="2:15" x14ac:dyDescent="0.25">
      <c r="B139">
        <v>15550333333.333</v>
      </c>
      <c r="C139">
        <v>-89.897896000000003</v>
      </c>
      <c r="D139">
        <v>-81.538077999999999</v>
      </c>
      <c r="F139" s="6">
        <f t="shared" si="22"/>
        <v>21.671666666667001</v>
      </c>
      <c r="G139" s="6">
        <f t="shared" si="20"/>
        <v>-53.919975000000001</v>
      </c>
      <c r="J139">
        <v>15550333333.333</v>
      </c>
      <c r="K139">
        <v>-63.009093999999997</v>
      </c>
      <c r="L139">
        <v>-53.300331</v>
      </c>
      <c r="N139" s="6">
        <f t="shared" si="23"/>
        <v>21.671666666667001</v>
      </c>
      <c r="O139" s="6">
        <f t="shared" si="21"/>
        <v>-56.847651999999997</v>
      </c>
    </row>
    <row r="140" spans="2:15" x14ac:dyDescent="0.25">
      <c r="B140">
        <v>16603666666.667</v>
      </c>
      <c r="C140">
        <v>-60.027222000000002</v>
      </c>
      <c r="D140">
        <v>-50.476494000000002</v>
      </c>
      <c r="F140" s="6">
        <f t="shared" si="22"/>
        <v>23.059555555555999</v>
      </c>
      <c r="G140" s="6">
        <f t="shared" si="20"/>
        <v>-53.015056999999999</v>
      </c>
      <c r="J140">
        <v>16603666666.667</v>
      </c>
      <c r="K140">
        <v>-59.944248000000002</v>
      </c>
      <c r="L140">
        <v>-49.390770000000003</v>
      </c>
      <c r="N140" s="6">
        <f t="shared" si="23"/>
        <v>23.059555555555999</v>
      </c>
      <c r="O140" s="6">
        <f t="shared" si="21"/>
        <v>-68.389336</v>
      </c>
    </row>
    <row r="141" spans="2:15" x14ac:dyDescent="0.25">
      <c r="B141">
        <v>17657000000</v>
      </c>
      <c r="C141">
        <v>-64.219161999999997</v>
      </c>
      <c r="D141">
        <v>-54.627654999999997</v>
      </c>
      <c r="F141" s="6">
        <f t="shared" si="22"/>
        <v>24.447444444443999</v>
      </c>
      <c r="G141" s="6">
        <f t="shared" si="20"/>
        <v>-53.881968999999998</v>
      </c>
      <c r="J141">
        <v>17657000000</v>
      </c>
      <c r="K141">
        <v>-65.207031000000001</v>
      </c>
      <c r="L141">
        <v>-54.885406000000003</v>
      </c>
      <c r="N141" s="6">
        <f t="shared" si="23"/>
        <v>24.447444444443999</v>
      </c>
      <c r="O141" s="6">
        <f t="shared" si="21"/>
        <v>-58.454815000000004</v>
      </c>
    </row>
    <row r="142" spans="2:15" x14ac:dyDescent="0.25">
      <c r="B142">
        <v>18710333333.333</v>
      </c>
      <c r="C142">
        <v>-56.017513000000001</v>
      </c>
      <c r="D142">
        <v>-46.640633000000001</v>
      </c>
      <c r="F142" s="6">
        <f t="shared" si="22"/>
        <v>25.835333333333001</v>
      </c>
      <c r="G142" s="6">
        <f t="shared" si="20"/>
        <v>-54.757717</v>
      </c>
      <c r="J142">
        <v>18710333333.333</v>
      </c>
      <c r="K142">
        <v>-64.632087999999996</v>
      </c>
      <c r="L142">
        <v>-54.079216000000002</v>
      </c>
      <c r="N142" s="6">
        <f t="shared" si="23"/>
        <v>25.835333333333001</v>
      </c>
      <c r="O142" s="6">
        <f t="shared" si="21"/>
        <v>-55.830860000000001</v>
      </c>
    </row>
    <row r="143" spans="2:15" x14ac:dyDescent="0.25">
      <c r="B143">
        <v>19763666666.667</v>
      </c>
      <c r="C143">
        <v>-54.776339999999998</v>
      </c>
      <c r="D143">
        <v>-45.225262000000001</v>
      </c>
      <c r="F143" s="6">
        <f t="shared" si="22"/>
        <v>27.223222222221999</v>
      </c>
      <c r="G143" s="6">
        <f t="shared" si="20"/>
        <v>-52.443370999999999</v>
      </c>
      <c r="J143">
        <v>19763666666.667</v>
      </c>
      <c r="K143">
        <v>-59.675106</v>
      </c>
      <c r="L143">
        <v>-48.299720999999998</v>
      </c>
      <c r="N143" s="6">
        <f t="shared" si="23"/>
        <v>27.223222222221999</v>
      </c>
      <c r="O143" s="6">
        <f t="shared" si="21"/>
        <v>-59.987502999999997</v>
      </c>
    </row>
    <row r="144" spans="2:15" x14ac:dyDescent="0.25">
      <c r="B144">
        <v>20817000000</v>
      </c>
      <c r="C144">
        <v>-54.490729999999999</v>
      </c>
      <c r="D144">
        <v>-45.303879000000002</v>
      </c>
      <c r="F144" s="6">
        <f t="shared" si="22"/>
        <v>28.611111111111001</v>
      </c>
      <c r="G144" s="6">
        <f t="shared" si="20"/>
        <v>-58.124580000000002</v>
      </c>
      <c r="J144">
        <v>20817000000</v>
      </c>
      <c r="K144">
        <v>-54.293568</v>
      </c>
      <c r="L144">
        <v>-43.893711000000003</v>
      </c>
      <c r="N144" s="6">
        <f t="shared" si="23"/>
        <v>28.611111111111001</v>
      </c>
      <c r="O144" s="6">
        <f t="shared" si="21"/>
        <v>-54.729176000000002</v>
      </c>
    </row>
    <row r="145" spans="2:16" x14ac:dyDescent="0.25">
      <c r="B145">
        <v>21870333333.333</v>
      </c>
      <c r="C145">
        <v>-55.090007999999997</v>
      </c>
      <c r="D145">
        <v>-42.748111999999999</v>
      </c>
      <c r="F145" s="6">
        <f t="shared" si="22"/>
        <v>29.998999999999999</v>
      </c>
      <c r="G145" s="6">
        <f t="shared" si="20"/>
        <v>-51.908478000000002</v>
      </c>
      <c r="J145">
        <v>21870333333.333</v>
      </c>
      <c r="K145">
        <v>-53.100555</v>
      </c>
      <c r="L145">
        <v>-42.602184000000001</v>
      </c>
      <c r="N145" s="6">
        <f t="shared" si="23"/>
        <v>29.998999999999999</v>
      </c>
      <c r="O145" s="6">
        <f t="shared" si="21"/>
        <v>-50.065314999999998</v>
      </c>
    </row>
    <row r="146" spans="2:16" x14ac:dyDescent="0.25">
      <c r="B146">
        <v>22923666666.667</v>
      </c>
      <c r="C146">
        <v>-49.506317000000003</v>
      </c>
      <c r="D146">
        <v>-35.636822000000002</v>
      </c>
      <c r="F146" s="6" t="s">
        <v>25</v>
      </c>
      <c r="J146">
        <v>22923666666.667</v>
      </c>
      <c r="K146">
        <v>-49.395172000000002</v>
      </c>
      <c r="L146">
        <v>-37.440185999999997</v>
      </c>
      <c r="N146" s="6" t="s">
        <v>25</v>
      </c>
    </row>
    <row r="147" spans="2:16" x14ac:dyDescent="0.25">
      <c r="B147">
        <v>23977000000</v>
      </c>
      <c r="C147">
        <v>-48.309722999999998</v>
      </c>
      <c r="D147">
        <v>-32.780124999999998</v>
      </c>
      <c r="J147">
        <v>23977000000</v>
      </c>
      <c r="K147">
        <v>-48.803032000000002</v>
      </c>
      <c r="L147">
        <v>-34.531447999999997</v>
      </c>
    </row>
    <row r="148" spans="2:16" x14ac:dyDescent="0.25">
      <c r="B148" t="s">
        <v>25</v>
      </c>
      <c r="J148" t="s">
        <v>25</v>
      </c>
    </row>
    <row r="149" spans="2:16" x14ac:dyDescent="0.25">
      <c r="F149" s="6" t="s">
        <v>42</v>
      </c>
      <c r="N149" s="6" t="s">
        <v>42</v>
      </c>
    </row>
    <row r="150" spans="2:16" ht="15.75" x14ac:dyDescent="0.25">
      <c r="F150" s="6" t="s">
        <v>23</v>
      </c>
      <c r="G150" s="6" t="str">
        <f t="shared" ref="G150:G169" si="24">D176</f>
        <v>2Ix3L dBc Log Mag(dB)</v>
      </c>
      <c r="H150" s="35">
        <v>2</v>
      </c>
      <c r="N150" s="6" t="s">
        <v>23</v>
      </c>
      <c r="O150" s="6" t="str">
        <f t="shared" ref="O150:O169" si="25">L176</f>
        <v>2Ix3L dBc Log Mag(dB)</v>
      </c>
      <c r="P150" s="35">
        <v>2</v>
      </c>
    </row>
    <row r="151" spans="2:16" ht="15.75" x14ac:dyDescent="0.25">
      <c r="B151" t="s">
        <v>40</v>
      </c>
      <c r="F151" s="6">
        <f t="shared" ref="F151:F169" si="26">B177/1000000000</f>
        <v>9.0289999999999999</v>
      </c>
      <c r="G151" s="6">
        <f t="shared" si="24"/>
        <v>-61.697387999999997</v>
      </c>
      <c r="H151" s="36">
        <f>ABS(AVERAGE(G151:G169)-(H150-1)*5)</f>
        <v>64.601518631578955</v>
      </c>
      <c r="J151" t="s">
        <v>40</v>
      </c>
      <c r="N151" s="6">
        <f t="shared" ref="N151:N169" si="27">J177/1000000000</f>
        <v>9.0289999999999999</v>
      </c>
      <c r="O151" s="6">
        <f t="shared" si="25"/>
        <v>-66.251937999999996</v>
      </c>
      <c r="P151" s="36">
        <f>ABS(AVERAGE(O151:O169)-(P150-1)*5)</f>
        <v>66.939604315789467</v>
      </c>
    </row>
    <row r="152" spans="2:16" x14ac:dyDescent="0.25">
      <c r="B152" t="s">
        <v>23</v>
      </c>
      <c r="C152" t="s">
        <v>155</v>
      </c>
      <c r="D152" t="s">
        <v>82</v>
      </c>
      <c r="F152" s="6">
        <f t="shared" si="26"/>
        <v>10.194000000000001</v>
      </c>
      <c r="G152" s="6">
        <f t="shared" si="24"/>
        <v>-63.348415000000003</v>
      </c>
      <c r="J152" t="s">
        <v>23</v>
      </c>
      <c r="K152" t="s">
        <v>155</v>
      </c>
      <c r="L152" t="s">
        <v>82</v>
      </c>
      <c r="N152" s="6">
        <f t="shared" si="27"/>
        <v>10.194000000000001</v>
      </c>
      <c r="O152" s="6">
        <f t="shared" si="25"/>
        <v>-61.326419999999999</v>
      </c>
    </row>
    <row r="153" spans="2:16" x14ac:dyDescent="0.25">
      <c r="B153">
        <v>5017000000</v>
      </c>
      <c r="C153">
        <v>-64.632041999999998</v>
      </c>
      <c r="D153">
        <v>-58.722172</v>
      </c>
      <c r="F153" s="6">
        <f t="shared" si="26"/>
        <v>11.359</v>
      </c>
      <c r="G153" s="6">
        <f t="shared" si="24"/>
        <v>-67.081924000000001</v>
      </c>
      <c r="J153">
        <v>5017000000</v>
      </c>
      <c r="K153">
        <v>-66.994185999999999</v>
      </c>
      <c r="L153">
        <v>-58.980601999999998</v>
      </c>
      <c r="N153" s="6">
        <f t="shared" si="27"/>
        <v>11.359</v>
      </c>
      <c r="O153" s="6">
        <f t="shared" si="25"/>
        <v>-63.036265999999998</v>
      </c>
    </row>
    <row r="154" spans="2:16" x14ac:dyDescent="0.25">
      <c r="B154">
        <v>6404888888.8888998</v>
      </c>
      <c r="C154">
        <v>-64.529319999999998</v>
      </c>
      <c r="D154">
        <v>-58.460182000000003</v>
      </c>
      <c r="F154" s="6">
        <f t="shared" si="26"/>
        <v>12.523999999999999</v>
      </c>
      <c r="G154" s="6">
        <f t="shared" si="24"/>
        <v>-57.418773999999999</v>
      </c>
      <c r="J154">
        <v>6404888888.8888998</v>
      </c>
      <c r="K154">
        <v>-66.579041000000004</v>
      </c>
      <c r="L154">
        <v>-58.717869</v>
      </c>
      <c r="N154" s="6">
        <f t="shared" si="27"/>
        <v>12.523999999999999</v>
      </c>
      <c r="O154" s="6">
        <f t="shared" si="25"/>
        <v>-60.745303999999997</v>
      </c>
    </row>
    <row r="155" spans="2:16" x14ac:dyDescent="0.25">
      <c r="B155">
        <v>7792777777.7777996</v>
      </c>
      <c r="C155">
        <v>-56.517578</v>
      </c>
      <c r="D155">
        <v>-49.790835999999999</v>
      </c>
      <c r="F155" s="6">
        <f t="shared" si="26"/>
        <v>13.689</v>
      </c>
      <c r="G155" s="6">
        <f t="shared" si="24"/>
        <v>-62.010162000000001</v>
      </c>
      <c r="J155">
        <v>7792777777.7777996</v>
      </c>
      <c r="K155">
        <v>-67.559607999999997</v>
      </c>
      <c r="L155">
        <v>-58.960586999999997</v>
      </c>
      <c r="N155" s="6">
        <f t="shared" si="27"/>
        <v>13.689</v>
      </c>
      <c r="O155" s="6">
        <f t="shared" si="25"/>
        <v>-64.705635000000001</v>
      </c>
    </row>
    <row r="156" spans="2:16" x14ac:dyDescent="0.25">
      <c r="B156">
        <v>9180666666.6667004</v>
      </c>
      <c r="C156">
        <v>-62.945515</v>
      </c>
      <c r="D156">
        <v>-56.780589999999997</v>
      </c>
      <c r="F156" s="6">
        <f t="shared" si="26"/>
        <v>14.853999999999999</v>
      </c>
      <c r="G156" s="6">
        <f t="shared" si="24"/>
        <v>-56.269652999999998</v>
      </c>
      <c r="J156">
        <v>9180666666.6667004</v>
      </c>
      <c r="K156">
        <v>-64.697929000000002</v>
      </c>
      <c r="L156">
        <v>-56.317988999999997</v>
      </c>
      <c r="N156" s="6">
        <f t="shared" si="27"/>
        <v>14.853999999999999</v>
      </c>
      <c r="O156" s="6">
        <f t="shared" si="25"/>
        <v>-68.585648000000006</v>
      </c>
    </row>
    <row r="157" spans="2:16" x14ac:dyDescent="0.25">
      <c r="B157">
        <v>10568555555.556</v>
      </c>
      <c r="C157">
        <v>-59.423243999999997</v>
      </c>
      <c r="D157">
        <v>-53.346969999999999</v>
      </c>
      <c r="F157" s="6">
        <f t="shared" si="26"/>
        <v>16.018999999999998</v>
      </c>
      <c r="G157" s="6">
        <f t="shared" si="24"/>
        <v>-57.834957000000003</v>
      </c>
      <c r="J157">
        <v>10568555555.556</v>
      </c>
      <c r="K157">
        <v>-64.161034000000001</v>
      </c>
      <c r="L157">
        <v>-56.059635</v>
      </c>
      <c r="N157" s="6">
        <f t="shared" si="27"/>
        <v>16.018999999999998</v>
      </c>
      <c r="O157" s="6">
        <f t="shared" si="25"/>
        <v>-62.753815000000003</v>
      </c>
    </row>
    <row r="158" spans="2:16" x14ac:dyDescent="0.25">
      <c r="B158">
        <v>11956444444.444</v>
      </c>
      <c r="C158">
        <v>-64.681449999999998</v>
      </c>
      <c r="D158">
        <v>-58.166030999999997</v>
      </c>
      <c r="F158" s="6">
        <f t="shared" si="26"/>
        <v>17.184000000000001</v>
      </c>
      <c r="G158" s="6">
        <f t="shared" si="24"/>
        <v>-59.646042000000001</v>
      </c>
      <c r="J158">
        <v>11956444444.444</v>
      </c>
      <c r="K158">
        <v>-65.183967999999993</v>
      </c>
      <c r="L158">
        <v>-56.726340999999998</v>
      </c>
      <c r="N158" s="6">
        <f t="shared" si="27"/>
        <v>17.184000000000001</v>
      </c>
      <c r="O158" s="6">
        <f t="shared" si="25"/>
        <v>-63.156288000000004</v>
      </c>
    </row>
    <row r="159" spans="2:16" x14ac:dyDescent="0.25">
      <c r="B159">
        <v>13344333333.333</v>
      </c>
      <c r="C159">
        <v>-64.108360000000005</v>
      </c>
      <c r="D159">
        <v>-57.592162999999999</v>
      </c>
      <c r="F159" s="6">
        <f t="shared" si="26"/>
        <v>18.349</v>
      </c>
      <c r="G159" s="6">
        <f t="shared" si="24"/>
        <v>-65.794830000000005</v>
      </c>
      <c r="J159">
        <v>13344333333.333</v>
      </c>
      <c r="K159">
        <v>-62.492820999999999</v>
      </c>
      <c r="L159">
        <v>-54.163550999999998</v>
      </c>
      <c r="N159" s="6">
        <f t="shared" si="27"/>
        <v>18.349</v>
      </c>
      <c r="O159" s="6">
        <f t="shared" si="25"/>
        <v>-57.862777999999999</v>
      </c>
    </row>
    <row r="160" spans="2:16" x14ac:dyDescent="0.25">
      <c r="B160">
        <v>14732222222.222</v>
      </c>
      <c r="C160">
        <v>-66.066383000000002</v>
      </c>
      <c r="D160">
        <v>-58.352221999999998</v>
      </c>
      <c r="F160" s="6">
        <f t="shared" si="26"/>
        <v>19.513999999999999</v>
      </c>
      <c r="G160" s="6">
        <f t="shared" si="24"/>
        <v>-59.761600000000001</v>
      </c>
      <c r="J160">
        <v>14732222222.222</v>
      </c>
      <c r="K160">
        <v>-63.692070000000001</v>
      </c>
      <c r="L160">
        <v>-54.498961999999999</v>
      </c>
      <c r="N160" s="6">
        <f t="shared" si="27"/>
        <v>19.513999999999999</v>
      </c>
      <c r="O160" s="6">
        <f t="shared" si="25"/>
        <v>-60.181801</v>
      </c>
    </row>
    <row r="161" spans="2:16" x14ac:dyDescent="0.25">
      <c r="B161">
        <v>16120111111.111</v>
      </c>
      <c r="C161">
        <v>-66.890998999999994</v>
      </c>
      <c r="D161">
        <v>-57.682963999999998</v>
      </c>
      <c r="F161" s="6">
        <f t="shared" si="26"/>
        <v>20.678999999999998</v>
      </c>
      <c r="G161" s="6">
        <f t="shared" si="24"/>
        <v>-57.659027000000002</v>
      </c>
      <c r="J161">
        <v>16120111111.111</v>
      </c>
      <c r="K161">
        <v>-63.184218999999999</v>
      </c>
      <c r="L161">
        <v>-52.544894999999997</v>
      </c>
      <c r="N161" s="6">
        <f t="shared" si="27"/>
        <v>20.678999999999998</v>
      </c>
      <c r="O161" s="6">
        <f t="shared" si="25"/>
        <v>-68.045631</v>
      </c>
    </row>
    <row r="162" spans="2:16" x14ac:dyDescent="0.25">
      <c r="B162">
        <v>17508000000</v>
      </c>
      <c r="C162">
        <v>-62.135738000000003</v>
      </c>
      <c r="D162">
        <v>-53.489829999999998</v>
      </c>
      <c r="F162" s="6">
        <f t="shared" si="26"/>
        <v>21.844000000000001</v>
      </c>
      <c r="G162" s="6">
        <f t="shared" si="24"/>
        <v>-61.660907999999999</v>
      </c>
      <c r="J162">
        <v>17508000000</v>
      </c>
      <c r="K162">
        <v>-63.253391000000001</v>
      </c>
      <c r="L162">
        <v>-53.282074000000001</v>
      </c>
      <c r="N162" s="6">
        <f t="shared" si="27"/>
        <v>21.844000000000001</v>
      </c>
      <c r="O162" s="6">
        <f t="shared" si="25"/>
        <v>-71.957160999999999</v>
      </c>
    </row>
    <row r="163" spans="2:16" x14ac:dyDescent="0.25">
      <c r="B163">
        <v>18895888888.889</v>
      </c>
      <c r="C163">
        <v>-65.392616000000004</v>
      </c>
      <c r="D163">
        <v>-57.032803000000001</v>
      </c>
      <c r="F163" s="6">
        <f t="shared" si="26"/>
        <v>23.009</v>
      </c>
      <c r="G163" s="6">
        <f t="shared" si="24"/>
        <v>-54.755707000000001</v>
      </c>
      <c r="J163">
        <v>18895888888.889</v>
      </c>
      <c r="K163">
        <v>-57.930199000000002</v>
      </c>
      <c r="L163">
        <v>-48.221435999999997</v>
      </c>
      <c r="N163" s="6">
        <f t="shared" si="27"/>
        <v>23.009</v>
      </c>
      <c r="O163" s="6">
        <f t="shared" si="25"/>
        <v>-56.029395999999998</v>
      </c>
    </row>
    <row r="164" spans="2:16" x14ac:dyDescent="0.25">
      <c r="B164">
        <v>20283777777.778</v>
      </c>
      <c r="C164">
        <v>-70.701828000000006</v>
      </c>
      <c r="D164">
        <v>-61.1511</v>
      </c>
      <c r="F164" s="6">
        <f t="shared" si="26"/>
        <v>24.173999999999999</v>
      </c>
      <c r="G164" s="6">
        <f t="shared" si="24"/>
        <v>-53.567889999999998</v>
      </c>
      <c r="J164">
        <v>20283777777.778</v>
      </c>
      <c r="K164">
        <v>-58.047054000000003</v>
      </c>
      <c r="L164">
        <v>-47.493575999999997</v>
      </c>
      <c r="N164" s="6">
        <f t="shared" si="27"/>
        <v>24.173999999999999</v>
      </c>
      <c r="O164" s="6">
        <f t="shared" si="25"/>
        <v>-52.863590000000002</v>
      </c>
    </row>
    <row r="165" spans="2:16" x14ac:dyDescent="0.25">
      <c r="B165">
        <v>21671666666.667</v>
      </c>
      <c r="C165">
        <v>-63.511482000000001</v>
      </c>
      <c r="D165">
        <v>-53.919975000000001</v>
      </c>
      <c r="F165" s="6">
        <f t="shared" si="26"/>
        <v>25.338999999999999</v>
      </c>
      <c r="G165" s="6">
        <f t="shared" si="24"/>
        <v>-54.580551</v>
      </c>
      <c r="J165">
        <v>21671666666.667</v>
      </c>
      <c r="K165">
        <v>-67.169273000000004</v>
      </c>
      <c r="L165">
        <v>-56.847651999999997</v>
      </c>
      <c r="N165" s="6">
        <f t="shared" si="27"/>
        <v>25.338999999999999</v>
      </c>
      <c r="O165" s="6">
        <f t="shared" si="25"/>
        <v>-57.007565</v>
      </c>
    </row>
    <row r="166" spans="2:16" x14ac:dyDescent="0.25">
      <c r="B166">
        <v>23059555555.556</v>
      </c>
      <c r="C166">
        <v>-62.391936999999999</v>
      </c>
      <c r="D166">
        <v>-53.015056999999999</v>
      </c>
      <c r="F166" s="6">
        <f t="shared" si="26"/>
        <v>26.504000000000001</v>
      </c>
      <c r="G166" s="6">
        <f t="shared" si="24"/>
        <v>-57.014549000000002</v>
      </c>
      <c r="J166">
        <v>23059555555.556</v>
      </c>
      <c r="K166">
        <v>-78.942206999999996</v>
      </c>
      <c r="L166">
        <v>-68.389336</v>
      </c>
      <c r="N166" s="6">
        <f t="shared" si="27"/>
        <v>26.504000000000001</v>
      </c>
      <c r="O166" s="6">
        <f t="shared" si="25"/>
        <v>-63.213638000000003</v>
      </c>
    </row>
    <row r="167" spans="2:16" x14ac:dyDescent="0.25">
      <c r="B167">
        <v>24447444444.444</v>
      </c>
      <c r="C167">
        <v>-63.433044000000002</v>
      </c>
      <c r="D167">
        <v>-53.881968999999998</v>
      </c>
      <c r="F167" s="6">
        <f t="shared" si="26"/>
        <v>27.669</v>
      </c>
      <c r="G167" s="6">
        <f t="shared" si="24"/>
        <v>-58.006466000000003</v>
      </c>
      <c r="J167">
        <v>24447444444.444</v>
      </c>
      <c r="K167">
        <v>-69.830200000000005</v>
      </c>
      <c r="L167">
        <v>-58.454815000000004</v>
      </c>
      <c r="N167" s="6">
        <f t="shared" si="27"/>
        <v>27.669</v>
      </c>
      <c r="O167" s="6">
        <f t="shared" si="25"/>
        <v>-58.133235999999997</v>
      </c>
    </row>
    <row r="168" spans="2:16" x14ac:dyDescent="0.25">
      <c r="B168">
        <v>25835333333.333</v>
      </c>
      <c r="C168">
        <v>-63.944569000000001</v>
      </c>
      <c r="D168">
        <v>-54.757717</v>
      </c>
      <c r="F168" s="6">
        <f t="shared" si="26"/>
        <v>28.834</v>
      </c>
      <c r="G168" s="6">
        <f t="shared" si="24"/>
        <v>-58.255253000000003</v>
      </c>
      <c r="J168">
        <v>25835333333.333</v>
      </c>
      <c r="K168">
        <v>-66.230721000000003</v>
      </c>
      <c r="L168">
        <v>-55.830860000000001</v>
      </c>
      <c r="N168" s="6">
        <f t="shared" si="27"/>
        <v>28.834</v>
      </c>
      <c r="O168" s="6">
        <f t="shared" si="25"/>
        <v>-61.052860000000003</v>
      </c>
    </row>
    <row r="169" spans="2:16" x14ac:dyDescent="0.25">
      <c r="B169">
        <v>27223222222.222</v>
      </c>
      <c r="C169">
        <v>-64.785263</v>
      </c>
      <c r="D169">
        <v>-52.443370999999999</v>
      </c>
      <c r="F169" s="6">
        <f t="shared" si="26"/>
        <v>29.998999999999999</v>
      </c>
      <c r="G169" s="6">
        <f t="shared" si="24"/>
        <v>-66.064757999999998</v>
      </c>
      <c r="J169">
        <v>27223222222.222</v>
      </c>
      <c r="K169">
        <v>-70.485870000000006</v>
      </c>
      <c r="L169">
        <v>-59.987502999999997</v>
      </c>
      <c r="N169" s="6">
        <f t="shared" si="27"/>
        <v>29.998999999999999</v>
      </c>
      <c r="O169" s="6">
        <f t="shared" si="25"/>
        <v>-59.943511999999998</v>
      </c>
    </row>
    <row r="170" spans="2:16" x14ac:dyDescent="0.25">
      <c r="B170">
        <v>28611111111.111</v>
      </c>
      <c r="C170">
        <v>-71.994079999999997</v>
      </c>
      <c r="D170">
        <v>-58.124580000000002</v>
      </c>
      <c r="F170" s="6" t="s">
        <v>25</v>
      </c>
      <c r="J170">
        <v>28611111111.111</v>
      </c>
      <c r="K170">
        <v>-66.684157999999996</v>
      </c>
      <c r="L170">
        <v>-54.729176000000002</v>
      </c>
      <c r="N170" s="6" t="s">
        <v>25</v>
      </c>
    </row>
    <row r="171" spans="2:16" x14ac:dyDescent="0.25">
      <c r="B171">
        <v>29999000000</v>
      </c>
      <c r="C171">
        <v>-67.438072000000005</v>
      </c>
      <c r="D171">
        <v>-51.908478000000002</v>
      </c>
      <c r="J171">
        <v>29999000000</v>
      </c>
      <c r="K171">
        <v>-64.336899000000003</v>
      </c>
      <c r="L171">
        <v>-50.065314999999998</v>
      </c>
    </row>
    <row r="172" spans="2:16" x14ac:dyDescent="0.25">
      <c r="B172" t="s">
        <v>25</v>
      </c>
      <c r="J172" t="s">
        <v>25</v>
      </c>
    </row>
    <row r="173" spans="2:16" x14ac:dyDescent="0.25">
      <c r="F173" s="6" t="s">
        <v>44</v>
      </c>
      <c r="N173" s="6" t="s">
        <v>44</v>
      </c>
    </row>
    <row r="174" spans="2:16" ht="15.75" x14ac:dyDescent="0.25">
      <c r="F174" s="6" t="s">
        <v>23</v>
      </c>
      <c r="G174" s="6" t="str">
        <f t="shared" ref="G174:G193" si="28">D200</f>
        <v>2Ix4L dBc Log Mag(dB)</v>
      </c>
      <c r="H174" s="35">
        <v>2</v>
      </c>
      <c r="N174" s="6" t="s">
        <v>23</v>
      </c>
      <c r="O174" s="6" t="str">
        <f t="shared" ref="O174:O193" si="29">L200</f>
        <v>2Ix4L dBc Log Mag(dB)</v>
      </c>
      <c r="P174" s="35">
        <v>2</v>
      </c>
    </row>
    <row r="175" spans="2:16" ht="15.75" x14ac:dyDescent="0.25">
      <c r="B175" t="s">
        <v>42</v>
      </c>
      <c r="F175" s="6">
        <f t="shared" ref="F175:F193" si="30">B201/1000000000</f>
        <v>13.978</v>
      </c>
      <c r="G175" s="6">
        <f t="shared" si="28"/>
        <v>-61.411712999999999</v>
      </c>
      <c r="H175" s="36">
        <f>ABS(AVERAGE(G175:G193)-(H174-1)*5)</f>
        <v>66.83748463157896</v>
      </c>
      <c r="J175" t="s">
        <v>42</v>
      </c>
      <c r="N175" s="6">
        <f t="shared" ref="N175:N193" si="31">J201/1000000000</f>
        <v>13.978</v>
      </c>
      <c r="O175" s="6">
        <f t="shared" si="29"/>
        <v>-67.119536999999994</v>
      </c>
      <c r="P175" s="36">
        <f>ABS(AVERAGE(O175:O193)-(P174-1)*5)</f>
        <v>67.673556947368411</v>
      </c>
    </row>
    <row r="176" spans="2:16" x14ac:dyDescent="0.25">
      <c r="B176" t="s">
        <v>23</v>
      </c>
      <c r="C176" t="s">
        <v>156</v>
      </c>
      <c r="D176" t="s">
        <v>83</v>
      </c>
      <c r="F176" s="6">
        <f t="shared" si="30"/>
        <v>14.590333333333</v>
      </c>
      <c r="G176" s="6">
        <f t="shared" si="28"/>
        <v>-60.788302999999999</v>
      </c>
      <c r="J176" t="s">
        <v>23</v>
      </c>
      <c r="K176" t="s">
        <v>156</v>
      </c>
      <c r="L176" t="s">
        <v>83</v>
      </c>
      <c r="N176" s="6">
        <f t="shared" si="31"/>
        <v>14.590333333333</v>
      </c>
      <c r="O176" s="6">
        <f t="shared" si="29"/>
        <v>-70.488258000000002</v>
      </c>
    </row>
    <row r="177" spans="2:15" x14ac:dyDescent="0.25">
      <c r="B177">
        <v>9029000000</v>
      </c>
      <c r="C177">
        <v>-67.607262000000006</v>
      </c>
      <c r="D177">
        <v>-61.697387999999997</v>
      </c>
      <c r="F177" s="6">
        <f t="shared" si="30"/>
        <v>15.202666666667</v>
      </c>
      <c r="G177" s="6">
        <f t="shared" si="28"/>
        <v>-61.994231999999997</v>
      </c>
      <c r="J177">
        <v>9029000000</v>
      </c>
      <c r="K177">
        <v>-74.265518</v>
      </c>
      <c r="L177">
        <v>-66.251937999999996</v>
      </c>
      <c r="N177" s="6">
        <f t="shared" si="31"/>
        <v>15.202666666667</v>
      </c>
      <c r="O177" s="6">
        <f t="shared" si="29"/>
        <v>-71.439673999999997</v>
      </c>
    </row>
    <row r="178" spans="2:15" x14ac:dyDescent="0.25">
      <c r="B178">
        <v>10194000000</v>
      </c>
      <c r="C178">
        <v>-69.417548999999994</v>
      </c>
      <c r="D178">
        <v>-63.348415000000003</v>
      </c>
      <c r="F178" s="6">
        <f t="shared" si="30"/>
        <v>15.815</v>
      </c>
      <c r="G178" s="6">
        <f t="shared" si="28"/>
        <v>-61.712893999999999</v>
      </c>
      <c r="J178">
        <v>10194000000</v>
      </c>
      <c r="K178">
        <v>-69.187591999999995</v>
      </c>
      <c r="L178">
        <v>-61.326419999999999</v>
      </c>
      <c r="N178" s="6">
        <f t="shared" si="31"/>
        <v>15.815</v>
      </c>
      <c r="O178" s="6">
        <f t="shared" si="29"/>
        <v>-74.731307999999999</v>
      </c>
    </row>
    <row r="179" spans="2:15" x14ac:dyDescent="0.25">
      <c r="B179">
        <v>11359000000</v>
      </c>
      <c r="C179">
        <v>-73.808661999999998</v>
      </c>
      <c r="D179">
        <v>-67.081924000000001</v>
      </c>
      <c r="F179" s="6">
        <f t="shared" si="30"/>
        <v>16.427333333332999</v>
      </c>
      <c r="G179" s="6">
        <f t="shared" si="28"/>
        <v>-62.474983000000002</v>
      </c>
      <c r="J179">
        <v>11359000000</v>
      </c>
      <c r="K179">
        <v>-71.635292000000007</v>
      </c>
      <c r="L179">
        <v>-63.036265999999998</v>
      </c>
      <c r="N179" s="6">
        <f t="shared" si="31"/>
        <v>16.427333333332999</v>
      </c>
      <c r="O179" s="6">
        <f t="shared" si="29"/>
        <v>-62.733097000000001</v>
      </c>
    </row>
    <row r="180" spans="2:15" x14ac:dyDescent="0.25">
      <c r="B180">
        <v>12524000000</v>
      </c>
      <c r="C180">
        <v>-63.583697999999998</v>
      </c>
      <c r="D180">
        <v>-57.418773999999999</v>
      </c>
      <c r="F180" s="6">
        <f t="shared" si="30"/>
        <v>17.039666666666999</v>
      </c>
      <c r="G180" s="6">
        <f t="shared" si="28"/>
        <v>-64.410477</v>
      </c>
      <c r="J180">
        <v>12524000000</v>
      </c>
      <c r="K180">
        <v>-69.125243999999995</v>
      </c>
      <c r="L180">
        <v>-60.745303999999997</v>
      </c>
      <c r="N180" s="6">
        <f t="shared" si="31"/>
        <v>17.039666666666999</v>
      </c>
      <c r="O180" s="6">
        <f t="shared" si="29"/>
        <v>-59.801296000000001</v>
      </c>
    </row>
    <row r="181" spans="2:15" x14ac:dyDescent="0.25">
      <c r="B181">
        <v>13689000000</v>
      </c>
      <c r="C181">
        <v>-68.086433</v>
      </c>
      <c r="D181">
        <v>-62.010162000000001</v>
      </c>
      <c r="F181" s="6">
        <f t="shared" si="30"/>
        <v>17.652000000000001</v>
      </c>
      <c r="G181" s="6">
        <f t="shared" si="28"/>
        <v>-61.389285999999998</v>
      </c>
      <c r="J181">
        <v>13689000000</v>
      </c>
      <c r="K181">
        <v>-72.807029999999997</v>
      </c>
      <c r="L181">
        <v>-64.705635000000001</v>
      </c>
      <c r="N181" s="6">
        <f t="shared" si="31"/>
        <v>17.652000000000001</v>
      </c>
      <c r="O181" s="6">
        <f t="shared" si="29"/>
        <v>-57.079487</v>
      </c>
    </row>
    <row r="182" spans="2:15" x14ac:dyDescent="0.25">
      <c r="B182">
        <v>14854000000</v>
      </c>
      <c r="C182">
        <v>-62.785069</v>
      </c>
      <c r="D182">
        <v>-56.269652999999998</v>
      </c>
      <c r="F182" s="6">
        <f t="shared" si="30"/>
        <v>18.264333333332999</v>
      </c>
      <c r="G182" s="6">
        <f t="shared" si="28"/>
        <v>-60.167202000000003</v>
      </c>
      <c r="J182">
        <v>14854000000</v>
      </c>
      <c r="K182">
        <v>-77.043273999999997</v>
      </c>
      <c r="L182">
        <v>-68.585648000000006</v>
      </c>
      <c r="N182" s="6">
        <f t="shared" si="31"/>
        <v>18.264333333332999</v>
      </c>
      <c r="O182" s="6">
        <f t="shared" si="29"/>
        <v>-56.536934000000002</v>
      </c>
    </row>
    <row r="183" spans="2:15" x14ac:dyDescent="0.25">
      <c r="B183">
        <v>16019000000</v>
      </c>
      <c r="C183">
        <v>-64.351157999999998</v>
      </c>
      <c r="D183">
        <v>-57.834957000000003</v>
      </c>
      <c r="F183" s="6">
        <f t="shared" si="30"/>
        <v>18.876666666666999</v>
      </c>
      <c r="G183" s="6">
        <f t="shared" si="28"/>
        <v>-60.314301</v>
      </c>
      <c r="J183">
        <v>16019000000</v>
      </c>
      <c r="K183">
        <v>-71.083083999999999</v>
      </c>
      <c r="L183">
        <v>-62.753815000000003</v>
      </c>
      <c r="N183" s="6">
        <f t="shared" si="31"/>
        <v>18.876666666666999</v>
      </c>
      <c r="O183" s="6">
        <f t="shared" si="29"/>
        <v>-55.755679999999998</v>
      </c>
    </row>
    <row r="184" spans="2:15" x14ac:dyDescent="0.25">
      <c r="B184">
        <v>17184000000</v>
      </c>
      <c r="C184">
        <v>-67.360198999999994</v>
      </c>
      <c r="D184">
        <v>-59.646042000000001</v>
      </c>
      <c r="F184" s="6">
        <f t="shared" si="30"/>
        <v>19.489000000000001</v>
      </c>
      <c r="G184" s="6">
        <f t="shared" si="28"/>
        <v>-65.942490000000006</v>
      </c>
      <c r="J184">
        <v>17184000000</v>
      </c>
      <c r="K184">
        <v>-72.349395999999999</v>
      </c>
      <c r="L184">
        <v>-63.156288000000004</v>
      </c>
      <c r="N184" s="6">
        <f t="shared" si="31"/>
        <v>19.489000000000001</v>
      </c>
      <c r="O184" s="6">
        <f t="shared" si="29"/>
        <v>-58.075397000000002</v>
      </c>
    </row>
    <row r="185" spans="2:15" x14ac:dyDescent="0.25">
      <c r="B185">
        <v>18349000000</v>
      </c>
      <c r="C185">
        <v>-75.002869000000004</v>
      </c>
      <c r="D185">
        <v>-65.794830000000005</v>
      </c>
      <c r="F185" s="6">
        <f t="shared" si="30"/>
        <v>20.101333333332999</v>
      </c>
      <c r="G185" s="6">
        <f t="shared" si="28"/>
        <v>-63.793171000000001</v>
      </c>
      <c r="J185">
        <v>18349000000</v>
      </c>
      <c r="K185">
        <v>-68.502098000000004</v>
      </c>
      <c r="L185">
        <v>-57.862777999999999</v>
      </c>
      <c r="N185" s="6">
        <f t="shared" si="31"/>
        <v>20.101333333332999</v>
      </c>
      <c r="O185" s="6">
        <f t="shared" si="29"/>
        <v>-62.974967999999997</v>
      </c>
    </row>
    <row r="186" spans="2:15" x14ac:dyDescent="0.25">
      <c r="B186">
        <v>19514000000</v>
      </c>
      <c r="C186">
        <v>-68.407509000000005</v>
      </c>
      <c r="D186">
        <v>-59.761600000000001</v>
      </c>
      <c r="F186" s="6">
        <f t="shared" si="30"/>
        <v>20.713666666666999</v>
      </c>
      <c r="G186" s="6">
        <f t="shared" si="28"/>
        <v>-62.747463000000003</v>
      </c>
      <c r="J186">
        <v>19514000000</v>
      </c>
      <c r="K186">
        <v>-70.153114000000002</v>
      </c>
      <c r="L186">
        <v>-60.181801</v>
      </c>
      <c r="N186" s="6">
        <f t="shared" si="31"/>
        <v>20.713666666666999</v>
      </c>
      <c r="O186" s="6">
        <f t="shared" si="29"/>
        <v>-69.690025000000006</v>
      </c>
    </row>
    <row r="187" spans="2:15" x14ac:dyDescent="0.25">
      <c r="B187">
        <v>20679000000</v>
      </c>
      <c r="C187">
        <v>-66.018844999999999</v>
      </c>
      <c r="D187">
        <v>-57.659027000000002</v>
      </c>
      <c r="F187" s="6">
        <f t="shared" si="30"/>
        <v>21.326000000000001</v>
      </c>
      <c r="G187" s="6">
        <f t="shared" si="28"/>
        <v>-60.816401999999997</v>
      </c>
      <c r="J187">
        <v>20679000000</v>
      </c>
      <c r="K187">
        <v>-77.754395000000002</v>
      </c>
      <c r="L187">
        <v>-68.045631</v>
      </c>
      <c r="N187" s="6">
        <f t="shared" si="31"/>
        <v>21.326000000000001</v>
      </c>
      <c r="O187" s="6">
        <f t="shared" si="29"/>
        <v>-76.982665999999995</v>
      </c>
    </row>
    <row r="188" spans="2:15" x14ac:dyDescent="0.25">
      <c r="B188">
        <v>21844000000</v>
      </c>
      <c r="C188">
        <v>-71.211639000000005</v>
      </c>
      <c r="D188">
        <v>-61.660907999999999</v>
      </c>
      <c r="F188" s="6">
        <f t="shared" si="30"/>
        <v>21.938333333332999</v>
      </c>
      <c r="G188" s="6">
        <f t="shared" si="28"/>
        <v>-60.128234999999997</v>
      </c>
      <c r="J188">
        <v>21844000000</v>
      </c>
      <c r="K188">
        <v>-82.510643000000002</v>
      </c>
      <c r="L188">
        <v>-71.957160999999999</v>
      </c>
      <c r="N188" s="6">
        <f t="shared" si="31"/>
        <v>21.938333333332999</v>
      </c>
      <c r="O188" s="6">
        <f t="shared" si="29"/>
        <v>-67.835632000000004</v>
      </c>
    </row>
    <row r="189" spans="2:15" x14ac:dyDescent="0.25">
      <c r="B189">
        <v>23009000000</v>
      </c>
      <c r="C189">
        <v>-64.347213999999994</v>
      </c>
      <c r="D189">
        <v>-54.755707000000001</v>
      </c>
      <c r="F189" s="6">
        <f t="shared" si="30"/>
        <v>22.550666666666999</v>
      </c>
      <c r="G189" s="6">
        <f t="shared" si="28"/>
        <v>-62.227862999999999</v>
      </c>
      <c r="J189">
        <v>23009000000</v>
      </c>
      <c r="K189">
        <v>-66.351021000000003</v>
      </c>
      <c r="L189">
        <v>-56.029395999999998</v>
      </c>
      <c r="N189" s="6">
        <f t="shared" si="31"/>
        <v>22.550666666666999</v>
      </c>
      <c r="O189" s="6">
        <f t="shared" si="29"/>
        <v>-63.401511999999997</v>
      </c>
    </row>
    <row r="190" spans="2:15" x14ac:dyDescent="0.25">
      <c r="B190">
        <v>24174000000</v>
      </c>
      <c r="C190">
        <v>-62.944771000000003</v>
      </c>
      <c r="D190">
        <v>-53.567889999999998</v>
      </c>
      <c r="F190" s="6">
        <f t="shared" si="30"/>
        <v>23.163</v>
      </c>
      <c r="G190" s="6">
        <f t="shared" si="28"/>
        <v>-61.588245000000001</v>
      </c>
      <c r="J190">
        <v>24174000000</v>
      </c>
      <c r="K190">
        <v>-63.416462000000003</v>
      </c>
      <c r="L190">
        <v>-52.863590000000002</v>
      </c>
      <c r="N190" s="6">
        <f t="shared" si="31"/>
        <v>23.163</v>
      </c>
      <c r="O190" s="6">
        <f t="shared" si="29"/>
        <v>-59.131751999999999</v>
      </c>
    </row>
    <row r="191" spans="2:15" x14ac:dyDescent="0.25">
      <c r="B191">
        <v>25339000000</v>
      </c>
      <c r="C191">
        <v>-64.131630000000001</v>
      </c>
      <c r="D191">
        <v>-54.580551</v>
      </c>
      <c r="F191" s="6">
        <f t="shared" si="30"/>
        <v>23.775333333333002</v>
      </c>
      <c r="G191" s="6">
        <f t="shared" si="28"/>
        <v>-62.085177999999999</v>
      </c>
      <c r="J191">
        <v>25339000000</v>
      </c>
      <c r="K191">
        <v>-68.382942</v>
      </c>
      <c r="L191">
        <v>-57.007565</v>
      </c>
      <c r="N191" s="6">
        <f t="shared" si="31"/>
        <v>23.775333333333002</v>
      </c>
      <c r="O191" s="6">
        <f t="shared" si="29"/>
        <v>-56.991585000000001</v>
      </c>
    </row>
    <row r="192" spans="2:15" x14ac:dyDescent="0.25">
      <c r="B192">
        <v>26504000000</v>
      </c>
      <c r="C192">
        <v>-66.201401000000004</v>
      </c>
      <c r="D192">
        <v>-57.014549000000002</v>
      </c>
      <c r="F192" s="6">
        <f t="shared" si="30"/>
        <v>24.387666666666998</v>
      </c>
      <c r="G192" s="6">
        <f t="shared" si="28"/>
        <v>-58.919246999999999</v>
      </c>
      <c r="J192">
        <v>26504000000</v>
      </c>
      <c r="K192">
        <v>-73.613495</v>
      </c>
      <c r="L192">
        <v>-63.213638000000003</v>
      </c>
      <c r="N192" s="6">
        <f t="shared" si="31"/>
        <v>24.387666666666998</v>
      </c>
      <c r="O192" s="6">
        <f t="shared" si="29"/>
        <v>-52.085495000000002</v>
      </c>
    </row>
    <row r="193" spans="2:16" x14ac:dyDescent="0.25">
      <c r="B193">
        <v>27669000000</v>
      </c>
      <c r="C193">
        <v>-70.348358000000005</v>
      </c>
      <c r="D193">
        <v>-58.006466000000003</v>
      </c>
      <c r="F193" s="6">
        <f t="shared" si="30"/>
        <v>25</v>
      </c>
      <c r="G193" s="6">
        <f t="shared" si="28"/>
        <v>-62.000523000000001</v>
      </c>
      <c r="J193">
        <v>27669000000</v>
      </c>
      <c r="K193">
        <v>-68.631607000000002</v>
      </c>
      <c r="L193">
        <v>-58.133235999999997</v>
      </c>
      <c r="N193" s="6">
        <f t="shared" si="31"/>
        <v>25</v>
      </c>
      <c r="O193" s="6">
        <f t="shared" si="29"/>
        <v>-47.943278999999997</v>
      </c>
    </row>
    <row r="194" spans="2:16" x14ac:dyDescent="0.25">
      <c r="B194">
        <v>28834000000</v>
      </c>
      <c r="C194">
        <v>-72.124747999999997</v>
      </c>
      <c r="D194">
        <v>-58.255253000000003</v>
      </c>
      <c r="F194" s="6" t="s">
        <v>25</v>
      </c>
      <c r="J194">
        <v>28834000000</v>
      </c>
      <c r="K194">
        <v>-73.007842999999994</v>
      </c>
      <c r="L194">
        <v>-61.052860000000003</v>
      </c>
      <c r="N194" s="6" t="s">
        <v>25</v>
      </c>
    </row>
    <row r="195" spans="2:16" x14ac:dyDescent="0.25">
      <c r="B195">
        <v>29999000000</v>
      </c>
      <c r="C195">
        <v>-81.594352999999998</v>
      </c>
      <c r="D195">
        <v>-66.064757999999998</v>
      </c>
      <c r="J195">
        <v>29999000000</v>
      </c>
      <c r="K195">
        <v>-74.215096000000003</v>
      </c>
      <c r="L195">
        <v>-59.943511999999998</v>
      </c>
    </row>
    <row r="196" spans="2:16" x14ac:dyDescent="0.25">
      <c r="B196" t="s">
        <v>25</v>
      </c>
      <c r="J196" t="s">
        <v>25</v>
      </c>
    </row>
    <row r="197" spans="2:16" x14ac:dyDescent="0.25">
      <c r="F197" s="6" t="s">
        <v>46</v>
      </c>
      <c r="N197" s="6" t="s">
        <v>46</v>
      </c>
    </row>
    <row r="198" spans="2:16" ht="15.75" x14ac:dyDescent="0.25">
      <c r="F198" s="6" t="s">
        <v>23</v>
      </c>
      <c r="G198" s="6" t="str">
        <f t="shared" ref="G198:G217" si="32">D224</f>
        <v>2Ix5L dBc Log Mag(dB)</v>
      </c>
      <c r="H198" s="35">
        <v>2</v>
      </c>
      <c r="N198" s="6" t="s">
        <v>23</v>
      </c>
      <c r="O198" s="6" t="str">
        <f t="shared" ref="O198:O217" si="33">L224</f>
        <v>2Ix5L dBc Log Mag(dB)</v>
      </c>
      <c r="P198" s="35">
        <v>2</v>
      </c>
    </row>
    <row r="199" spans="2:16" ht="15.75" x14ac:dyDescent="0.25">
      <c r="B199" t="s">
        <v>44</v>
      </c>
      <c r="F199" s="6">
        <f t="shared" ref="F199:F217" si="34">B225/1000000000</f>
        <v>19.062999999999999</v>
      </c>
      <c r="G199" s="6">
        <f t="shared" si="32"/>
        <v>-76.489136000000002</v>
      </c>
      <c r="H199" s="36">
        <f>ABS(AVERAGE(G199:G217)-(H198-1)*5)</f>
        <v>69.941556684210539</v>
      </c>
      <c r="J199" t="s">
        <v>44</v>
      </c>
      <c r="N199" s="6">
        <f t="shared" ref="N199:N217" si="35">J225/1000000000</f>
        <v>19.062999999999999</v>
      </c>
      <c r="O199" s="6">
        <f t="shared" si="33"/>
        <v>-67.272605999999996</v>
      </c>
      <c r="P199" s="36">
        <f>ABS(AVERAGE(O199:O217)-(P198-1)*5)</f>
        <v>63.333844842105258</v>
      </c>
    </row>
    <row r="200" spans="2:16" x14ac:dyDescent="0.25">
      <c r="B200" t="s">
        <v>23</v>
      </c>
      <c r="C200" t="s">
        <v>157</v>
      </c>
      <c r="D200" t="s">
        <v>84</v>
      </c>
      <c r="F200" s="6">
        <f t="shared" si="34"/>
        <v>19.670555555556</v>
      </c>
      <c r="G200" s="6">
        <f t="shared" si="32"/>
        <v>-78.373031999999995</v>
      </c>
      <c r="J200" t="s">
        <v>23</v>
      </c>
      <c r="K200" t="s">
        <v>157</v>
      </c>
      <c r="L200" t="s">
        <v>84</v>
      </c>
      <c r="N200" s="6">
        <f t="shared" si="35"/>
        <v>19.670555555556</v>
      </c>
      <c r="O200" s="6">
        <f t="shared" si="33"/>
        <v>-63.636555000000001</v>
      </c>
    </row>
    <row r="201" spans="2:16" x14ac:dyDescent="0.25">
      <c r="B201">
        <v>13978000000</v>
      </c>
      <c r="C201">
        <v>-67.321586999999994</v>
      </c>
      <c r="D201">
        <v>-61.411712999999999</v>
      </c>
      <c r="F201" s="6">
        <f t="shared" si="34"/>
        <v>20.278111111110999</v>
      </c>
      <c r="G201" s="6">
        <f t="shared" si="32"/>
        <v>-76.263938999999993</v>
      </c>
      <c r="J201">
        <v>13978000000</v>
      </c>
      <c r="K201">
        <v>-75.133125000000007</v>
      </c>
      <c r="L201">
        <v>-67.119536999999994</v>
      </c>
      <c r="N201" s="6">
        <f t="shared" si="35"/>
        <v>20.278111111110999</v>
      </c>
      <c r="O201" s="6">
        <f t="shared" si="33"/>
        <v>-59.438999000000003</v>
      </c>
    </row>
    <row r="202" spans="2:16" x14ac:dyDescent="0.25">
      <c r="B202">
        <v>14590333333.333</v>
      </c>
      <c r="C202">
        <v>-66.857444999999998</v>
      </c>
      <c r="D202">
        <v>-60.788302999999999</v>
      </c>
      <c r="F202" s="6">
        <f t="shared" si="34"/>
        <v>20.885666666666999</v>
      </c>
      <c r="G202" s="6">
        <f t="shared" si="32"/>
        <v>-85.609238000000005</v>
      </c>
      <c r="J202">
        <v>14590333333.333</v>
      </c>
      <c r="K202">
        <v>-78.349434000000002</v>
      </c>
      <c r="L202">
        <v>-70.488258000000002</v>
      </c>
      <c r="N202" s="6">
        <f t="shared" si="35"/>
        <v>20.885666666666999</v>
      </c>
      <c r="O202" s="6">
        <f t="shared" si="33"/>
        <v>-56.384388000000001</v>
      </c>
    </row>
    <row r="203" spans="2:16" x14ac:dyDescent="0.25">
      <c r="B203">
        <v>15202666666.667</v>
      </c>
      <c r="C203">
        <v>-68.720969999999994</v>
      </c>
      <c r="D203">
        <v>-61.994231999999997</v>
      </c>
      <c r="F203" s="6">
        <f t="shared" si="34"/>
        <v>21.493222222221998</v>
      </c>
      <c r="G203" s="6">
        <f t="shared" si="32"/>
        <v>-67.546195999999995</v>
      </c>
      <c r="J203">
        <v>15202666666.667</v>
      </c>
      <c r="K203">
        <v>-80.038703999999996</v>
      </c>
      <c r="L203">
        <v>-71.439673999999997</v>
      </c>
      <c r="N203" s="6">
        <f t="shared" si="35"/>
        <v>21.493222222221998</v>
      </c>
      <c r="O203" s="6">
        <f t="shared" si="33"/>
        <v>-56.295296</v>
      </c>
    </row>
    <row r="204" spans="2:16" x14ac:dyDescent="0.25">
      <c r="B204">
        <v>15815000000</v>
      </c>
      <c r="C204">
        <v>-67.877823000000006</v>
      </c>
      <c r="D204">
        <v>-61.712893999999999</v>
      </c>
      <c r="F204" s="6">
        <f t="shared" si="34"/>
        <v>22.100777777777999</v>
      </c>
      <c r="G204" s="6">
        <f t="shared" si="32"/>
        <v>-65.802711000000002</v>
      </c>
      <c r="J204">
        <v>15815000000</v>
      </c>
      <c r="K204">
        <v>-83.111251999999993</v>
      </c>
      <c r="L204">
        <v>-74.731307999999999</v>
      </c>
      <c r="N204" s="6">
        <f t="shared" si="35"/>
        <v>22.100777777777999</v>
      </c>
      <c r="O204" s="6">
        <f t="shared" si="33"/>
        <v>-56.664558</v>
      </c>
    </row>
    <row r="205" spans="2:16" x14ac:dyDescent="0.25">
      <c r="B205">
        <v>16427333333.333</v>
      </c>
      <c r="C205">
        <v>-68.551261999999994</v>
      </c>
      <c r="D205">
        <v>-62.474983000000002</v>
      </c>
      <c r="F205" s="6">
        <f t="shared" si="34"/>
        <v>22.708333333333002</v>
      </c>
      <c r="G205" s="6">
        <f t="shared" si="32"/>
        <v>-68.174339000000003</v>
      </c>
      <c r="J205">
        <v>16427333333.333</v>
      </c>
      <c r="K205">
        <v>-70.834496000000001</v>
      </c>
      <c r="L205">
        <v>-62.733097000000001</v>
      </c>
      <c r="N205" s="6">
        <f t="shared" si="35"/>
        <v>22.708333333333002</v>
      </c>
      <c r="O205" s="6">
        <f t="shared" si="33"/>
        <v>-56.761817999999998</v>
      </c>
    </row>
    <row r="206" spans="2:16" x14ac:dyDescent="0.25">
      <c r="B206">
        <v>17039666666.667</v>
      </c>
      <c r="C206">
        <v>-70.925888</v>
      </c>
      <c r="D206">
        <v>-64.410477</v>
      </c>
      <c r="F206" s="6">
        <f t="shared" si="34"/>
        <v>23.315888888888999</v>
      </c>
      <c r="G206" s="6">
        <f t="shared" si="32"/>
        <v>-67.212303000000006</v>
      </c>
      <c r="J206">
        <v>17039666666.667</v>
      </c>
      <c r="K206">
        <v>-68.258926000000002</v>
      </c>
      <c r="L206">
        <v>-59.801296000000001</v>
      </c>
      <c r="N206" s="6">
        <f t="shared" si="35"/>
        <v>23.315888888888999</v>
      </c>
      <c r="O206" s="6">
        <f t="shared" si="33"/>
        <v>-56.506000999999998</v>
      </c>
    </row>
    <row r="207" spans="2:16" x14ac:dyDescent="0.25">
      <c r="B207">
        <v>17652000000</v>
      </c>
      <c r="C207">
        <v>-67.905486999999994</v>
      </c>
      <c r="D207">
        <v>-61.389285999999998</v>
      </c>
      <c r="F207" s="6">
        <f t="shared" si="34"/>
        <v>23.923444444444002</v>
      </c>
      <c r="G207" s="6">
        <f t="shared" si="32"/>
        <v>-59.056491999999999</v>
      </c>
      <c r="J207">
        <v>17652000000</v>
      </c>
      <c r="K207">
        <v>-65.408752000000007</v>
      </c>
      <c r="L207">
        <v>-57.079487</v>
      </c>
      <c r="N207" s="6">
        <f t="shared" si="35"/>
        <v>23.923444444444002</v>
      </c>
      <c r="O207" s="6">
        <f t="shared" si="33"/>
        <v>-53.504905999999998</v>
      </c>
    </row>
    <row r="208" spans="2:16" x14ac:dyDescent="0.25">
      <c r="B208">
        <v>18264333333.333</v>
      </c>
      <c r="C208">
        <v>-67.881362999999993</v>
      </c>
      <c r="D208">
        <v>-60.167202000000003</v>
      </c>
      <c r="F208" s="6">
        <f t="shared" si="34"/>
        <v>24.530999999999999</v>
      </c>
      <c r="G208" s="6">
        <f t="shared" si="32"/>
        <v>-57.139786000000001</v>
      </c>
      <c r="J208">
        <v>18264333333.333</v>
      </c>
      <c r="K208">
        <v>-65.730041999999997</v>
      </c>
      <c r="L208">
        <v>-56.536934000000002</v>
      </c>
      <c r="N208" s="6">
        <f t="shared" si="35"/>
        <v>24.530999999999999</v>
      </c>
      <c r="O208" s="6">
        <f t="shared" si="33"/>
        <v>-54.700035</v>
      </c>
    </row>
    <row r="209" spans="2:16" x14ac:dyDescent="0.25">
      <c r="B209">
        <v>18876666666.667</v>
      </c>
      <c r="C209">
        <v>-69.522330999999994</v>
      </c>
      <c r="D209">
        <v>-60.314301</v>
      </c>
      <c r="F209" s="6">
        <f t="shared" si="34"/>
        <v>25.138555555556</v>
      </c>
      <c r="G209" s="6">
        <f t="shared" si="32"/>
        <v>-57.056773999999997</v>
      </c>
      <c r="J209">
        <v>18876666666.667</v>
      </c>
      <c r="K209">
        <v>-66.395004</v>
      </c>
      <c r="L209">
        <v>-55.755679999999998</v>
      </c>
      <c r="N209" s="6">
        <f t="shared" si="35"/>
        <v>25.138555555556</v>
      </c>
      <c r="O209" s="6">
        <f t="shared" si="33"/>
        <v>-54.193199</v>
      </c>
    </row>
    <row r="210" spans="2:16" x14ac:dyDescent="0.25">
      <c r="B210">
        <v>19489000000</v>
      </c>
      <c r="C210">
        <v>-74.588393999999994</v>
      </c>
      <c r="D210">
        <v>-65.942490000000006</v>
      </c>
      <c r="F210" s="6">
        <f t="shared" si="34"/>
        <v>25.746111111110999</v>
      </c>
      <c r="G210" s="6">
        <f t="shared" si="32"/>
        <v>-57.005650000000003</v>
      </c>
      <c r="J210">
        <v>19489000000</v>
      </c>
      <c r="K210">
        <v>-68.046715000000006</v>
      </c>
      <c r="L210">
        <v>-58.075397000000002</v>
      </c>
      <c r="N210" s="6">
        <f t="shared" si="35"/>
        <v>25.746111111110999</v>
      </c>
      <c r="O210" s="6">
        <f t="shared" si="33"/>
        <v>-55.001384999999999</v>
      </c>
    </row>
    <row r="211" spans="2:16" x14ac:dyDescent="0.25">
      <c r="B211">
        <v>20101333333.333</v>
      </c>
      <c r="C211">
        <v>-72.152985000000001</v>
      </c>
      <c r="D211">
        <v>-63.793171000000001</v>
      </c>
      <c r="F211" s="6">
        <f t="shared" si="34"/>
        <v>26.353666666666999</v>
      </c>
      <c r="G211" s="6">
        <f t="shared" si="32"/>
        <v>-60.470703</v>
      </c>
      <c r="J211">
        <v>20101333333.333</v>
      </c>
      <c r="K211">
        <v>-72.683730999999995</v>
      </c>
      <c r="L211">
        <v>-62.974967999999997</v>
      </c>
      <c r="N211" s="6">
        <f t="shared" si="35"/>
        <v>26.353666666666999</v>
      </c>
      <c r="O211" s="6">
        <f t="shared" si="33"/>
        <v>-56.794581999999998</v>
      </c>
    </row>
    <row r="212" spans="2:16" x14ac:dyDescent="0.25">
      <c r="B212">
        <v>20713666666.667</v>
      </c>
      <c r="C212">
        <v>-72.298186999999999</v>
      </c>
      <c r="D212">
        <v>-62.747463000000003</v>
      </c>
      <c r="F212" s="6">
        <f t="shared" si="34"/>
        <v>26.961222222221998</v>
      </c>
      <c r="G212" s="6">
        <f t="shared" si="32"/>
        <v>-58.971668000000001</v>
      </c>
      <c r="J212">
        <v>20713666666.667</v>
      </c>
      <c r="K212">
        <v>-80.243506999999994</v>
      </c>
      <c r="L212">
        <v>-69.690025000000006</v>
      </c>
      <c r="N212" s="6">
        <f t="shared" si="35"/>
        <v>26.961222222221998</v>
      </c>
      <c r="O212" s="6">
        <f t="shared" si="33"/>
        <v>-59.247149999999998</v>
      </c>
    </row>
    <row r="213" spans="2:16" x14ac:dyDescent="0.25">
      <c r="B213">
        <v>21326000000</v>
      </c>
      <c r="C213">
        <v>-70.407905999999997</v>
      </c>
      <c r="D213">
        <v>-60.816401999999997</v>
      </c>
      <c r="F213" s="6">
        <f t="shared" si="34"/>
        <v>27.568777777777999</v>
      </c>
      <c r="G213" s="6">
        <f t="shared" si="32"/>
        <v>-61.029957000000003</v>
      </c>
      <c r="J213">
        <v>21326000000</v>
      </c>
      <c r="K213">
        <v>-87.304291000000006</v>
      </c>
      <c r="L213">
        <v>-76.982665999999995</v>
      </c>
      <c r="N213" s="6">
        <f t="shared" si="35"/>
        <v>27.568777777777999</v>
      </c>
      <c r="O213" s="6">
        <f t="shared" si="33"/>
        <v>-65.962112000000005</v>
      </c>
    </row>
    <row r="214" spans="2:16" x14ac:dyDescent="0.25">
      <c r="B214">
        <v>21938333333.333</v>
      </c>
      <c r="C214">
        <v>-69.505111999999997</v>
      </c>
      <c r="D214">
        <v>-60.128234999999997</v>
      </c>
      <c r="F214" s="6">
        <f t="shared" si="34"/>
        <v>28.176333333333002</v>
      </c>
      <c r="G214" s="6">
        <f t="shared" si="32"/>
        <v>-65.477576999999997</v>
      </c>
      <c r="J214">
        <v>21938333333.333</v>
      </c>
      <c r="K214">
        <v>-78.388503999999998</v>
      </c>
      <c r="L214">
        <v>-67.835632000000004</v>
      </c>
      <c r="N214" s="6">
        <f t="shared" si="35"/>
        <v>28.176333333333002</v>
      </c>
      <c r="O214" s="6">
        <f t="shared" si="33"/>
        <v>-65.582847999999998</v>
      </c>
    </row>
    <row r="215" spans="2:16" x14ac:dyDescent="0.25">
      <c r="B215">
        <v>22550666666.667</v>
      </c>
      <c r="C215">
        <v>-71.778937999999997</v>
      </c>
      <c r="D215">
        <v>-62.227862999999999</v>
      </c>
      <c r="F215" s="6">
        <f t="shared" si="34"/>
        <v>28.783888888888999</v>
      </c>
      <c r="G215" s="6">
        <f t="shared" si="32"/>
        <v>-58.125824000000001</v>
      </c>
      <c r="J215">
        <v>22550666666.667</v>
      </c>
      <c r="K215">
        <v>-74.776893999999999</v>
      </c>
      <c r="L215">
        <v>-63.401511999999997</v>
      </c>
      <c r="N215" s="6">
        <f t="shared" si="35"/>
        <v>28.783888888888999</v>
      </c>
      <c r="O215" s="6">
        <f t="shared" si="33"/>
        <v>-59.742725</v>
      </c>
    </row>
    <row r="216" spans="2:16" x14ac:dyDescent="0.25">
      <c r="B216">
        <v>23163000000</v>
      </c>
      <c r="C216">
        <v>-70.775101000000006</v>
      </c>
      <c r="D216">
        <v>-61.588245000000001</v>
      </c>
      <c r="F216" s="6">
        <f t="shared" si="34"/>
        <v>29.391444444444002</v>
      </c>
      <c r="G216" s="6">
        <f t="shared" si="32"/>
        <v>-56.863273999999997</v>
      </c>
      <c r="J216">
        <v>23163000000</v>
      </c>
      <c r="K216">
        <v>-69.531609000000003</v>
      </c>
      <c r="L216">
        <v>-59.131751999999999</v>
      </c>
      <c r="N216" s="6">
        <f t="shared" si="35"/>
        <v>29.391444444444002</v>
      </c>
      <c r="O216" s="6">
        <f t="shared" si="33"/>
        <v>-58.544795999999998</v>
      </c>
    </row>
    <row r="217" spans="2:16" x14ac:dyDescent="0.25">
      <c r="B217">
        <v>23775333333.333</v>
      </c>
      <c r="C217">
        <v>-74.427070999999998</v>
      </c>
      <c r="D217">
        <v>-62.085177999999999</v>
      </c>
      <c r="F217" s="6">
        <f t="shared" si="34"/>
        <v>29.998999999999999</v>
      </c>
      <c r="G217" s="6">
        <f t="shared" si="32"/>
        <v>-57.220978000000002</v>
      </c>
      <c r="J217">
        <v>23775333333.333</v>
      </c>
      <c r="K217">
        <v>-67.489959999999996</v>
      </c>
      <c r="L217">
        <v>-56.991585000000001</v>
      </c>
      <c r="N217" s="6">
        <f t="shared" si="35"/>
        <v>29.998999999999999</v>
      </c>
      <c r="O217" s="6">
        <f t="shared" si="33"/>
        <v>-52.109093000000001</v>
      </c>
    </row>
    <row r="218" spans="2:16" x14ac:dyDescent="0.25">
      <c r="B218">
        <v>24387666666.667</v>
      </c>
      <c r="C218">
        <v>-72.788741999999999</v>
      </c>
      <c r="D218">
        <v>-58.919246999999999</v>
      </c>
      <c r="F218" s="6" t="s">
        <v>25</v>
      </c>
      <c r="J218">
        <v>24387666666.667</v>
      </c>
      <c r="K218">
        <v>-64.040481999999997</v>
      </c>
      <c r="L218">
        <v>-52.085495000000002</v>
      </c>
      <c r="N218" s="6" t="s">
        <v>25</v>
      </c>
    </row>
    <row r="219" spans="2:16" x14ac:dyDescent="0.25">
      <c r="B219">
        <v>25000000000</v>
      </c>
      <c r="C219">
        <v>-77.530120999999994</v>
      </c>
      <c r="D219">
        <v>-62.000523000000001</v>
      </c>
      <c r="J219">
        <v>25000000000</v>
      </c>
      <c r="K219">
        <v>-62.214863000000001</v>
      </c>
      <c r="L219">
        <v>-47.943278999999997</v>
      </c>
    </row>
    <row r="220" spans="2:16" x14ac:dyDescent="0.25">
      <c r="B220" t="s">
        <v>25</v>
      </c>
      <c r="J220" t="s">
        <v>25</v>
      </c>
    </row>
    <row r="221" spans="2:16" x14ac:dyDescent="0.25">
      <c r="F221" s="6" t="s">
        <v>48</v>
      </c>
      <c r="N221" s="6" t="s">
        <v>48</v>
      </c>
    </row>
    <row r="222" spans="2:16" ht="15.75" x14ac:dyDescent="0.25">
      <c r="F222" s="6" t="s">
        <v>23</v>
      </c>
      <c r="G222" s="6" t="str">
        <f t="shared" ref="G222:G241" si="36">D248</f>
        <v>3Ix1L dBc Log Mag(dB)</v>
      </c>
      <c r="H222" s="35">
        <v>3</v>
      </c>
      <c r="N222" s="6" t="s">
        <v>23</v>
      </c>
      <c r="O222" s="6" t="str">
        <f t="shared" ref="O222:O241" si="37">L248</f>
        <v>3Ix1L dBc Log Mag(dB)</v>
      </c>
      <c r="P222" s="35">
        <v>3</v>
      </c>
    </row>
    <row r="223" spans="2:16" ht="15.75" x14ac:dyDescent="0.25">
      <c r="B223" t="s">
        <v>46</v>
      </c>
      <c r="F223" s="6">
        <f t="shared" ref="F223:F241" si="38">B249/1000000000</f>
        <v>5.0170000000000003</v>
      </c>
      <c r="G223" s="6">
        <f t="shared" si="36"/>
        <v>-51.210864999999998</v>
      </c>
      <c r="H223" s="36">
        <f>ABS(AVERAGE(G223:G241)-(H222-1)*15)</f>
        <v>68.176559789473686</v>
      </c>
      <c r="J223" t="s">
        <v>46</v>
      </c>
      <c r="N223" s="6">
        <f t="shared" ref="N223:N241" si="39">J249/1000000000</f>
        <v>5.0170000000000003</v>
      </c>
      <c r="O223" s="6">
        <f t="shared" si="37"/>
        <v>-62.655093999999998</v>
      </c>
      <c r="P223" s="36">
        <f>ABS(AVERAGE(O223:O241)-(P222-1)*15)</f>
        <v>76.04879773684209</v>
      </c>
    </row>
    <row r="224" spans="2:16" x14ac:dyDescent="0.25">
      <c r="B224" t="s">
        <v>23</v>
      </c>
      <c r="C224" t="s">
        <v>158</v>
      </c>
      <c r="D224" t="s">
        <v>85</v>
      </c>
      <c r="F224" s="6">
        <f t="shared" si="38"/>
        <v>5.9030555555555999</v>
      </c>
      <c r="G224" s="6">
        <f t="shared" si="36"/>
        <v>-50.979607000000001</v>
      </c>
      <c r="J224" t="s">
        <v>23</v>
      </c>
      <c r="K224" t="s">
        <v>158</v>
      </c>
      <c r="L224" t="s">
        <v>85</v>
      </c>
      <c r="N224" s="6">
        <f t="shared" si="39"/>
        <v>5.9030555555555999</v>
      </c>
      <c r="O224" s="6">
        <f t="shared" si="37"/>
        <v>-61.698726999999998</v>
      </c>
    </row>
    <row r="225" spans="2:15" x14ac:dyDescent="0.25">
      <c r="B225">
        <v>19063000000</v>
      </c>
      <c r="C225">
        <v>-82.399010000000004</v>
      </c>
      <c r="D225">
        <v>-76.489136000000002</v>
      </c>
      <c r="F225" s="6">
        <f t="shared" si="38"/>
        <v>6.7891111111111</v>
      </c>
      <c r="G225" s="6">
        <f t="shared" si="36"/>
        <v>-43.700507999999999</v>
      </c>
      <c r="J225">
        <v>19063000000</v>
      </c>
      <c r="K225">
        <v>-75.286186000000001</v>
      </c>
      <c r="L225">
        <v>-67.272605999999996</v>
      </c>
      <c r="N225" s="6">
        <f t="shared" si="39"/>
        <v>6.7891111111111</v>
      </c>
      <c r="O225" s="6">
        <f t="shared" si="37"/>
        <v>-62.060707000000001</v>
      </c>
    </row>
    <row r="226" spans="2:15" x14ac:dyDescent="0.25">
      <c r="B226">
        <v>19670555555.556</v>
      </c>
      <c r="C226">
        <v>-84.442169000000007</v>
      </c>
      <c r="D226">
        <v>-78.373031999999995</v>
      </c>
      <c r="F226" s="6">
        <f t="shared" si="38"/>
        <v>7.6751666666667004</v>
      </c>
      <c r="G226" s="6">
        <f t="shared" si="36"/>
        <v>-49.239776999999997</v>
      </c>
      <c r="J226">
        <v>19670555555.556</v>
      </c>
      <c r="K226">
        <v>-71.497726</v>
      </c>
      <c r="L226">
        <v>-63.636555000000001</v>
      </c>
      <c r="N226" s="6">
        <f t="shared" si="39"/>
        <v>7.6751666666667004</v>
      </c>
      <c r="O226" s="6">
        <f t="shared" si="37"/>
        <v>-53.991664999999998</v>
      </c>
    </row>
    <row r="227" spans="2:15" x14ac:dyDescent="0.25">
      <c r="B227">
        <v>20278111111.111</v>
      </c>
      <c r="C227">
        <v>-82.990677000000005</v>
      </c>
      <c r="D227">
        <v>-76.263938999999993</v>
      </c>
      <c r="F227" s="6">
        <f t="shared" si="38"/>
        <v>8.5612222222222005</v>
      </c>
      <c r="G227" s="6">
        <f t="shared" si="36"/>
        <v>-39.896484000000001</v>
      </c>
      <c r="J227">
        <v>20278111111.111</v>
      </c>
      <c r="K227">
        <v>-68.038025000000005</v>
      </c>
      <c r="L227">
        <v>-59.438999000000003</v>
      </c>
      <c r="N227" s="6">
        <f t="shared" si="39"/>
        <v>8.5612222222222005</v>
      </c>
      <c r="O227" s="6">
        <f t="shared" si="37"/>
        <v>-47.160117999999997</v>
      </c>
    </row>
    <row r="228" spans="2:15" x14ac:dyDescent="0.25">
      <c r="B228">
        <v>20885666666.667</v>
      </c>
      <c r="C228">
        <v>-91.774162000000004</v>
      </c>
      <c r="D228">
        <v>-85.609238000000005</v>
      </c>
      <c r="F228" s="6">
        <f t="shared" si="38"/>
        <v>9.4472777777777992</v>
      </c>
      <c r="G228" s="6">
        <f t="shared" si="36"/>
        <v>-37.216071999999997</v>
      </c>
      <c r="J228">
        <v>20885666666.667</v>
      </c>
      <c r="K228">
        <v>-64.764328000000006</v>
      </c>
      <c r="L228">
        <v>-56.384388000000001</v>
      </c>
      <c r="N228" s="6">
        <f t="shared" si="39"/>
        <v>9.4472777777777992</v>
      </c>
      <c r="O228" s="6">
        <f t="shared" si="37"/>
        <v>-47.710605999999999</v>
      </c>
    </row>
    <row r="229" spans="2:15" x14ac:dyDescent="0.25">
      <c r="B229">
        <v>21493222222.222</v>
      </c>
      <c r="C229">
        <v>-73.622474999999994</v>
      </c>
      <c r="D229">
        <v>-67.546195999999995</v>
      </c>
      <c r="F229" s="6">
        <f t="shared" si="38"/>
        <v>10.333333333333</v>
      </c>
      <c r="G229" s="6">
        <f t="shared" si="36"/>
        <v>-34.820529999999998</v>
      </c>
      <c r="J229">
        <v>21493222222.222</v>
      </c>
      <c r="K229">
        <v>-64.396698000000001</v>
      </c>
      <c r="L229">
        <v>-56.295296</v>
      </c>
      <c r="N229" s="6">
        <f t="shared" si="39"/>
        <v>10.333333333333</v>
      </c>
      <c r="O229" s="6">
        <f t="shared" si="37"/>
        <v>-45.859509000000003</v>
      </c>
    </row>
    <row r="230" spans="2:15" x14ac:dyDescent="0.25">
      <c r="B230">
        <v>22100777777.778</v>
      </c>
      <c r="C230">
        <v>-72.318123</v>
      </c>
      <c r="D230">
        <v>-65.802711000000002</v>
      </c>
      <c r="F230" s="6">
        <f t="shared" si="38"/>
        <v>11.219388888889</v>
      </c>
      <c r="G230" s="6">
        <f t="shared" si="36"/>
        <v>-33.709423000000001</v>
      </c>
      <c r="J230">
        <v>22100777777.778</v>
      </c>
      <c r="K230">
        <v>-65.122185000000002</v>
      </c>
      <c r="L230">
        <v>-56.664558</v>
      </c>
      <c r="N230" s="6">
        <f t="shared" si="39"/>
        <v>11.219388888889</v>
      </c>
      <c r="O230" s="6">
        <f t="shared" si="37"/>
        <v>-43.621085999999998</v>
      </c>
    </row>
    <row r="231" spans="2:15" x14ac:dyDescent="0.25">
      <c r="B231">
        <v>22708333333.333</v>
      </c>
      <c r="C231">
        <v>-74.690535999999994</v>
      </c>
      <c r="D231">
        <v>-68.174339000000003</v>
      </c>
      <c r="F231" s="6">
        <f t="shared" si="38"/>
        <v>12.105444444444</v>
      </c>
      <c r="G231" s="6">
        <f t="shared" si="36"/>
        <v>-30.883891999999999</v>
      </c>
      <c r="J231">
        <v>22708333333.333</v>
      </c>
      <c r="K231">
        <v>-65.091087000000002</v>
      </c>
      <c r="L231">
        <v>-56.761817999999998</v>
      </c>
      <c r="N231" s="6">
        <f t="shared" si="39"/>
        <v>12.105444444444</v>
      </c>
      <c r="O231" s="6">
        <f t="shared" si="37"/>
        <v>-43.244655999999999</v>
      </c>
    </row>
    <row r="232" spans="2:15" x14ac:dyDescent="0.25">
      <c r="B232">
        <v>23315888888.889</v>
      </c>
      <c r="C232">
        <v>-74.926460000000006</v>
      </c>
      <c r="D232">
        <v>-67.212303000000006</v>
      </c>
      <c r="F232" s="6">
        <f t="shared" si="38"/>
        <v>12.9915</v>
      </c>
      <c r="G232" s="6">
        <f t="shared" si="36"/>
        <v>-33.029975999999998</v>
      </c>
      <c r="J232">
        <v>23315888888.889</v>
      </c>
      <c r="K232">
        <v>-65.699112</v>
      </c>
      <c r="L232">
        <v>-56.506000999999998</v>
      </c>
      <c r="N232" s="6">
        <f t="shared" si="39"/>
        <v>12.9915</v>
      </c>
      <c r="O232" s="6">
        <f t="shared" si="37"/>
        <v>-44.632843000000001</v>
      </c>
    </row>
    <row r="233" spans="2:15" x14ac:dyDescent="0.25">
      <c r="B233">
        <v>23923444444.444</v>
      </c>
      <c r="C233">
        <v>-68.264526000000004</v>
      </c>
      <c r="D233">
        <v>-59.056491999999999</v>
      </c>
      <c r="F233" s="6">
        <f t="shared" si="38"/>
        <v>13.877555555556</v>
      </c>
      <c r="G233" s="6">
        <f t="shared" si="36"/>
        <v>-38.206738000000001</v>
      </c>
      <c r="J233">
        <v>23923444444.444</v>
      </c>
      <c r="K233">
        <v>-64.144226000000003</v>
      </c>
      <c r="L233">
        <v>-53.504905999999998</v>
      </c>
      <c r="N233" s="6">
        <f t="shared" si="39"/>
        <v>13.877555555556</v>
      </c>
      <c r="O233" s="6">
        <f t="shared" si="37"/>
        <v>-46.886806</v>
      </c>
    </row>
    <row r="234" spans="2:15" x14ac:dyDescent="0.25">
      <c r="B234">
        <v>24531000000</v>
      </c>
      <c r="C234">
        <v>-65.785690000000002</v>
      </c>
      <c r="D234">
        <v>-57.139786000000001</v>
      </c>
      <c r="F234" s="6">
        <f t="shared" si="38"/>
        <v>14.763611111111</v>
      </c>
      <c r="G234" s="6">
        <f t="shared" si="36"/>
        <v>-35.576824000000002</v>
      </c>
      <c r="J234">
        <v>24531000000</v>
      </c>
      <c r="K234">
        <v>-64.671349000000006</v>
      </c>
      <c r="L234">
        <v>-54.700035</v>
      </c>
      <c r="N234" s="6">
        <f t="shared" si="39"/>
        <v>14.763611111111</v>
      </c>
      <c r="O234" s="6">
        <f t="shared" si="37"/>
        <v>-44.112319999999997</v>
      </c>
    </row>
    <row r="235" spans="2:15" x14ac:dyDescent="0.25">
      <c r="B235">
        <v>25138555555.556</v>
      </c>
      <c r="C235">
        <v>-65.416588000000004</v>
      </c>
      <c r="D235">
        <v>-57.056773999999997</v>
      </c>
      <c r="F235" s="6">
        <f t="shared" si="38"/>
        <v>15.649666666667001</v>
      </c>
      <c r="G235" s="6">
        <f t="shared" si="36"/>
        <v>-39.232802999999997</v>
      </c>
      <c r="J235">
        <v>25138555555.556</v>
      </c>
      <c r="K235">
        <v>-63.901961999999997</v>
      </c>
      <c r="L235">
        <v>-54.193199</v>
      </c>
      <c r="N235" s="6">
        <f t="shared" si="39"/>
        <v>15.649666666667001</v>
      </c>
      <c r="O235" s="6">
        <f t="shared" si="37"/>
        <v>-49.179614999999998</v>
      </c>
    </row>
    <row r="236" spans="2:15" x14ac:dyDescent="0.25">
      <c r="B236">
        <v>25746111111.111</v>
      </c>
      <c r="C236">
        <v>-66.556381000000002</v>
      </c>
      <c r="D236">
        <v>-57.005650000000003</v>
      </c>
      <c r="F236" s="6">
        <f t="shared" si="38"/>
        <v>16.535722222221999</v>
      </c>
      <c r="G236" s="6">
        <f t="shared" si="36"/>
        <v>-39.971629999999998</v>
      </c>
      <c r="J236">
        <v>25746111111.111</v>
      </c>
      <c r="K236">
        <v>-65.554862999999997</v>
      </c>
      <c r="L236">
        <v>-55.001384999999999</v>
      </c>
      <c r="N236" s="6">
        <f t="shared" si="39"/>
        <v>16.535722222221999</v>
      </c>
      <c r="O236" s="6">
        <f t="shared" si="37"/>
        <v>-43.162906999999997</v>
      </c>
    </row>
    <row r="237" spans="2:15" x14ac:dyDescent="0.25">
      <c r="B237">
        <v>26353666666.667</v>
      </c>
      <c r="C237">
        <v>-70.062209999999993</v>
      </c>
      <c r="D237">
        <v>-60.470703</v>
      </c>
      <c r="F237" s="6">
        <f t="shared" si="38"/>
        <v>17.421777777778001</v>
      </c>
      <c r="G237" s="6">
        <f t="shared" si="36"/>
        <v>-38.684916999999999</v>
      </c>
      <c r="J237">
        <v>26353666666.667</v>
      </c>
      <c r="K237">
        <v>-67.116202999999999</v>
      </c>
      <c r="L237">
        <v>-56.794581999999998</v>
      </c>
      <c r="N237" s="6">
        <f t="shared" si="39"/>
        <v>17.421777777778001</v>
      </c>
      <c r="O237" s="6">
        <f t="shared" si="37"/>
        <v>-37.681525999999998</v>
      </c>
    </row>
    <row r="238" spans="2:15" x14ac:dyDescent="0.25">
      <c r="B238">
        <v>26961222222.222</v>
      </c>
      <c r="C238">
        <v>-68.348549000000006</v>
      </c>
      <c r="D238">
        <v>-58.971668000000001</v>
      </c>
      <c r="F238" s="6">
        <f t="shared" si="38"/>
        <v>18.307833333333001</v>
      </c>
      <c r="G238" s="6">
        <f t="shared" si="36"/>
        <v>-39.017550999999997</v>
      </c>
      <c r="J238">
        <v>26961222222.222</v>
      </c>
      <c r="K238">
        <v>-69.800017999999994</v>
      </c>
      <c r="L238">
        <v>-59.247149999999998</v>
      </c>
      <c r="N238" s="6">
        <f t="shared" si="39"/>
        <v>18.307833333333001</v>
      </c>
      <c r="O238" s="6">
        <f t="shared" si="37"/>
        <v>-38.199950999999999</v>
      </c>
    </row>
    <row r="239" spans="2:15" x14ac:dyDescent="0.25">
      <c r="B239">
        <v>27568777777.778</v>
      </c>
      <c r="C239">
        <v>-70.581031999999993</v>
      </c>
      <c r="D239">
        <v>-61.029957000000003</v>
      </c>
      <c r="F239" s="6">
        <f t="shared" si="38"/>
        <v>19.193888888888999</v>
      </c>
      <c r="G239" s="6">
        <f t="shared" si="36"/>
        <v>-32.817290999999997</v>
      </c>
      <c r="J239">
        <v>27568777777.778</v>
      </c>
      <c r="K239">
        <v>-77.337494000000007</v>
      </c>
      <c r="L239">
        <v>-65.962112000000005</v>
      </c>
      <c r="N239" s="6">
        <f t="shared" si="39"/>
        <v>19.193888888888999</v>
      </c>
      <c r="O239" s="6">
        <f t="shared" si="37"/>
        <v>-37.908648999999997</v>
      </c>
    </row>
    <row r="240" spans="2:15" x14ac:dyDescent="0.25">
      <c r="B240">
        <v>28176333333.333</v>
      </c>
      <c r="C240">
        <v>-74.664428999999998</v>
      </c>
      <c r="D240">
        <v>-65.477576999999997</v>
      </c>
      <c r="F240" s="6">
        <f t="shared" si="38"/>
        <v>20.079944444443999</v>
      </c>
      <c r="G240" s="6">
        <f t="shared" si="36"/>
        <v>-30.159281</v>
      </c>
      <c r="J240">
        <v>28176333333.333</v>
      </c>
      <c r="K240">
        <v>-75.982703999999998</v>
      </c>
      <c r="L240">
        <v>-65.582847999999998</v>
      </c>
      <c r="N240" s="6">
        <f t="shared" si="39"/>
        <v>20.079944444443999</v>
      </c>
      <c r="O240" s="6">
        <f t="shared" si="37"/>
        <v>-35.403621999999999</v>
      </c>
    </row>
    <row r="241" spans="2:16" x14ac:dyDescent="0.25">
      <c r="B241">
        <v>28783888888.889</v>
      </c>
      <c r="C241">
        <v>-70.46772</v>
      </c>
      <c r="D241">
        <v>-58.125824000000001</v>
      </c>
      <c r="F241" s="6">
        <f t="shared" si="38"/>
        <v>20.966000000000001</v>
      </c>
      <c r="G241" s="6">
        <f t="shared" si="36"/>
        <v>-27.000467</v>
      </c>
      <c r="J241">
        <v>28783888888.889</v>
      </c>
      <c r="K241">
        <v>-70.241095999999999</v>
      </c>
      <c r="L241">
        <v>-59.742725</v>
      </c>
      <c r="N241" s="6">
        <f t="shared" si="39"/>
        <v>20.966000000000001</v>
      </c>
      <c r="O241" s="6">
        <f t="shared" si="37"/>
        <v>-29.75675</v>
      </c>
    </row>
    <row r="242" spans="2:16" x14ac:dyDescent="0.25">
      <c r="B242">
        <v>29391444444.444</v>
      </c>
      <c r="C242">
        <v>-70.732772999999995</v>
      </c>
      <c r="D242">
        <v>-56.863273999999997</v>
      </c>
      <c r="F242" s="6" t="s">
        <v>25</v>
      </c>
      <c r="J242">
        <v>29391444444.444</v>
      </c>
      <c r="K242">
        <v>-70.499779000000004</v>
      </c>
      <c r="L242">
        <v>-58.544795999999998</v>
      </c>
      <c r="N242" s="6" t="s">
        <v>25</v>
      </c>
    </row>
    <row r="243" spans="2:16" x14ac:dyDescent="0.25">
      <c r="B243">
        <v>29999000000</v>
      </c>
      <c r="C243">
        <v>-72.750579999999999</v>
      </c>
      <c r="D243">
        <v>-57.220978000000002</v>
      </c>
      <c r="J243">
        <v>29999000000</v>
      </c>
      <c r="K243">
        <v>-66.380675999999994</v>
      </c>
      <c r="L243">
        <v>-52.109093000000001</v>
      </c>
    </row>
    <row r="244" spans="2:16" x14ac:dyDescent="0.25">
      <c r="B244" t="s">
        <v>25</v>
      </c>
      <c r="J244" t="s">
        <v>25</v>
      </c>
    </row>
    <row r="245" spans="2:16" x14ac:dyDescent="0.25">
      <c r="F245" s="6" t="s">
        <v>50</v>
      </c>
      <c r="N245" s="6" t="s">
        <v>50</v>
      </c>
    </row>
    <row r="246" spans="2:16" ht="15.75" x14ac:dyDescent="0.25">
      <c r="F246" s="6" t="s">
        <v>23</v>
      </c>
      <c r="G246" s="6" t="str">
        <f t="shared" ref="G246:G265" si="40">D272</f>
        <v>3Ix2L dBc Log Mag(dB)</v>
      </c>
      <c r="H246" s="35">
        <v>3</v>
      </c>
      <c r="N246" s="6" t="s">
        <v>23</v>
      </c>
      <c r="O246" s="6" t="str">
        <f t="shared" ref="O246:O265" si="41">L272</f>
        <v>3Ix2L dBc Log Mag(dB)</v>
      </c>
      <c r="P246" s="35">
        <v>3</v>
      </c>
    </row>
    <row r="247" spans="2:16" ht="15.75" x14ac:dyDescent="0.25">
      <c r="B247" t="s">
        <v>48</v>
      </c>
      <c r="F247" s="6">
        <f t="shared" ref="F247:F265" si="42">B273/1000000000</f>
        <v>5.0170000000000003</v>
      </c>
      <c r="G247" s="6">
        <f t="shared" si="40"/>
        <v>-59.779915000000003</v>
      </c>
      <c r="H247" s="36">
        <f>ABS(AVERAGE(G247:G265)-(H246-1)*15)</f>
        <v>87.772032842105261</v>
      </c>
      <c r="J247" t="s">
        <v>48</v>
      </c>
      <c r="N247" s="6">
        <f t="shared" ref="N247:N265" si="43">J273/1000000000</f>
        <v>5.0170000000000003</v>
      </c>
      <c r="O247" s="6">
        <f t="shared" si="41"/>
        <v>-66.902794</v>
      </c>
      <c r="P247" s="36">
        <f>ABS(AVERAGE(O247:O265)-(P246-1)*15)</f>
        <v>95.706283526315772</v>
      </c>
    </row>
    <row r="248" spans="2:16" x14ac:dyDescent="0.25">
      <c r="B248" t="s">
        <v>23</v>
      </c>
      <c r="C248" t="s">
        <v>159</v>
      </c>
      <c r="D248" t="s">
        <v>86</v>
      </c>
      <c r="F248" s="6">
        <f t="shared" si="42"/>
        <v>6.4049388888888998</v>
      </c>
      <c r="G248" s="6">
        <f t="shared" si="40"/>
        <v>-57.849105999999999</v>
      </c>
      <c r="J248" t="s">
        <v>23</v>
      </c>
      <c r="K248" t="s">
        <v>159</v>
      </c>
      <c r="L248" t="s">
        <v>86</v>
      </c>
      <c r="N248" s="6">
        <f t="shared" si="43"/>
        <v>6.4049388888888998</v>
      </c>
      <c r="O248" s="6">
        <f t="shared" si="41"/>
        <v>-63.309128000000001</v>
      </c>
    </row>
    <row r="249" spans="2:16" x14ac:dyDescent="0.25">
      <c r="B249">
        <v>5017000000</v>
      </c>
      <c r="C249">
        <v>-57.120739</v>
      </c>
      <c r="D249">
        <v>-51.210864999999998</v>
      </c>
      <c r="F249" s="6">
        <f t="shared" si="42"/>
        <v>7.7928777777777993</v>
      </c>
      <c r="G249" s="6">
        <f t="shared" si="40"/>
        <v>-76.811394000000007</v>
      </c>
      <c r="J249">
        <v>5017000000</v>
      </c>
      <c r="K249">
        <v>-70.668678</v>
      </c>
      <c r="L249">
        <v>-62.655093999999998</v>
      </c>
      <c r="N249" s="6">
        <f t="shared" si="43"/>
        <v>7.7928777777777993</v>
      </c>
      <c r="O249" s="6">
        <f t="shared" si="41"/>
        <v>-61.913479000000002</v>
      </c>
    </row>
    <row r="250" spans="2:16" x14ac:dyDescent="0.25">
      <c r="B250">
        <v>5903055555.5556002</v>
      </c>
      <c r="C250">
        <v>-57.048743999999999</v>
      </c>
      <c r="D250">
        <v>-50.979607000000001</v>
      </c>
      <c r="F250" s="6">
        <f t="shared" si="42"/>
        <v>9.1808166666667006</v>
      </c>
      <c r="G250" s="6">
        <f t="shared" si="40"/>
        <v>-57.035460999999998</v>
      </c>
      <c r="J250">
        <v>5903055555.5556002</v>
      </c>
      <c r="K250">
        <v>-69.559905999999998</v>
      </c>
      <c r="L250">
        <v>-61.698726999999998</v>
      </c>
      <c r="N250" s="6">
        <f t="shared" si="43"/>
        <v>9.1808166666667006</v>
      </c>
      <c r="O250" s="6">
        <f t="shared" si="41"/>
        <v>-69.031577999999996</v>
      </c>
    </row>
    <row r="251" spans="2:16" x14ac:dyDescent="0.25">
      <c r="B251">
        <v>6789111111.1111002</v>
      </c>
      <c r="C251">
        <v>-50.427245999999997</v>
      </c>
      <c r="D251">
        <v>-43.700507999999999</v>
      </c>
      <c r="F251" s="6">
        <f t="shared" si="42"/>
        <v>10.568755555555999</v>
      </c>
      <c r="G251" s="6">
        <f t="shared" si="40"/>
        <v>-57.551765000000003</v>
      </c>
      <c r="J251">
        <v>6789111111.1111002</v>
      </c>
      <c r="K251">
        <v>-70.659737000000007</v>
      </c>
      <c r="L251">
        <v>-62.060707000000001</v>
      </c>
      <c r="N251" s="6">
        <f t="shared" si="43"/>
        <v>10.568755555555999</v>
      </c>
      <c r="O251" s="6">
        <f t="shared" si="41"/>
        <v>-63.024723000000002</v>
      </c>
    </row>
    <row r="252" spans="2:16" x14ac:dyDescent="0.25">
      <c r="B252">
        <v>7675166666.6667004</v>
      </c>
      <c r="C252">
        <v>-55.404701000000003</v>
      </c>
      <c r="D252">
        <v>-49.239776999999997</v>
      </c>
      <c r="F252" s="6">
        <f t="shared" si="42"/>
        <v>11.956694444444</v>
      </c>
      <c r="G252" s="6">
        <f t="shared" si="40"/>
        <v>-53.730910999999999</v>
      </c>
      <c r="J252">
        <v>7675166666.6667004</v>
      </c>
      <c r="K252">
        <v>-62.371605000000002</v>
      </c>
      <c r="L252">
        <v>-53.991664999999998</v>
      </c>
      <c r="N252" s="6">
        <f t="shared" si="43"/>
        <v>11.956694444444</v>
      </c>
      <c r="O252" s="6">
        <f t="shared" si="41"/>
        <v>-63.846107000000003</v>
      </c>
    </row>
    <row r="253" spans="2:16" x14ac:dyDescent="0.25">
      <c r="B253">
        <v>8561222222.2222004</v>
      </c>
      <c r="C253">
        <v>-45.972754999999999</v>
      </c>
      <c r="D253">
        <v>-39.896484000000001</v>
      </c>
      <c r="F253" s="6">
        <f t="shared" si="42"/>
        <v>13.344633333333</v>
      </c>
      <c r="G253" s="6">
        <f t="shared" si="40"/>
        <v>-54.776775000000001</v>
      </c>
      <c r="J253">
        <v>8561222222.2222004</v>
      </c>
      <c r="K253">
        <v>-55.261516999999998</v>
      </c>
      <c r="L253">
        <v>-47.160117999999997</v>
      </c>
      <c r="N253" s="6">
        <f t="shared" si="43"/>
        <v>13.344633333333</v>
      </c>
      <c r="O253" s="6">
        <f t="shared" si="41"/>
        <v>-64.651366999999993</v>
      </c>
    </row>
    <row r="254" spans="2:16" x14ac:dyDescent="0.25">
      <c r="B254">
        <v>9447277777.7777996</v>
      </c>
      <c r="C254">
        <v>-43.731487000000001</v>
      </c>
      <c r="D254">
        <v>-37.216071999999997</v>
      </c>
      <c r="F254" s="6">
        <f t="shared" si="42"/>
        <v>14.732572222222</v>
      </c>
      <c r="G254" s="6">
        <f t="shared" si="40"/>
        <v>-53.500689999999999</v>
      </c>
      <c r="J254">
        <v>9447277777.7777996</v>
      </c>
      <c r="K254">
        <v>-56.168232000000003</v>
      </c>
      <c r="L254">
        <v>-47.710605999999999</v>
      </c>
      <c r="N254" s="6">
        <f t="shared" si="43"/>
        <v>14.732572222222</v>
      </c>
      <c r="O254" s="6">
        <f t="shared" si="41"/>
        <v>-68.867676000000003</v>
      </c>
    </row>
    <row r="255" spans="2:16" x14ac:dyDescent="0.25">
      <c r="B255">
        <v>10333333333.333</v>
      </c>
      <c r="C255">
        <v>-41.336727000000003</v>
      </c>
      <c r="D255">
        <v>-34.820529999999998</v>
      </c>
      <c r="F255" s="6">
        <f t="shared" si="42"/>
        <v>16.120511111111</v>
      </c>
      <c r="G255" s="6">
        <f t="shared" si="40"/>
        <v>-60.077801000000001</v>
      </c>
      <c r="J255">
        <v>10333333333.333</v>
      </c>
      <c r="K255">
        <v>-54.188774000000002</v>
      </c>
      <c r="L255">
        <v>-45.859509000000003</v>
      </c>
      <c r="N255" s="6">
        <f t="shared" si="43"/>
        <v>16.120511111111</v>
      </c>
      <c r="O255" s="6">
        <f t="shared" si="41"/>
        <v>-75.184630999999996</v>
      </c>
    </row>
    <row r="256" spans="2:16" x14ac:dyDescent="0.25">
      <c r="B256">
        <v>11219388888.889</v>
      </c>
      <c r="C256">
        <v>-41.423583999999998</v>
      </c>
      <c r="D256">
        <v>-33.709423000000001</v>
      </c>
      <c r="F256" s="6">
        <f t="shared" si="42"/>
        <v>17.50845</v>
      </c>
      <c r="G256" s="6">
        <f t="shared" si="40"/>
        <v>-58.073993999999999</v>
      </c>
      <c r="J256">
        <v>11219388888.889</v>
      </c>
      <c r="K256">
        <v>-52.814194000000001</v>
      </c>
      <c r="L256">
        <v>-43.621085999999998</v>
      </c>
      <c r="N256" s="6">
        <f t="shared" si="43"/>
        <v>17.50845</v>
      </c>
      <c r="O256" s="6">
        <f t="shared" si="41"/>
        <v>-70.164505000000005</v>
      </c>
    </row>
    <row r="257" spans="2:16" x14ac:dyDescent="0.25">
      <c r="B257">
        <v>12105444444.444</v>
      </c>
      <c r="C257">
        <v>-40.091926999999998</v>
      </c>
      <c r="D257">
        <v>-30.883891999999999</v>
      </c>
      <c r="F257" s="6">
        <f t="shared" si="42"/>
        <v>18.896388888889</v>
      </c>
      <c r="G257" s="6">
        <f t="shared" si="40"/>
        <v>-59.889342999999997</v>
      </c>
      <c r="J257">
        <v>12105444444.444</v>
      </c>
      <c r="K257">
        <v>-53.883980000000001</v>
      </c>
      <c r="L257">
        <v>-43.244655999999999</v>
      </c>
      <c r="N257" s="6">
        <f t="shared" si="43"/>
        <v>18.896388888889</v>
      </c>
      <c r="O257" s="6">
        <f t="shared" si="41"/>
        <v>-73.048332000000002</v>
      </c>
    </row>
    <row r="258" spans="2:16" x14ac:dyDescent="0.25">
      <c r="B258">
        <v>12991500000</v>
      </c>
      <c r="C258">
        <v>-41.675884000000003</v>
      </c>
      <c r="D258">
        <v>-33.029975999999998</v>
      </c>
      <c r="F258" s="6">
        <f t="shared" si="42"/>
        <v>20.284327777778</v>
      </c>
      <c r="G258" s="6">
        <f t="shared" si="40"/>
        <v>-69.339782999999997</v>
      </c>
      <c r="J258">
        <v>12991500000</v>
      </c>
      <c r="K258">
        <v>-54.60416</v>
      </c>
      <c r="L258">
        <v>-44.632843000000001</v>
      </c>
      <c r="N258" s="6">
        <f t="shared" si="43"/>
        <v>20.284327777778</v>
      </c>
      <c r="O258" s="6">
        <f t="shared" si="41"/>
        <v>-69.895202999999995</v>
      </c>
    </row>
    <row r="259" spans="2:16" x14ac:dyDescent="0.25">
      <c r="B259">
        <v>13877555555.556</v>
      </c>
      <c r="C259">
        <v>-46.566555000000001</v>
      </c>
      <c r="D259">
        <v>-38.206738000000001</v>
      </c>
      <c r="F259" s="6">
        <f t="shared" si="42"/>
        <v>21.672266666666999</v>
      </c>
      <c r="G259" s="6">
        <f t="shared" si="40"/>
        <v>-58.493099000000001</v>
      </c>
      <c r="J259">
        <v>13877555555.556</v>
      </c>
      <c r="K259">
        <v>-56.595570000000002</v>
      </c>
      <c r="L259">
        <v>-46.886806</v>
      </c>
      <c r="N259" s="6">
        <f t="shared" si="43"/>
        <v>21.672266666666999</v>
      </c>
      <c r="O259" s="6">
        <f t="shared" si="41"/>
        <v>-65.678550999999999</v>
      </c>
    </row>
    <row r="260" spans="2:16" x14ac:dyDescent="0.25">
      <c r="B260">
        <v>14763611111.111</v>
      </c>
      <c r="C260">
        <v>-45.127552000000001</v>
      </c>
      <c r="D260">
        <v>-35.576824000000002</v>
      </c>
      <c r="F260" s="6">
        <f t="shared" si="42"/>
        <v>23.060205555555999</v>
      </c>
      <c r="G260" s="6">
        <f t="shared" si="40"/>
        <v>-55.156714999999998</v>
      </c>
      <c r="J260">
        <v>14763611111.111</v>
      </c>
      <c r="K260">
        <v>-54.665798000000002</v>
      </c>
      <c r="L260">
        <v>-44.112319999999997</v>
      </c>
      <c r="N260" s="6">
        <f t="shared" si="43"/>
        <v>23.060205555555999</v>
      </c>
      <c r="O260" s="6">
        <f t="shared" si="41"/>
        <v>-65.587906000000004</v>
      </c>
    </row>
    <row r="261" spans="2:16" x14ac:dyDescent="0.25">
      <c r="B261">
        <v>15649666666.667</v>
      </c>
      <c r="C261">
        <v>-48.824309999999997</v>
      </c>
      <c r="D261">
        <v>-39.232802999999997</v>
      </c>
      <c r="F261" s="6">
        <f t="shared" si="42"/>
        <v>24.448144444444001</v>
      </c>
      <c r="G261" s="6">
        <f t="shared" si="40"/>
        <v>-54.855904000000002</v>
      </c>
      <c r="J261">
        <v>15649666666.667</v>
      </c>
      <c r="K261">
        <v>-59.501240000000003</v>
      </c>
      <c r="L261">
        <v>-49.179614999999998</v>
      </c>
      <c r="N261" s="6">
        <f t="shared" si="43"/>
        <v>24.448144444444001</v>
      </c>
      <c r="O261" s="6">
        <f t="shared" si="41"/>
        <v>-69.768439999999998</v>
      </c>
    </row>
    <row r="262" spans="2:16" x14ac:dyDescent="0.25">
      <c r="B262">
        <v>16535722222.222</v>
      </c>
      <c r="C262">
        <v>-49.348511000000002</v>
      </c>
      <c r="D262">
        <v>-39.971629999999998</v>
      </c>
      <c r="F262" s="6">
        <f t="shared" si="42"/>
        <v>25.836083333333001</v>
      </c>
      <c r="G262" s="6">
        <f t="shared" si="40"/>
        <v>-61.827297000000002</v>
      </c>
      <c r="J262">
        <v>16535722222.222</v>
      </c>
      <c r="K262">
        <v>-53.715778</v>
      </c>
      <c r="L262">
        <v>-43.162906999999997</v>
      </c>
      <c r="N262" s="6">
        <f t="shared" si="43"/>
        <v>25.836083333333001</v>
      </c>
      <c r="O262" s="6">
        <f t="shared" si="41"/>
        <v>-66.567611999999997</v>
      </c>
    </row>
    <row r="263" spans="2:16" x14ac:dyDescent="0.25">
      <c r="B263">
        <v>17421777777.778</v>
      </c>
      <c r="C263">
        <v>-48.235992000000003</v>
      </c>
      <c r="D263">
        <v>-38.684916999999999</v>
      </c>
      <c r="F263" s="6">
        <f t="shared" si="42"/>
        <v>27.224022222222001</v>
      </c>
      <c r="G263" s="6">
        <f t="shared" si="40"/>
        <v>-52.801689000000003</v>
      </c>
      <c r="J263">
        <v>17421777777.778</v>
      </c>
      <c r="K263">
        <v>-49.056908</v>
      </c>
      <c r="L263">
        <v>-37.681525999999998</v>
      </c>
      <c r="N263" s="6">
        <f t="shared" si="43"/>
        <v>27.224022222222001</v>
      </c>
      <c r="O263" s="6">
        <f t="shared" si="41"/>
        <v>-62.264296999999999</v>
      </c>
    </row>
    <row r="264" spans="2:16" x14ac:dyDescent="0.25">
      <c r="B264">
        <v>18307833333.333</v>
      </c>
      <c r="C264">
        <v>-48.204402999999999</v>
      </c>
      <c r="D264">
        <v>-39.017550999999997</v>
      </c>
      <c r="F264" s="6">
        <f t="shared" si="42"/>
        <v>28.611961111111</v>
      </c>
      <c r="G264" s="6">
        <f t="shared" si="40"/>
        <v>-49.264457999999998</v>
      </c>
      <c r="J264">
        <v>18307833333.333</v>
      </c>
      <c r="K264">
        <v>-48.599808000000003</v>
      </c>
      <c r="L264">
        <v>-38.199950999999999</v>
      </c>
      <c r="N264" s="6">
        <f t="shared" si="43"/>
        <v>28.611961111111</v>
      </c>
      <c r="O264" s="6">
        <f t="shared" si="41"/>
        <v>-55.626392000000003</v>
      </c>
    </row>
    <row r="265" spans="2:16" x14ac:dyDescent="0.25">
      <c r="B265">
        <v>19193888888.889</v>
      </c>
      <c r="C265">
        <v>-45.159187000000003</v>
      </c>
      <c r="D265">
        <v>-32.817290999999997</v>
      </c>
      <c r="F265" s="6">
        <f t="shared" si="42"/>
        <v>29.9999</v>
      </c>
      <c r="G265" s="6">
        <f t="shared" si="40"/>
        <v>-46.852524000000003</v>
      </c>
      <c r="J265">
        <v>19193888888.889</v>
      </c>
      <c r="K265">
        <v>-48.407021</v>
      </c>
      <c r="L265">
        <v>-37.908648999999997</v>
      </c>
      <c r="N265" s="6">
        <f t="shared" si="43"/>
        <v>29.9999</v>
      </c>
      <c r="O265" s="6">
        <f t="shared" si="41"/>
        <v>-53.086666000000001</v>
      </c>
    </row>
    <row r="266" spans="2:16" x14ac:dyDescent="0.25">
      <c r="B266">
        <v>20079944444.444</v>
      </c>
      <c r="C266">
        <v>-44.028778000000003</v>
      </c>
      <c r="D266">
        <v>-30.159281</v>
      </c>
      <c r="F266" s="6" t="s">
        <v>25</v>
      </c>
      <c r="J266">
        <v>20079944444.444</v>
      </c>
      <c r="K266">
        <v>-47.358607999999997</v>
      </c>
      <c r="L266">
        <v>-35.403621999999999</v>
      </c>
      <c r="N266" s="6" t="s">
        <v>25</v>
      </c>
    </row>
    <row r="267" spans="2:16" x14ac:dyDescent="0.25">
      <c r="B267">
        <v>20966000000</v>
      </c>
      <c r="C267">
        <v>-42.530064000000003</v>
      </c>
      <c r="D267">
        <v>-27.000467</v>
      </c>
      <c r="J267">
        <v>20966000000</v>
      </c>
      <c r="K267">
        <v>-44.028336000000003</v>
      </c>
      <c r="L267">
        <v>-29.75675</v>
      </c>
    </row>
    <row r="268" spans="2:16" x14ac:dyDescent="0.25">
      <c r="B268" t="s">
        <v>25</v>
      </c>
      <c r="J268" t="s">
        <v>25</v>
      </c>
    </row>
    <row r="269" spans="2:16" x14ac:dyDescent="0.25">
      <c r="F269" s="6" t="s">
        <v>52</v>
      </c>
      <c r="N269" s="6" t="s">
        <v>52</v>
      </c>
    </row>
    <row r="270" spans="2:16" ht="15.75" x14ac:dyDescent="0.25">
      <c r="F270" s="6" t="s">
        <v>23</v>
      </c>
      <c r="G270" s="6" t="str">
        <f t="shared" ref="G270:G289" si="44">D296</f>
        <v>3Ix3L dBc Log Mag(dB)</v>
      </c>
      <c r="H270" s="35">
        <v>3</v>
      </c>
      <c r="N270" s="6" t="s">
        <v>23</v>
      </c>
      <c r="O270" s="6" t="str">
        <f t="shared" ref="O270:O289" si="45">L296</f>
        <v>3Ix3L dBc Log Mag(dB)</v>
      </c>
      <c r="P270" s="35">
        <v>3</v>
      </c>
    </row>
    <row r="271" spans="2:16" ht="15.75" x14ac:dyDescent="0.25">
      <c r="B271" t="s">
        <v>50</v>
      </c>
      <c r="F271" s="6">
        <f t="shared" ref="F271:F289" si="46">B297/1000000000</f>
        <v>6.5</v>
      </c>
      <c r="G271" s="6">
        <f t="shared" si="44"/>
        <v>-35.574492999999997</v>
      </c>
      <c r="H271" s="36">
        <f>ABS(AVERAGE(G271:G289)-(H270-1)*15)</f>
        <v>69.961656157894737</v>
      </c>
      <c r="J271" t="s">
        <v>50</v>
      </c>
      <c r="N271" s="6">
        <f t="shared" ref="N271:N289" si="47">J297/1000000000</f>
        <v>6.5</v>
      </c>
      <c r="O271" s="6">
        <f t="shared" si="45"/>
        <v>-42.827109999999998</v>
      </c>
      <c r="P271" s="36">
        <f>ABS(AVERAGE(O271:O289)-(P270-1)*15)</f>
        <v>76.938317947368418</v>
      </c>
    </row>
    <row r="272" spans="2:16" x14ac:dyDescent="0.25">
      <c r="B272" t="s">
        <v>23</v>
      </c>
      <c r="C272" t="s">
        <v>160</v>
      </c>
      <c r="D272" t="s">
        <v>87</v>
      </c>
      <c r="F272" s="6">
        <f t="shared" si="46"/>
        <v>7.8055000000000003</v>
      </c>
      <c r="G272" s="6">
        <f t="shared" si="44"/>
        <v>-34.879890000000003</v>
      </c>
      <c r="J272" t="s">
        <v>23</v>
      </c>
      <c r="K272" t="s">
        <v>160</v>
      </c>
      <c r="L272" t="s">
        <v>87</v>
      </c>
      <c r="N272" s="6">
        <f t="shared" si="47"/>
        <v>7.8055000000000003</v>
      </c>
      <c r="O272" s="6">
        <f t="shared" si="45"/>
        <v>-43.754711</v>
      </c>
    </row>
    <row r="273" spans="2:15" x14ac:dyDescent="0.25">
      <c r="B273">
        <v>5017000000</v>
      </c>
      <c r="C273">
        <v>-65.689789000000005</v>
      </c>
      <c r="D273">
        <v>-59.779915000000003</v>
      </c>
      <c r="F273" s="6">
        <f t="shared" si="46"/>
        <v>9.1110000000000007</v>
      </c>
      <c r="G273" s="6">
        <f t="shared" si="44"/>
        <v>-34.742241</v>
      </c>
      <c r="J273">
        <v>5017000000</v>
      </c>
      <c r="K273">
        <v>-74.916374000000005</v>
      </c>
      <c r="L273">
        <v>-66.902794</v>
      </c>
      <c r="N273" s="6">
        <f t="shared" si="47"/>
        <v>9.1110000000000007</v>
      </c>
      <c r="O273" s="6">
        <f t="shared" si="45"/>
        <v>-43.374564999999997</v>
      </c>
    </row>
    <row r="274" spans="2:15" x14ac:dyDescent="0.25">
      <c r="B274">
        <v>6404938888.8888998</v>
      </c>
      <c r="C274">
        <v>-63.918242999999997</v>
      </c>
      <c r="D274">
        <v>-57.849105999999999</v>
      </c>
      <c r="F274" s="6">
        <f t="shared" si="46"/>
        <v>10.416499999999999</v>
      </c>
      <c r="G274" s="6">
        <f t="shared" si="44"/>
        <v>-34.736201999999999</v>
      </c>
      <c r="J274">
        <v>6404938888.8888998</v>
      </c>
      <c r="K274">
        <v>-71.170303000000004</v>
      </c>
      <c r="L274">
        <v>-63.309128000000001</v>
      </c>
      <c r="N274" s="6">
        <f t="shared" si="47"/>
        <v>10.416499999999999</v>
      </c>
      <c r="O274" s="6">
        <f t="shared" si="45"/>
        <v>-43.015388000000002</v>
      </c>
    </row>
    <row r="275" spans="2:15" x14ac:dyDescent="0.25">
      <c r="B275">
        <v>7792877777.7777996</v>
      </c>
      <c r="C275">
        <v>-83.538132000000004</v>
      </c>
      <c r="D275">
        <v>-76.811394000000007</v>
      </c>
      <c r="F275" s="6">
        <f t="shared" si="46"/>
        <v>11.722</v>
      </c>
      <c r="G275" s="6">
        <f t="shared" si="44"/>
        <v>-35.018360000000001</v>
      </c>
      <c r="J275">
        <v>7792877777.7777996</v>
      </c>
      <c r="K275">
        <v>-70.512505000000004</v>
      </c>
      <c r="L275">
        <v>-61.913479000000002</v>
      </c>
      <c r="N275" s="6">
        <f t="shared" si="47"/>
        <v>11.722</v>
      </c>
      <c r="O275" s="6">
        <f t="shared" si="45"/>
        <v>-44.408816999999999</v>
      </c>
    </row>
    <row r="276" spans="2:15" x14ac:dyDescent="0.25">
      <c r="B276">
        <v>9180816666.6667004</v>
      </c>
      <c r="C276">
        <v>-63.200386000000002</v>
      </c>
      <c r="D276">
        <v>-57.035460999999998</v>
      </c>
      <c r="F276" s="6">
        <f t="shared" si="46"/>
        <v>13.0275</v>
      </c>
      <c r="G276" s="6">
        <f t="shared" si="44"/>
        <v>-32.497093</v>
      </c>
      <c r="J276">
        <v>9180816666.6667004</v>
      </c>
      <c r="K276">
        <v>-77.411513999999997</v>
      </c>
      <c r="L276">
        <v>-69.031577999999996</v>
      </c>
      <c r="N276" s="6">
        <f t="shared" si="47"/>
        <v>13.0275</v>
      </c>
      <c r="O276" s="6">
        <f t="shared" si="45"/>
        <v>-42.717770000000002</v>
      </c>
    </row>
    <row r="277" spans="2:15" x14ac:dyDescent="0.25">
      <c r="B277">
        <v>10568755555.556</v>
      </c>
      <c r="C277">
        <v>-63.628039999999999</v>
      </c>
      <c r="D277">
        <v>-57.551765000000003</v>
      </c>
      <c r="F277" s="6">
        <f t="shared" si="46"/>
        <v>14.333</v>
      </c>
      <c r="G277" s="6">
        <f t="shared" si="44"/>
        <v>-34.701298000000001</v>
      </c>
      <c r="J277">
        <v>10568755555.556</v>
      </c>
      <c r="K277">
        <v>-71.126121999999995</v>
      </c>
      <c r="L277">
        <v>-63.024723000000002</v>
      </c>
      <c r="N277" s="6">
        <f t="shared" si="47"/>
        <v>14.333</v>
      </c>
      <c r="O277" s="6">
        <f t="shared" si="45"/>
        <v>-43.867409000000002</v>
      </c>
    </row>
    <row r="278" spans="2:15" x14ac:dyDescent="0.25">
      <c r="B278">
        <v>11956694444.444</v>
      </c>
      <c r="C278">
        <v>-60.246326000000003</v>
      </c>
      <c r="D278">
        <v>-53.730910999999999</v>
      </c>
      <c r="F278" s="6">
        <f t="shared" si="46"/>
        <v>15.638500000000001</v>
      </c>
      <c r="G278" s="6">
        <f t="shared" si="44"/>
        <v>-34.321823000000002</v>
      </c>
      <c r="J278">
        <v>11956694444.444</v>
      </c>
      <c r="K278">
        <v>-72.303734000000006</v>
      </c>
      <c r="L278">
        <v>-63.846107000000003</v>
      </c>
      <c r="N278" s="6">
        <f t="shared" si="47"/>
        <v>15.638500000000001</v>
      </c>
      <c r="O278" s="6">
        <f t="shared" si="45"/>
        <v>-43.578259000000003</v>
      </c>
    </row>
    <row r="279" spans="2:15" x14ac:dyDescent="0.25">
      <c r="B279">
        <v>13344633333.333</v>
      </c>
      <c r="C279">
        <v>-61.292976000000003</v>
      </c>
      <c r="D279">
        <v>-54.776775000000001</v>
      </c>
      <c r="F279" s="6">
        <f t="shared" si="46"/>
        <v>16.943999999999999</v>
      </c>
      <c r="G279" s="6">
        <f t="shared" si="44"/>
        <v>-37.438231999999999</v>
      </c>
      <c r="J279">
        <v>13344633333.333</v>
      </c>
      <c r="K279">
        <v>-72.980637000000002</v>
      </c>
      <c r="L279">
        <v>-64.651366999999993</v>
      </c>
      <c r="N279" s="6">
        <f t="shared" si="47"/>
        <v>16.943999999999999</v>
      </c>
      <c r="O279" s="6">
        <f t="shared" si="45"/>
        <v>-46.329472000000003</v>
      </c>
    </row>
    <row r="280" spans="2:15" x14ac:dyDescent="0.25">
      <c r="B280">
        <v>14732572222.222</v>
      </c>
      <c r="C280">
        <v>-61.214851000000003</v>
      </c>
      <c r="D280">
        <v>-53.500689999999999</v>
      </c>
      <c r="F280" s="6">
        <f t="shared" si="46"/>
        <v>18.249500000000001</v>
      </c>
      <c r="G280" s="6">
        <f t="shared" si="44"/>
        <v>-43.266151000000001</v>
      </c>
      <c r="J280">
        <v>14732572222.222</v>
      </c>
      <c r="K280">
        <v>-78.060783000000001</v>
      </c>
      <c r="L280">
        <v>-68.867676000000003</v>
      </c>
      <c r="N280" s="6">
        <f t="shared" si="47"/>
        <v>18.249500000000001</v>
      </c>
      <c r="O280" s="6">
        <f t="shared" si="45"/>
        <v>-51.832836</v>
      </c>
    </row>
    <row r="281" spans="2:15" x14ac:dyDescent="0.25">
      <c r="B281">
        <v>16120511111.111</v>
      </c>
      <c r="C281">
        <v>-69.285835000000006</v>
      </c>
      <c r="D281">
        <v>-60.077801000000001</v>
      </c>
      <c r="F281" s="6">
        <f t="shared" si="46"/>
        <v>19.555</v>
      </c>
      <c r="G281" s="6">
        <f t="shared" si="44"/>
        <v>-42.990242000000002</v>
      </c>
      <c r="J281">
        <v>16120511111.111</v>
      </c>
      <c r="K281">
        <v>-85.823952000000006</v>
      </c>
      <c r="L281">
        <v>-75.184630999999996</v>
      </c>
      <c r="N281" s="6">
        <f t="shared" si="47"/>
        <v>19.555</v>
      </c>
      <c r="O281" s="6">
        <f t="shared" si="45"/>
        <v>-47.965164000000001</v>
      </c>
    </row>
    <row r="282" spans="2:15" x14ac:dyDescent="0.25">
      <c r="B282">
        <v>17508450000</v>
      </c>
      <c r="C282">
        <v>-66.719902000000005</v>
      </c>
      <c r="D282">
        <v>-58.073993999999999</v>
      </c>
      <c r="F282" s="6">
        <f t="shared" si="46"/>
        <v>20.860499999999998</v>
      </c>
      <c r="G282" s="6">
        <f t="shared" si="44"/>
        <v>-42.782268999999999</v>
      </c>
      <c r="J282">
        <v>17508450000</v>
      </c>
      <c r="K282">
        <v>-80.135818</v>
      </c>
      <c r="L282">
        <v>-70.164505000000005</v>
      </c>
      <c r="N282" s="6">
        <f t="shared" si="47"/>
        <v>20.860499999999998</v>
      </c>
      <c r="O282" s="6">
        <f t="shared" si="45"/>
        <v>-49.215477</v>
      </c>
    </row>
    <row r="283" spans="2:15" x14ac:dyDescent="0.25">
      <c r="B283">
        <v>18896388888.889</v>
      </c>
      <c r="C283">
        <v>-68.249161000000001</v>
      </c>
      <c r="D283">
        <v>-59.889342999999997</v>
      </c>
      <c r="F283" s="6">
        <f t="shared" si="46"/>
        <v>22.166</v>
      </c>
      <c r="G283" s="6">
        <f t="shared" si="44"/>
        <v>-40.330624</v>
      </c>
      <c r="J283">
        <v>18896388888.889</v>
      </c>
      <c r="K283">
        <v>-82.757095000000007</v>
      </c>
      <c r="L283">
        <v>-73.048332000000002</v>
      </c>
      <c r="N283" s="6">
        <f t="shared" si="47"/>
        <v>22.166</v>
      </c>
      <c r="O283" s="6">
        <f t="shared" si="45"/>
        <v>-47.042225000000002</v>
      </c>
    </row>
    <row r="284" spans="2:15" x14ac:dyDescent="0.25">
      <c r="B284">
        <v>20284327777.778</v>
      </c>
      <c r="C284">
        <v>-78.890511000000004</v>
      </c>
      <c r="D284">
        <v>-69.339782999999997</v>
      </c>
      <c r="F284" s="6">
        <f t="shared" si="46"/>
        <v>23.471499999999999</v>
      </c>
      <c r="G284" s="6">
        <f t="shared" si="44"/>
        <v>-43.919693000000002</v>
      </c>
      <c r="J284">
        <v>20284327777.778</v>
      </c>
      <c r="K284">
        <v>-80.448684999999998</v>
      </c>
      <c r="L284">
        <v>-69.895202999999995</v>
      </c>
      <c r="N284" s="6">
        <f t="shared" si="47"/>
        <v>23.471499999999999</v>
      </c>
      <c r="O284" s="6">
        <f t="shared" si="45"/>
        <v>-46.386963000000002</v>
      </c>
    </row>
    <row r="285" spans="2:15" x14ac:dyDescent="0.25">
      <c r="B285">
        <v>21672266666.667</v>
      </c>
      <c r="C285">
        <v>-68.084609999999998</v>
      </c>
      <c r="D285">
        <v>-58.493099000000001</v>
      </c>
      <c r="F285" s="6">
        <f t="shared" si="46"/>
        <v>24.777000000000001</v>
      </c>
      <c r="G285" s="6">
        <f t="shared" si="44"/>
        <v>-48.301437</v>
      </c>
      <c r="J285">
        <v>21672266666.667</v>
      </c>
      <c r="K285">
        <v>-76.000174999999999</v>
      </c>
      <c r="L285">
        <v>-65.678550999999999</v>
      </c>
      <c r="N285" s="6">
        <f t="shared" si="47"/>
        <v>24.777000000000001</v>
      </c>
      <c r="O285" s="6">
        <f t="shared" si="45"/>
        <v>-46.193935000000003</v>
      </c>
    </row>
    <row r="286" spans="2:15" x14ac:dyDescent="0.25">
      <c r="B286">
        <v>23060205555.556</v>
      </c>
      <c r="C286">
        <v>-64.533600000000007</v>
      </c>
      <c r="D286">
        <v>-55.156714999999998</v>
      </c>
      <c r="F286" s="6">
        <f t="shared" si="46"/>
        <v>26.0825</v>
      </c>
      <c r="G286" s="6">
        <f t="shared" si="44"/>
        <v>-48.167915000000001</v>
      </c>
      <c r="J286">
        <v>23060205555.556</v>
      </c>
      <c r="K286">
        <v>-76.140777999999997</v>
      </c>
      <c r="L286">
        <v>-65.587906000000004</v>
      </c>
      <c r="N286" s="6">
        <f t="shared" si="47"/>
        <v>26.0825</v>
      </c>
      <c r="O286" s="6">
        <f t="shared" si="45"/>
        <v>-50.315761999999999</v>
      </c>
    </row>
    <row r="287" spans="2:15" x14ac:dyDescent="0.25">
      <c r="B287">
        <v>24448144444.444</v>
      </c>
      <c r="C287">
        <v>-64.406981999999999</v>
      </c>
      <c r="D287">
        <v>-54.855904000000002</v>
      </c>
      <c r="F287" s="6">
        <f t="shared" si="46"/>
        <v>27.388000000000002</v>
      </c>
      <c r="G287" s="6">
        <f t="shared" si="44"/>
        <v>-46.407032000000001</v>
      </c>
      <c r="J287">
        <v>24448144444.444</v>
      </c>
      <c r="K287">
        <v>-81.143822</v>
      </c>
      <c r="L287">
        <v>-69.768439999999998</v>
      </c>
      <c r="N287" s="6">
        <f t="shared" si="47"/>
        <v>27.388000000000002</v>
      </c>
      <c r="O287" s="6">
        <f t="shared" si="45"/>
        <v>-51.100704</v>
      </c>
    </row>
    <row r="288" spans="2:15" x14ac:dyDescent="0.25">
      <c r="B288">
        <v>25836083333.333</v>
      </c>
      <c r="C288">
        <v>-71.014144999999999</v>
      </c>
      <c r="D288">
        <v>-61.827297000000002</v>
      </c>
      <c r="F288" s="6">
        <f t="shared" si="46"/>
        <v>28.6935</v>
      </c>
      <c r="G288" s="6">
        <f t="shared" si="44"/>
        <v>-44.285023000000002</v>
      </c>
      <c r="J288">
        <v>25836083333.333</v>
      </c>
      <c r="K288">
        <v>-76.967467999999997</v>
      </c>
      <c r="L288">
        <v>-66.567611999999997</v>
      </c>
      <c r="N288" s="6">
        <f t="shared" si="47"/>
        <v>28.6935</v>
      </c>
      <c r="O288" s="6">
        <f t="shared" si="45"/>
        <v>-55.295653999999999</v>
      </c>
    </row>
    <row r="289" spans="2:16" x14ac:dyDescent="0.25">
      <c r="B289">
        <v>27224022222.222</v>
      </c>
      <c r="C289">
        <v>-65.143585000000002</v>
      </c>
      <c r="D289">
        <v>-52.801689000000003</v>
      </c>
      <c r="F289" s="6">
        <f t="shared" si="46"/>
        <v>29.998999999999999</v>
      </c>
      <c r="G289" s="6">
        <f t="shared" si="44"/>
        <v>-44.911448999999998</v>
      </c>
      <c r="J289">
        <v>27224022222.222</v>
      </c>
      <c r="K289">
        <v>-72.762671999999995</v>
      </c>
      <c r="L289">
        <v>-62.264296999999999</v>
      </c>
      <c r="N289" s="6">
        <f t="shared" si="47"/>
        <v>29.998999999999999</v>
      </c>
      <c r="O289" s="6">
        <f t="shared" si="45"/>
        <v>-52.605820000000001</v>
      </c>
    </row>
    <row r="290" spans="2:16" x14ac:dyDescent="0.25">
      <c r="B290">
        <v>28611961111.111</v>
      </c>
      <c r="C290">
        <v>-63.133957000000002</v>
      </c>
      <c r="D290">
        <v>-49.264457999999998</v>
      </c>
      <c r="F290" s="6" t="s">
        <v>25</v>
      </c>
      <c r="J290">
        <v>28611961111.111</v>
      </c>
      <c r="K290">
        <v>-67.581374999999994</v>
      </c>
      <c r="L290">
        <v>-55.626392000000003</v>
      </c>
      <c r="N290" s="6" t="s">
        <v>25</v>
      </c>
    </row>
    <row r="291" spans="2:16" x14ac:dyDescent="0.25">
      <c r="B291">
        <v>29999900000</v>
      </c>
      <c r="C291">
        <v>-62.382122000000003</v>
      </c>
      <c r="D291">
        <v>-46.852524000000003</v>
      </c>
      <c r="J291">
        <v>29999900000</v>
      </c>
      <c r="K291">
        <v>-67.358245999999994</v>
      </c>
      <c r="L291">
        <v>-53.086666000000001</v>
      </c>
    </row>
    <row r="292" spans="2:16" x14ac:dyDescent="0.25">
      <c r="B292" t="s">
        <v>25</v>
      </c>
      <c r="J292" t="s">
        <v>25</v>
      </c>
    </row>
    <row r="293" spans="2:16" x14ac:dyDescent="0.25">
      <c r="F293" s="6" t="s">
        <v>54</v>
      </c>
      <c r="N293" s="6" t="s">
        <v>54</v>
      </c>
    </row>
    <row r="294" spans="2:16" ht="15.75" x14ac:dyDescent="0.25">
      <c r="F294" s="6" t="s">
        <v>23</v>
      </c>
      <c r="G294" s="6" t="str">
        <f t="shared" ref="G294:G313" si="48">D320</f>
        <v>3Ix4L dBc Log Mag(dB)</v>
      </c>
      <c r="H294" s="35">
        <v>3</v>
      </c>
      <c r="N294" s="6" t="s">
        <v>23</v>
      </c>
      <c r="O294" s="6" t="str">
        <f t="shared" ref="O294:O313" si="49">L320</f>
        <v>3Ix4L dBc Log Mag(dB)</v>
      </c>
      <c r="P294" s="35">
        <v>3</v>
      </c>
    </row>
    <row r="295" spans="2:16" ht="15.75" x14ac:dyDescent="0.25">
      <c r="B295" t="s">
        <v>52</v>
      </c>
      <c r="F295" s="6">
        <f t="shared" ref="F295:F313" si="50">B321/1000000000</f>
        <v>11.035</v>
      </c>
      <c r="G295" s="6">
        <f t="shared" si="48"/>
        <v>-54.501719999999999</v>
      </c>
      <c r="H295" s="36">
        <f>ABS(AVERAGE(G295:G313)-(H294-1)*15)</f>
        <v>83.82273373684211</v>
      </c>
      <c r="J295" t="s">
        <v>52</v>
      </c>
      <c r="N295" s="6">
        <f t="shared" ref="N295:N313" si="51">J321/1000000000</f>
        <v>11.035</v>
      </c>
      <c r="O295" s="6">
        <f t="shared" si="49"/>
        <v>-58.168391999999997</v>
      </c>
      <c r="P295" s="36">
        <f>ABS(AVERAGE(O295:O313)-(P294-1)*15)</f>
        <v>91.906165947368422</v>
      </c>
    </row>
    <row r="296" spans="2:16" x14ac:dyDescent="0.25">
      <c r="B296" t="s">
        <v>23</v>
      </c>
      <c r="C296" t="s">
        <v>161</v>
      </c>
      <c r="D296" t="s">
        <v>88</v>
      </c>
      <c r="F296" s="6">
        <f t="shared" si="50"/>
        <v>12.088555555555999</v>
      </c>
      <c r="G296" s="6">
        <f t="shared" si="48"/>
        <v>-55.182560000000002</v>
      </c>
      <c r="J296" t="s">
        <v>23</v>
      </c>
      <c r="K296" t="s">
        <v>161</v>
      </c>
      <c r="L296" t="s">
        <v>88</v>
      </c>
      <c r="N296" s="6">
        <f t="shared" si="51"/>
        <v>12.088555555555999</v>
      </c>
      <c r="O296" s="6">
        <f t="shared" si="49"/>
        <v>-61.542254999999997</v>
      </c>
    </row>
    <row r="297" spans="2:16" x14ac:dyDescent="0.25">
      <c r="B297">
        <v>6500000000</v>
      </c>
      <c r="C297">
        <v>-41.484366999999999</v>
      </c>
      <c r="D297">
        <v>-35.574492999999997</v>
      </c>
      <c r="F297" s="6">
        <f t="shared" si="50"/>
        <v>13.142111111110999</v>
      </c>
      <c r="G297" s="6">
        <f t="shared" si="48"/>
        <v>-53.740642999999999</v>
      </c>
      <c r="J297">
        <v>6500000000</v>
      </c>
      <c r="K297">
        <v>-50.840691</v>
      </c>
      <c r="L297">
        <v>-42.827109999999998</v>
      </c>
      <c r="N297" s="6">
        <f t="shared" si="51"/>
        <v>13.142111111110999</v>
      </c>
      <c r="O297" s="6">
        <f t="shared" si="49"/>
        <v>-60.174889</v>
      </c>
    </row>
    <row r="298" spans="2:16" x14ac:dyDescent="0.25">
      <c r="B298">
        <v>7805500000</v>
      </c>
      <c r="C298">
        <v>-40.949027999999998</v>
      </c>
      <c r="D298">
        <v>-34.879890000000003</v>
      </c>
      <c r="F298" s="6">
        <f t="shared" si="50"/>
        <v>14.195666666667</v>
      </c>
      <c r="G298" s="6">
        <f t="shared" si="48"/>
        <v>-55.107036999999998</v>
      </c>
      <c r="J298">
        <v>7805500000</v>
      </c>
      <c r="K298">
        <v>-51.615887000000001</v>
      </c>
      <c r="L298">
        <v>-43.754711</v>
      </c>
      <c r="N298" s="6">
        <f t="shared" si="51"/>
        <v>14.195666666667</v>
      </c>
      <c r="O298" s="6">
        <f t="shared" si="49"/>
        <v>-64.451614000000006</v>
      </c>
    </row>
    <row r="299" spans="2:16" x14ac:dyDescent="0.25">
      <c r="B299">
        <v>9111000000</v>
      </c>
      <c r="C299">
        <v>-41.468978999999997</v>
      </c>
      <c r="D299">
        <v>-34.742241</v>
      </c>
      <c r="F299" s="6">
        <f t="shared" si="50"/>
        <v>15.249222222222</v>
      </c>
      <c r="G299" s="6">
        <f t="shared" si="48"/>
        <v>-55.324944000000002</v>
      </c>
      <c r="J299">
        <v>9111000000</v>
      </c>
      <c r="K299">
        <v>-51.973590999999999</v>
      </c>
      <c r="L299">
        <v>-43.374564999999997</v>
      </c>
      <c r="N299" s="6">
        <f t="shared" si="51"/>
        <v>15.249222222222</v>
      </c>
      <c r="O299" s="6">
        <f t="shared" si="49"/>
        <v>-68.202247999999997</v>
      </c>
    </row>
    <row r="300" spans="2:16" x14ac:dyDescent="0.25">
      <c r="B300">
        <v>10416500000</v>
      </c>
      <c r="C300">
        <v>-40.901127000000002</v>
      </c>
      <c r="D300">
        <v>-34.736201999999999</v>
      </c>
      <c r="F300" s="6">
        <f t="shared" si="50"/>
        <v>16.302777777778001</v>
      </c>
      <c r="G300" s="6">
        <f t="shared" si="48"/>
        <v>-53.729004000000003</v>
      </c>
      <c r="J300">
        <v>10416500000</v>
      </c>
      <c r="K300">
        <v>-51.395328999999997</v>
      </c>
      <c r="L300">
        <v>-43.015388000000002</v>
      </c>
      <c r="N300" s="6">
        <f t="shared" si="51"/>
        <v>16.302777777778001</v>
      </c>
      <c r="O300" s="6">
        <f t="shared" si="49"/>
        <v>-65.671943999999996</v>
      </c>
    </row>
    <row r="301" spans="2:16" x14ac:dyDescent="0.25">
      <c r="B301">
        <v>11722000000</v>
      </c>
      <c r="C301">
        <v>-41.094634999999997</v>
      </c>
      <c r="D301">
        <v>-35.018360000000001</v>
      </c>
      <c r="F301" s="6">
        <f t="shared" si="50"/>
        <v>17.356333333333001</v>
      </c>
      <c r="G301" s="6">
        <f t="shared" si="48"/>
        <v>-54.120002999999997</v>
      </c>
      <c r="J301">
        <v>11722000000</v>
      </c>
      <c r="K301">
        <v>-52.510219999999997</v>
      </c>
      <c r="L301">
        <v>-44.408816999999999</v>
      </c>
      <c r="N301" s="6">
        <f t="shared" si="51"/>
        <v>17.356333333333001</v>
      </c>
      <c r="O301" s="6">
        <f t="shared" si="49"/>
        <v>-60.661068</v>
      </c>
    </row>
    <row r="302" spans="2:16" x14ac:dyDescent="0.25">
      <c r="B302">
        <v>13027500000</v>
      </c>
      <c r="C302">
        <v>-39.012507999999997</v>
      </c>
      <c r="D302">
        <v>-32.497093</v>
      </c>
      <c r="F302" s="6">
        <f t="shared" si="50"/>
        <v>18.409888888889</v>
      </c>
      <c r="G302" s="6">
        <f t="shared" si="48"/>
        <v>-54.709052999999997</v>
      </c>
      <c r="J302">
        <v>13027500000</v>
      </c>
      <c r="K302">
        <v>-51.175400000000003</v>
      </c>
      <c r="L302">
        <v>-42.717770000000002</v>
      </c>
      <c r="N302" s="6">
        <f t="shared" si="51"/>
        <v>18.409888888889</v>
      </c>
      <c r="O302" s="6">
        <f t="shared" si="49"/>
        <v>-62.848407999999999</v>
      </c>
    </row>
    <row r="303" spans="2:16" x14ac:dyDescent="0.25">
      <c r="B303">
        <v>14333000000</v>
      </c>
      <c r="C303">
        <v>-41.217495</v>
      </c>
      <c r="D303">
        <v>-34.701298000000001</v>
      </c>
      <c r="F303" s="6">
        <f t="shared" si="50"/>
        <v>19.463444444444001</v>
      </c>
      <c r="G303" s="6">
        <f t="shared" si="48"/>
        <v>-54.455967000000001</v>
      </c>
      <c r="J303">
        <v>14333000000</v>
      </c>
      <c r="K303">
        <v>-52.196677999999999</v>
      </c>
      <c r="L303">
        <v>-43.867409000000002</v>
      </c>
      <c r="N303" s="6">
        <f t="shared" si="51"/>
        <v>19.463444444444001</v>
      </c>
      <c r="O303" s="6">
        <f t="shared" si="49"/>
        <v>-58.443252999999999</v>
      </c>
    </row>
    <row r="304" spans="2:16" x14ac:dyDescent="0.25">
      <c r="B304">
        <v>15638500000</v>
      </c>
      <c r="C304">
        <v>-42.035983999999999</v>
      </c>
      <c r="D304">
        <v>-34.321823000000002</v>
      </c>
      <c r="F304" s="6">
        <f t="shared" si="50"/>
        <v>20.516999999999999</v>
      </c>
      <c r="G304" s="6">
        <f t="shared" si="48"/>
        <v>-53.346676000000002</v>
      </c>
      <c r="J304">
        <v>15638500000</v>
      </c>
      <c r="K304">
        <v>-52.771366</v>
      </c>
      <c r="L304">
        <v>-43.578259000000003</v>
      </c>
      <c r="N304" s="6">
        <f t="shared" si="51"/>
        <v>20.516999999999999</v>
      </c>
      <c r="O304" s="6">
        <f t="shared" si="49"/>
        <v>-56.062514999999998</v>
      </c>
    </row>
    <row r="305" spans="2:16" x14ac:dyDescent="0.25">
      <c r="B305">
        <v>16944000000</v>
      </c>
      <c r="C305">
        <v>-46.646267000000002</v>
      </c>
      <c r="D305">
        <v>-37.438231999999999</v>
      </c>
      <c r="F305" s="6">
        <f t="shared" si="50"/>
        <v>21.570555555555998</v>
      </c>
      <c r="G305" s="6">
        <f t="shared" si="48"/>
        <v>-55.773842000000002</v>
      </c>
      <c r="J305">
        <v>16944000000</v>
      </c>
      <c r="K305">
        <v>-56.968795999999998</v>
      </c>
      <c r="L305">
        <v>-46.329472000000003</v>
      </c>
      <c r="N305" s="6">
        <f t="shared" si="51"/>
        <v>21.570555555555998</v>
      </c>
      <c r="O305" s="6">
        <f t="shared" si="49"/>
        <v>-58.561615000000003</v>
      </c>
    </row>
    <row r="306" spans="2:16" x14ac:dyDescent="0.25">
      <c r="B306">
        <v>18249500000</v>
      </c>
      <c r="C306">
        <v>-51.912059999999997</v>
      </c>
      <c r="D306">
        <v>-43.266151000000001</v>
      </c>
      <c r="F306" s="6">
        <f t="shared" si="50"/>
        <v>22.624111111110999</v>
      </c>
      <c r="G306" s="6">
        <f t="shared" si="48"/>
        <v>-55.008319999999998</v>
      </c>
      <c r="J306">
        <v>18249500000</v>
      </c>
      <c r="K306">
        <v>-61.80415</v>
      </c>
      <c r="L306">
        <v>-51.832836</v>
      </c>
      <c r="N306" s="6">
        <f t="shared" si="51"/>
        <v>22.624111111110999</v>
      </c>
      <c r="O306" s="6">
        <f t="shared" si="49"/>
        <v>-59.365848999999997</v>
      </c>
    </row>
    <row r="307" spans="2:16" x14ac:dyDescent="0.25">
      <c r="B307">
        <v>19555000000</v>
      </c>
      <c r="C307">
        <v>-51.350056000000002</v>
      </c>
      <c r="D307">
        <v>-42.990242000000002</v>
      </c>
      <c r="F307" s="6">
        <f t="shared" si="50"/>
        <v>23.677666666667001</v>
      </c>
      <c r="G307" s="6">
        <f t="shared" si="48"/>
        <v>-54.899075000000003</v>
      </c>
      <c r="J307">
        <v>19555000000</v>
      </c>
      <c r="K307">
        <v>-57.673923000000002</v>
      </c>
      <c r="L307">
        <v>-47.965164000000001</v>
      </c>
      <c r="N307" s="6">
        <f t="shared" si="51"/>
        <v>23.677666666667001</v>
      </c>
      <c r="O307" s="6">
        <f t="shared" si="49"/>
        <v>-65.526070000000004</v>
      </c>
    </row>
    <row r="308" spans="2:16" x14ac:dyDescent="0.25">
      <c r="B308">
        <v>20860500000</v>
      </c>
      <c r="C308">
        <v>-52.332999999999998</v>
      </c>
      <c r="D308">
        <v>-42.782268999999999</v>
      </c>
      <c r="F308" s="6">
        <f t="shared" si="50"/>
        <v>24.731222222222002</v>
      </c>
      <c r="G308" s="6">
        <f t="shared" si="48"/>
        <v>-50.828228000000003</v>
      </c>
      <c r="J308">
        <v>20860500000</v>
      </c>
      <c r="K308">
        <v>-59.768951000000001</v>
      </c>
      <c r="L308">
        <v>-49.215477</v>
      </c>
      <c r="N308" s="6">
        <f t="shared" si="51"/>
        <v>24.731222222222002</v>
      </c>
      <c r="O308" s="6">
        <f t="shared" si="49"/>
        <v>-65.263999999999996</v>
      </c>
    </row>
    <row r="309" spans="2:16" x14ac:dyDescent="0.25">
      <c r="B309">
        <v>22166000000</v>
      </c>
      <c r="C309">
        <v>-49.922131</v>
      </c>
      <c r="D309">
        <v>-40.330624</v>
      </c>
      <c r="F309" s="6">
        <f t="shared" si="50"/>
        <v>25.784777777778</v>
      </c>
      <c r="G309" s="6">
        <f t="shared" si="48"/>
        <v>-50.458190999999999</v>
      </c>
      <c r="J309">
        <v>22166000000</v>
      </c>
      <c r="K309">
        <v>-57.363846000000002</v>
      </c>
      <c r="L309">
        <v>-47.042225000000002</v>
      </c>
      <c r="N309" s="6">
        <f t="shared" si="51"/>
        <v>25.784777777778</v>
      </c>
      <c r="O309" s="6">
        <f t="shared" si="49"/>
        <v>-63.594642999999998</v>
      </c>
    </row>
    <row r="310" spans="2:16" x14ac:dyDescent="0.25">
      <c r="B310">
        <v>23471500000</v>
      </c>
      <c r="C310">
        <v>-53.296576999999999</v>
      </c>
      <c r="D310">
        <v>-43.919693000000002</v>
      </c>
      <c r="F310" s="6">
        <f t="shared" si="50"/>
        <v>26.838333333333001</v>
      </c>
      <c r="G310" s="6">
        <f t="shared" si="48"/>
        <v>-52.654823</v>
      </c>
      <c r="J310">
        <v>23471500000</v>
      </c>
      <c r="K310">
        <v>-56.939838000000002</v>
      </c>
      <c r="L310">
        <v>-46.386963000000002</v>
      </c>
      <c r="N310" s="6">
        <f t="shared" si="51"/>
        <v>26.838333333333001</v>
      </c>
      <c r="O310" s="6">
        <f t="shared" si="49"/>
        <v>-62.694519</v>
      </c>
    </row>
    <row r="311" spans="2:16" x14ac:dyDescent="0.25">
      <c r="B311">
        <v>24777000000</v>
      </c>
      <c r="C311">
        <v>-57.852516000000001</v>
      </c>
      <c r="D311">
        <v>-48.301437</v>
      </c>
      <c r="F311" s="6">
        <f t="shared" si="50"/>
        <v>27.891888888889</v>
      </c>
      <c r="G311" s="6">
        <f t="shared" si="48"/>
        <v>-53.013157</v>
      </c>
      <c r="J311">
        <v>24777000000</v>
      </c>
      <c r="K311">
        <v>-57.569316999999998</v>
      </c>
      <c r="L311">
        <v>-46.193935000000003</v>
      </c>
      <c r="N311" s="6">
        <f t="shared" si="51"/>
        <v>27.891888888889</v>
      </c>
      <c r="O311" s="6">
        <f t="shared" si="49"/>
        <v>-63.704009999999997</v>
      </c>
    </row>
    <row r="312" spans="2:16" x14ac:dyDescent="0.25">
      <c r="B312">
        <v>26082500000</v>
      </c>
      <c r="C312">
        <v>-57.354767000000002</v>
      </c>
      <c r="D312">
        <v>-48.167915000000001</v>
      </c>
      <c r="F312" s="6">
        <f t="shared" si="50"/>
        <v>28.945444444444</v>
      </c>
      <c r="G312" s="6">
        <f t="shared" si="48"/>
        <v>-54.418278000000001</v>
      </c>
      <c r="J312">
        <v>26082500000</v>
      </c>
      <c r="K312">
        <v>-60.715617999999999</v>
      </c>
      <c r="L312">
        <v>-50.315761999999999</v>
      </c>
      <c r="N312" s="6">
        <f t="shared" si="51"/>
        <v>28.945444444444</v>
      </c>
      <c r="O312" s="6">
        <f t="shared" si="49"/>
        <v>-61.722861999999999</v>
      </c>
    </row>
    <row r="313" spans="2:16" x14ac:dyDescent="0.25">
      <c r="B313">
        <v>27388000000</v>
      </c>
      <c r="C313">
        <v>-58.748924000000002</v>
      </c>
      <c r="D313">
        <v>-46.407032000000001</v>
      </c>
      <c r="F313" s="6">
        <f t="shared" si="50"/>
        <v>29.998999999999999</v>
      </c>
      <c r="G313" s="6">
        <f t="shared" si="48"/>
        <v>-51.360419999999998</v>
      </c>
      <c r="J313">
        <v>27388000000</v>
      </c>
      <c r="K313">
        <v>-61.599074999999999</v>
      </c>
      <c r="L313">
        <v>-51.100704</v>
      </c>
      <c r="N313" s="6">
        <f t="shared" si="51"/>
        <v>29.998999999999999</v>
      </c>
      <c r="O313" s="6">
        <f t="shared" si="49"/>
        <v>-59.556998999999998</v>
      </c>
    </row>
    <row r="314" spans="2:16" x14ac:dyDescent="0.25">
      <c r="B314">
        <v>28693500000</v>
      </c>
      <c r="C314">
        <v>-58.154522</v>
      </c>
      <c r="D314">
        <v>-44.285023000000002</v>
      </c>
      <c r="F314" s="6" t="s">
        <v>25</v>
      </c>
      <c r="J314">
        <v>28693500000</v>
      </c>
      <c r="K314">
        <v>-67.250641000000002</v>
      </c>
      <c r="L314">
        <v>-55.295653999999999</v>
      </c>
      <c r="N314" s="6" t="s">
        <v>25</v>
      </c>
    </row>
    <row r="315" spans="2:16" x14ac:dyDescent="0.25">
      <c r="B315">
        <v>29999000000</v>
      </c>
      <c r="C315">
        <v>-60.441048000000002</v>
      </c>
      <c r="D315">
        <v>-44.911448999999998</v>
      </c>
      <c r="J315">
        <v>29999000000</v>
      </c>
      <c r="K315">
        <v>-66.877403000000001</v>
      </c>
      <c r="L315">
        <v>-52.605820000000001</v>
      </c>
    </row>
    <row r="316" spans="2:16" x14ac:dyDescent="0.25">
      <c r="B316" t="s">
        <v>25</v>
      </c>
      <c r="J316" t="s">
        <v>25</v>
      </c>
    </row>
    <row r="317" spans="2:16" x14ac:dyDescent="0.25">
      <c r="F317" s="6" t="s">
        <v>56</v>
      </c>
      <c r="N317" s="6" t="s">
        <v>56</v>
      </c>
    </row>
    <row r="318" spans="2:16" ht="15.75" x14ac:dyDescent="0.25">
      <c r="F318" s="6" t="s">
        <v>23</v>
      </c>
      <c r="G318" s="6" t="str">
        <f t="shared" ref="G318:G337" si="52">D344</f>
        <v>3Ix5L dBc Log Mag(dB)</v>
      </c>
      <c r="H318" s="35">
        <v>3</v>
      </c>
      <c r="N318" s="6" t="s">
        <v>23</v>
      </c>
      <c r="O318" s="6" t="str">
        <f t="shared" ref="O318:O337" si="53">L344</f>
        <v>3Ix5L dBc Log Mag(dB)</v>
      </c>
      <c r="P318" s="35">
        <v>3</v>
      </c>
    </row>
    <row r="319" spans="2:16" ht="15.75" x14ac:dyDescent="0.25">
      <c r="B319" t="s">
        <v>54</v>
      </c>
      <c r="F319" s="6">
        <f t="shared" ref="F319:F337" si="54">B345/1000000000</f>
        <v>16.052</v>
      </c>
      <c r="G319" s="6">
        <f t="shared" si="52"/>
        <v>-36.967793</v>
      </c>
      <c r="H319" s="36">
        <f>ABS(AVERAGE(G319:G337)-(H318-1)*15)</f>
        <v>67.380952947368428</v>
      </c>
      <c r="J319" t="s">
        <v>54</v>
      </c>
      <c r="N319" s="6">
        <f t="shared" ref="N319:N337" si="55">J345/1000000000</f>
        <v>16.052</v>
      </c>
      <c r="O319" s="6">
        <f t="shared" si="53"/>
        <v>-43.415100000000002</v>
      </c>
      <c r="P319" s="36">
        <f>ABS(AVERAGE(O319:O337)-(P318-1)*15)</f>
        <v>73.442721684210539</v>
      </c>
    </row>
    <row r="320" spans="2:16" x14ac:dyDescent="0.25">
      <c r="B320" t="s">
        <v>23</v>
      </c>
      <c r="C320" t="s">
        <v>162</v>
      </c>
      <c r="D320" t="s">
        <v>89</v>
      </c>
      <c r="F320" s="6">
        <f t="shared" si="54"/>
        <v>16.826833333332999</v>
      </c>
      <c r="G320" s="6">
        <f t="shared" si="52"/>
        <v>-38.844935999999997</v>
      </c>
      <c r="J320" t="s">
        <v>23</v>
      </c>
      <c r="K320" t="s">
        <v>162</v>
      </c>
      <c r="L320" t="s">
        <v>89</v>
      </c>
      <c r="N320" s="6">
        <f t="shared" si="55"/>
        <v>16.826833333332999</v>
      </c>
      <c r="O320" s="6">
        <f t="shared" si="53"/>
        <v>-46.018841000000002</v>
      </c>
    </row>
    <row r="321" spans="2:15" x14ac:dyDescent="0.25">
      <c r="B321">
        <v>11035000000</v>
      </c>
      <c r="C321">
        <v>-60.411597999999998</v>
      </c>
      <c r="D321">
        <v>-54.501719999999999</v>
      </c>
      <c r="F321" s="6">
        <f t="shared" si="54"/>
        <v>17.601666666667001</v>
      </c>
      <c r="G321" s="6">
        <f t="shared" si="52"/>
        <v>-38.206318000000003</v>
      </c>
      <c r="J321">
        <v>11035000000</v>
      </c>
      <c r="K321">
        <v>-66.181976000000006</v>
      </c>
      <c r="L321">
        <v>-58.168391999999997</v>
      </c>
      <c r="N321" s="6">
        <f t="shared" si="55"/>
        <v>17.601666666667001</v>
      </c>
      <c r="O321" s="6">
        <f t="shared" si="53"/>
        <v>-46.457729</v>
      </c>
    </row>
    <row r="322" spans="2:15" x14ac:dyDescent="0.25">
      <c r="B322">
        <v>12088555555.556</v>
      </c>
      <c r="C322">
        <v>-61.251697999999998</v>
      </c>
      <c r="D322">
        <v>-55.182560000000002</v>
      </c>
      <c r="F322" s="6">
        <f t="shared" si="54"/>
        <v>18.3765</v>
      </c>
      <c r="G322" s="6">
        <f t="shared" si="52"/>
        <v>-40.554932000000001</v>
      </c>
      <c r="J322">
        <v>12088555555.556</v>
      </c>
      <c r="K322">
        <v>-69.403426999999994</v>
      </c>
      <c r="L322">
        <v>-61.542254999999997</v>
      </c>
      <c r="N322" s="6">
        <f t="shared" si="55"/>
        <v>18.3765</v>
      </c>
      <c r="O322" s="6">
        <f t="shared" si="53"/>
        <v>-47.421588999999997</v>
      </c>
    </row>
    <row r="323" spans="2:15" x14ac:dyDescent="0.25">
      <c r="B323">
        <v>13142111111.111</v>
      </c>
      <c r="C323">
        <v>-60.467381000000003</v>
      </c>
      <c r="D323">
        <v>-53.740642999999999</v>
      </c>
      <c r="F323" s="6">
        <f t="shared" si="54"/>
        <v>19.151333333333</v>
      </c>
      <c r="G323" s="6">
        <f t="shared" si="52"/>
        <v>-40.252541000000001</v>
      </c>
      <c r="J323">
        <v>13142111111.111</v>
      </c>
      <c r="K323">
        <v>-68.773910999999998</v>
      </c>
      <c r="L323">
        <v>-60.174889</v>
      </c>
      <c r="N323" s="6">
        <f t="shared" si="55"/>
        <v>19.151333333333</v>
      </c>
      <c r="O323" s="6">
        <f t="shared" si="53"/>
        <v>-46.816833000000003</v>
      </c>
    </row>
    <row r="324" spans="2:15" x14ac:dyDescent="0.25">
      <c r="B324">
        <v>14195666666.667</v>
      </c>
      <c r="C324">
        <v>-61.271960999999997</v>
      </c>
      <c r="D324">
        <v>-55.107036999999998</v>
      </c>
      <c r="F324" s="6">
        <f t="shared" si="54"/>
        <v>19.926166666667001</v>
      </c>
      <c r="G324" s="6">
        <f t="shared" si="52"/>
        <v>-38.462494</v>
      </c>
      <c r="J324">
        <v>14195666666.667</v>
      </c>
      <c r="K324">
        <v>-72.831558000000001</v>
      </c>
      <c r="L324">
        <v>-64.451614000000006</v>
      </c>
      <c r="N324" s="6">
        <f t="shared" si="55"/>
        <v>19.926166666667001</v>
      </c>
      <c r="O324" s="6">
        <f t="shared" si="53"/>
        <v>-45.247776000000002</v>
      </c>
    </row>
    <row r="325" spans="2:15" x14ac:dyDescent="0.25">
      <c r="B325">
        <v>15249222222.222</v>
      </c>
      <c r="C325">
        <v>-61.401218</v>
      </c>
      <c r="D325">
        <v>-55.324944000000002</v>
      </c>
      <c r="F325" s="6">
        <f t="shared" si="54"/>
        <v>20.701000000000001</v>
      </c>
      <c r="G325" s="6">
        <f t="shared" si="52"/>
        <v>-38.616019999999999</v>
      </c>
      <c r="J325">
        <v>15249222222.222</v>
      </c>
      <c r="K325">
        <v>-76.303650000000005</v>
      </c>
      <c r="L325">
        <v>-68.202247999999997</v>
      </c>
      <c r="N325" s="6">
        <f t="shared" si="55"/>
        <v>20.701000000000001</v>
      </c>
      <c r="O325" s="6">
        <f t="shared" si="53"/>
        <v>-45.721066</v>
      </c>
    </row>
    <row r="326" spans="2:15" x14ac:dyDescent="0.25">
      <c r="B326">
        <v>16302777777.778</v>
      </c>
      <c r="C326">
        <v>-60.244419000000001</v>
      </c>
      <c r="D326">
        <v>-53.729004000000003</v>
      </c>
      <c r="F326" s="6">
        <f t="shared" si="54"/>
        <v>21.475833333333</v>
      </c>
      <c r="G326" s="6">
        <f t="shared" si="52"/>
        <v>-37.236778000000001</v>
      </c>
      <c r="J326">
        <v>16302777777.778</v>
      </c>
      <c r="K326">
        <v>-74.129570000000001</v>
      </c>
      <c r="L326">
        <v>-65.671943999999996</v>
      </c>
      <c r="N326" s="6">
        <f t="shared" si="55"/>
        <v>21.475833333333</v>
      </c>
      <c r="O326" s="6">
        <f t="shared" si="53"/>
        <v>-43.770409000000001</v>
      </c>
    </row>
    <row r="327" spans="2:15" x14ac:dyDescent="0.25">
      <c r="B327">
        <v>17356333333.333</v>
      </c>
      <c r="C327">
        <v>-60.636203999999999</v>
      </c>
      <c r="D327">
        <v>-54.120002999999997</v>
      </c>
      <c r="F327" s="6">
        <f t="shared" si="54"/>
        <v>22.250666666667001</v>
      </c>
      <c r="G327" s="6">
        <f t="shared" si="52"/>
        <v>-34.501041000000001</v>
      </c>
      <c r="J327">
        <v>17356333333.333</v>
      </c>
      <c r="K327">
        <v>-68.990334000000004</v>
      </c>
      <c r="L327">
        <v>-60.661068</v>
      </c>
      <c r="N327" s="6">
        <f t="shared" si="55"/>
        <v>22.250666666667001</v>
      </c>
      <c r="O327" s="6">
        <f t="shared" si="53"/>
        <v>-40.377724000000001</v>
      </c>
    </row>
    <row r="328" spans="2:15" x14ac:dyDescent="0.25">
      <c r="B328">
        <v>18409888888.889</v>
      </c>
      <c r="C328">
        <v>-62.423214000000002</v>
      </c>
      <c r="D328">
        <v>-54.709052999999997</v>
      </c>
      <c r="F328" s="6">
        <f t="shared" si="54"/>
        <v>23.025500000000001</v>
      </c>
      <c r="G328" s="6">
        <f t="shared" si="52"/>
        <v>-34.551693</v>
      </c>
      <c r="J328">
        <v>18409888888.889</v>
      </c>
      <c r="K328">
        <v>-72.041511999999997</v>
      </c>
      <c r="L328">
        <v>-62.848407999999999</v>
      </c>
      <c r="N328" s="6">
        <f t="shared" si="55"/>
        <v>23.025500000000001</v>
      </c>
      <c r="O328" s="6">
        <f t="shared" si="53"/>
        <v>-40.314597999999997</v>
      </c>
    </row>
    <row r="329" spans="2:15" x14ac:dyDescent="0.25">
      <c r="B329">
        <v>19463444444.444</v>
      </c>
      <c r="C329">
        <v>-63.664000999999999</v>
      </c>
      <c r="D329">
        <v>-54.455967000000001</v>
      </c>
      <c r="F329" s="6">
        <f t="shared" si="54"/>
        <v>23.800333333333</v>
      </c>
      <c r="G329" s="6">
        <f t="shared" si="52"/>
        <v>-36.139626</v>
      </c>
      <c r="J329">
        <v>19463444444.444</v>
      </c>
      <c r="K329">
        <v>-69.082572999999996</v>
      </c>
      <c r="L329">
        <v>-58.443252999999999</v>
      </c>
      <c r="N329" s="6">
        <f t="shared" si="55"/>
        <v>23.800333333333</v>
      </c>
      <c r="O329" s="6">
        <f t="shared" si="53"/>
        <v>-41.739928999999997</v>
      </c>
    </row>
    <row r="330" spans="2:15" x14ac:dyDescent="0.25">
      <c r="B330">
        <v>20517000000</v>
      </c>
      <c r="C330">
        <v>-61.992579999999997</v>
      </c>
      <c r="D330">
        <v>-53.346676000000002</v>
      </c>
      <c r="F330" s="6">
        <f t="shared" si="54"/>
        <v>24.575166666666998</v>
      </c>
      <c r="G330" s="6">
        <f t="shared" si="52"/>
        <v>-33.841053000000002</v>
      </c>
      <c r="J330">
        <v>20517000000</v>
      </c>
      <c r="K330">
        <v>-66.033828999999997</v>
      </c>
      <c r="L330">
        <v>-56.062514999999998</v>
      </c>
      <c r="N330" s="6">
        <f t="shared" si="55"/>
        <v>24.575166666666998</v>
      </c>
      <c r="O330" s="6">
        <f t="shared" si="53"/>
        <v>-39.914501000000001</v>
      </c>
    </row>
    <row r="331" spans="2:15" x14ac:dyDescent="0.25">
      <c r="B331">
        <v>21570555555.556</v>
      </c>
      <c r="C331">
        <v>-64.133658999999994</v>
      </c>
      <c r="D331">
        <v>-55.773842000000002</v>
      </c>
      <c r="F331" s="6">
        <f t="shared" si="54"/>
        <v>25.35</v>
      </c>
      <c r="G331" s="6">
        <f t="shared" si="52"/>
        <v>-34.650509</v>
      </c>
      <c r="J331">
        <v>21570555555.556</v>
      </c>
      <c r="K331">
        <v>-68.270377999999994</v>
      </c>
      <c r="L331">
        <v>-58.561615000000003</v>
      </c>
      <c r="N331" s="6">
        <f t="shared" si="55"/>
        <v>25.35</v>
      </c>
      <c r="O331" s="6">
        <f t="shared" si="53"/>
        <v>-41.766865000000003</v>
      </c>
    </row>
    <row r="332" spans="2:15" x14ac:dyDescent="0.25">
      <c r="B332">
        <v>22624111111.111</v>
      </c>
      <c r="C332">
        <v>-64.559044</v>
      </c>
      <c r="D332">
        <v>-55.008319999999998</v>
      </c>
      <c r="F332" s="6">
        <f t="shared" si="54"/>
        <v>26.124833333333001</v>
      </c>
      <c r="G332" s="6">
        <f t="shared" si="52"/>
        <v>-35.378169999999997</v>
      </c>
      <c r="J332">
        <v>22624111111.111</v>
      </c>
      <c r="K332">
        <v>-69.919326999999996</v>
      </c>
      <c r="L332">
        <v>-59.365848999999997</v>
      </c>
      <c r="N332" s="6">
        <f t="shared" si="55"/>
        <v>26.124833333333001</v>
      </c>
      <c r="O332" s="6">
        <f t="shared" si="53"/>
        <v>-40.960082999999997</v>
      </c>
    </row>
    <row r="333" spans="2:15" x14ac:dyDescent="0.25">
      <c r="B333">
        <v>23677666666.667</v>
      </c>
      <c r="C333">
        <v>-64.490577999999999</v>
      </c>
      <c r="D333">
        <v>-54.899075000000003</v>
      </c>
      <c r="F333" s="6">
        <f t="shared" si="54"/>
        <v>26.899666666666999</v>
      </c>
      <c r="G333" s="6">
        <f t="shared" si="52"/>
        <v>-36.630287000000003</v>
      </c>
      <c r="J333">
        <v>23677666666.667</v>
      </c>
      <c r="K333">
        <v>-75.847694000000004</v>
      </c>
      <c r="L333">
        <v>-65.526070000000004</v>
      </c>
      <c r="N333" s="6">
        <f t="shared" si="55"/>
        <v>26.899666666666999</v>
      </c>
      <c r="O333" s="6">
        <f t="shared" si="53"/>
        <v>-40.691425000000002</v>
      </c>
    </row>
    <row r="334" spans="2:15" x14ac:dyDescent="0.25">
      <c r="B334">
        <v>24731222222.222</v>
      </c>
      <c r="C334">
        <v>-60.205109</v>
      </c>
      <c r="D334">
        <v>-50.828228000000003</v>
      </c>
      <c r="F334" s="6">
        <f t="shared" si="54"/>
        <v>27.674499999999998</v>
      </c>
      <c r="G334" s="6">
        <f t="shared" si="52"/>
        <v>-41.174618000000002</v>
      </c>
      <c r="J334">
        <v>24731222222.222</v>
      </c>
      <c r="K334">
        <v>-75.816872000000004</v>
      </c>
      <c r="L334">
        <v>-65.263999999999996</v>
      </c>
      <c r="N334" s="6">
        <f t="shared" si="55"/>
        <v>27.674499999999998</v>
      </c>
      <c r="O334" s="6">
        <f t="shared" si="53"/>
        <v>-42.603088</v>
      </c>
    </row>
    <row r="335" spans="2:15" x14ac:dyDescent="0.25">
      <c r="B335">
        <v>25784777777.778</v>
      </c>
      <c r="C335">
        <v>-60.009270000000001</v>
      </c>
      <c r="D335">
        <v>-50.458190999999999</v>
      </c>
      <c r="F335" s="6">
        <f t="shared" si="54"/>
        <v>28.449333333333001</v>
      </c>
      <c r="G335" s="6">
        <f t="shared" si="52"/>
        <v>-38.796897999999999</v>
      </c>
      <c r="J335">
        <v>25784777777.778</v>
      </c>
      <c r="K335">
        <v>-74.970023999999995</v>
      </c>
      <c r="L335">
        <v>-63.594642999999998</v>
      </c>
      <c r="N335" s="6">
        <f t="shared" si="55"/>
        <v>28.449333333333001</v>
      </c>
      <c r="O335" s="6">
        <f t="shared" si="53"/>
        <v>-44.712879000000001</v>
      </c>
    </row>
    <row r="336" spans="2:15" x14ac:dyDescent="0.25">
      <c r="B336">
        <v>26838333333.333</v>
      </c>
      <c r="C336">
        <v>-61.841675000000002</v>
      </c>
      <c r="D336">
        <v>-52.654823</v>
      </c>
      <c r="F336" s="6">
        <f t="shared" si="54"/>
        <v>29.224166666666999</v>
      </c>
      <c r="G336" s="6">
        <f t="shared" si="52"/>
        <v>-37.798492000000003</v>
      </c>
      <c r="J336">
        <v>26838333333.333</v>
      </c>
      <c r="K336">
        <v>-73.094375999999997</v>
      </c>
      <c r="L336">
        <v>-62.694519</v>
      </c>
      <c r="N336" s="6">
        <f t="shared" si="55"/>
        <v>29.224166666666999</v>
      </c>
      <c r="O336" s="6">
        <f t="shared" si="53"/>
        <v>-44.357551999999998</v>
      </c>
    </row>
    <row r="337" spans="2:16" x14ac:dyDescent="0.25">
      <c r="B337">
        <v>27891888888.889</v>
      </c>
      <c r="C337">
        <v>-65.355048999999994</v>
      </c>
      <c r="D337">
        <v>-53.013157</v>
      </c>
      <c r="F337" s="6">
        <f t="shared" si="54"/>
        <v>29.998999999999999</v>
      </c>
      <c r="G337" s="6">
        <f t="shared" si="52"/>
        <v>-37.633907000000001</v>
      </c>
      <c r="J337">
        <v>27891888888.889</v>
      </c>
      <c r="K337">
        <v>-74.202385000000007</v>
      </c>
      <c r="L337">
        <v>-63.704009999999997</v>
      </c>
      <c r="N337" s="6">
        <f t="shared" si="55"/>
        <v>29.998999999999999</v>
      </c>
      <c r="O337" s="6">
        <f t="shared" si="53"/>
        <v>-43.103724999999997</v>
      </c>
    </row>
    <row r="338" spans="2:16" x14ac:dyDescent="0.25">
      <c r="B338">
        <v>28945444444.444</v>
      </c>
      <c r="C338">
        <v>-68.287773000000001</v>
      </c>
      <c r="D338">
        <v>-54.418278000000001</v>
      </c>
      <c r="F338" s="6" t="s">
        <v>25</v>
      </c>
      <c r="J338">
        <v>28945444444.444</v>
      </c>
      <c r="K338">
        <v>-73.677848999999995</v>
      </c>
      <c r="L338">
        <v>-61.722861999999999</v>
      </c>
      <c r="N338" s="6" t="s">
        <v>25</v>
      </c>
    </row>
    <row r="339" spans="2:16" x14ac:dyDescent="0.25">
      <c r="B339">
        <v>29999000000</v>
      </c>
      <c r="C339">
        <v>-66.890015000000005</v>
      </c>
      <c r="D339">
        <v>-51.360419999999998</v>
      </c>
      <c r="J339">
        <v>29999000000</v>
      </c>
      <c r="K339">
        <v>-73.828582999999995</v>
      </c>
      <c r="L339">
        <v>-59.556998999999998</v>
      </c>
    </row>
    <row r="340" spans="2:16" x14ac:dyDescent="0.25">
      <c r="B340" t="s">
        <v>25</v>
      </c>
      <c r="J340" t="s">
        <v>25</v>
      </c>
    </row>
    <row r="341" spans="2:16" x14ac:dyDescent="0.25">
      <c r="F341" s="6" t="s">
        <v>58</v>
      </c>
      <c r="N341" s="6" t="s">
        <v>58</v>
      </c>
    </row>
    <row r="342" spans="2:16" ht="15.75" x14ac:dyDescent="0.25">
      <c r="F342" s="6" t="s">
        <v>23</v>
      </c>
      <c r="G342" s="6" t="str">
        <f t="shared" ref="G342:G361" si="56">D368</f>
        <v>4Ix1L dBc Log Mag(dB)</v>
      </c>
      <c r="H342" s="35">
        <v>4</v>
      </c>
      <c r="N342" s="6" t="s">
        <v>23</v>
      </c>
      <c r="O342" s="6" t="str">
        <f t="shared" ref="O342:O361" si="57">L368</f>
        <v>4Ix1L dBc Log Mag(dB)</v>
      </c>
      <c r="P342" s="35">
        <v>4</v>
      </c>
    </row>
    <row r="343" spans="2:16" ht="15.75" x14ac:dyDescent="0.25">
      <c r="B343" t="s">
        <v>56</v>
      </c>
      <c r="F343" s="6">
        <f t="shared" ref="F343:F361" si="58">B369/1000000000</f>
        <v>6.5</v>
      </c>
      <c r="G343" s="6">
        <f t="shared" si="56"/>
        <v>-51.264316999999998</v>
      </c>
      <c r="H343" s="36">
        <f>ABS(AVERAGE(G343:G361)-(H342-1)*20)</f>
        <v>106.24376942105263</v>
      </c>
      <c r="J343" t="s">
        <v>56</v>
      </c>
      <c r="N343" s="6">
        <f t="shared" ref="N343:N361" si="59">J369/1000000000</f>
        <v>6.5</v>
      </c>
      <c r="O343" s="6">
        <f t="shared" si="57"/>
        <v>-57.857269000000002</v>
      </c>
      <c r="P343" s="36">
        <f>ABS(AVERAGE(O343:O361)-(P342-1)*20)</f>
        <v>111.88737431578947</v>
      </c>
    </row>
    <row r="344" spans="2:16" x14ac:dyDescent="0.25">
      <c r="B344" t="s">
        <v>23</v>
      </c>
      <c r="C344" t="s">
        <v>163</v>
      </c>
      <c r="D344" t="s">
        <v>90</v>
      </c>
      <c r="F344" s="6">
        <f t="shared" si="58"/>
        <v>7.1363888888888996</v>
      </c>
      <c r="G344" s="6">
        <f t="shared" si="56"/>
        <v>-48.568947000000001</v>
      </c>
      <c r="J344" t="s">
        <v>23</v>
      </c>
      <c r="K344" t="s">
        <v>163</v>
      </c>
      <c r="L344" t="s">
        <v>90</v>
      </c>
      <c r="N344" s="6">
        <f t="shared" si="59"/>
        <v>7.1363888888888996</v>
      </c>
      <c r="O344" s="6">
        <f t="shared" si="57"/>
        <v>-55.931854000000001</v>
      </c>
    </row>
    <row r="345" spans="2:16" x14ac:dyDescent="0.25">
      <c r="B345">
        <v>16052000000</v>
      </c>
      <c r="C345">
        <v>-42.877665999999998</v>
      </c>
      <c r="D345">
        <v>-36.967793</v>
      </c>
      <c r="F345" s="6">
        <f t="shared" si="58"/>
        <v>7.7727777777778</v>
      </c>
      <c r="G345" s="6">
        <f t="shared" si="56"/>
        <v>-46.598835000000001</v>
      </c>
      <c r="J345">
        <v>16052000000</v>
      </c>
      <c r="K345">
        <v>-51.42868</v>
      </c>
      <c r="L345">
        <v>-43.415100000000002</v>
      </c>
      <c r="N345" s="6">
        <f t="shared" si="59"/>
        <v>7.7727777777778</v>
      </c>
      <c r="O345" s="6">
        <f t="shared" si="57"/>
        <v>-51.290591999999997</v>
      </c>
    </row>
    <row r="346" spans="2:16" x14ac:dyDescent="0.25">
      <c r="B346">
        <v>16826833333.333</v>
      </c>
      <c r="C346">
        <v>-44.914073999999999</v>
      </c>
      <c r="D346">
        <v>-38.844935999999997</v>
      </c>
      <c r="F346" s="6">
        <f t="shared" si="58"/>
        <v>8.4091666666666995</v>
      </c>
      <c r="G346" s="6">
        <f t="shared" si="56"/>
        <v>-48.047649</v>
      </c>
      <c r="J346">
        <v>16826833333.333</v>
      </c>
      <c r="K346">
        <v>-53.880012999999998</v>
      </c>
      <c r="L346">
        <v>-46.018841000000002</v>
      </c>
      <c r="N346" s="6">
        <f t="shared" si="59"/>
        <v>8.4091666666666995</v>
      </c>
      <c r="O346" s="6">
        <f t="shared" si="57"/>
        <v>-51.358891</v>
      </c>
    </row>
    <row r="347" spans="2:16" x14ac:dyDescent="0.25">
      <c r="B347">
        <v>17601666666.667</v>
      </c>
      <c r="C347">
        <v>-44.933056000000001</v>
      </c>
      <c r="D347">
        <v>-38.206318000000003</v>
      </c>
      <c r="F347" s="6">
        <f t="shared" si="58"/>
        <v>9.0455555555556</v>
      </c>
      <c r="G347" s="6">
        <f t="shared" si="56"/>
        <v>-49.646793000000002</v>
      </c>
      <c r="J347">
        <v>17601666666.667</v>
      </c>
      <c r="K347">
        <v>-55.056755000000003</v>
      </c>
      <c r="L347">
        <v>-46.457729</v>
      </c>
      <c r="N347" s="6">
        <f t="shared" si="59"/>
        <v>9.0455555555556</v>
      </c>
      <c r="O347" s="6">
        <f t="shared" si="57"/>
        <v>-50.846096000000003</v>
      </c>
    </row>
    <row r="348" spans="2:16" x14ac:dyDescent="0.25">
      <c r="B348">
        <v>18376500000</v>
      </c>
      <c r="C348">
        <v>-46.719856</v>
      </c>
      <c r="D348">
        <v>-40.554932000000001</v>
      </c>
      <c r="F348" s="6">
        <f t="shared" si="58"/>
        <v>9.6819444444444009</v>
      </c>
      <c r="G348" s="6">
        <f t="shared" si="56"/>
        <v>-50.548980999999998</v>
      </c>
      <c r="J348">
        <v>18376500000</v>
      </c>
      <c r="K348">
        <v>-55.801524999999998</v>
      </c>
      <c r="L348">
        <v>-47.421588999999997</v>
      </c>
      <c r="N348" s="6">
        <f t="shared" si="59"/>
        <v>9.6819444444444009</v>
      </c>
      <c r="O348" s="6">
        <f t="shared" si="57"/>
        <v>-49.457115000000002</v>
      </c>
    </row>
    <row r="349" spans="2:16" x14ac:dyDescent="0.25">
      <c r="B349">
        <v>19151333333.333</v>
      </c>
      <c r="C349">
        <v>-46.328814999999999</v>
      </c>
      <c r="D349">
        <v>-40.252541000000001</v>
      </c>
      <c r="F349" s="6">
        <f t="shared" si="58"/>
        <v>10.318333333332999</v>
      </c>
      <c r="G349" s="6">
        <f t="shared" si="56"/>
        <v>-51.073002000000002</v>
      </c>
      <c r="J349">
        <v>19151333333.333</v>
      </c>
      <c r="K349">
        <v>-54.918232000000003</v>
      </c>
      <c r="L349">
        <v>-46.816833000000003</v>
      </c>
      <c r="N349" s="6">
        <f t="shared" si="59"/>
        <v>10.318333333332999</v>
      </c>
      <c r="O349" s="6">
        <f t="shared" si="57"/>
        <v>-49.181064999999997</v>
      </c>
    </row>
    <row r="350" spans="2:16" x14ac:dyDescent="0.25">
      <c r="B350">
        <v>19926166666.667</v>
      </c>
      <c r="C350">
        <v>-44.977908999999997</v>
      </c>
      <c r="D350">
        <v>-38.462494</v>
      </c>
      <c r="F350" s="6">
        <f t="shared" si="58"/>
        <v>10.954722222221999</v>
      </c>
      <c r="G350" s="6">
        <f t="shared" si="56"/>
        <v>-47.696770000000001</v>
      </c>
      <c r="J350">
        <v>19926166666.667</v>
      </c>
      <c r="K350">
        <v>-53.705406000000004</v>
      </c>
      <c r="L350">
        <v>-45.247776000000002</v>
      </c>
      <c r="N350" s="6">
        <f t="shared" si="59"/>
        <v>10.954722222221999</v>
      </c>
      <c r="O350" s="6">
        <f t="shared" si="57"/>
        <v>-49.883384999999997</v>
      </c>
    </row>
    <row r="351" spans="2:16" x14ac:dyDescent="0.25">
      <c r="B351">
        <v>20701000000</v>
      </c>
      <c r="C351">
        <v>-45.132221000000001</v>
      </c>
      <c r="D351">
        <v>-38.616019999999999</v>
      </c>
      <c r="F351" s="6">
        <f t="shared" si="58"/>
        <v>11.591111111110999</v>
      </c>
      <c r="G351" s="6">
        <f t="shared" si="56"/>
        <v>-43.576706000000001</v>
      </c>
      <c r="J351">
        <v>20701000000</v>
      </c>
      <c r="K351">
        <v>-54.050334999999997</v>
      </c>
      <c r="L351">
        <v>-45.721066</v>
      </c>
      <c r="N351" s="6">
        <f t="shared" si="59"/>
        <v>11.591111111110999</v>
      </c>
      <c r="O351" s="6">
        <f t="shared" si="57"/>
        <v>-52.772185999999998</v>
      </c>
    </row>
    <row r="352" spans="2:16" x14ac:dyDescent="0.25">
      <c r="B352">
        <v>21475833333.333</v>
      </c>
      <c r="C352">
        <v>-44.950938999999998</v>
      </c>
      <c r="D352">
        <v>-37.236778000000001</v>
      </c>
      <c r="F352" s="6">
        <f t="shared" si="58"/>
        <v>12.227499999999999</v>
      </c>
      <c r="G352" s="6">
        <f t="shared" si="56"/>
        <v>-42.969223</v>
      </c>
      <c r="J352">
        <v>21475833333.333</v>
      </c>
      <c r="K352">
        <v>-52.963515999999998</v>
      </c>
      <c r="L352">
        <v>-43.770409000000001</v>
      </c>
      <c r="N352" s="6">
        <f t="shared" si="59"/>
        <v>12.227499999999999</v>
      </c>
      <c r="O352" s="6">
        <f t="shared" si="57"/>
        <v>-60.009906999999998</v>
      </c>
    </row>
    <row r="353" spans="2:16" x14ac:dyDescent="0.25">
      <c r="B353">
        <v>22250666666.667</v>
      </c>
      <c r="C353">
        <v>-43.709076000000003</v>
      </c>
      <c r="D353">
        <v>-34.501041000000001</v>
      </c>
      <c r="F353" s="6">
        <f t="shared" si="58"/>
        <v>12.863888888888999</v>
      </c>
      <c r="G353" s="6">
        <f t="shared" si="56"/>
        <v>-40.904198000000001</v>
      </c>
      <c r="J353">
        <v>22250666666.667</v>
      </c>
      <c r="K353">
        <v>-51.017048000000003</v>
      </c>
      <c r="L353">
        <v>-40.377724000000001</v>
      </c>
      <c r="N353" s="6">
        <f t="shared" si="59"/>
        <v>12.863888888888999</v>
      </c>
      <c r="O353" s="6">
        <f t="shared" si="57"/>
        <v>-50.460098000000002</v>
      </c>
    </row>
    <row r="354" spans="2:16" x14ac:dyDescent="0.25">
      <c r="B354">
        <v>23025500000</v>
      </c>
      <c r="C354">
        <v>-43.197600999999999</v>
      </c>
      <c r="D354">
        <v>-34.551693</v>
      </c>
      <c r="F354" s="6">
        <f t="shared" si="58"/>
        <v>13.500277777778001</v>
      </c>
      <c r="G354" s="6">
        <f t="shared" si="56"/>
        <v>-39.505797999999999</v>
      </c>
      <c r="J354">
        <v>23025500000</v>
      </c>
      <c r="K354">
        <v>-50.285912000000003</v>
      </c>
      <c r="L354">
        <v>-40.314597999999997</v>
      </c>
      <c r="N354" s="6">
        <f t="shared" si="59"/>
        <v>13.500277777778001</v>
      </c>
      <c r="O354" s="6">
        <f t="shared" si="57"/>
        <v>-50.023887999999999</v>
      </c>
    </row>
    <row r="355" spans="2:16" x14ac:dyDescent="0.25">
      <c r="B355">
        <v>23800333333.333</v>
      </c>
      <c r="C355">
        <v>-44.499442999999999</v>
      </c>
      <c r="D355">
        <v>-36.139626</v>
      </c>
      <c r="F355" s="6">
        <f t="shared" si="58"/>
        <v>14.136666666667001</v>
      </c>
      <c r="G355" s="6">
        <f t="shared" si="56"/>
        <v>-40.626961000000001</v>
      </c>
      <c r="J355">
        <v>23800333333.333</v>
      </c>
      <c r="K355">
        <v>-51.448689000000002</v>
      </c>
      <c r="L355">
        <v>-41.739928999999997</v>
      </c>
      <c r="N355" s="6">
        <f t="shared" si="59"/>
        <v>14.136666666667001</v>
      </c>
      <c r="O355" s="6">
        <f t="shared" si="57"/>
        <v>-47.447158999999999</v>
      </c>
    </row>
    <row r="356" spans="2:16" x14ac:dyDescent="0.25">
      <c r="B356">
        <v>24575166666.667</v>
      </c>
      <c r="C356">
        <v>-43.391781000000002</v>
      </c>
      <c r="D356">
        <v>-33.841053000000002</v>
      </c>
      <c r="F356" s="6">
        <f t="shared" si="58"/>
        <v>14.773055555556001</v>
      </c>
      <c r="G356" s="6">
        <f t="shared" si="56"/>
        <v>-44.302677000000003</v>
      </c>
      <c r="J356">
        <v>24575166666.667</v>
      </c>
      <c r="K356">
        <v>-50.467979</v>
      </c>
      <c r="L356">
        <v>-39.914501000000001</v>
      </c>
      <c r="N356" s="6">
        <f t="shared" si="59"/>
        <v>14.773055555556001</v>
      </c>
      <c r="O356" s="6">
        <f t="shared" si="57"/>
        <v>-46.542290000000001</v>
      </c>
    </row>
    <row r="357" spans="2:16" x14ac:dyDescent="0.25">
      <c r="B357">
        <v>25350000000</v>
      </c>
      <c r="C357">
        <v>-44.242016</v>
      </c>
      <c r="D357">
        <v>-34.650509</v>
      </c>
      <c r="F357" s="6">
        <f t="shared" si="58"/>
        <v>15.409444444444</v>
      </c>
      <c r="G357" s="6">
        <f t="shared" si="56"/>
        <v>-49.551913999999996</v>
      </c>
      <c r="J357">
        <v>25350000000</v>
      </c>
      <c r="K357">
        <v>-52.088486000000003</v>
      </c>
      <c r="L357">
        <v>-41.766865000000003</v>
      </c>
      <c r="N357" s="6">
        <f t="shared" si="59"/>
        <v>15.409444444444</v>
      </c>
      <c r="O357" s="6">
        <f t="shared" si="57"/>
        <v>-50.009621000000003</v>
      </c>
    </row>
    <row r="358" spans="2:16" x14ac:dyDescent="0.25">
      <c r="B358">
        <v>26124833333.333</v>
      </c>
      <c r="C358">
        <v>-44.755051000000002</v>
      </c>
      <c r="D358">
        <v>-35.378169999999997</v>
      </c>
      <c r="F358" s="6">
        <f t="shared" si="58"/>
        <v>16.045833333333</v>
      </c>
      <c r="G358" s="6">
        <f t="shared" si="56"/>
        <v>-51.813899999999997</v>
      </c>
      <c r="J358">
        <v>26124833333.333</v>
      </c>
      <c r="K358">
        <v>-51.512954999999998</v>
      </c>
      <c r="L358">
        <v>-40.960082999999997</v>
      </c>
      <c r="N358" s="6">
        <f t="shared" si="59"/>
        <v>16.045833333333</v>
      </c>
      <c r="O358" s="6">
        <f t="shared" si="57"/>
        <v>-53.057022000000003</v>
      </c>
    </row>
    <row r="359" spans="2:16" x14ac:dyDescent="0.25">
      <c r="B359">
        <v>26899666666.667</v>
      </c>
      <c r="C359">
        <v>-46.181362</v>
      </c>
      <c r="D359">
        <v>-36.630287000000003</v>
      </c>
      <c r="F359" s="6">
        <f t="shared" si="58"/>
        <v>16.682222222221998</v>
      </c>
      <c r="G359" s="6">
        <f t="shared" si="56"/>
        <v>-47.309662000000003</v>
      </c>
      <c r="J359">
        <v>26899666666.667</v>
      </c>
      <c r="K359">
        <v>-52.066806999999997</v>
      </c>
      <c r="L359">
        <v>-40.691425000000002</v>
      </c>
      <c r="N359" s="6">
        <f t="shared" si="59"/>
        <v>16.682222222221998</v>
      </c>
      <c r="O359" s="6">
        <f t="shared" si="57"/>
        <v>-59.617744000000002</v>
      </c>
    </row>
    <row r="360" spans="2:16" x14ac:dyDescent="0.25">
      <c r="B360">
        <v>27674500000</v>
      </c>
      <c r="C360">
        <v>-50.361469</v>
      </c>
      <c r="D360">
        <v>-41.174618000000002</v>
      </c>
      <c r="F360" s="6">
        <f t="shared" si="58"/>
        <v>17.318611111111</v>
      </c>
      <c r="G360" s="6">
        <f t="shared" si="56"/>
        <v>-44.819969</v>
      </c>
      <c r="J360">
        <v>27674500000</v>
      </c>
      <c r="K360">
        <v>-53.002944999999997</v>
      </c>
      <c r="L360">
        <v>-42.603088</v>
      </c>
      <c r="N360" s="6">
        <f t="shared" si="59"/>
        <v>17.318611111111</v>
      </c>
      <c r="O360" s="6">
        <f t="shared" si="57"/>
        <v>-52.586604999999999</v>
      </c>
    </row>
    <row r="361" spans="2:16" x14ac:dyDescent="0.25">
      <c r="B361">
        <v>28449333333.333</v>
      </c>
      <c r="C361">
        <v>-51.138793999999997</v>
      </c>
      <c r="D361">
        <v>-38.796897999999999</v>
      </c>
      <c r="F361" s="6">
        <f t="shared" si="58"/>
        <v>17.954999999999998</v>
      </c>
      <c r="G361" s="6">
        <f t="shared" si="56"/>
        <v>-39.805317000000002</v>
      </c>
      <c r="J361">
        <v>28449333333.333</v>
      </c>
      <c r="K361">
        <v>-55.21125</v>
      </c>
      <c r="L361">
        <v>-44.712879000000001</v>
      </c>
      <c r="N361" s="6">
        <f t="shared" si="59"/>
        <v>17.954999999999998</v>
      </c>
      <c r="O361" s="6">
        <f t="shared" si="57"/>
        <v>-47.527324999999998</v>
      </c>
    </row>
    <row r="362" spans="2:16" x14ac:dyDescent="0.25">
      <c r="B362">
        <v>29224166666.667</v>
      </c>
      <c r="C362">
        <v>-51.667988000000001</v>
      </c>
      <c r="D362">
        <v>-37.798492000000003</v>
      </c>
      <c r="F362" s="6" t="s">
        <v>25</v>
      </c>
      <c r="J362">
        <v>29224166666.667</v>
      </c>
      <c r="K362">
        <v>-56.312533999999999</v>
      </c>
      <c r="L362">
        <v>-44.357551999999998</v>
      </c>
      <c r="N362" s="6" t="s">
        <v>25</v>
      </c>
    </row>
    <row r="363" spans="2:16" x14ac:dyDescent="0.25">
      <c r="B363">
        <v>29999000000</v>
      </c>
      <c r="C363">
        <v>-53.163505999999998</v>
      </c>
      <c r="D363">
        <v>-37.633907000000001</v>
      </c>
      <c r="J363">
        <v>29999000000</v>
      </c>
      <c r="K363">
        <v>-57.375309000000001</v>
      </c>
      <c r="L363">
        <v>-43.103724999999997</v>
      </c>
    </row>
    <row r="364" spans="2:16" x14ac:dyDescent="0.25">
      <c r="B364" t="s">
        <v>25</v>
      </c>
      <c r="J364" t="s">
        <v>25</v>
      </c>
    </row>
    <row r="365" spans="2:16" x14ac:dyDescent="0.25">
      <c r="F365" s="6" t="s">
        <v>60</v>
      </c>
      <c r="N365" s="6" t="s">
        <v>60</v>
      </c>
    </row>
    <row r="366" spans="2:16" ht="15.75" x14ac:dyDescent="0.25">
      <c r="F366" s="6" t="s">
        <v>23</v>
      </c>
      <c r="G366" s="6" t="str">
        <f t="shared" ref="G366:G385" si="60">D392</f>
        <v>4Ix2L dBc Log Mag(dB)</v>
      </c>
      <c r="H366" s="35">
        <v>4</v>
      </c>
      <c r="N366" s="6" t="s">
        <v>23</v>
      </c>
      <c r="O366" s="6" t="str">
        <f t="shared" ref="O366:O385" si="61">L392</f>
        <v>4Ix2L dBc Log Mag(dB)</v>
      </c>
      <c r="P366" s="35">
        <v>4</v>
      </c>
    </row>
    <row r="367" spans="2:16" ht="15.75" x14ac:dyDescent="0.25">
      <c r="B367" t="s">
        <v>58</v>
      </c>
      <c r="F367" s="6">
        <f t="shared" ref="F367:F385" si="62">B393/1000000000</f>
        <v>9.67</v>
      </c>
      <c r="G367" s="6">
        <f t="shared" si="60"/>
        <v>-56.402881999999998</v>
      </c>
      <c r="H367" s="36">
        <f>ABS(AVERAGE(G367:G385)-(H366-1)*20)</f>
        <v>111.46291510526316</v>
      </c>
      <c r="J367" t="s">
        <v>58</v>
      </c>
      <c r="N367" s="6">
        <f t="shared" ref="N367:N385" si="63">J393/1000000000</f>
        <v>9.67</v>
      </c>
      <c r="O367" s="6">
        <f t="shared" si="61"/>
        <v>-58.883643999999997</v>
      </c>
      <c r="P367" s="36">
        <f>ABS(AVERAGE(O367:O385)-(P366-1)*20)</f>
        <v>115.32373084210525</v>
      </c>
    </row>
    <row r="368" spans="2:16" x14ac:dyDescent="0.25">
      <c r="B368" t="s">
        <v>23</v>
      </c>
      <c r="C368" t="s">
        <v>164</v>
      </c>
      <c r="D368" t="s">
        <v>91</v>
      </c>
      <c r="F368" s="6">
        <f t="shared" si="62"/>
        <v>10.799388888889</v>
      </c>
      <c r="G368" s="6">
        <f t="shared" si="60"/>
        <v>-58.682105999999997</v>
      </c>
      <c r="J368" t="s">
        <v>23</v>
      </c>
      <c r="K368" t="s">
        <v>164</v>
      </c>
      <c r="L368" t="s">
        <v>91</v>
      </c>
      <c r="N368" s="6">
        <f t="shared" si="63"/>
        <v>10.799388888889</v>
      </c>
      <c r="O368" s="6">
        <f t="shared" si="61"/>
        <v>-57.161793000000003</v>
      </c>
    </row>
    <row r="369" spans="2:15" x14ac:dyDescent="0.25">
      <c r="B369">
        <v>6500000000</v>
      </c>
      <c r="C369">
        <v>-57.174191</v>
      </c>
      <c r="D369">
        <v>-51.264316999999998</v>
      </c>
      <c r="F369" s="6">
        <f t="shared" si="62"/>
        <v>11.928777777778</v>
      </c>
      <c r="G369" s="6">
        <f t="shared" si="60"/>
        <v>-52.685276000000002</v>
      </c>
      <c r="J369">
        <v>6500000000</v>
      </c>
      <c r="K369">
        <v>-65.870850000000004</v>
      </c>
      <c r="L369">
        <v>-57.857269000000002</v>
      </c>
      <c r="N369" s="6">
        <f t="shared" si="63"/>
        <v>11.928777777778</v>
      </c>
      <c r="O369" s="6">
        <f t="shared" si="61"/>
        <v>-55.120766000000003</v>
      </c>
    </row>
    <row r="370" spans="2:15" x14ac:dyDescent="0.25">
      <c r="B370">
        <v>7136388888.8888998</v>
      </c>
      <c r="C370">
        <v>-54.638083999999999</v>
      </c>
      <c r="D370">
        <v>-48.568947000000001</v>
      </c>
      <c r="F370" s="6">
        <f t="shared" si="62"/>
        <v>13.058166666667001</v>
      </c>
      <c r="G370" s="6">
        <f t="shared" si="60"/>
        <v>-51.772326999999997</v>
      </c>
      <c r="J370">
        <v>7136388888.8888998</v>
      </c>
      <c r="K370">
        <v>-63.793030000000002</v>
      </c>
      <c r="L370">
        <v>-55.931854000000001</v>
      </c>
      <c r="N370" s="6">
        <f t="shared" si="63"/>
        <v>13.058166666667001</v>
      </c>
      <c r="O370" s="6">
        <f t="shared" si="61"/>
        <v>-55.065112999999997</v>
      </c>
    </row>
    <row r="371" spans="2:15" x14ac:dyDescent="0.25">
      <c r="B371">
        <v>7772777777.7777996</v>
      </c>
      <c r="C371">
        <v>-53.325572999999999</v>
      </c>
      <c r="D371">
        <v>-46.598835000000001</v>
      </c>
      <c r="F371" s="6">
        <f t="shared" si="62"/>
        <v>14.187555555555999</v>
      </c>
      <c r="G371" s="6">
        <f t="shared" si="60"/>
        <v>-51.994190000000003</v>
      </c>
      <c r="J371">
        <v>7772777777.7777996</v>
      </c>
      <c r="K371">
        <v>-59.889617999999999</v>
      </c>
      <c r="L371">
        <v>-51.290591999999997</v>
      </c>
      <c r="N371" s="6">
        <f t="shared" si="63"/>
        <v>14.187555555555999</v>
      </c>
      <c r="O371" s="6">
        <f t="shared" si="61"/>
        <v>-52.755549999999999</v>
      </c>
    </row>
    <row r="372" spans="2:15" x14ac:dyDescent="0.25">
      <c r="B372">
        <v>8409166666.6667004</v>
      </c>
      <c r="C372">
        <v>-54.212573999999996</v>
      </c>
      <c r="D372">
        <v>-48.047649</v>
      </c>
      <c r="F372" s="6">
        <f t="shared" si="62"/>
        <v>15.316944444444001</v>
      </c>
      <c r="G372" s="6">
        <f t="shared" si="60"/>
        <v>-50.371009999999998</v>
      </c>
      <c r="J372">
        <v>8409166666.6667004</v>
      </c>
      <c r="K372">
        <v>-59.738830999999998</v>
      </c>
      <c r="L372">
        <v>-51.358891</v>
      </c>
      <c r="N372" s="6">
        <f t="shared" si="63"/>
        <v>15.316944444444001</v>
      </c>
      <c r="O372" s="6">
        <f t="shared" si="61"/>
        <v>-57.904980000000002</v>
      </c>
    </row>
    <row r="373" spans="2:15" x14ac:dyDescent="0.25">
      <c r="B373">
        <v>9045555555.5555992</v>
      </c>
      <c r="C373">
        <v>-55.723067999999998</v>
      </c>
      <c r="D373">
        <v>-49.646793000000002</v>
      </c>
      <c r="F373" s="6">
        <f t="shared" si="62"/>
        <v>16.446333333333001</v>
      </c>
      <c r="G373" s="6">
        <f t="shared" si="60"/>
        <v>-50.417011000000002</v>
      </c>
      <c r="J373">
        <v>9045555555.5555992</v>
      </c>
      <c r="K373">
        <v>-58.947498000000003</v>
      </c>
      <c r="L373">
        <v>-50.846096000000003</v>
      </c>
      <c r="N373" s="6">
        <f t="shared" si="63"/>
        <v>16.446333333333001</v>
      </c>
      <c r="O373" s="6">
        <f t="shared" si="61"/>
        <v>-61.218814999999999</v>
      </c>
    </row>
    <row r="374" spans="2:15" x14ac:dyDescent="0.25">
      <c r="B374">
        <v>9681944444.4444008</v>
      </c>
      <c r="C374">
        <v>-57.064396000000002</v>
      </c>
      <c r="D374">
        <v>-50.548980999999998</v>
      </c>
      <c r="F374" s="6">
        <f t="shared" si="62"/>
        <v>17.575722222222002</v>
      </c>
      <c r="G374" s="6">
        <f t="shared" si="60"/>
        <v>-50.018321999999998</v>
      </c>
      <c r="J374">
        <v>9681944444.4444008</v>
      </c>
      <c r="K374">
        <v>-57.914745000000003</v>
      </c>
      <c r="L374">
        <v>-49.457115000000002</v>
      </c>
      <c r="N374" s="6">
        <f t="shared" si="63"/>
        <v>17.575722222222002</v>
      </c>
      <c r="O374" s="6">
        <f t="shared" si="61"/>
        <v>-60.464092000000001</v>
      </c>
    </row>
    <row r="375" spans="2:15" x14ac:dyDescent="0.25">
      <c r="B375">
        <v>10318333333.333</v>
      </c>
      <c r="C375">
        <v>-57.589199000000001</v>
      </c>
      <c r="D375">
        <v>-51.073002000000002</v>
      </c>
      <c r="F375" s="6">
        <f t="shared" si="62"/>
        <v>18.705111111111002</v>
      </c>
      <c r="G375" s="6">
        <f t="shared" si="60"/>
        <v>-48.721012000000002</v>
      </c>
      <c r="J375">
        <v>10318333333.333</v>
      </c>
      <c r="K375">
        <v>-57.510330000000003</v>
      </c>
      <c r="L375">
        <v>-49.181064999999997</v>
      </c>
      <c r="N375" s="6">
        <f t="shared" si="63"/>
        <v>18.705111111111002</v>
      </c>
      <c r="O375" s="6">
        <f t="shared" si="61"/>
        <v>-50.515675000000002</v>
      </c>
    </row>
    <row r="376" spans="2:15" x14ac:dyDescent="0.25">
      <c r="B376">
        <v>10954722222.222</v>
      </c>
      <c r="C376">
        <v>-55.410930999999998</v>
      </c>
      <c r="D376">
        <v>-47.696770000000001</v>
      </c>
      <c r="F376" s="6">
        <f t="shared" si="62"/>
        <v>19.834499999999998</v>
      </c>
      <c r="G376" s="6">
        <f t="shared" si="60"/>
        <v>-48.245460999999999</v>
      </c>
      <c r="J376">
        <v>10954722222.222</v>
      </c>
      <c r="K376">
        <v>-59.076492000000002</v>
      </c>
      <c r="L376">
        <v>-49.883384999999997</v>
      </c>
      <c r="N376" s="6">
        <f t="shared" si="63"/>
        <v>19.834499999999998</v>
      </c>
      <c r="O376" s="6">
        <f t="shared" si="61"/>
        <v>-54.028365999999998</v>
      </c>
    </row>
    <row r="377" spans="2:15" x14ac:dyDescent="0.25">
      <c r="B377">
        <v>11591111111.111</v>
      </c>
      <c r="C377">
        <v>-52.784739999999999</v>
      </c>
      <c r="D377">
        <v>-43.576706000000001</v>
      </c>
      <c r="F377" s="6">
        <f t="shared" si="62"/>
        <v>20.963888888888999</v>
      </c>
      <c r="G377" s="6">
        <f t="shared" si="60"/>
        <v>-49.547736999999998</v>
      </c>
      <c r="J377">
        <v>11591111111.111</v>
      </c>
      <c r="K377">
        <v>-63.411507</v>
      </c>
      <c r="L377">
        <v>-52.772185999999998</v>
      </c>
      <c r="N377" s="6">
        <f t="shared" si="63"/>
        <v>20.963888888888999</v>
      </c>
      <c r="O377" s="6">
        <f t="shared" si="61"/>
        <v>-54.205486000000001</v>
      </c>
    </row>
    <row r="378" spans="2:15" x14ac:dyDescent="0.25">
      <c r="B378">
        <v>12227500000</v>
      </c>
      <c r="C378">
        <v>-51.615130999999998</v>
      </c>
      <c r="D378">
        <v>-42.969223</v>
      </c>
      <c r="F378" s="6">
        <f t="shared" si="62"/>
        <v>22.093277777777999</v>
      </c>
      <c r="G378" s="6">
        <f t="shared" si="60"/>
        <v>-51.080207999999999</v>
      </c>
      <c r="J378">
        <v>12227500000</v>
      </c>
      <c r="K378">
        <v>-69.981223999999997</v>
      </c>
      <c r="L378">
        <v>-60.009906999999998</v>
      </c>
      <c r="N378" s="6">
        <f t="shared" si="63"/>
        <v>22.093277777777999</v>
      </c>
      <c r="O378" s="6">
        <f t="shared" si="61"/>
        <v>-67.803787</v>
      </c>
    </row>
    <row r="379" spans="2:15" x14ac:dyDescent="0.25">
      <c r="B379">
        <v>12863888888.889</v>
      </c>
      <c r="C379">
        <v>-49.264015000000001</v>
      </c>
      <c r="D379">
        <v>-40.904198000000001</v>
      </c>
      <c r="F379" s="6">
        <f t="shared" si="62"/>
        <v>23.222666666666999</v>
      </c>
      <c r="G379" s="6">
        <f t="shared" si="60"/>
        <v>-51.270771000000003</v>
      </c>
      <c r="J379">
        <v>12863888888.889</v>
      </c>
      <c r="K379">
        <v>-60.168861</v>
      </c>
      <c r="L379">
        <v>-50.460098000000002</v>
      </c>
      <c r="N379" s="6">
        <f t="shared" si="63"/>
        <v>23.222666666666999</v>
      </c>
      <c r="O379" s="6">
        <f t="shared" si="61"/>
        <v>-54.876938000000003</v>
      </c>
    </row>
    <row r="380" spans="2:15" x14ac:dyDescent="0.25">
      <c r="B380">
        <v>13500277777.778</v>
      </c>
      <c r="C380">
        <v>-49.056530000000002</v>
      </c>
      <c r="D380">
        <v>-39.505797999999999</v>
      </c>
      <c r="F380" s="6">
        <f t="shared" si="62"/>
        <v>24.352055555555999</v>
      </c>
      <c r="G380" s="6">
        <f t="shared" si="60"/>
        <v>-49.286526000000002</v>
      </c>
      <c r="J380">
        <v>13500277777.778</v>
      </c>
      <c r="K380">
        <v>-60.577362000000001</v>
      </c>
      <c r="L380">
        <v>-50.023887999999999</v>
      </c>
      <c r="N380" s="6">
        <f t="shared" si="63"/>
        <v>24.352055555555999</v>
      </c>
      <c r="O380" s="6">
        <f t="shared" si="61"/>
        <v>-58.784393000000001</v>
      </c>
    </row>
    <row r="381" spans="2:15" x14ac:dyDescent="0.25">
      <c r="B381">
        <v>14136666666.667</v>
      </c>
      <c r="C381">
        <v>-50.218468000000001</v>
      </c>
      <c r="D381">
        <v>-40.626961000000001</v>
      </c>
      <c r="F381" s="6">
        <f t="shared" si="62"/>
        <v>25.481444444444001</v>
      </c>
      <c r="G381" s="6">
        <f t="shared" si="60"/>
        <v>-48.979182999999999</v>
      </c>
      <c r="J381">
        <v>14136666666.667</v>
      </c>
      <c r="K381">
        <v>-57.768783999999997</v>
      </c>
      <c r="L381">
        <v>-47.447158999999999</v>
      </c>
      <c r="N381" s="6">
        <f t="shared" si="63"/>
        <v>25.481444444444001</v>
      </c>
      <c r="O381" s="6">
        <f t="shared" si="61"/>
        <v>-52.806358000000003</v>
      </c>
    </row>
    <row r="382" spans="2:15" x14ac:dyDescent="0.25">
      <c r="B382">
        <v>14773055555.556</v>
      </c>
      <c r="C382">
        <v>-53.679561999999997</v>
      </c>
      <c r="D382">
        <v>-44.302677000000003</v>
      </c>
      <c r="F382" s="6">
        <f t="shared" si="62"/>
        <v>26.610833333333002</v>
      </c>
      <c r="G382" s="6">
        <f t="shared" si="60"/>
        <v>-52.324576999999998</v>
      </c>
      <c r="J382">
        <v>14773055555.556</v>
      </c>
      <c r="K382">
        <v>-57.095160999999997</v>
      </c>
      <c r="L382">
        <v>-46.542290000000001</v>
      </c>
      <c r="N382" s="6">
        <f t="shared" si="63"/>
        <v>26.610833333333002</v>
      </c>
      <c r="O382" s="6">
        <f t="shared" si="61"/>
        <v>-51.218055999999997</v>
      </c>
    </row>
    <row r="383" spans="2:15" x14ac:dyDescent="0.25">
      <c r="B383">
        <v>15409444444.444</v>
      </c>
      <c r="C383">
        <v>-59.102992999999998</v>
      </c>
      <c r="D383">
        <v>-49.551913999999996</v>
      </c>
      <c r="F383" s="6">
        <f t="shared" si="62"/>
        <v>27.740222222222002</v>
      </c>
      <c r="G383" s="6">
        <f t="shared" si="60"/>
        <v>-54.615836999999999</v>
      </c>
      <c r="J383">
        <v>15409444444.444</v>
      </c>
      <c r="K383">
        <v>-61.385002</v>
      </c>
      <c r="L383">
        <v>-50.009621000000003</v>
      </c>
      <c r="N383" s="6">
        <f t="shared" si="63"/>
        <v>27.740222222222002</v>
      </c>
      <c r="O383" s="6">
        <f t="shared" si="61"/>
        <v>-49.558917999999998</v>
      </c>
    </row>
    <row r="384" spans="2:15" x14ac:dyDescent="0.25">
      <c r="B384">
        <v>16045833333.333</v>
      </c>
      <c r="C384">
        <v>-61.000748000000002</v>
      </c>
      <c r="D384">
        <v>-51.813899999999997</v>
      </c>
      <c r="F384" s="6">
        <f t="shared" si="62"/>
        <v>28.869611111110999</v>
      </c>
      <c r="G384" s="6">
        <f t="shared" si="60"/>
        <v>-49.678234000000003</v>
      </c>
      <c r="J384">
        <v>16045833333.333</v>
      </c>
      <c r="K384">
        <v>-63.456879000000001</v>
      </c>
      <c r="L384">
        <v>-53.057022000000003</v>
      </c>
      <c r="N384" s="6">
        <f t="shared" si="63"/>
        <v>28.869611111110999</v>
      </c>
      <c r="O384" s="6">
        <f t="shared" si="61"/>
        <v>-49.807327000000001</v>
      </c>
    </row>
    <row r="385" spans="2:16" x14ac:dyDescent="0.25">
      <c r="B385">
        <v>16682222222.222</v>
      </c>
      <c r="C385">
        <v>-59.651553999999997</v>
      </c>
      <c r="D385">
        <v>-47.309662000000003</v>
      </c>
      <c r="F385" s="6">
        <f t="shared" si="62"/>
        <v>29.998999999999999</v>
      </c>
      <c r="G385" s="6">
        <f t="shared" si="60"/>
        <v>-51.702717</v>
      </c>
      <c r="J385">
        <v>16682222222.222</v>
      </c>
      <c r="K385">
        <v>-70.116118999999998</v>
      </c>
      <c r="L385">
        <v>-59.617744000000002</v>
      </c>
      <c r="N385" s="6">
        <f t="shared" si="63"/>
        <v>29.998999999999999</v>
      </c>
      <c r="O385" s="6">
        <f t="shared" si="61"/>
        <v>-48.970829000000002</v>
      </c>
    </row>
    <row r="386" spans="2:16" x14ac:dyDescent="0.25">
      <c r="B386">
        <v>17318611111.111</v>
      </c>
      <c r="C386">
        <v>-58.689464999999998</v>
      </c>
      <c r="D386">
        <v>-44.819969</v>
      </c>
      <c r="F386" s="6" t="s">
        <v>25</v>
      </c>
      <c r="J386">
        <v>17318611111.111</v>
      </c>
      <c r="K386">
        <v>-64.541588000000004</v>
      </c>
      <c r="L386">
        <v>-52.586604999999999</v>
      </c>
      <c r="N386" s="6" t="s">
        <v>25</v>
      </c>
    </row>
    <row r="387" spans="2:16" x14ac:dyDescent="0.25">
      <c r="B387">
        <v>17955000000</v>
      </c>
      <c r="C387">
        <v>-55.334915000000002</v>
      </c>
      <c r="D387">
        <v>-39.805317000000002</v>
      </c>
      <c r="J387">
        <v>17955000000</v>
      </c>
      <c r="K387">
        <v>-61.798907999999997</v>
      </c>
      <c r="L387">
        <v>-47.527324999999998</v>
      </c>
    </row>
    <row r="388" spans="2:16" x14ac:dyDescent="0.25">
      <c r="B388" t="s">
        <v>25</v>
      </c>
      <c r="J388" t="s">
        <v>25</v>
      </c>
    </row>
    <row r="389" spans="2:16" x14ac:dyDescent="0.25">
      <c r="F389" s="6" t="s">
        <v>62</v>
      </c>
      <c r="N389" s="6" t="s">
        <v>62</v>
      </c>
    </row>
    <row r="390" spans="2:16" ht="15.75" x14ac:dyDescent="0.25">
      <c r="F390" s="6" t="s">
        <v>23</v>
      </c>
      <c r="G390" s="6" t="str">
        <f t="shared" ref="G390:G409" si="64">D416</f>
        <v>4Ix3L dBc Log Mag(dB)</v>
      </c>
      <c r="H390" s="35">
        <v>4</v>
      </c>
      <c r="N390" s="6" t="s">
        <v>23</v>
      </c>
      <c r="O390" s="6" t="str">
        <f t="shared" ref="O390:O409" si="65">L416</f>
        <v>4Ix3L dBc Log Mag(dB)</v>
      </c>
      <c r="P390" s="35">
        <v>4</v>
      </c>
    </row>
    <row r="391" spans="2:16" ht="15.75" x14ac:dyDescent="0.25">
      <c r="B391" t="s">
        <v>60</v>
      </c>
      <c r="F391" s="6">
        <f t="shared" ref="F391:F409" si="66">B417/1000000000</f>
        <v>6.5</v>
      </c>
      <c r="G391" s="6">
        <f t="shared" si="64"/>
        <v>-62.556483999999998</v>
      </c>
      <c r="H391" s="36">
        <f>ABS(AVERAGE(G391:G409)-(H390-1)*20)</f>
        <v>118.76741815789472</v>
      </c>
      <c r="J391" t="s">
        <v>60</v>
      </c>
      <c r="N391" s="6">
        <f t="shared" ref="N391:N409" si="67">J417/1000000000</f>
        <v>6.5</v>
      </c>
      <c r="O391" s="6">
        <f t="shared" si="65"/>
        <v>-64.410820000000001</v>
      </c>
      <c r="P391" s="36">
        <f>ABS(AVERAGE(O391:O409)-(P390-1)*20)</f>
        <v>119.85416147368421</v>
      </c>
    </row>
    <row r="392" spans="2:16" x14ac:dyDescent="0.25">
      <c r="B392" t="s">
        <v>23</v>
      </c>
      <c r="C392" t="s">
        <v>165</v>
      </c>
      <c r="D392" t="s">
        <v>92</v>
      </c>
      <c r="F392" s="6">
        <f t="shared" si="66"/>
        <v>7.5277777777777999</v>
      </c>
      <c r="G392" s="6">
        <f t="shared" si="64"/>
        <v>-62.288361000000002</v>
      </c>
      <c r="J392" t="s">
        <v>23</v>
      </c>
      <c r="K392" t="s">
        <v>165</v>
      </c>
      <c r="L392" t="s">
        <v>92</v>
      </c>
      <c r="N392" s="6">
        <f t="shared" si="67"/>
        <v>7.5277777777777999</v>
      </c>
      <c r="O392" s="6">
        <f t="shared" si="65"/>
        <v>-65.433768999999998</v>
      </c>
    </row>
    <row r="393" spans="2:16" x14ac:dyDescent="0.25">
      <c r="B393">
        <v>9670000000</v>
      </c>
      <c r="C393">
        <v>-62.312759</v>
      </c>
      <c r="D393">
        <v>-56.402881999999998</v>
      </c>
      <c r="F393" s="6">
        <f t="shared" si="66"/>
        <v>8.5555555555555998</v>
      </c>
      <c r="G393" s="6">
        <f t="shared" si="64"/>
        <v>-58.279544999999999</v>
      </c>
      <c r="J393">
        <v>9670000000</v>
      </c>
      <c r="K393">
        <v>-66.897223999999994</v>
      </c>
      <c r="L393">
        <v>-58.883643999999997</v>
      </c>
      <c r="N393" s="6">
        <f t="shared" si="67"/>
        <v>8.5555555555555998</v>
      </c>
      <c r="O393" s="6">
        <f t="shared" si="65"/>
        <v>-70.953339</v>
      </c>
    </row>
    <row r="394" spans="2:16" x14ac:dyDescent="0.25">
      <c r="B394">
        <v>10799388888.889</v>
      </c>
      <c r="C394">
        <v>-64.751244</v>
      </c>
      <c r="D394">
        <v>-58.682105999999997</v>
      </c>
      <c r="F394" s="6">
        <f t="shared" si="66"/>
        <v>9.5833333333333002</v>
      </c>
      <c r="G394" s="6">
        <f t="shared" si="64"/>
        <v>-58.931716999999999</v>
      </c>
      <c r="J394">
        <v>10799388888.889</v>
      </c>
      <c r="K394">
        <v>-65.022964000000002</v>
      </c>
      <c r="L394">
        <v>-57.161793000000003</v>
      </c>
      <c r="N394" s="6">
        <f t="shared" si="67"/>
        <v>9.5833333333333002</v>
      </c>
      <c r="O394" s="6">
        <f t="shared" si="65"/>
        <v>-63.756283000000003</v>
      </c>
    </row>
    <row r="395" spans="2:16" x14ac:dyDescent="0.25">
      <c r="B395">
        <v>11928777777.778</v>
      </c>
      <c r="C395">
        <v>-59.412013999999999</v>
      </c>
      <c r="D395">
        <v>-52.685276000000002</v>
      </c>
      <c r="F395" s="6">
        <f t="shared" si="66"/>
        <v>10.611111111111001</v>
      </c>
      <c r="G395" s="6">
        <f t="shared" si="64"/>
        <v>-59.314650999999998</v>
      </c>
      <c r="J395">
        <v>11928777777.778</v>
      </c>
      <c r="K395">
        <v>-63.719791000000001</v>
      </c>
      <c r="L395">
        <v>-55.120766000000003</v>
      </c>
      <c r="N395" s="6">
        <f t="shared" si="67"/>
        <v>10.611111111111001</v>
      </c>
      <c r="O395" s="6">
        <f t="shared" si="65"/>
        <v>-61.311141999999997</v>
      </c>
    </row>
    <row r="396" spans="2:16" x14ac:dyDescent="0.25">
      <c r="B396">
        <v>13058166666.667</v>
      </c>
      <c r="C396">
        <v>-57.937252000000001</v>
      </c>
      <c r="D396">
        <v>-51.772326999999997</v>
      </c>
      <c r="F396" s="6">
        <f t="shared" si="66"/>
        <v>11.638888888888999</v>
      </c>
      <c r="G396" s="6">
        <f t="shared" si="64"/>
        <v>-56.574322000000002</v>
      </c>
      <c r="J396">
        <v>13058166666.667</v>
      </c>
      <c r="K396">
        <v>-63.445053000000001</v>
      </c>
      <c r="L396">
        <v>-55.065112999999997</v>
      </c>
      <c r="N396" s="6">
        <f t="shared" si="67"/>
        <v>11.638888888888999</v>
      </c>
      <c r="O396" s="6">
        <f t="shared" si="65"/>
        <v>-59.763720999999997</v>
      </c>
    </row>
    <row r="397" spans="2:16" x14ac:dyDescent="0.25">
      <c r="B397">
        <v>14187555555.556</v>
      </c>
      <c r="C397">
        <v>-58.070461000000002</v>
      </c>
      <c r="D397">
        <v>-51.994190000000003</v>
      </c>
      <c r="F397" s="6">
        <f t="shared" si="66"/>
        <v>12.666666666667</v>
      </c>
      <c r="G397" s="6">
        <f t="shared" si="64"/>
        <v>-55.874546000000002</v>
      </c>
      <c r="J397">
        <v>14187555555.556</v>
      </c>
      <c r="K397">
        <v>-60.856952999999997</v>
      </c>
      <c r="L397">
        <v>-52.755549999999999</v>
      </c>
      <c r="N397" s="6">
        <f t="shared" si="67"/>
        <v>12.666666666667</v>
      </c>
      <c r="O397" s="6">
        <f t="shared" si="65"/>
        <v>-70.474968000000004</v>
      </c>
    </row>
    <row r="398" spans="2:16" x14ac:dyDescent="0.25">
      <c r="B398">
        <v>15316944444.444</v>
      </c>
      <c r="C398">
        <v>-56.886425000000003</v>
      </c>
      <c r="D398">
        <v>-50.371009999999998</v>
      </c>
      <c r="F398" s="6">
        <f t="shared" si="66"/>
        <v>13.694444444444001</v>
      </c>
      <c r="G398" s="6">
        <f t="shared" si="64"/>
        <v>-52.994858000000001</v>
      </c>
      <c r="J398">
        <v>15316944444.444</v>
      </c>
      <c r="K398">
        <v>-66.362610000000004</v>
      </c>
      <c r="L398">
        <v>-57.904980000000002</v>
      </c>
      <c r="N398" s="6">
        <f t="shared" si="67"/>
        <v>13.694444444444001</v>
      </c>
      <c r="O398" s="6">
        <f t="shared" si="65"/>
        <v>-62.348765999999998</v>
      </c>
    </row>
    <row r="399" spans="2:16" x14ac:dyDescent="0.25">
      <c r="B399">
        <v>16446333333.333</v>
      </c>
      <c r="C399">
        <v>-56.933211999999997</v>
      </c>
      <c r="D399">
        <v>-50.417011000000002</v>
      </c>
      <c r="F399" s="6">
        <f t="shared" si="66"/>
        <v>14.722222222221999</v>
      </c>
      <c r="G399" s="6">
        <f t="shared" si="64"/>
        <v>-52.759028999999998</v>
      </c>
      <c r="J399">
        <v>16446333333.333</v>
      </c>
      <c r="K399">
        <v>-69.548079999999999</v>
      </c>
      <c r="L399">
        <v>-61.218814999999999</v>
      </c>
      <c r="N399" s="6">
        <f t="shared" si="67"/>
        <v>14.722222222221999</v>
      </c>
      <c r="O399" s="6">
        <f t="shared" si="65"/>
        <v>-57.085898999999998</v>
      </c>
    </row>
    <row r="400" spans="2:16" x14ac:dyDescent="0.25">
      <c r="B400">
        <v>17575722222.222</v>
      </c>
      <c r="C400">
        <v>-57.732483000000002</v>
      </c>
      <c r="D400">
        <v>-50.018321999999998</v>
      </c>
      <c r="F400" s="6">
        <f t="shared" si="66"/>
        <v>15.75</v>
      </c>
      <c r="G400" s="6">
        <f t="shared" si="64"/>
        <v>-54.031962999999998</v>
      </c>
      <c r="J400">
        <v>17575722222.222</v>
      </c>
      <c r="K400">
        <v>-69.657203999999993</v>
      </c>
      <c r="L400">
        <v>-60.464092000000001</v>
      </c>
      <c r="N400" s="6">
        <f t="shared" si="67"/>
        <v>15.75</v>
      </c>
      <c r="O400" s="6">
        <f t="shared" si="65"/>
        <v>-54.743904000000001</v>
      </c>
    </row>
    <row r="401" spans="2:16" x14ac:dyDescent="0.25">
      <c r="B401">
        <v>18705111111.111</v>
      </c>
      <c r="C401">
        <v>-57.929046999999997</v>
      </c>
      <c r="D401">
        <v>-48.721012000000002</v>
      </c>
      <c r="F401" s="6">
        <f t="shared" si="66"/>
        <v>16.777777777777999</v>
      </c>
      <c r="G401" s="6">
        <f t="shared" si="64"/>
        <v>-56.763320999999998</v>
      </c>
      <c r="J401">
        <v>18705111111.111</v>
      </c>
      <c r="K401">
        <v>-61.154995</v>
      </c>
      <c r="L401">
        <v>-50.515675000000002</v>
      </c>
      <c r="N401" s="6">
        <f t="shared" si="67"/>
        <v>16.777777777777999</v>
      </c>
      <c r="O401" s="6">
        <f t="shared" si="65"/>
        <v>-55.267895000000003</v>
      </c>
    </row>
    <row r="402" spans="2:16" x14ac:dyDescent="0.25">
      <c r="B402">
        <v>19834500000</v>
      </c>
      <c r="C402">
        <v>-56.891368999999997</v>
      </c>
      <c r="D402">
        <v>-48.245460999999999</v>
      </c>
      <c r="F402" s="6">
        <f t="shared" si="66"/>
        <v>17.805555555556001</v>
      </c>
      <c r="G402" s="6">
        <f t="shared" si="64"/>
        <v>-58.027802000000001</v>
      </c>
      <c r="J402">
        <v>19834500000</v>
      </c>
      <c r="K402">
        <v>-63.999679999999998</v>
      </c>
      <c r="L402">
        <v>-54.028365999999998</v>
      </c>
      <c r="N402" s="6">
        <f t="shared" si="67"/>
        <v>17.805555555556001</v>
      </c>
      <c r="O402" s="6">
        <f t="shared" si="65"/>
        <v>-60.812069000000001</v>
      </c>
    </row>
    <row r="403" spans="2:16" x14ac:dyDescent="0.25">
      <c r="B403">
        <v>20963888888.889</v>
      </c>
      <c r="C403">
        <v>-57.907550999999998</v>
      </c>
      <c r="D403">
        <v>-49.547736999999998</v>
      </c>
      <c r="F403" s="6">
        <f t="shared" si="66"/>
        <v>18.833333333333002</v>
      </c>
      <c r="G403" s="6">
        <f t="shared" si="64"/>
        <v>-56.215595</v>
      </c>
      <c r="J403">
        <v>20963888888.889</v>
      </c>
      <c r="K403">
        <v>-63.914248999999998</v>
      </c>
      <c r="L403">
        <v>-54.205486000000001</v>
      </c>
      <c r="N403" s="6">
        <f t="shared" si="67"/>
        <v>18.833333333333002</v>
      </c>
      <c r="O403" s="6">
        <f t="shared" si="65"/>
        <v>-59.911724</v>
      </c>
    </row>
    <row r="404" spans="2:16" x14ac:dyDescent="0.25">
      <c r="B404">
        <v>22093277777.778</v>
      </c>
      <c r="C404">
        <v>-60.630935999999998</v>
      </c>
      <c r="D404">
        <v>-51.080207999999999</v>
      </c>
      <c r="F404" s="6">
        <f t="shared" si="66"/>
        <v>19.861111111111001</v>
      </c>
      <c r="G404" s="6">
        <f t="shared" si="64"/>
        <v>-58.920501999999999</v>
      </c>
      <c r="J404">
        <v>22093277777.778</v>
      </c>
      <c r="K404">
        <v>-78.357262000000006</v>
      </c>
      <c r="L404">
        <v>-67.803787</v>
      </c>
      <c r="N404" s="6">
        <f t="shared" si="67"/>
        <v>19.861111111111001</v>
      </c>
      <c r="O404" s="6">
        <f t="shared" si="65"/>
        <v>-59.537768999999997</v>
      </c>
    </row>
    <row r="405" spans="2:16" x14ac:dyDescent="0.25">
      <c r="B405">
        <v>23222666666.667</v>
      </c>
      <c r="C405">
        <v>-60.862278000000003</v>
      </c>
      <c r="D405">
        <v>-51.270771000000003</v>
      </c>
      <c r="F405" s="6">
        <f t="shared" si="66"/>
        <v>20.888888888888999</v>
      </c>
      <c r="G405" s="6">
        <f t="shared" si="64"/>
        <v>-64.690597999999994</v>
      </c>
      <c r="J405">
        <v>23222666666.667</v>
      </c>
      <c r="K405">
        <v>-65.198562999999993</v>
      </c>
      <c r="L405">
        <v>-54.876938000000003</v>
      </c>
      <c r="N405" s="6">
        <f t="shared" si="67"/>
        <v>20.888888888888999</v>
      </c>
      <c r="O405" s="6">
        <f t="shared" si="65"/>
        <v>-58.071326999999997</v>
      </c>
    </row>
    <row r="406" spans="2:16" x14ac:dyDescent="0.25">
      <c r="B406">
        <v>24352055555.556</v>
      </c>
      <c r="C406">
        <v>-58.663409999999999</v>
      </c>
      <c r="D406">
        <v>-49.286526000000002</v>
      </c>
      <c r="F406" s="6">
        <f t="shared" si="66"/>
        <v>21.916666666666998</v>
      </c>
      <c r="G406" s="6">
        <f t="shared" si="64"/>
        <v>-71.134476000000006</v>
      </c>
      <c r="J406">
        <v>24352055555.556</v>
      </c>
      <c r="K406">
        <v>-69.337265000000002</v>
      </c>
      <c r="L406">
        <v>-58.784393000000001</v>
      </c>
      <c r="N406" s="6">
        <f t="shared" si="67"/>
        <v>21.916666666666998</v>
      </c>
      <c r="O406" s="6">
        <f t="shared" si="65"/>
        <v>-55.058300000000003</v>
      </c>
    </row>
    <row r="407" spans="2:16" x14ac:dyDescent="0.25">
      <c r="B407">
        <v>25481444444.444</v>
      </c>
      <c r="C407">
        <v>-58.530262</v>
      </c>
      <c r="D407">
        <v>-48.979182999999999</v>
      </c>
      <c r="F407" s="6">
        <f t="shared" si="66"/>
        <v>22.944444444443999</v>
      </c>
      <c r="G407" s="6">
        <f t="shared" si="64"/>
        <v>-62.956825000000002</v>
      </c>
      <c r="J407">
        <v>25481444444.444</v>
      </c>
      <c r="K407">
        <v>-64.181740000000005</v>
      </c>
      <c r="L407">
        <v>-52.806358000000003</v>
      </c>
      <c r="N407" s="6">
        <f t="shared" si="67"/>
        <v>22.944444444443999</v>
      </c>
      <c r="O407" s="6">
        <f t="shared" si="65"/>
        <v>-58.75779</v>
      </c>
    </row>
    <row r="408" spans="2:16" x14ac:dyDescent="0.25">
      <c r="B408">
        <v>26610833333.333</v>
      </c>
      <c r="C408">
        <v>-61.511429</v>
      </c>
      <c r="D408">
        <v>-52.324576999999998</v>
      </c>
      <c r="F408" s="6">
        <f t="shared" si="66"/>
        <v>23.972222222222001</v>
      </c>
      <c r="G408" s="6">
        <f t="shared" si="64"/>
        <v>-61.847008000000002</v>
      </c>
      <c r="J408">
        <v>26610833333.333</v>
      </c>
      <c r="K408">
        <v>-61.617911999999997</v>
      </c>
      <c r="L408">
        <v>-51.218055999999997</v>
      </c>
      <c r="N408" s="6">
        <f t="shared" si="67"/>
        <v>23.972222222222001</v>
      </c>
      <c r="O408" s="6">
        <f t="shared" si="65"/>
        <v>-52.563904000000001</v>
      </c>
    </row>
    <row r="409" spans="2:16" x14ac:dyDescent="0.25">
      <c r="B409">
        <v>27740222222.222</v>
      </c>
      <c r="C409">
        <v>-66.957733000000005</v>
      </c>
      <c r="D409">
        <v>-54.615836999999999</v>
      </c>
      <c r="F409" s="6">
        <f t="shared" si="66"/>
        <v>25</v>
      </c>
      <c r="G409" s="6">
        <f t="shared" si="64"/>
        <v>-52.419342</v>
      </c>
      <c r="J409">
        <v>27740222222.222</v>
      </c>
      <c r="K409">
        <v>-60.057288999999997</v>
      </c>
      <c r="L409">
        <v>-49.558917999999998</v>
      </c>
      <c r="N409" s="6">
        <f t="shared" si="67"/>
        <v>25</v>
      </c>
      <c r="O409" s="6">
        <f t="shared" si="65"/>
        <v>-46.965679000000002</v>
      </c>
    </row>
    <row r="410" spans="2:16" x14ac:dyDescent="0.25">
      <c r="B410">
        <v>28869611111.111</v>
      </c>
      <c r="C410">
        <v>-63.547728999999997</v>
      </c>
      <c r="D410">
        <v>-49.678234000000003</v>
      </c>
      <c r="F410" s="6" t="s">
        <v>25</v>
      </c>
      <c r="J410">
        <v>28869611111.111</v>
      </c>
      <c r="K410">
        <v>-61.762309999999999</v>
      </c>
      <c r="L410">
        <v>-49.807327000000001</v>
      </c>
      <c r="N410" s="6" t="s">
        <v>25</v>
      </c>
    </row>
    <row r="411" spans="2:16" x14ac:dyDescent="0.25">
      <c r="B411">
        <v>29999000000</v>
      </c>
      <c r="C411">
        <v>-67.232315</v>
      </c>
      <c r="D411">
        <v>-51.702717</v>
      </c>
      <c r="J411">
        <v>29999000000</v>
      </c>
      <c r="K411">
        <v>-63.242415999999999</v>
      </c>
      <c r="L411">
        <v>-48.970829000000002</v>
      </c>
    </row>
    <row r="412" spans="2:16" x14ac:dyDescent="0.25">
      <c r="B412" t="s">
        <v>25</v>
      </c>
      <c r="J412" t="s">
        <v>25</v>
      </c>
    </row>
    <row r="413" spans="2:16" x14ac:dyDescent="0.25">
      <c r="F413" s="6" t="s">
        <v>64</v>
      </c>
      <c r="N413" s="6" t="s">
        <v>64</v>
      </c>
    </row>
    <row r="414" spans="2:16" ht="15.75" x14ac:dyDescent="0.25">
      <c r="F414" s="6" t="s">
        <v>23</v>
      </c>
      <c r="G414" s="6" t="str">
        <f t="shared" ref="G414:G433" si="68">D440</f>
        <v>4Ix4L dBc Log Mag(dB)</v>
      </c>
      <c r="H414" s="35">
        <v>4</v>
      </c>
      <c r="N414" s="6" t="s">
        <v>23</v>
      </c>
      <c r="O414" s="6" t="str">
        <f t="shared" ref="O414:O433" si="69">L440</f>
        <v>4Ix4L dBc Log Mag(dB)</v>
      </c>
      <c r="P414" s="35">
        <v>4</v>
      </c>
    </row>
    <row r="415" spans="2:16" ht="15.75" x14ac:dyDescent="0.25">
      <c r="B415" t="s">
        <v>62</v>
      </c>
      <c r="F415" s="6">
        <f t="shared" ref="F415:F433" si="70">B441/1000000000</f>
        <v>8.0239999999999991</v>
      </c>
      <c r="G415" s="6">
        <f t="shared" si="68"/>
        <v>-53.909229000000003</v>
      </c>
      <c r="H415" s="36">
        <f>ABS(AVERAGE(G415:G433)-(H414-1)*20)</f>
        <v>122.10496263157894</v>
      </c>
      <c r="J415" t="s">
        <v>62</v>
      </c>
      <c r="N415" s="6">
        <f t="shared" ref="N415:N433" si="71">J441/1000000000</f>
        <v>8.0239999999999991</v>
      </c>
      <c r="O415" s="6">
        <f t="shared" si="69"/>
        <v>-51.367088000000003</v>
      </c>
      <c r="P415" s="36">
        <f>ABS(AVERAGE(O415:O433)-(P414-1)*20)</f>
        <v>116.79038036842105</v>
      </c>
    </row>
    <row r="416" spans="2:16" x14ac:dyDescent="0.25">
      <c r="B416" t="s">
        <v>23</v>
      </c>
      <c r="C416" t="s">
        <v>166</v>
      </c>
      <c r="D416" t="s">
        <v>93</v>
      </c>
      <c r="F416" s="6">
        <f t="shared" si="70"/>
        <v>9.2448333333333004</v>
      </c>
      <c r="G416" s="6">
        <f t="shared" si="68"/>
        <v>-54.642803000000001</v>
      </c>
      <c r="J416" t="s">
        <v>23</v>
      </c>
      <c r="K416" t="s">
        <v>166</v>
      </c>
      <c r="L416" t="s">
        <v>93</v>
      </c>
      <c r="N416" s="6">
        <f t="shared" si="71"/>
        <v>9.2448333333333004</v>
      </c>
      <c r="O416" s="6">
        <f t="shared" si="69"/>
        <v>-51.104945999999998</v>
      </c>
    </row>
    <row r="417" spans="2:15" x14ac:dyDescent="0.25">
      <c r="B417">
        <v>6500000000</v>
      </c>
      <c r="C417">
        <v>-68.466362000000004</v>
      </c>
      <c r="D417">
        <v>-62.556483999999998</v>
      </c>
      <c r="F417" s="6">
        <f t="shared" si="70"/>
        <v>10.465666666667</v>
      </c>
      <c r="G417" s="6">
        <f t="shared" si="68"/>
        <v>-56.747985999999997</v>
      </c>
      <c r="J417">
        <v>6500000000</v>
      </c>
      <c r="K417">
        <v>-72.424400000000006</v>
      </c>
      <c r="L417">
        <v>-64.410820000000001</v>
      </c>
      <c r="N417" s="6">
        <f t="shared" si="71"/>
        <v>10.465666666667</v>
      </c>
      <c r="O417" s="6">
        <f t="shared" si="69"/>
        <v>-52.925364999999999</v>
      </c>
    </row>
    <row r="418" spans="2:15" x14ac:dyDescent="0.25">
      <c r="B418">
        <v>7527777777.7777996</v>
      </c>
      <c r="C418">
        <v>-68.357498000000007</v>
      </c>
      <c r="D418">
        <v>-62.288361000000002</v>
      </c>
      <c r="F418" s="6">
        <f t="shared" si="70"/>
        <v>11.686500000000001</v>
      </c>
      <c r="G418" s="6">
        <f t="shared" si="68"/>
        <v>-61.938651999999998</v>
      </c>
      <c r="J418">
        <v>7527777777.7777996</v>
      </c>
      <c r="K418">
        <v>-73.294937000000004</v>
      </c>
      <c r="L418">
        <v>-65.433768999999998</v>
      </c>
      <c r="N418" s="6">
        <f t="shared" si="71"/>
        <v>11.686500000000001</v>
      </c>
      <c r="O418" s="6">
        <f t="shared" si="69"/>
        <v>-52.879826000000001</v>
      </c>
    </row>
    <row r="419" spans="2:15" x14ac:dyDescent="0.25">
      <c r="B419">
        <v>8555555555.5556002</v>
      </c>
      <c r="C419">
        <v>-65.006287</v>
      </c>
      <c r="D419">
        <v>-58.279544999999999</v>
      </c>
      <c r="F419" s="6">
        <f t="shared" si="70"/>
        <v>12.907333333333</v>
      </c>
      <c r="G419" s="6">
        <f t="shared" si="68"/>
        <v>-65.874001000000007</v>
      </c>
      <c r="J419">
        <v>8555555555.5556002</v>
      </c>
      <c r="K419">
        <v>-79.552361000000005</v>
      </c>
      <c r="L419">
        <v>-70.953339</v>
      </c>
      <c r="N419" s="6">
        <f t="shared" si="71"/>
        <v>12.907333333333</v>
      </c>
      <c r="O419" s="6">
        <f t="shared" si="69"/>
        <v>-54.996459999999999</v>
      </c>
    </row>
    <row r="420" spans="2:15" x14ac:dyDescent="0.25">
      <c r="B420">
        <v>9583333333.3332996</v>
      </c>
      <c r="C420">
        <v>-65.096642000000003</v>
      </c>
      <c r="D420">
        <v>-58.931716999999999</v>
      </c>
      <c r="F420" s="6">
        <f t="shared" si="70"/>
        <v>14.128166666666999</v>
      </c>
      <c r="G420" s="6">
        <f t="shared" si="68"/>
        <v>-69.736626000000001</v>
      </c>
      <c r="J420">
        <v>9583333333.3332996</v>
      </c>
      <c r="K420">
        <v>-72.136223000000001</v>
      </c>
      <c r="L420">
        <v>-63.756283000000003</v>
      </c>
      <c r="N420" s="6">
        <f t="shared" si="71"/>
        <v>14.128166666666999</v>
      </c>
      <c r="O420" s="6">
        <f t="shared" si="69"/>
        <v>-54.260272999999998</v>
      </c>
    </row>
    <row r="421" spans="2:15" x14ac:dyDescent="0.25">
      <c r="B421">
        <v>10611111111.111</v>
      </c>
      <c r="C421">
        <v>-65.390923000000001</v>
      </c>
      <c r="D421">
        <v>-59.314650999999998</v>
      </c>
      <c r="F421" s="6">
        <f t="shared" si="70"/>
        <v>15.349</v>
      </c>
      <c r="G421" s="6">
        <f t="shared" si="68"/>
        <v>-93.613274000000004</v>
      </c>
      <c r="J421">
        <v>10611111111.111</v>
      </c>
      <c r="K421">
        <v>-69.412543999999997</v>
      </c>
      <c r="L421">
        <v>-61.311141999999997</v>
      </c>
      <c r="N421" s="6">
        <f t="shared" si="71"/>
        <v>15.349</v>
      </c>
      <c r="O421" s="6">
        <f t="shared" si="69"/>
        <v>-54.708961000000002</v>
      </c>
    </row>
    <row r="422" spans="2:15" x14ac:dyDescent="0.25">
      <c r="B422">
        <v>11638888888.889</v>
      </c>
      <c r="C422">
        <v>-63.089737</v>
      </c>
      <c r="D422">
        <v>-56.574322000000002</v>
      </c>
      <c r="F422" s="6">
        <f t="shared" si="70"/>
        <v>16.569833333333001</v>
      </c>
      <c r="G422" s="6">
        <f t="shared" si="68"/>
        <v>-70.493819999999999</v>
      </c>
      <c r="J422">
        <v>11638888888.889</v>
      </c>
      <c r="K422">
        <v>-68.221351999999996</v>
      </c>
      <c r="L422">
        <v>-59.763720999999997</v>
      </c>
      <c r="N422" s="6">
        <f t="shared" si="71"/>
        <v>16.569833333333001</v>
      </c>
      <c r="O422" s="6">
        <f t="shared" si="69"/>
        <v>-55.554046999999997</v>
      </c>
    </row>
    <row r="423" spans="2:15" x14ac:dyDescent="0.25">
      <c r="B423">
        <v>12666666666.667</v>
      </c>
      <c r="C423">
        <v>-62.390743000000001</v>
      </c>
      <c r="D423">
        <v>-55.874546000000002</v>
      </c>
      <c r="F423" s="6">
        <f t="shared" si="70"/>
        <v>17.790666666667001</v>
      </c>
      <c r="G423" s="6">
        <f t="shared" si="68"/>
        <v>-67.301231000000001</v>
      </c>
      <c r="J423">
        <v>12666666666.667</v>
      </c>
      <c r="K423">
        <v>-78.804237000000001</v>
      </c>
      <c r="L423">
        <v>-70.474968000000004</v>
      </c>
      <c r="N423" s="6">
        <f t="shared" si="71"/>
        <v>17.790666666667001</v>
      </c>
      <c r="O423" s="6">
        <f t="shared" si="69"/>
        <v>-67.601806999999994</v>
      </c>
    </row>
    <row r="424" spans="2:15" x14ac:dyDescent="0.25">
      <c r="B424">
        <v>13694444444.444</v>
      </c>
      <c r="C424">
        <v>-60.709018999999998</v>
      </c>
      <c r="D424">
        <v>-52.994858000000001</v>
      </c>
      <c r="F424" s="6">
        <f t="shared" si="70"/>
        <v>19.011500000000002</v>
      </c>
      <c r="G424" s="6">
        <f t="shared" si="68"/>
        <v>-68.861587999999998</v>
      </c>
      <c r="J424">
        <v>13694444444.444</v>
      </c>
      <c r="K424">
        <v>-71.541877999999997</v>
      </c>
      <c r="L424">
        <v>-62.348765999999998</v>
      </c>
      <c r="N424" s="6">
        <f t="shared" si="71"/>
        <v>19.011500000000002</v>
      </c>
      <c r="O424" s="6">
        <f t="shared" si="69"/>
        <v>-62.564892</v>
      </c>
    </row>
    <row r="425" spans="2:15" x14ac:dyDescent="0.25">
      <c r="B425">
        <v>14722222222.222</v>
      </c>
      <c r="C425">
        <v>-61.967064000000001</v>
      </c>
      <c r="D425">
        <v>-52.759028999999998</v>
      </c>
      <c r="F425" s="6">
        <f t="shared" si="70"/>
        <v>20.232333333332999</v>
      </c>
      <c r="G425" s="6">
        <f t="shared" si="68"/>
        <v>-63.239082000000003</v>
      </c>
      <c r="J425">
        <v>14722222222.222</v>
      </c>
      <c r="K425">
        <v>-67.725219999999993</v>
      </c>
      <c r="L425">
        <v>-57.085898999999998</v>
      </c>
      <c r="N425" s="6">
        <f t="shared" si="71"/>
        <v>20.232333333332999</v>
      </c>
      <c r="O425" s="6">
        <f t="shared" si="69"/>
        <v>-57.872311000000003</v>
      </c>
    </row>
    <row r="426" spans="2:15" x14ac:dyDescent="0.25">
      <c r="B426">
        <v>15750000000</v>
      </c>
      <c r="C426">
        <v>-62.677872000000001</v>
      </c>
      <c r="D426">
        <v>-54.031962999999998</v>
      </c>
      <c r="F426" s="6">
        <f t="shared" si="70"/>
        <v>21.453166666666998</v>
      </c>
      <c r="G426" s="6">
        <f t="shared" si="68"/>
        <v>-57.314658999999999</v>
      </c>
      <c r="J426">
        <v>15750000000</v>
      </c>
      <c r="K426">
        <v>-64.715217999999993</v>
      </c>
      <c r="L426">
        <v>-54.743904000000001</v>
      </c>
      <c r="N426" s="6">
        <f t="shared" si="71"/>
        <v>21.453166666666998</v>
      </c>
      <c r="O426" s="6">
        <f t="shared" si="69"/>
        <v>-60.559753000000001</v>
      </c>
    </row>
    <row r="427" spans="2:15" x14ac:dyDescent="0.25">
      <c r="B427">
        <v>16777777777.778</v>
      </c>
      <c r="C427">
        <v>-65.123137999999997</v>
      </c>
      <c r="D427">
        <v>-56.763320999999998</v>
      </c>
      <c r="F427" s="6">
        <f t="shared" si="70"/>
        <v>22.673999999999999</v>
      </c>
      <c r="G427" s="6">
        <f t="shared" si="68"/>
        <v>-58.840687000000003</v>
      </c>
      <c r="J427">
        <v>16777777777.778</v>
      </c>
      <c r="K427">
        <v>-64.976653999999996</v>
      </c>
      <c r="L427">
        <v>-55.267895000000003</v>
      </c>
      <c r="N427" s="6">
        <f t="shared" si="71"/>
        <v>22.673999999999999</v>
      </c>
      <c r="O427" s="6">
        <f t="shared" si="69"/>
        <v>-59.130347999999998</v>
      </c>
    </row>
    <row r="428" spans="2:15" x14ac:dyDescent="0.25">
      <c r="B428">
        <v>17805555555.556</v>
      </c>
      <c r="C428">
        <v>-67.578529000000003</v>
      </c>
      <c r="D428">
        <v>-58.027802000000001</v>
      </c>
      <c r="F428" s="6">
        <f t="shared" si="70"/>
        <v>23.894833333333001</v>
      </c>
      <c r="G428" s="6">
        <f t="shared" si="68"/>
        <v>-59.606388000000003</v>
      </c>
      <c r="J428">
        <v>17805555555.556</v>
      </c>
      <c r="K428">
        <v>-71.365547000000007</v>
      </c>
      <c r="L428">
        <v>-60.812069000000001</v>
      </c>
      <c r="N428" s="6">
        <f t="shared" si="71"/>
        <v>23.894833333333001</v>
      </c>
      <c r="O428" s="6">
        <f t="shared" si="69"/>
        <v>-54.781714999999998</v>
      </c>
    </row>
    <row r="429" spans="2:15" x14ac:dyDescent="0.25">
      <c r="B429">
        <v>18833333333.333</v>
      </c>
      <c r="C429">
        <v>-65.807097999999996</v>
      </c>
      <c r="D429">
        <v>-56.215595</v>
      </c>
      <c r="F429" s="6">
        <f t="shared" si="70"/>
        <v>25.115666666667</v>
      </c>
      <c r="G429" s="6">
        <f t="shared" si="68"/>
        <v>-55.270870000000002</v>
      </c>
      <c r="J429">
        <v>18833333333.333</v>
      </c>
      <c r="K429">
        <v>-70.233345</v>
      </c>
      <c r="L429">
        <v>-59.911724</v>
      </c>
      <c r="N429" s="6">
        <f t="shared" si="71"/>
        <v>25.115666666667</v>
      </c>
      <c r="O429" s="6">
        <f t="shared" si="69"/>
        <v>-50.575653000000003</v>
      </c>
    </row>
    <row r="430" spans="2:15" x14ac:dyDescent="0.25">
      <c r="B430">
        <v>19861111111.111</v>
      </c>
      <c r="C430">
        <v>-68.297379000000006</v>
      </c>
      <c r="D430">
        <v>-58.920501999999999</v>
      </c>
      <c r="F430" s="6">
        <f t="shared" si="70"/>
        <v>26.336500000000001</v>
      </c>
      <c r="G430" s="6">
        <f t="shared" si="68"/>
        <v>-54.409224999999999</v>
      </c>
      <c r="J430">
        <v>19861111111.111</v>
      </c>
      <c r="K430">
        <v>-70.090644999999995</v>
      </c>
      <c r="L430">
        <v>-59.537768999999997</v>
      </c>
      <c r="N430" s="6">
        <f t="shared" si="71"/>
        <v>26.336500000000001</v>
      </c>
      <c r="O430" s="6">
        <f t="shared" si="69"/>
        <v>-50.613461000000001</v>
      </c>
    </row>
    <row r="431" spans="2:15" x14ac:dyDescent="0.25">
      <c r="B431">
        <v>20888888888.889</v>
      </c>
      <c r="C431">
        <v>-74.241675999999998</v>
      </c>
      <c r="D431">
        <v>-64.690597999999994</v>
      </c>
      <c r="F431" s="6">
        <f t="shared" si="70"/>
        <v>27.557333333333002</v>
      </c>
      <c r="G431" s="6">
        <f t="shared" si="68"/>
        <v>-55.319878000000003</v>
      </c>
      <c r="J431">
        <v>20888888888.889</v>
      </c>
      <c r="K431">
        <v>-69.446708999999998</v>
      </c>
      <c r="L431">
        <v>-58.071326999999997</v>
      </c>
      <c r="N431" s="6">
        <f t="shared" si="71"/>
        <v>27.557333333333002</v>
      </c>
      <c r="O431" s="6">
        <f t="shared" si="69"/>
        <v>-54.154986999999998</v>
      </c>
    </row>
    <row r="432" spans="2:15" x14ac:dyDescent="0.25">
      <c r="B432">
        <v>21916666666.667</v>
      </c>
      <c r="C432">
        <v>-80.321326999999997</v>
      </c>
      <c r="D432">
        <v>-71.134476000000006</v>
      </c>
      <c r="F432" s="6">
        <f t="shared" si="70"/>
        <v>28.778166666667001</v>
      </c>
      <c r="G432" s="6">
        <f t="shared" si="68"/>
        <v>-54.741280000000003</v>
      </c>
      <c r="J432">
        <v>21916666666.667</v>
      </c>
      <c r="K432">
        <v>-65.458160000000007</v>
      </c>
      <c r="L432">
        <v>-55.058300000000003</v>
      </c>
      <c r="N432" s="6">
        <f t="shared" si="71"/>
        <v>28.778166666667001</v>
      </c>
      <c r="O432" s="6">
        <f t="shared" si="69"/>
        <v>-65.463172999999998</v>
      </c>
    </row>
    <row r="433" spans="2:16" x14ac:dyDescent="0.25">
      <c r="B433">
        <v>22944444444.444</v>
      </c>
      <c r="C433">
        <v>-75.298721</v>
      </c>
      <c r="D433">
        <v>-62.956825000000002</v>
      </c>
      <c r="F433" s="6">
        <f t="shared" si="70"/>
        <v>29.998999999999999</v>
      </c>
      <c r="G433" s="6">
        <f t="shared" si="68"/>
        <v>-58.133011000000003</v>
      </c>
      <c r="J433">
        <v>22944444444.444</v>
      </c>
      <c r="K433">
        <v>-69.256164999999996</v>
      </c>
      <c r="L433">
        <v>-58.75779</v>
      </c>
      <c r="N433" s="6">
        <f t="shared" si="71"/>
        <v>29.998999999999999</v>
      </c>
      <c r="O433" s="6">
        <f t="shared" si="69"/>
        <v>-67.902161000000007</v>
      </c>
    </row>
    <row r="434" spans="2:16" x14ac:dyDescent="0.25">
      <c r="B434">
        <v>23972222222.222</v>
      </c>
      <c r="C434">
        <v>-75.716507000000007</v>
      </c>
      <c r="D434">
        <v>-61.847008000000002</v>
      </c>
      <c r="F434" s="6" t="s">
        <v>25</v>
      </c>
      <c r="J434">
        <v>23972222222.222</v>
      </c>
      <c r="K434">
        <v>-64.518889999999999</v>
      </c>
      <c r="L434">
        <v>-52.563904000000001</v>
      </c>
      <c r="N434" s="6" t="s">
        <v>25</v>
      </c>
    </row>
    <row r="435" spans="2:16" x14ac:dyDescent="0.25">
      <c r="B435">
        <v>25000000000</v>
      </c>
      <c r="C435">
        <v>-67.948936000000003</v>
      </c>
      <c r="D435">
        <v>-52.419342</v>
      </c>
      <c r="J435">
        <v>25000000000</v>
      </c>
      <c r="K435">
        <v>-61.237262999999999</v>
      </c>
      <c r="L435">
        <v>-46.965679000000002</v>
      </c>
    </row>
    <row r="436" spans="2:16" x14ac:dyDescent="0.25">
      <c r="B436" t="s">
        <v>25</v>
      </c>
      <c r="J436" t="s">
        <v>25</v>
      </c>
    </row>
    <row r="437" spans="2:16" x14ac:dyDescent="0.25">
      <c r="F437" s="6" t="s">
        <v>66</v>
      </c>
      <c r="N437" s="6" t="s">
        <v>66</v>
      </c>
    </row>
    <row r="438" spans="2:16" ht="15.75" x14ac:dyDescent="0.25">
      <c r="F438" s="6" t="s">
        <v>23</v>
      </c>
      <c r="G438" s="6" t="str">
        <f t="shared" ref="G438:G457" si="72">D464</f>
        <v>4Ix5L dBc Log Mag(dB)</v>
      </c>
      <c r="H438" s="35">
        <v>4</v>
      </c>
      <c r="N438" s="6" t="s">
        <v>23</v>
      </c>
      <c r="O438" s="6" t="str">
        <f t="shared" ref="O438:O457" si="73">L464</f>
        <v>4Ix5L dBc Log Mag(dB)</v>
      </c>
      <c r="P438" s="35">
        <v>4</v>
      </c>
    </row>
    <row r="439" spans="2:16" ht="15.75" x14ac:dyDescent="0.25">
      <c r="B439" t="s">
        <v>64</v>
      </c>
      <c r="F439" s="6">
        <f t="shared" ref="F439:F457" si="74">B465/1000000000</f>
        <v>13.041</v>
      </c>
      <c r="G439" s="6">
        <f t="shared" si="72"/>
        <v>-57.388420000000004</v>
      </c>
      <c r="H439" s="36">
        <f>ABS(AVERAGE(G439:G457)-(H438-1)*20)</f>
        <v>118.15840873684212</v>
      </c>
      <c r="J439" t="s">
        <v>64</v>
      </c>
      <c r="N439" s="6">
        <f t="shared" ref="N439:N457" si="75">J465/1000000000</f>
        <v>13.041</v>
      </c>
      <c r="O439" s="6">
        <f t="shared" si="73"/>
        <v>-61.262520000000002</v>
      </c>
      <c r="P439" s="36">
        <f>ABS(AVERAGE(O439:O457)-(P438-1)*20)</f>
        <v>122.97565415789474</v>
      </c>
    </row>
    <row r="440" spans="2:16" x14ac:dyDescent="0.25">
      <c r="B440" t="s">
        <v>23</v>
      </c>
      <c r="C440" t="s">
        <v>167</v>
      </c>
      <c r="D440" t="s">
        <v>94</v>
      </c>
      <c r="F440" s="6">
        <f t="shared" si="74"/>
        <v>13.983111111111</v>
      </c>
      <c r="G440" s="6">
        <f t="shared" si="72"/>
        <v>-58.070056999999998</v>
      </c>
      <c r="J440" t="s">
        <v>23</v>
      </c>
      <c r="K440" t="s">
        <v>167</v>
      </c>
      <c r="L440" t="s">
        <v>94</v>
      </c>
      <c r="N440" s="6">
        <f t="shared" si="75"/>
        <v>13.983111111111</v>
      </c>
      <c r="O440" s="6">
        <f t="shared" si="73"/>
        <v>-60.201667999999998</v>
      </c>
    </row>
    <row r="441" spans="2:16" x14ac:dyDescent="0.25">
      <c r="B441">
        <v>8024000000</v>
      </c>
      <c r="C441">
        <v>-59.819102999999998</v>
      </c>
      <c r="D441">
        <v>-53.909229000000003</v>
      </c>
      <c r="F441" s="6">
        <f t="shared" si="74"/>
        <v>14.925222222222001</v>
      </c>
      <c r="G441" s="6">
        <f t="shared" si="72"/>
        <v>-57.163455999999996</v>
      </c>
      <c r="J441">
        <v>8024000000</v>
      </c>
      <c r="K441">
        <v>-59.380671999999997</v>
      </c>
      <c r="L441">
        <v>-51.367088000000003</v>
      </c>
      <c r="N441" s="6">
        <f t="shared" si="75"/>
        <v>14.925222222222001</v>
      </c>
      <c r="O441" s="6">
        <f t="shared" si="73"/>
        <v>-58.004790999999997</v>
      </c>
    </row>
    <row r="442" spans="2:16" x14ac:dyDescent="0.25">
      <c r="B442">
        <v>9244833333.3332996</v>
      </c>
      <c r="C442">
        <v>-60.711936999999999</v>
      </c>
      <c r="D442">
        <v>-54.642803000000001</v>
      </c>
      <c r="F442" s="6">
        <f t="shared" si="74"/>
        <v>15.867333333333001</v>
      </c>
      <c r="G442" s="6">
        <f t="shared" si="72"/>
        <v>-58.325145999999997</v>
      </c>
      <c r="J442">
        <v>9244833333.3332996</v>
      </c>
      <c r="K442">
        <v>-58.966121999999999</v>
      </c>
      <c r="L442">
        <v>-51.104945999999998</v>
      </c>
      <c r="N442" s="6">
        <f t="shared" si="75"/>
        <v>15.867333333333001</v>
      </c>
      <c r="O442" s="6">
        <f t="shared" si="73"/>
        <v>-58.954802999999998</v>
      </c>
    </row>
    <row r="443" spans="2:16" x14ac:dyDescent="0.25">
      <c r="B443">
        <v>10465666666.667</v>
      </c>
      <c r="C443">
        <v>-63.474727999999999</v>
      </c>
      <c r="D443">
        <v>-56.747985999999997</v>
      </c>
      <c r="F443" s="6">
        <f t="shared" si="74"/>
        <v>16.809444444444001</v>
      </c>
      <c r="G443" s="6">
        <f t="shared" si="72"/>
        <v>-61.633071999999999</v>
      </c>
      <c r="J443">
        <v>10465666666.667</v>
      </c>
      <c r="K443">
        <v>-61.524391000000001</v>
      </c>
      <c r="L443">
        <v>-52.925364999999999</v>
      </c>
      <c r="N443" s="6">
        <f t="shared" si="75"/>
        <v>16.809444444444001</v>
      </c>
      <c r="O443" s="6">
        <f t="shared" si="73"/>
        <v>-61.875469000000002</v>
      </c>
    </row>
    <row r="444" spans="2:16" x14ac:dyDescent="0.25">
      <c r="B444">
        <v>11686500000</v>
      </c>
      <c r="C444">
        <v>-68.103577000000001</v>
      </c>
      <c r="D444">
        <v>-61.938651999999998</v>
      </c>
      <c r="F444" s="6">
        <f t="shared" si="74"/>
        <v>17.751555555555999</v>
      </c>
      <c r="G444" s="6">
        <f t="shared" si="72"/>
        <v>-61.989638999999997</v>
      </c>
      <c r="J444">
        <v>11686500000</v>
      </c>
      <c r="K444">
        <v>-61.259762000000002</v>
      </c>
      <c r="L444">
        <v>-52.879826000000001</v>
      </c>
      <c r="N444" s="6">
        <f t="shared" si="75"/>
        <v>17.751555555555999</v>
      </c>
      <c r="O444" s="6">
        <f t="shared" si="73"/>
        <v>-63.825451000000001</v>
      </c>
    </row>
    <row r="445" spans="2:16" x14ac:dyDescent="0.25">
      <c r="B445">
        <v>12907333333.333</v>
      </c>
      <c r="C445">
        <v>-71.950271999999998</v>
      </c>
      <c r="D445">
        <v>-65.874001000000007</v>
      </c>
      <c r="F445" s="6">
        <f t="shared" si="74"/>
        <v>18.693666666666999</v>
      </c>
      <c r="G445" s="6">
        <f t="shared" si="72"/>
        <v>-60.865462999999998</v>
      </c>
      <c r="J445">
        <v>12907333333.333</v>
      </c>
      <c r="K445">
        <v>-63.097861999999999</v>
      </c>
      <c r="L445">
        <v>-54.996459999999999</v>
      </c>
      <c r="N445" s="6">
        <f t="shared" si="75"/>
        <v>18.693666666666999</v>
      </c>
      <c r="O445" s="6">
        <f t="shared" si="73"/>
        <v>-68.897368999999998</v>
      </c>
    </row>
    <row r="446" spans="2:16" x14ac:dyDescent="0.25">
      <c r="B446">
        <v>14128166666.667</v>
      </c>
      <c r="C446">
        <v>-76.252044999999995</v>
      </c>
      <c r="D446">
        <v>-69.736626000000001</v>
      </c>
      <c r="F446" s="6">
        <f t="shared" si="74"/>
        <v>19.635777777777999</v>
      </c>
      <c r="G446" s="6">
        <f t="shared" si="72"/>
        <v>-60.225848999999997</v>
      </c>
      <c r="J446">
        <v>14128166666.667</v>
      </c>
      <c r="K446">
        <v>-62.717899000000003</v>
      </c>
      <c r="L446">
        <v>-54.260272999999998</v>
      </c>
      <c r="N446" s="6">
        <f t="shared" si="75"/>
        <v>19.635777777777999</v>
      </c>
      <c r="O446" s="6">
        <f t="shared" si="73"/>
        <v>-87.424369999999996</v>
      </c>
    </row>
    <row r="447" spans="2:16" x14ac:dyDescent="0.25">
      <c r="B447">
        <v>15349000000</v>
      </c>
      <c r="C447">
        <v>-100.12948</v>
      </c>
      <c r="D447">
        <v>-93.613274000000004</v>
      </c>
      <c r="F447" s="6">
        <f t="shared" si="74"/>
        <v>20.577888888888999</v>
      </c>
      <c r="G447" s="6">
        <f t="shared" si="72"/>
        <v>-60.282471000000001</v>
      </c>
      <c r="J447">
        <v>15349000000</v>
      </c>
      <c r="K447">
        <v>-63.038226999999999</v>
      </c>
      <c r="L447">
        <v>-54.708961000000002</v>
      </c>
      <c r="N447" s="6">
        <f t="shared" si="75"/>
        <v>20.577888888888999</v>
      </c>
      <c r="O447" s="6">
        <f t="shared" si="73"/>
        <v>-82.949012999999994</v>
      </c>
    </row>
    <row r="448" spans="2:16" x14ac:dyDescent="0.25">
      <c r="B448">
        <v>16569833333.333</v>
      </c>
      <c r="C448">
        <v>-78.207977</v>
      </c>
      <c r="D448">
        <v>-70.493819999999999</v>
      </c>
      <c r="F448" s="6">
        <f t="shared" si="74"/>
        <v>21.52</v>
      </c>
      <c r="G448" s="6">
        <f t="shared" si="72"/>
        <v>-60.408301999999999</v>
      </c>
      <c r="J448">
        <v>16569833333.333</v>
      </c>
      <c r="K448">
        <v>-64.747153999999995</v>
      </c>
      <c r="L448">
        <v>-55.554046999999997</v>
      </c>
      <c r="N448" s="6">
        <f t="shared" si="75"/>
        <v>21.52</v>
      </c>
      <c r="O448" s="6">
        <f t="shared" si="73"/>
        <v>-72.038482999999999</v>
      </c>
    </row>
    <row r="449" spans="2:16" x14ac:dyDescent="0.25">
      <c r="B449">
        <v>17790666666.667</v>
      </c>
      <c r="C449">
        <v>-76.509270000000001</v>
      </c>
      <c r="D449">
        <v>-67.301231000000001</v>
      </c>
      <c r="F449" s="6">
        <f t="shared" si="74"/>
        <v>22.462111111111</v>
      </c>
      <c r="G449" s="6">
        <f t="shared" si="72"/>
        <v>-62.053547000000002</v>
      </c>
      <c r="J449">
        <v>17790666666.667</v>
      </c>
      <c r="K449">
        <v>-78.241135</v>
      </c>
      <c r="L449">
        <v>-67.601806999999994</v>
      </c>
      <c r="N449" s="6">
        <f t="shared" si="75"/>
        <v>22.462111111111</v>
      </c>
      <c r="O449" s="6">
        <f t="shared" si="73"/>
        <v>-63.881129999999999</v>
      </c>
    </row>
    <row r="450" spans="2:16" x14ac:dyDescent="0.25">
      <c r="B450">
        <v>19011500000</v>
      </c>
      <c r="C450">
        <v>-77.507491999999999</v>
      </c>
      <c r="D450">
        <v>-68.861587999999998</v>
      </c>
      <c r="F450" s="6">
        <f t="shared" si="74"/>
        <v>23.404222222222</v>
      </c>
      <c r="G450" s="6">
        <f t="shared" si="72"/>
        <v>-58.286110000000001</v>
      </c>
      <c r="J450">
        <v>19011500000</v>
      </c>
      <c r="K450">
        <v>-72.536208999999999</v>
      </c>
      <c r="L450">
        <v>-62.564892</v>
      </c>
      <c r="N450" s="6">
        <f t="shared" si="75"/>
        <v>23.404222222222</v>
      </c>
      <c r="O450" s="6">
        <f t="shared" si="73"/>
        <v>-62.395587999999996</v>
      </c>
    </row>
    <row r="451" spans="2:16" x14ac:dyDescent="0.25">
      <c r="B451">
        <v>20232333333.333</v>
      </c>
      <c r="C451">
        <v>-71.5989</v>
      </c>
      <c r="D451">
        <v>-63.239082000000003</v>
      </c>
      <c r="F451" s="6">
        <f t="shared" si="74"/>
        <v>24.346333333333</v>
      </c>
      <c r="G451" s="6">
        <f t="shared" si="72"/>
        <v>-55.221145999999997</v>
      </c>
      <c r="J451">
        <v>20232333333.333</v>
      </c>
      <c r="K451">
        <v>-67.581069999999997</v>
      </c>
      <c r="L451">
        <v>-57.872311000000003</v>
      </c>
      <c r="N451" s="6">
        <f t="shared" si="75"/>
        <v>24.346333333333</v>
      </c>
      <c r="O451" s="6">
        <f t="shared" si="73"/>
        <v>-59.786869000000003</v>
      </c>
    </row>
    <row r="452" spans="2:16" x14ac:dyDescent="0.25">
      <c r="B452">
        <v>21453166666.667</v>
      </c>
      <c r="C452">
        <v>-66.865386999999998</v>
      </c>
      <c r="D452">
        <v>-57.314658999999999</v>
      </c>
      <c r="F452" s="6">
        <f t="shared" si="74"/>
        <v>25.288444444444</v>
      </c>
      <c r="G452" s="6">
        <f t="shared" si="72"/>
        <v>-54.796818000000002</v>
      </c>
      <c r="J452">
        <v>21453166666.667</v>
      </c>
      <c r="K452">
        <v>-71.113228000000007</v>
      </c>
      <c r="L452">
        <v>-60.559753000000001</v>
      </c>
      <c r="N452" s="6">
        <f t="shared" si="75"/>
        <v>25.288444444444</v>
      </c>
      <c r="O452" s="6">
        <f t="shared" si="73"/>
        <v>-56.040999999999997</v>
      </c>
    </row>
    <row r="453" spans="2:16" x14ac:dyDescent="0.25">
      <c r="B453">
        <v>22674000000</v>
      </c>
      <c r="C453">
        <v>-68.432190000000006</v>
      </c>
      <c r="D453">
        <v>-58.840687000000003</v>
      </c>
      <c r="F453" s="6">
        <f t="shared" si="74"/>
        <v>26.230555555555998</v>
      </c>
      <c r="G453" s="6">
        <f t="shared" si="72"/>
        <v>-54.257736000000001</v>
      </c>
      <c r="J453">
        <v>22674000000</v>
      </c>
      <c r="K453">
        <v>-69.451972999999995</v>
      </c>
      <c r="L453">
        <v>-59.130347999999998</v>
      </c>
      <c r="N453" s="6">
        <f t="shared" si="75"/>
        <v>26.230555555555998</v>
      </c>
      <c r="O453" s="6">
        <f t="shared" si="73"/>
        <v>-53.430042</v>
      </c>
    </row>
    <row r="454" spans="2:16" x14ac:dyDescent="0.25">
      <c r="B454">
        <v>23894833333.333</v>
      </c>
      <c r="C454">
        <v>-68.983269000000007</v>
      </c>
      <c r="D454">
        <v>-59.606388000000003</v>
      </c>
      <c r="F454" s="6">
        <f t="shared" si="74"/>
        <v>27.172666666666998</v>
      </c>
      <c r="G454" s="6">
        <f t="shared" si="72"/>
        <v>-54.947678000000003</v>
      </c>
      <c r="J454">
        <v>23894833333.333</v>
      </c>
      <c r="K454">
        <v>-65.334586999999999</v>
      </c>
      <c r="L454">
        <v>-54.781714999999998</v>
      </c>
      <c r="N454" s="6">
        <f t="shared" si="75"/>
        <v>27.172666666666998</v>
      </c>
      <c r="O454" s="6">
        <f t="shared" si="73"/>
        <v>-55.447535999999999</v>
      </c>
    </row>
    <row r="455" spans="2:16" x14ac:dyDescent="0.25">
      <c r="B455">
        <v>25115666666.667</v>
      </c>
      <c r="C455">
        <v>-64.821944999999999</v>
      </c>
      <c r="D455">
        <v>-55.270870000000002</v>
      </c>
      <c r="F455" s="6">
        <f t="shared" si="74"/>
        <v>28.114777777777999</v>
      </c>
      <c r="G455" s="6">
        <f t="shared" si="72"/>
        <v>-57.726554999999998</v>
      </c>
      <c r="J455">
        <v>25115666666.667</v>
      </c>
      <c r="K455">
        <v>-61.951037999999997</v>
      </c>
      <c r="L455">
        <v>-50.575653000000003</v>
      </c>
      <c r="N455" s="6">
        <f t="shared" si="75"/>
        <v>28.114777777777999</v>
      </c>
      <c r="O455" s="6">
        <f t="shared" si="73"/>
        <v>-57.238292999999999</v>
      </c>
    </row>
    <row r="456" spans="2:16" x14ac:dyDescent="0.25">
      <c r="B456">
        <v>26336500000</v>
      </c>
      <c r="C456">
        <v>-63.596072999999997</v>
      </c>
      <c r="D456">
        <v>-54.409224999999999</v>
      </c>
      <c r="F456" s="6">
        <f t="shared" si="74"/>
        <v>29.056888888888999</v>
      </c>
      <c r="G456" s="6">
        <f t="shared" si="72"/>
        <v>-57.183582000000001</v>
      </c>
      <c r="J456">
        <v>26336500000</v>
      </c>
      <c r="K456">
        <v>-61.013317000000001</v>
      </c>
      <c r="L456">
        <v>-50.613461000000001</v>
      </c>
      <c r="N456" s="6">
        <f t="shared" si="75"/>
        <v>29.056888888888999</v>
      </c>
      <c r="O456" s="6">
        <f t="shared" si="73"/>
        <v>-56.821167000000003</v>
      </c>
    </row>
    <row r="457" spans="2:16" x14ac:dyDescent="0.25">
      <c r="B457">
        <v>27557333333.333</v>
      </c>
      <c r="C457">
        <v>-67.661773999999994</v>
      </c>
      <c r="D457">
        <v>-55.319878000000003</v>
      </c>
      <c r="F457" s="6">
        <f t="shared" si="74"/>
        <v>29.998999999999999</v>
      </c>
      <c r="G457" s="6">
        <f t="shared" si="72"/>
        <v>-54.184719000000001</v>
      </c>
      <c r="J457">
        <v>27557333333.333</v>
      </c>
      <c r="K457">
        <v>-64.653357999999997</v>
      </c>
      <c r="L457">
        <v>-54.154986999999998</v>
      </c>
      <c r="N457" s="6">
        <f t="shared" si="75"/>
        <v>29.998999999999999</v>
      </c>
      <c r="O457" s="6">
        <f t="shared" si="73"/>
        <v>-56.061866999999999</v>
      </c>
    </row>
    <row r="458" spans="2:16" x14ac:dyDescent="0.25">
      <c r="B458">
        <v>28778166666.667</v>
      </c>
      <c r="C458">
        <v>-68.610778999999994</v>
      </c>
      <c r="D458">
        <v>-54.741280000000003</v>
      </c>
      <c r="F458" s="6" t="s">
        <v>25</v>
      </c>
      <c r="J458">
        <v>28778166666.667</v>
      </c>
      <c r="K458">
        <v>-77.418152000000006</v>
      </c>
      <c r="L458">
        <v>-65.463172999999998</v>
      </c>
      <c r="N458" s="6" t="s">
        <v>25</v>
      </c>
    </row>
    <row r="459" spans="2:16" x14ac:dyDescent="0.25">
      <c r="B459">
        <v>29999000000</v>
      </c>
      <c r="C459">
        <v>-73.662604999999999</v>
      </c>
      <c r="D459">
        <v>-58.133011000000003</v>
      </c>
      <c r="J459">
        <v>29999000000</v>
      </c>
      <c r="K459">
        <v>-82.173743999999999</v>
      </c>
      <c r="L459">
        <v>-67.902161000000007</v>
      </c>
    </row>
    <row r="460" spans="2:16" x14ac:dyDescent="0.25">
      <c r="B460" t="s">
        <v>25</v>
      </c>
      <c r="J460" t="s">
        <v>25</v>
      </c>
    </row>
    <row r="461" spans="2:16" x14ac:dyDescent="0.25">
      <c r="F461" s="6" t="s">
        <v>68</v>
      </c>
      <c r="N461" s="6" t="s">
        <v>68</v>
      </c>
    </row>
    <row r="462" spans="2:16" ht="15.75" x14ac:dyDescent="0.25">
      <c r="F462" s="6" t="s">
        <v>23</v>
      </c>
      <c r="G462" s="6" t="str">
        <f t="shared" ref="G462:G481" si="76">D488</f>
        <v>5Ix1L dBc Log Mag(dB)</v>
      </c>
      <c r="H462" s="35">
        <v>5</v>
      </c>
      <c r="N462" s="6" t="s">
        <v>23</v>
      </c>
      <c r="O462" s="6" t="str">
        <f t="shared" ref="O462:O481" si="77">L488</f>
        <v>5Ix1L dBc Log Mag(dB)</v>
      </c>
      <c r="P462" s="35">
        <v>5</v>
      </c>
    </row>
    <row r="463" spans="2:16" ht="15.75" x14ac:dyDescent="0.25">
      <c r="B463" t="s">
        <v>66</v>
      </c>
      <c r="F463" s="6">
        <f t="shared" ref="F463:F481" si="78">B489/1000000000</f>
        <v>5.0170000000000003</v>
      </c>
      <c r="G463" s="6">
        <f t="shared" si="76"/>
        <v>-41.821300999999998</v>
      </c>
      <c r="H463" s="36">
        <f>ABS(AVERAGE(G463:G481)-(H462-1)*20)</f>
        <v>124.520961</v>
      </c>
      <c r="J463" t="s">
        <v>66</v>
      </c>
      <c r="N463" s="6">
        <f t="shared" ref="N463:N481" si="79">J489/1000000000</f>
        <v>5.0170000000000003</v>
      </c>
      <c r="O463" s="6">
        <f t="shared" si="77"/>
        <v>-52.468201000000001</v>
      </c>
      <c r="P463" s="36">
        <f>ABS(AVERAGE(O463:O481)-(P462-1)*20)</f>
        <v>129.03175652631577</v>
      </c>
    </row>
    <row r="464" spans="2:16" x14ac:dyDescent="0.25">
      <c r="B464" t="s">
        <v>23</v>
      </c>
      <c r="C464" t="s">
        <v>168</v>
      </c>
      <c r="D464" t="s">
        <v>95</v>
      </c>
      <c r="F464" s="6">
        <f t="shared" si="78"/>
        <v>5.5685000000000002</v>
      </c>
      <c r="G464" s="6">
        <f t="shared" si="76"/>
        <v>-41.006962000000001</v>
      </c>
      <c r="J464" t="s">
        <v>23</v>
      </c>
      <c r="K464" t="s">
        <v>168</v>
      </c>
      <c r="L464" t="s">
        <v>95</v>
      </c>
      <c r="N464" s="6">
        <f t="shared" si="79"/>
        <v>5.5685000000000002</v>
      </c>
      <c r="O464" s="6">
        <f t="shared" si="77"/>
        <v>-52.132896000000002</v>
      </c>
    </row>
    <row r="465" spans="2:15" x14ac:dyDescent="0.25">
      <c r="B465">
        <v>13041000000</v>
      </c>
      <c r="C465">
        <v>-63.298293999999999</v>
      </c>
      <c r="D465">
        <v>-57.388420000000004</v>
      </c>
      <c r="F465" s="6">
        <f t="shared" si="78"/>
        <v>6.12</v>
      </c>
      <c r="G465" s="6">
        <f t="shared" si="76"/>
        <v>-45.679447000000003</v>
      </c>
      <c r="J465">
        <v>13041000000</v>
      </c>
      <c r="K465">
        <v>-69.2761</v>
      </c>
      <c r="L465">
        <v>-61.262520000000002</v>
      </c>
      <c r="N465" s="6">
        <f t="shared" si="79"/>
        <v>6.12</v>
      </c>
      <c r="O465" s="6">
        <f t="shared" si="77"/>
        <v>-54.627963999999999</v>
      </c>
    </row>
    <row r="466" spans="2:15" x14ac:dyDescent="0.25">
      <c r="B466">
        <v>13983111111.111</v>
      </c>
      <c r="C466">
        <v>-64.139197999999993</v>
      </c>
      <c r="D466">
        <v>-58.070056999999998</v>
      </c>
      <c r="F466" s="6">
        <f t="shared" si="78"/>
        <v>6.6715</v>
      </c>
      <c r="G466" s="6">
        <f t="shared" si="76"/>
        <v>-47.336722999999999</v>
      </c>
      <c r="J466">
        <v>13983111111.111</v>
      </c>
      <c r="K466">
        <v>-68.062843000000001</v>
      </c>
      <c r="L466">
        <v>-60.201667999999998</v>
      </c>
      <c r="N466" s="6">
        <f t="shared" si="79"/>
        <v>6.6715</v>
      </c>
      <c r="O466" s="6">
        <f t="shared" si="77"/>
        <v>-60.773623999999998</v>
      </c>
    </row>
    <row r="467" spans="2:15" x14ac:dyDescent="0.25">
      <c r="B467">
        <v>14925222222.222</v>
      </c>
      <c r="C467">
        <v>-63.890194000000001</v>
      </c>
      <c r="D467">
        <v>-57.163455999999996</v>
      </c>
      <c r="F467" s="6">
        <f t="shared" si="78"/>
        <v>7.2229999999999999</v>
      </c>
      <c r="G467" s="6">
        <f t="shared" si="76"/>
        <v>-48.839733000000003</v>
      </c>
      <c r="J467">
        <v>14925222222.222</v>
      </c>
      <c r="K467">
        <v>-66.603813000000002</v>
      </c>
      <c r="L467">
        <v>-58.004790999999997</v>
      </c>
      <c r="N467" s="6">
        <f t="shared" si="79"/>
        <v>7.2229999999999999</v>
      </c>
      <c r="O467" s="6">
        <f t="shared" si="77"/>
        <v>-61.324848000000003</v>
      </c>
    </row>
    <row r="468" spans="2:15" x14ac:dyDescent="0.25">
      <c r="B468">
        <v>15867333333.333</v>
      </c>
      <c r="C468">
        <v>-64.490066999999996</v>
      </c>
      <c r="D468">
        <v>-58.325145999999997</v>
      </c>
      <c r="F468" s="6">
        <f t="shared" si="78"/>
        <v>7.7744999999999997</v>
      </c>
      <c r="G468" s="6">
        <f t="shared" si="76"/>
        <v>-47.747565999999999</v>
      </c>
      <c r="J468">
        <v>15867333333.333</v>
      </c>
      <c r="K468">
        <v>-67.334739999999996</v>
      </c>
      <c r="L468">
        <v>-58.954802999999998</v>
      </c>
      <c r="N468" s="6">
        <f t="shared" si="79"/>
        <v>7.7744999999999997</v>
      </c>
      <c r="O468" s="6">
        <f t="shared" si="77"/>
        <v>-58.721825000000003</v>
      </c>
    </row>
    <row r="469" spans="2:15" x14ac:dyDescent="0.25">
      <c r="B469">
        <v>16809444444.444</v>
      </c>
      <c r="C469">
        <v>-67.709350999999998</v>
      </c>
      <c r="D469">
        <v>-61.633071999999999</v>
      </c>
      <c r="F469" s="6">
        <f t="shared" si="78"/>
        <v>8.3260000000000005</v>
      </c>
      <c r="G469" s="6">
        <f t="shared" si="76"/>
        <v>-48.470408999999997</v>
      </c>
      <c r="J469">
        <v>16809444444.444</v>
      </c>
      <c r="K469">
        <v>-69.976867999999996</v>
      </c>
      <c r="L469">
        <v>-61.875469000000002</v>
      </c>
      <c r="N469" s="6">
        <f t="shared" si="79"/>
        <v>8.3260000000000005</v>
      </c>
      <c r="O469" s="6">
        <f t="shared" si="77"/>
        <v>-53.213272000000003</v>
      </c>
    </row>
    <row r="470" spans="2:15" x14ac:dyDescent="0.25">
      <c r="B470">
        <v>17751555555.556</v>
      </c>
      <c r="C470">
        <v>-68.505050999999995</v>
      </c>
      <c r="D470">
        <v>-61.989638999999997</v>
      </c>
      <c r="F470" s="6">
        <f t="shared" si="78"/>
        <v>8.8774999999999995</v>
      </c>
      <c r="G470" s="6">
        <f t="shared" si="76"/>
        <v>-47.087600999999999</v>
      </c>
      <c r="J470">
        <v>17751555555.556</v>
      </c>
      <c r="K470">
        <v>-72.283080999999996</v>
      </c>
      <c r="L470">
        <v>-63.825451000000001</v>
      </c>
      <c r="N470" s="6">
        <f t="shared" si="79"/>
        <v>8.8774999999999995</v>
      </c>
      <c r="O470" s="6">
        <f t="shared" si="77"/>
        <v>-49.534405</v>
      </c>
    </row>
    <row r="471" spans="2:15" x14ac:dyDescent="0.25">
      <c r="B471">
        <v>18693666666.667</v>
      </c>
      <c r="C471">
        <v>-67.381659999999997</v>
      </c>
      <c r="D471">
        <v>-60.865462999999998</v>
      </c>
      <c r="F471" s="6">
        <f t="shared" si="78"/>
        <v>9.4290000000000003</v>
      </c>
      <c r="G471" s="6">
        <f t="shared" si="76"/>
        <v>-43.078426</v>
      </c>
      <c r="J471">
        <v>18693666666.667</v>
      </c>
      <c r="K471">
        <v>-77.226630999999998</v>
      </c>
      <c r="L471">
        <v>-68.897368999999998</v>
      </c>
      <c r="N471" s="6">
        <f t="shared" si="79"/>
        <v>9.4290000000000003</v>
      </c>
      <c r="O471" s="6">
        <f t="shared" si="77"/>
        <v>-48.480514999999997</v>
      </c>
    </row>
    <row r="472" spans="2:15" x14ac:dyDescent="0.25">
      <c r="B472">
        <v>19635777777.778</v>
      </c>
      <c r="C472">
        <v>-67.940010000000001</v>
      </c>
      <c r="D472">
        <v>-60.225848999999997</v>
      </c>
      <c r="F472" s="6">
        <f t="shared" si="78"/>
        <v>9.9804999999999993</v>
      </c>
      <c r="G472" s="6">
        <f t="shared" si="76"/>
        <v>-42.384411</v>
      </c>
      <c r="J472">
        <v>19635777777.778</v>
      </c>
      <c r="K472">
        <v>-96.617476999999994</v>
      </c>
      <c r="L472">
        <v>-87.424369999999996</v>
      </c>
      <c r="N472" s="6">
        <f t="shared" si="79"/>
        <v>9.9804999999999993</v>
      </c>
      <c r="O472" s="6">
        <f t="shared" si="77"/>
        <v>-49.096626000000001</v>
      </c>
    </row>
    <row r="473" spans="2:15" x14ac:dyDescent="0.25">
      <c r="B473">
        <v>20577888888.889</v>
      </c>
      <c r="C473">
        <v>-69.490500999999995</v>
      </c>
      <c r="D473">
        <v>-60.282471000000001</v>
      </c>
      <c r="F473" s="6">
        <f t="shared" si="78"/>
        <v>10.532</v>
      </c>
      <c r="G473" s="6">
        <f t="shared" si="76"/>
        <v>-38.710594</v>
      </c>
      <c r="J473">
        <v>20577888888.889</v>
      </c>
      <c r="K473">
        <v>-93.588333000000006</v>
      </c>
      <c r="L473">
        <v>-82.949012999999994</v>
      </c>
      <c r="N473" s="6">
        <f t="shared" si="79"/>
        <v>10.532</v>
      </c>
      <c r="O473" s="6">
        <f t="shared" si="77"/>
        <v>-48.688099000000001</v>
      </c>
    </row>
    <row r="474" spans="2:15" x14ac:dyDescent="0.25">
      <c r="B474">
        <v>21520000000</v>
      </c>
      <c r="C474">
        <v>-69.054207000000005</v>
      </c>
      <c r="D474">
        <v>-60.408301999999999</v>
      </c>
      <c r="F474" s="6">
        <f t="shared" si="78"/>
        <v>11.083500000000001</v>
      </c>
      <c r="G474" s="6">
        <f t="shared" si="76"/>
        <v>-38.450333000000001</v>
      </c>
      <c r="J474">
        <v>21520000000</v>
      </c>
      <c r="K474">
        <v>-82.009795999999994</v>
      </c>
      <c r="L474">
        <v>-72.038482999999999</v>
      </c>
      <c r="N474" s="6">
        <f t="shared" si="79"/>
        <v>11.083500000000001</v>
      </c>
      <c r="O474" s="6">
        <f t="shared" si="77"/>
        <v>-45.826473</v>
      </c>
    </row>
    <row r="475" spans="2:15" x14ac:dyDescent="0.25">
      <c r="B475">
        <v>22462111111.111</v>
      </c>
      <c r="C475">
        <v>-70.413360999999995</v>
      </c>
      <c r="D475">
        <v>-62.053547000000002</v>
      </c>
      <c r="F475" s="6">
        <f t="shared" si="78"/>
        <v>11.635</v>
      </c>
      <c r="G475" s="6">
        <f t="shared" si="76"/>
        <v>-42.697960000000002</v>
      </c>
      <c r="J475">
        <v>22462111111.111</v>
      </c>
      <c r="K475">
        <v>-73.589889999999997</v>
      </c>
      <c r="L475">
        <v>-63.881129999999999</v>
      </c>
      <c r="N475" s="6">
        <f t="shared" si="79"/>
        <v>11.635</v>
      </c>
      <c r="O475" s="6">
        <f t="shared" si="77"/>
        <v>-43.789276000000001</v>
      </c>
    </row>
    <row r="476" spans="2:15" x14ac:dyDescent="0.25">
      <c r="B476">
        <v>23404222222.222</v>
      </c>
      <c r="C476">
        <v>-67.836838</v>
      </c>
      <c r="D476">
        <v>-58.286110000000001</v>
      </c>
      <c r="F476" s="6">
        <f t="shared" si="78"/>
        <v>12.186500000000001</v>
      </c>
      <c r="G476" s="6">
        <f t="shared" si="76"/>
        <v>-46.705768999999997</v>
      </c>
      <c r="J476">
        <v>23404222222.222</v>
      </c>
      <c r="K476">
        <v>-72.949066000000002</v>
      </c>
      <c r="L476">
        <v>-62.395587999999996</v>
      </c>
      <c r="N476" s="6">
        <f t="shared" si="79"/>
        <v>12.186500000000001</v>
      </c>
      <c r="O476" s="6">
        <f t="shared" si="77"/>
        <v>-44.238663000000003</v>
      </c>
    </row>
    <row r="477" spans="2:15" x14ac:dyDescent="0.25">
      <c r="B477">
        <v>24346333333.333</v>
      </c>
      <c r="C477">
        <v>-64.812652999999997</v>
      </c>
      <c r="D477">
        <v>-55.221145999999997</v>
      </c>
      <c r="F477" s="6">
        <f t="shared" si="78"/>
        <v>12.738</v>
      </c>
      <c r="G477" s="6">
        <f t="shared" si="76"/>
        <v>-45.850150999999997</v>
      </c>
      <c r="J477">
        <v>24346333333.333</v>
      </c>
      <c r="K477">
        <v>-70.108490000000003</v>
      </c>
      <c r="L477">
        <v>-59.786869000000003</v>
      </c>
      <c r="N477" s="6">
        <f t="shared" si="79"/>
        <v>12.738</v>
      </c>
      <c r="O477" s="6">
        <f t="shared" si="77"/>
        <v>-42.598765999999998</v>
      </c>
    </row>
    <row r="478" spans="2:15" x14ac:dyDescent="0.25">
      <c r="B478">
        <v>25288444444.444</v>
      </c>
      <c r="C478">
        <v>-64.173698000000002</v>
      </c>
      <c r="D478">
        <v>-54.796818000000002</v>
      </c>
      <c r="F478" s="6">
        <f t="shared" si="78"/>
        <v>13.2895</v>
      </c>
      <c r="G478" s="6">
        <f t="shared" si="76"/>
        <v>-48.661811999999998</v>
      </c>
      <c r="J478">
        <v>25288444444.444</v>
      </c>
      <c r="K478">
        <v>-66.593872000000005</v>
      </c>
      <c r="L478">
        <v>-56.040999999999997</v>
      </c>
      <c r="N478" s="6">
        <f t="shared" si="79"/>
        <v>13.2895</v>
      </c>
      <c r="O478" s="6">
        <f t="shared" si="77"/>
        <v>-43.202525999999999</v>
      </c>
    </row>
    <row r="479" spans="2:15" x14ac:dyDescent="0.25">
      <c r="B479">
        <v>26230555555.556</v>
      </c>
      <c r="C479">
        <v>-63.808815000000003</v>
      </c>
      <c r="D479">
        <v>-54.257736000000001</v>
      </c>
      <c r="F479" s="6">
        <f t="shared" si="78"/>
        <v>13.840999999999999</v>
      </c>
      <c r="G479" s="6">
        <f t="shared" si="76"/>
        <v>-48.636822000000002</v>
      </c>
      <c r="J479">
        <v>26230555555.556</v>
      </c>
      <c r="K479">
        <v>-64.805419999999998</v>
      </c>
      <c r="L479">
        <v>-53.430042</v>
      </c>
      <c r="N479" s="6">
        <f t="shared" si="79"/>
        <v>13.840999999999999</v>
      </c>
      <c r="O479" s="6">
        <f t="shared" si="77"/>
        <v>-44.408203</v>
      </c>
    </row>
    <row r="480" spans="2:15" x14ac:dyDescent="0.25">
      <c r="B480">
        <v>27172666666.667</v>
      </c>
      <c r="C480">
        <v>-64.134529000000001</v>
      </c>
      <c r="D480">
        <v>-54.947678000000003</v>
      </c>
      <c r="F480" s="6">
        <f t="shared" si="78"/>
        <v>14.3925</v>
      </c>
      <c r="G480" s="6">
        <f t="shared" si="76"/>
        <v>-47.719951999999999</v>
      </c>
      <c r="J480">
        <v>27172666666.667</v>
      </c>
      <c r="K480">
        <v>-65.847397000000001</v>
      </c>
      <c r="L480">
        <v>-55.447535999999999</v>
      </c>
      <c r="N480" s="6">
        <f t="shared" si="79"/>
        <v>14.3925</v>
      </c>
      <c r="O480" s="6">
        <f t="shared" si="77"/>
        <v>-45.79842</v>
      </c>
    </row>
    <row r="481" spans="2:16" x14ac:dyDescent="0.25">
      <c r="B481">
        <v>28114777777.778</v>
      </c>
      <c r="C481">
        <v>-70.068450999999996</v>
      </c>
      <c r="D481">
        <v>-57.726554999999998</v>
      </c>
      <c r="F481" s="6">
        <f t="shared" si="78"/>
        <v>14.944000000000001</v>
      </c>
      <c r="G481" s="6">
        <f t="shared" si="76"/>
        <v>-35.012287000000001</v>
      </c>
      <c r="J481">
        <v>28114777777.778</v>
      </c>
      <c r="K481">
        <v>-67.736664000000005</v>
      </c>
      <c r="L481">
        <v>-57.238292999999999</v>
      </c>
      <c r="N481" s="6">
        <f t="shared" si="79"/>
        <v>14.944000000000001</v>
      </c>
      <c r="O481" s="6">
        <f t="shared" si="77"/>
        <v>-32.678772000000002</v>
      </c>
    </row>
    <row r="482" spans="2:16" x14ac:dyDescent="0.25">
      <c r="B482">
        <v>29056888888.889</v>
      </c>
      <c r="C482">
        <v>-71.053077999999999</v>
      </c>
      <c r="D482">
        <v>-57.183582000000001</v>
      </c>
      <c r="F482" s="6" t="s">
        <v>25</v>
      </c>
      <c r="J482">
        <v>29056888888.889</v>
      </c>
      <c r="K482">
        <v>-68.776154000000005</v>
      </c>
      <c r="L482">
        <v>-56.821167000000003</v>
      </c>
      <c r="N482" s="6" t="s">
        <v>25</v>
      </c>
    </row>
    <row r="483" spans="2:16" x14ac:dyDescent="0.25">
      <c r="B483">
        <v>29999000000</v>
      </c>
      <c r="C483">
        <v>-69.714316999999994</v>
      </c>
      <c r="D483">
        <v>-54.184719000000001</v>
      </c>
      <c r="J483">
        <v>29999000000</v>
      </c>
      <c r="K483">
        <v>-70.333449999999999</v>
      </c>
      <c r="L483">
        <v>-56.061866999999999</v>
      </c>
    </row>
    <row r="484" spans="2:16" x14ac:dyDescent="0.25">
      <c r="B484" t="s">
        <v>25</v>
      </c>
      <c r="J484" t="s">
        <v>25</v>
      </c>
    </row>
    <row r="485" spans="2:16" x14ac:dyDescent="0.25">
      <c r="F485" s="6" t="s">
        <v>69</v>
      </c>
      <c r="N485" s="6" t="s">
        <v>69</v>
      </c>
    </row>
    <row r="486" spans="2:16" ht="15.75" x14ac:dyDescent="0.25">
      <c r="F486" s="6" t="s">
        <v>23</v>
      </c>
      <c r="G486" s="6" t="str">
        <f t="shared" ref="G486:G505" si="80">D512</f>
        <v>5Ix2L dBc Log Mag(dB)</v>
      </c>
      <c r="H486" s="35">
        <v>5</v>
      </c>
      <c r="N486" s="6" t="s">
        <v>23</v>
      </c>
      <c r="O486" s="6" t="str">
        <f t="shared" ref="O486:O505" si="81">L512</f>
        <v>5Ix2L dBc Log Mag(dB)</v>
      </c>
      <c r="P486" s="35">
        <v>5</v>
      </c>
    </row>
    <row r="487" spans="2:16" ht="15.75" x14ac:dyDescent="0.25">
      <c r="B487" t="s">
        <v>68</v>
      </c>
      <c r="F487" s="6">
        <f t="shared" ref="F487:F505" si="82">B513/1000000000</f>
        <v>12.545</v>
      </c>
      <c r="G487" s="6">
        <f t="shared" si="80"/>
        <v>-57.322474999999997</v>
      </c>
      <c r="H487" s="36">
        <f>ABS(AVERAGE(G487:G505)-(H486-1)*20)</f>
        <v>136.87088700000001</v>
      </c>
      <c r="J487" t="s">
        <v>68</v>
      </c>
      <c r="N487" s="6">
        <f t="shared" ref="N487:N505" si="83">J513/1000000000</f>
        <v>12.545</v>
      </c>
      <c r="O487" s="6">
        <f t="shared" si="81"/>
        <v>-57.834656000000003</v>
      </c>
      <c r="P487" s="36">
        <f>ABS(AVERAGE(O487:O505)-(P486-1)*20)</f>
        <v>139.9954497894737</v>
      </c>
    </row>
    <row r="488" spans="2:16" x14ac:dyDescent="0.25">
      <c r="B488" t="s">
        <v>23</v>
      </c>
      <c r="C488" t="s">
        <v>169</v>
      </c>
      <c r="D488" t="s">
        <v>96</v>
      </c>
      <c r="F488" s="6">
        <f t="shared" si="82"/>
        <v>13.514666666666999</v>
      </c>
      <c r="G488" s="6">
        <f t="shared" si="80"/>
        <v>-60.131390000000003</v>
      </c>
      <c r="J488" t="s">
        <v>23</v>
      </c>
      <c r="K488" t="s">
        <v>169</v>
      </c>
      <c r="L488" t="s">
        <v>96</v>
      </c>
      <c r="N488" s="6">
        <f t="shared" si="83"/>
        <v>13.514666666666999</v>
      </c>
      <c r="O488" s="6">
        <f t="shared" si="81"/>
        <v>-65.359900999999994</v>
      </c>
    </row>
    <row r="489" spans="2:16" x14ac:dyDescent="0.25">
      <c r="B489">
        <v>5017000000</v>
      </c>
      <c r="C489">
        <v>-47.731174000000003</v>
      </c>
      <c r="D489">
        <v>-41.821300999999998</v>
      </c>
      <c r="F489" s="6">
        <f t="shared" si="82"/>
        <v>14.484333333333</v>
      </c>
      <c r="G489" s="6">
        <f t="shared" si="80"/>
        <v>-61.476559000000002</v>
      </c>
      <c r="J489">
        <v>5017000000</v>
      </c>
      <c r="K489">
        <v>-60.481780999999998</v>
      </c>
      <c r="L489">
        <v>-52.468201000000001</v>
      </c>
      <c r="N489" s="6">
        <f t="shared" si="83"/>
        <v>14.484333333333</v>
      </c>
      <c r="O489" s="6">
        <f t="shared" si="81"/>
        <v>-71.442413000000002</v>
      </c>
    </row>
    <row r="490" spans="2:16" x14ac:dyDescent="0.25">
      <c r="B490">
        <v>5568500000</v>
      </c>
      <c r="C490">
        <v>-47.076103000000003</v>
      </c>
      <c r="D490">
        <v>-41.006962000000001</v>
      </c>
      <c r="F490" s="6">
        <f t="shared" si="82"/>
        <v>15.454000000000001</v>
      </c>
      <c r="G490" s="6">
        <f t="shared" si="80"/>
        <v>-75.340736000000007</v>
      </c>
      <c r="J490">
        <v>5568500000</v>
      </c>
      <c r="K490">
        <v>-59.994072000000003</v>
      </c>
      <c r="L490">
        <v>-52.132896000000002</v>
      </c>
      <c r="N490" s="6">
        <f t="shared" si="83"/>
        <v>15.454000000000001</v>
      </c>
      <c r="O490" s="6">
        <f t="shared" si="81"/>
        <v>-60.302455999999999</v>
      </c>
    </row>
    <row r="491" spans="2:16" x14ac:dyDescent="0.25">
      <c r="B491">
        <v>6120000000</v>
      </c>
      <c r="C491">
        <v>-52.406185000000001</v>
      </c>
      <c r="D491">
        <v>-45.679447000000003</v>
      </c>
      <c r="F491" s="6">
        <f t="shared" si="82"/>
        <v>16.423666666667</v>
      </c>
      <c r="G491" s="6">
        <f t="shared" si="80"/>
        <v>-59.547592000000002</v>
      </c>
      <c r="J491">
        <v>6120000000</v>
      </c>
      <c r="K491">
        <v>-63.226993999999998</v>
      </c>
      <c r="L491">
        <v>-54.627963999999999</v>
      </c>
      <c r="N491" s="6">
        <f t="shared" si="83"/>
        <v>16.423666666667</v>
      </c>
      <c r="O491" s="6">
        <f t="shared" si="81"/>
        <v>-60.925837999999999</v>
      </c>
    </row>
    <row r="492" spans="2:16" x14ac:dyDescent="0.25">
      <c r="B492">
        <v>6671500000</v>
      </c>
      <c r="C492">
        <v>-53.501648000000003</v>
      </c>
      <c r="D492">
        <v>-47.336722999999999</v>
      </c>
      <c r="F492" s="6">
        <f t="shared" si="82"/>
        <v>17.393333333333</v>
      </c>
      <c r="G492" s="6">
        <f t="shared" si="80"/>
        <v>-59.375670999999997</v>
      </c>
      <c r="J492">
        <v>6671500000</v>
      </c>
      <c r="K492">
        <v>-69.153564000000003</v>
      </c>
      <c r="L492">
        <v>-60.773623999999998</v>
      </c>
      <c r="N492" s="6">
        <f t="shared" si="83"/>
        <v>17.393333333333</v>
      </c>
      <c r="O492" s="6">
        <f t="shared" si="81"/>
        <v>-66.444587999999996</v>
      </c>
    </row>
    <row r="493" spans="2:16" x14ac:dyDescent="0.25">
      <c r="B493">
        <v>7223000000</v>
      </c>
      <c r="C493">
        <v>-54.916007999999998</v>
      </c>
      <c r="D493">
        <v>-48.839733000000003</v>
      </c>
      <c r="F493" s="6">
        <f t="shared" si="82"/>
        <v>18.363</v>
      </c>
      <c r="G493" s="6">
        <f t="shared" si="80"/>
        <v>-57.037731000000001</v>
      </c>
      <c r="J493">
        <v>7223000000</v>
      </c>
      <c r="K493">
        <v>-69.426254</v>
      </c>
      <c r="L493">
        <v>-61.324848000000003</v>
      </c>
      <c r="N493" s="6">
        <f t="shared" si="83"/>
        <v>18.363</v>
      </c>
      <c r="O493" s="6">
        <f t="shared" si="81"/>
        <v>-63.704300000000003</v>
      </c>
    </row>
    <row r="494" spans="2:16" x14ac:dyDescent="0.25">
      <c r="B494">
        <v>7774500000</v>
      </c>
      <c r="C494">
        <v>-54.262981000000003</v>
      </c>
      <c r="D494">
        <v>-47.747565999999999</v>
      </c>
      <c r="F494" s="6">
        <f t="shared" si="82"/>
        <v>19.332666666666999</v>
      </c>
      <c r="G494" s="6">
        <f t="shared" si="80"/>
        <v>-57.459479999999999</v>
      </c>
      <c r="J494">
        <v>7774500000</v>
      </c>
      <c r="K494">
        <v>-67.179451</v>
      </c>
      <c r="L494">
        <v>-58.721825000000003</v>
      </c>
      <c r="N494" s="6">
        <f t="shared" si="83"/>
        <v>19.332666666666999</v>
      </c>
      <c r="O494" s="6">
        <f t="shared" si="81"/>
        <v>-65.537621000000001</v>
      </c>
    </row>
    <row r="495" spans="2:16" x14ac:dyDescent="0.25">
      <c r="B495">
        <v>8326000000</v>
      </c>
      <c r="C495">
        <v>-54.986609999999999</v>
      </c>
      <c r="D495">
        <v>-48.470408999999997</v>
      </c>
      <c r="F495" s="6">
        <f t="shared" si="82"/>
        <v>20.302333333332999</v>
      </c>
      <c r="G495" s="6">
        <f t="shared" si="80"/>
        <v>-52.986339999999998</v>
      </c>
      <c r="J495">
        <v>8326000000</v>
      </c>
      <c r="K495">
        <v>-61.542541999999997</v>
      </c>
      <c r="L495">
        <v>-53.213272000000003</v>
      </c>
      <c r="N495" s="6">
        <f t="shared" si="83"/>
        <v>20.302333333332999</v>
      </c>
      <c r="O495" s="6">
        <f t="shared" si="81"/>
        <v>-71.718924999999999</v>
      </c>
    </row>
    <row r="496" spans="2:16" x14ac:dyDescent="0.25">
      <c r="B496">
        <v>8877500000</v>
      </c>
      <c r="C496">
        <v>-54.801761999999997</v>
      </c>
      <c r="D496">
        <v>-47.087600999999999</v>
      </c>
      <c r="F496" s="6">
        <f t="shared" si="82"/>
        <v>21.271999999999998</v>
      </c>
      <c r="G496" s="6">
        <f t="shared" si="80"/>
        <v>-53.196891999999998</v>
      </c>
      <c r="J496">
        <v>8877500000</v>
      </c>
      <c r="K496">
        <v>-58.727511999999997</v>
      </c>
      <c r="L496">
        <v>-49.534405</v>
      </c>
      <c r="N496" s="6">
        <f t="shared" si="83"/>
        <v>21.271999999999998</v>
      </c>
      <c r="O496" s="6">
        <f t="shared" si="81"/>
        <v>-62.831547</v>
      </c>
    </row>
    <row r="497" spans="2:16" x14ac:dyDescent="0.25">
      <c r="B497">
        <v>9429000000</v>
      </c>
      <c r="C497">
        <v>-52.286461000000003</v>
      </c>
      <c r="D497">
        <v>-43.078426</v>
      </c>
      <c r="F497" s="6">
        <f t="shared" si="82"/>
        <v>22.241666666667001</v>
      </c>
      <c r="G497" s="6">
        <f t="shared" si="80"/>
        <v>-52.543545000000002</v>
      </c>
      <c r="J497">
        <v>9429000000</v>
      </c>
      <c r="K497">
        <v>-59.119838999999999</v>
      </c>
      <c r="L497">
        <v>-48.480514999999997</v>
      </c>
      <c r="N497" s="6">
        <f t="shared" si="83"/>
        <v>22.241666666667001</v>
      </c>
      <c r="O497" s="6">
        <f t="shared" si="81"/>
        <v>-62.092360999999997</v>
      </c>
    </row>
    <row r="498" spans="2:16" x14ac:dyDescent="0.25">
      <c r="B498">
        <v>9980500000</v>
      </c>
      <c r="C498">
        <v>-51.030318999999999</v>
      </c>
      <c r="D498">
        <v>-42.384411</v>
      </c>
      <c r="F498" s="6">
        <f t="shared" si="82"/>
        <v>23.211333333333002</v>
      </c>
      <c r="G498" s="6">
        <f t="shared" si="80"/>
        <v>-55.301994000000001</v>
      </c>
      <c r="J498">
        <v>9980500000</v>
      </c>
      <c r="K498">
        <v>-59.067943999999997</v>
      </c>
      <c r="L498">
        <v>-49.096626000000001</v>
      </c>
      <c r="N498" s="6">
        <f t="shared" si="83"/>
        <v>23.211333333333002</v>
      </c>
      <c r="O498" s="6">
        <f t="shared" si="81"/>
        <v>-57.484962000000003</v>
      </c>
    </row>
    <row r="499" spans="2:16" x14ac:dyDescent="0.25">
      <c r="B499">
        <v>10532000000</v>
      </c>
      <c r="C499">
        <v>-47.070408</v>
      </c>
      <c r="D499">
        <v>-38.710594</v>
      </c>
      <c r="F499" s="6">
        <f t="shared" si="82"/>
        <v>24.181000000000001</v>
      </c>
      <c r="G499" s="6">
        <f t="shared" si="80"/>
        <v>-60.212704000000002</v>
      </c>
      <c r="J499">
        <v>10532000000</v>
      </c>
      <c r="K499">
        <v>-58.396861999999999</v>
      </c>
      <c r="L499">
        <v>-48.688099000000001</v>
      </c>
      <c r="N499" s="6">
        <f t="shared" si="83"/>
        <v>24.181000000000001</v>
      </c>
      <c r="O499" s="6">
        <f t="shared" si="81"/>
        <v>-55.269547000000003</v>
      </c>
    </row>
    <row r="500" spans="2:16" x14ac:dyDescent="0.25">
      <c r="B500">
        <v>11083500000</v>
      </c>
      <c r="C500">
        <v>-48.001060000000003</v>
      </c>
      <c r="D500">
        <v>-38.450333000000001</v>
      </c>
      <c r="F500" s="6">
        <f t="shared" si="82"/>
        <v>25.150666666667</v>
      </c>
      <c r="G500" s="6">
        <f t="shared" si="80"/>
        <v>-56.670093999999999</v>
      </c>
      <c r="J500">
        <v>11083500000</v>
      </c>
      <c r="K500">
        <v>-56.379950999999998</v>
      </c>
      <c r="L500">
        <v>-45.826473</v>
      </c>
      <c r="N500" s="6">
        <f t="shared" si="83"/>
        <v>25.150666666667</v>
      </c>
      <c r="O500" s="6">
        <f t="shared" si="81"/>
        <v>-52.825695000000003</v>
      </c>
    </row>
    <row r="501" spans="2:16" x14ac:dyDescent="0.25">
      <c r="B501">
        <v>11635000000</v>
      </c>
      <c r="C501">
        <v>-52.289467000000002</v>
      </c>
      <c r="D501">
        <v>-42.697960000000002</v>
      </c>
      <c r="F501" s="6">
        <f t="shared" si="82"/>
        <v>26.120333333333001</v>
      </c>
      <c r="G501" s="6">
        <f t="shared" si="80"/>
        <v>-54.366439999999997</v>
      </c>
      <c r="J501">
        <v>11635000000</v>
      </c>
      <c r="K501">
        <v>-54.110897000000001</v>
      </c>
      <c r="L501">
        <v>-43.789276000000001</v>
      </c>
      <c r="N501" s="6">
        <f t="shared" si="83"/>
        <v>26.120333333333001</v>
      </c>
      <c r="O501" s="6">
        <f t="shared" si="81"/>
        <v>-48.335396000000003</v>
      </c>
    </row>
    <row r="502" spans="2:16" x14ac:dyDescent="0.25">
      <c r="B502">
        <v>12186500000</v>
      </c>
      <c r="C502">
        <v>-56.082649000000004</v>
      </c>
      <c r="D502">
        <v>-46.705768999999997</v>
      </c>
      <c r="F502" s="6">
        <f t="shared" si="82"/>
        <v>27.09</v>
      </c>
      <c r="G502" s="6">
        <f t="shared" si="80"/>
        <v>-55.716248</v>
      </c>
      <c r="J502">
        <v>12186500000</v>
      </c>
      <c r="K502">
        <v>-54.791533999999999</v>
      </c>
      <c r="L502">
        <v>-44.238663000000003</v>
      </c>
      <c r="N502" s="6">
        <f t="shared" si="83"/>
        <v>27.09</v>
      </c>
      <c r="O502" s="6">
        <f t="shared" si="81"/>
        <v>-49.999695000000003</v>
      </c>
    </row>
    <row r="503" spans="2:16" x14ac:dyDescent="0.25">
      <c r="B503">
        <v>12738000000</v>
      </c>
      <c r="C503">
        <v>-55.401229999999998</v>
      </c>
      <c r="D503">
        <v>-45.850150999999997</v>
      </c>
      <c r="F503" s="6">
        <f t="shared" si="82"/>
        <v>28.059666666666999</v>
      </c>
      <c r="G503" s="6">
        <f t="shared" si="80"/>
        <v>-54.862777999999999</v>
      </c>
      <c r="J503">
        <v>12738000000</v>
      </c>
      <c r="K503">
        <v>-53.974148</v>
      </c>
      <c r="L503">
        <v>-42.598765999999998</v>
      </c>
      <c r="N503" s="6">
        <f t="shared" si="83"/>
        <v>28.059666666666999</v>
      </c>
      <c r="O503" s="6">
        <f t="shared" si="81"/>
        <v>-54.117046000000002</v>
      </c>
    </row>
    <row r="504" spans="2:16" x14ac:dyDescent="0.25">
      <c r="B504">
        <v>13289500000</v>
      </c>
      <c r="C504">
        <v>-57.848663000000002</v>
      </c>
      <c r="D504">
        <v>-48.661811999999998</v>
      </c>
      <c r="F504" s="6">
        <f t="shared" si="82"/>
        <v>29.029333333333</v>
      </c>
      <c r="G504" s="6">
        <f t="shared" si="80"/>
        <v>-49.851089000000002</v>
      </c>
      <c r="J504">
        <v>13289500000</v>
      </c>
      <c r="K504">
        <v>-53.602383000000003</v>
      </c>
      <c r="L504">
        <v>-43.202525999999999</v>
      </c>
      <c r="N504" s="6">
        <f t="shared" si="83"/>
        <v>29.029333333333</v>
      </c>
      <c r="O504" s="6">
        <f t="shared" si="81"/>
        <v>-56.777393000000004</v>
      </c>
    </row>
    <row r="505" spans="2:16" x14ac:dyDescent="0.25">
      <c r="B505">
        <v>13841000000</v>
      </c>
      <c r="C505">
        <v>-60.978713999999997</v>
      </c>
      <c r="D505">
        <v>-48.636822000000002</v>
      </c>
      <c r="F505" s="6">
        <f t="shared" si="82"/>
        <v>29.998999999999999</v>
      </c>
      <c r="G505" s="6">
        <f t="shared" si="80"/>
        <v>-47.147095</v>
      </c>
      <c r="J505">
        <v>13841000000</v>
      </c>
      <c r="K505">
        <v>-54.906573999999999</v>
      </c>
      <c r="L505">
        <v>-44.408203</v>
      </c>
      <c r="N505" s="6">
        <f t="shared" si="83"/>
        <v>29.998999999999999</v>
      </c>
      <c r="O505" s="6">
        <f t="shared" si="81"/>
        <v>-56.909205999999998</v>
      </c>
    </row>
    <row r="506" spans="2:16" x14ac:dyDescent="0.25">
      <c r="B506">
        <v>14392500000</v>
      </c>
      <c r="C506">
        <v>-61.589447</v>
      </c>
      <c r="D506">
        <v>-47.719951999999999</v>
      </c>
      <c r="F506" s="6" t="s">
        <v>25</v>
      </c>
      <c r="J506">
        <v>14392500000</v>
      </c>
      <c r="K506">
        <v>-57.753407000000003</v>
      </c>
      <c r="L506">
        <v>-45.79842</v>
      </c>
      <c r="N506" s="6" t="s">
        <v>25</v>
      </c>
    </row>
    <row r="507" spans="2:16" x14ac:dyDescent="0.25">
      <c r="B507">
        <v>14944000000</v>
      </c>
      <c r="C507">
        <v>-50.541885000000001</v>
      </c>
      <c r="D507">
        <v>-35.012287000000001</v>
      </c>
      <c r="J507">
        <v>14944000000</v>
      </c>
      <c r="K507">
        <v>-46.950355999999999</v>
      </c>
      <c r="L507">
        <v>-32.678772000000002</v>
      </c>
    </row>
    <row r="508" spans="2:16" x14ac:dyDescent="0.25">
      <c r="B508" t="s">
        <v>25</v>
      </c>
      <c r="J508" t="s">
        <v>25</v>
      </c>
    </row>
    <row r="509" spans="2:16" x14ac:dyDescent="0.25">
      <c r="F509" s="6" t="s">
        <v>71</v>
      </c>
      <c r="N509" s="6" t="s">
        <v>71</v>
      </c>
    </row>
    <row r="510" spans="2:16" ht="15.75" x14ac:dyDescent="0.25">
      <c r="F510" s="6" t="s">
        <v>23</v>
      </c>
      <c r="G510" s="6" t="str">
        <f t="shared" ref="G510:G529" si="84">D536</f>
        <v>5Ix3L dBc Log Mag(dB)</v>
      </c>
      <c r="H510" s="35">
        <v>5</v>
      </c>
      <c r="N510" s="6" t="s">
        <v>23</v>
      </c>
      <c r="O510" s="6" t="str">
        <f t="shared" ref="O510:O529" si="85">L536</f>
        <v>5Ix3L dBc Log Mag(dB)</v>
      </c>
      <c r="P510" s="35">
        <v>5</v>
      </c>
    </row>
    <row r="511" spans="2:16" ht="15.75" x14ac:dyDescent="0.25">
      <c r="B511" t="s">
        <v>69</v>
      </c>
      <c r="F511" s="6">
        <f t="shared" ref="F511:F529" si="86">B537/1000000000</f>
        <v>5.0170000000000003</v>
      </c>
      <c r="G511" s="6">
        <f t="shared" si="84"/>
        <v>-39.634070999999999</v>
      </c>
      <c r="H511" s="36">
        <f>ABS(AVERAGE(G511:G529)-(H510-1)*20)</f>
        <v>119.85992257894736</v>
      </c>
      <c r="J511" t="s">
        <v>69</v>
      </c>
      <c r="N511" s="6">
        <f t="shared" ref="N511:N529" si="87">J537/1000000000</f>
        <v>5.0170000000000003</v>
      </c>
      <c r="O511" s="6">
        <f t="shared" si="85"/>
        <v>-43.701194999999998</v>
      </c>
      <c r="P511" s="36">
        <f>ABS(AVERAGE(O511:O529)-(P510-1)*20)</f>
        <v>122.49298294736843</v>
      </c>
    </row>
    <row r="512" spans="2:16" x14ac:dyDescent="0.25">
      <c r="B512" t="s">
        <v>23</v>
      </c>
      <c r="C512" t="s">
        <v>170</v>
      </c>
      <c r="D512" t="s">
        <v>97</v>
      </c>
      <c r="F512" s="6">
        <f t="shared" si="86"/>
        <v>6.4048888888889</v>
      </c>
      <c r="G512" s="6">
        <f t="shared" si="84"/>
        <v>-38.343547999999998</v>
      </c>
      <c r="J512" t="s">
        <v>23</v>
      </c>
      <c r="K512" t="s">
        <v>170</v>
      </c>
      <c r="L512" t="s">
        <v>97</v>
      </c>
      <c r="N512" s="6">
        <f t="shared" si="87"/>
        <v>6.4048888888889</v>
      </c>
      <c r="O512" s="6">
        <f t="shared" si="85"/>
        <v>-42.394641999999997</v>
      </c>
    </row>
    <row r="513" spans="2:15" x14ac:dyDescent="0.25">
      <c r="B513">
        <v>12545000000</v>
      </c>
      <c r="C513">
        <v>-63.232348999999999</v>
      </c>
      <c r="D513">
        <v>-57.322474999999997</v>
      </c>
      <c r="F513" s="6">
        <f t="shared" si="86"/>
        <v>7.7927777777777996</v>
      </c>
      <c r="G513" s="6">
        <f t="shared" si="84"/>
        <v>-37.629047</v>
      </c>
      <c r="J513">
        <v>12545000000</v>
      </c>
      <c r="K513">
        <v>-65.848236</v>
      </c>
      <c r="L513">
        <v>-57.834656000000003</v>
      </c>
      <c r="N513" s="6">
        <f t="shared" si="87"/>
        <v>7.7927777777777996</v>
      </c>
      <c r="O513" s="6">
        <f t="shared" si="85"/>
        <v>-39.596747999999998</v>
      </c>
    </row>
    <row r="514" spans="2:15" x14ac:dyDescent="0.25">
      <c r="B514">
        <v>13514666666.667</v>
      </c>
      <c r="C514">
        <v>-66.200523000000004</v>
      </c>
      <c r="D514">
        <v>-60.131390000000003</v>
      </c>
      <c r="F514" s="6">
        <f t="shared" si="86"/>
        <v>9.1806666666667009</v>
      </c>
      <c r="G514" s="6">
        <f t="shared" si="84"/>
        <v>-36.94117</v>
      </c>
      <c r="J514">
        <v>13514666666.667</v>
      </c>
      <c r="K514">
        <v>-73.221076999999994</v>
      </c>
      <c r="L514">
        <v>-65.359900999999994</v>
      </c>
      <c r="N514" s="6">
        <f t="shared" si="87"/>
        <v>9.1806666666667009</v>
      </c>
      <c r="O514" s="6">
        <f t="shared" si="85"/>
        <v>-38.483134999999997</v>
      </c>
    </row>
    <row r="515" spans="2:15" x14ac:dyDescent="0.25">
      <c r="B515">
        <v>14484333333.333</v>
      </c>
      <c r="C515">
        <v>-68.203299999999999</v>
      </c>
      <c r="D515">
        <v>-61.476559000000002</v>
      </c>
      <c r="F515" s="6">
        <f t="shared" si="86"/>
        <v>10.568555555555999</v>
      </c>
      <c r="G515" s="6">
        <f t="shared" si="84"/>
        <v>-38.719296</v>
      </c>
      <c r="J515">
        <v>14484333333.333</v>
      </c>
      <c r="K515">
        <v>-80.041443000000001</v>
      </c>
      <c r="L515">
        <v>-71.442413000000002</v>
      </c>
      <c r="N515" s="6">
        <f t="shared" si="87"/>
        <v>10.568555555555999</v>
      </c>
      <c r="O515" s="6">
        <f t="shared" si="85"/>
        <v>-39.465000000000003</v>
      </c>
    </row>
    <row r="516" spans="2:15" x14ac:dyDescent="0.25">
      <c r="B516">
        <v>15454000000</v>
      </c>
      <c r="C516">
        <v>-81.505661000000003</v>
      </c>
      <c r="D516">
        <v>-75.340736000000007</v>
      </c>
      <c r="F516" s="6">
        <f t="shared" si="86"/>
        <v>11.956444444444001</v>
      </c>
      <c r="G516" s="6">
        <f t="shared" si="84"/>
        <v>-37.530540000000002</v>
      </c>
      <c r="J516">
        <v>15454000000</v>
      </c>
      <c r="K516">
        <v>-68.682395999999997</v>
      </c>
      <c r="L516">
        <v>-60.302455999999999</v>
      </c>
      <c r="N516" s="6">
        <f t="shared" si="87"/>
        <v>11.956444444444001</v>
      </c>
      <c r="O516" s="6">
        <f t="shared" si="85"/>
        <v>-38.532992999999998</v>
      </c>
    </row>
    <row r="517" spans="2:15" x14ac:dyDescent="0.25">
      <c r="B517">
        <v>16423666666.667</v>
      </c>
      <c r="C517">
        <v>-65.623870999999994</v>
      </c>
      <c r="D517">
        <v>-59.547592000000002</v>
      </c>
      <c r="F517" s="6">
        <f t="shared" si="86"/>
        <v>13.344333333333001</v>
      </c>
      <c r="G517" s="6">
        <f t="shared" si="84"/>
        <v>-39.155208999999999</v>
      </c>
      <c r="J517">
        <v>16423666666.667</v>
      </c>
      <c r="K517">
        <v>-69.027237</v>
      </c>
      <c r="L517">
        <v>-60.925837999999999</v>
      </c>
      <c r="N517" s="6">
        <f t="shared" si="87"/>
        <v>13.344333333333001</v>
      </c>
      <c r="O517" s="6">
        <f t="shared" si="85"/>
        <v>-40.404007</v>
      </c>
    </row>
    <row r="518" spans="2:15" x14ac:dyDescent="0.25">
      <c r="B518">
        <v>17393333333.333</v>
      </c>
      <c r="C518">
        <v>-65.891090000000005</v>
      </c>
      <c r="D518">
        <v>-59.375670999999997</v>
      </c>
      <c r="F518" s="6">
        <f t="shared" si="86"/>
        <v>14.732222222222001</v>
      </c>
      <c r="G518" s="6">
        <f t="shared" si="84"/>
        <v>-38.356349999999999</v>
      </c>
      <c r="J518">
        <v>17393333333.333</v>
      </c>
      <c r="K518">
        <v>-74.902214000000001</v>
      </c>
      <c r="L518">
        <v>-66.444587999999996</v>
      </c>
      <c r="N518" s="6">
        <f t="shared" si="87"/>
        <v>14.732222222222001</v>
      </c>
      <c r="O518" s="6">
        <f t="shared" si="85"/>
        <v>-40.556595000000002</v>
      </c>
    </row>
    <row r="519" spans="2:15" x14ac:dyDescent="0.25">
      <c r="B519">
        <v>18363000000</v>
      </c>
      <c r="C519">
        <v>-63.553932000000003</v>
      </c>
      <c r="D519">
        <v>-57.037731000000001</v>
      </c>
      <c r="F519" s="6">
        <f t="shared" si="86"/>
        <v>16.120111111111001</v>
      </c>
      <c r="G519" s="6">
        <f t="shared" si="84"/>
        <v>-37.232422</v>
      </c>
      <c r="J519">
        <v>18363000000</v>
      </c>
      <c r="K519">
        <v>-72.033569</v>
      </c>
      <c r="L519">
        <v>-63.704300000000003</v>
      </c>
      <c r="N519" s="6">
        <f t="shared" si="87"/>
        <v>16.120111111111001</v>
      </c>
      <c r="O519" s="6">
        <f t="shared" si="85"/>
        <v>-39.906322000000003</v>
      </c>
    </row>
    <row r="520" spans="2:15" x14ac:dyDescent="0.25">
      <c r="B520">
        <v>19332666666.667</v>
      </c>
      <c r="C520">
        <v>-65.173644999999993</v>
      </c>
      <c r="D520">
        <v>-57.459479999999999</v>
      </c>
      <c r="F520" s="6">
        <f t="shared" si="86"/>
        <v>17.507999999999999</v>
      </c>
      <c r="G520" s="6">
        <f t="shared" si="84"/>
        <v>-41.395980999999999</v>
      </c>
      <c r="J520">
        <v>19332666666.667</v>
      </c>
      <c r="K520">
        <v>-74.730727999999999</v>
      </c>
      <c r="L520">
        <v>-65.537621000000001</v>
      </c>
      <c r="N520" s="6">
        <f t="shared" si="87"/>
        <v>17.507999999999999</v>
      </c>
      <c r="O520" s="6">
        <f t="shared" si="85"/>
        <v>-42.403728000000001</v>
      </c>
    </row>
    <row r="521" spans="2:15" x14ac:dyDescent="0.25">
      <c r="B521">
        <v>20302333333.333</v>
      </c>
      <c r="C521">
        <v>-62.194374000000003</v>
      </c>
      <c r="D521">
        <v>-52.986339999999998</v>
      </c>
      <c r="F521" s="6">
        <f t="shared" si="86"/>
        <v>18.895888888889001</v>
      </c>
      <c r="G521" s="6">
        <f t="shared" si="84"/>
        <v>-47.271622000000001</v>
      </c>
      <c r="J521">
        <v>20302333333.333</v>
      </c>
      <c r="K521">
        <v>-82.358245999999994</v>
      </c>
      <c r="L521">
        <v>-71.718924999999999</v>
      </c>
      <c r="N521" s="6">
        <f t="shared" si="87"/>
        <v>18.895888888889001</v>
      </c>
      <c r="O521" s="6">
        <f t="shared" si="85"/>
        <v>-48.485905000000002</v>
      </c>
    </row>
    <row r="522" spans="2:15" x14ac:dyDescent="0.25">
      <c r="B522">
        <v>21272000000</v>
      </c>
      <c r="C522">
        <v>-61.842799999999997</v>
      </c>
      <c r="D522">
        <v>-53.196891999999998</v>
      </c>
      <c r="F522" s="6">
        <f t="shared" si="86"/>
        <v>20.283777777777999</v>
      </c>
      <c r="G522" s="6">
        <f t="shared" si="84"/>
        <v>-44.390545000000003</v>
      </c>
      <c r="J522">
        <v>21272000000</v>
      </c>
      <c r="K522">
        <v>-72.802864</v>
      </c>
      <c r="L522">
        <v>-62.831547</v>
      </c>
      <c r="N522" s="6">
        <f t="shared" si="87"/>
        <v>20.283777777777999</v>
      </c>
      <c r="O522" s="6">
        <f t="shared" si="85"/>
        <v>-56.129395000000002</v>
      </c>
    </row>
    <row r="523" spans="2:15" x14ac:dyDescent="0.25">
      <c r="B523">
        <v>22241666666.667</v>
      </c>
      <c r="C523">
        <v>-60.903357999999997</v>
      </c>
      <c r="D523">
        <v>-52.543545000000002</v>
      </c>
      <c r="F523" s="6">
        <f t="shared" si="86"/>
        <v>21.671666666667001</v>
      </c>
      <c r="G523" s="6">
        <f t="shared" si="84"/>
        <v>-42.037880000000001</v>
      </c>
      <c r="J523">
        <v>22241666666.667</v>
      </c>
      <c r="K523">
        <v>-71.801124999999999</v>
      </c>
      <c r="L523">
        <v>-62.092360999999997</v>
      </c>
      <c r="N523" s="6">
        <f t="shared" si="87"/>
        <v>21.671666666667001</v>
      </c>
      <c r="O523" s="6">
        <f t="shared" si="85"/>
        <v>-46.533496999999997</v>
      </c>
    </row>
    <row r="524" spans="2:15" x14ac:dyDescent="0.25">
      <c r="B524">
        <v>23211333333.333</v>
      </c>
      <c r="C524">
        <v>-64.852722</v>
      </c>
      <c r="D524">
        <v>-55.301994000000001</v>
      </c>
      <c r="F524" s="6">
        <f t="shared" si="86"/>
        <v>23.059555555555999</v>
      </c>
      <c r="G524" s="6">
        <f t="shared" si="84"/>
        <v>-39.779147999999999</v>
      </c>
      <c r="J524">
        <v>23211333333.333</v>
      </c>
      <c r="K524">
        <v>-68.038444999999996</v>
      </c>
      <c r="L524">
        <v>-57.484962000000003</v>
      </c>
      <c r="N524" s="6">
        <f t="shared" si="87"/>
        <v>23.059555555555999</v>
      </c>
      <c r="O524" s="6">
        <f t="shared" si="85"/>
        <v>-45.003402999999999</v>
      </c>
    </row>
    <row r="525" spans="2:15" x14ac:dyDescent="0.25">
      <c r="B525">
        <v>24181000000</v>
      </c>
      <c r="C525">
        <v>-69.804207000000005</v>
      </c>
      <c r="D525">
        <v>-60.212704000000002</v>
      </c>
      <c r="F525" s="6">
        <f t="shared" si="86"/>
        <v>24.447444444443999</v>
      </c>
      <c r="G525" s="6">
        <f t="shared" si="84"/>
        <v>-38.463715000000001</v>
      </c>
      <c r="J525">
        <v>24181000000</v>
      </c>
      <c r="K525">
        <v>-65.591171000000003</v>
      </c>
      <c r="L525">
        <v>-55.269547000000003</v>
      </c>
      <c r="N525" s="6">
        <f t="shared" si="87"/>
        <v>24.447444444443999</v>
      </c>
      <c r="O525" s="6">
        <f t="shared" si="85"/>
        <v>-42.188599000000004</v>
      </c>
    </row>
    <row r="526" spans="2:15" x14ac:dyDescent="0.25">
      <c r="B526">
        <v>25150666666.667</v>
      </c>
      <c r="C526">
        <v>-66.046974000000006</v>
      </c>
      <c r="D526">
        <v>-56.670093999999999</v>
      </c>
      <c r="F526" s="6">
        <f t="shared" si="86"/>
        <v>25.835333333333001</v>
      </c>
      <c r="G526" s="6">
        <f t="shared" si="84"/>
        <v>-38.447369000000002</v>
      </c>
      <c r="J526">
        <v>25150666666.667</v>
      </c>
      <c r="K526">
        <v>-63.378566999999997</v>
      </c>
      <c r="L526">
        <v>-52.825695000000003</v>
      </c>
      <c r="N526" s="6">
        <f t="shared" si="87"/>
        <v>25.835333333333001</v>
      </c>
      <c r="O526" s="6">
        <f t="shared" si="85"/>
        <v>-39.046013000000002</v>
      </c>
    </row>
    <row r="527" spans="2:15" x14ac:dyDescent="0.25">
      <c r="B527">
        <v>26120333333.333</v>
      </c>
      <c r="C527">
        <v>-63.917518999999999</v>
      </c>
      <c r="D527">
        <v>-54.366439999999997</v>
      </c>
      <c r="F527" s="6">
        <f t="shared" si="86"/>
        <v>27.223222222221999</v>
      </c>
      <c r="G527" s="6">
        <f t="shared" si="84"/>
        <v>-38.144474000000002</v>
      </c>
      <c r="J527">
        <v>26120333333.333</v>
      </c>
      <c r="K527">
        <v>-59.710777</v>
      </c>
      <c r="L527">
        <v>-48.335396000000003</v>
      </c>
      <c r="N527" s="6">
        <f t="shared" si="87"/>
        <v>27.223222222221999</v>
      </c>
      <c r="O527" s="6">
        <f t="shared" si="85"/>
        <v>-39.452438000000001</v>
      </c>
    </row>
    <row r="528" spans="2:15" x14ac:dyDescent="0.25">
      <c r="B528">
        <v>27090000000</v>
      </c>
      <c r="C528">
        <v>-64.903098999999997</v>
      </c>
      <c r="D528">
        <v>-55.716248</v>
      </c>
      <c r="F528" s="6">
        <f t="shared" si="86"/>
        <v>28.611111111111001</v>
      </c>
      <c r="G528" s="6">
        <f t="shared" si="84"/>
        <v>-40.43853</v>
      </c>
      <c r="J528">
        <v>27090000000</v>
      </c>
      <c r="K528">
        <v>-60.399551000000002</v>
      </c>
      <c r="L528">
        <v>-49.999695000000003</v>
      </c>
      <c r="N528" s="6">
        <f t="shared" si="87"/>
        <v>28.611111111111001</v>
      </c>
      <c r="O528" s="6">
        <f t="shared" si="85"/>
        <v>-40.235100000000003</v>
      </c>
    </row>
    <row r="529" spans="2:16" x14ac:dyDescent="0.25">
      <c r="B529">
        <v>28059666666.667</v>
      </c>
      <c r="C529">
        <v>-67.204673999999997</v>
      </c>
      <c r="D529">
        <v>-54.862777999999999</v>
      </c>
      <c r="F529" s="6">
        <f t="shared" si="86"/>
        <v>29.998999999999999</v>
      </c>
      <c r="G529" s="6">
        <f t="shared" si="84"/>
        <v>-43.427612000000003</v>
      </c>
      <c r="J529">
        <v>28059666666.667</v>
      </c>
      <c r="K529">
        <v>-64.615416999999994</v>
      </c>
      <c r="L529">
        <v>-54.117046000000002</v>
      </c>
      <c r="N529" s="6">
        <f t="shared" si="87"/>
        <v>29.998999999999999</v>
      </c>
      <c r="O529" s="6">
        <f t="shared" si="85"/>
        <v>-44.847960999999998</v>
      </c>
    </row>
    <row r="530" spans="2:16" x14ac:dyDescent="0.25">
      <c r="B530">
        <v>29029333333.333</v>
      </c>
      <c r="C530">
        <v>-63.720585</v>
      </c>
      <c r="D530">
        <v>-49.851089000000002</v>
      </c>
      <c r="F530" s="6" t="s">
        <v>25</v>
      </c>
      <c r="J530">
        <v>29029333333.333</v>
      </c>
      <c r="K530">
        <v>-68.732376000000002</v>
      </c>
      <c r="L530">
        <v>-56.777393000000004</v>
      </c>
      <c r="N530" s="6" t="s">
        <v>25</v>
      </c>
    </row>
    <row r="531" spans="2:16" x14ac:dyDescent="0.25">
      <c r="B531">
        <v>29999000000</v>
      </c>
      <c r="C531">
        <v>-62.676693</v>
      </c>
      <c r="D531">
        <v>-47.147095</v>
      </c>
      <c r="J531">
        <v>29999000000</v>
      </c>
      <c r="K531">
        <v>-71.180794000000006</v>
      </c>
      <c r="L531">
        <v>-56.909205999999998</v>
      </c>
    </row>
    <row r="532" spans="2:16" x14ac:dyDescent="0.25">
      <c r="B532" t="s">
        <v>25</v>
      </c>
      <c r="J532" t="s">
        <v>25</v>
      </c>
    </row>
    <row r="533" spans="2:16" x14ac:dyDescent="0.25">
      <c r="F533" s="6" t="s">
        <v>73</v>
      </c>
      <c r="N533" s="6" t="s">
        <v>73</v>
      </c>
    </row>
    <row r="534" spans="2:16" ht="15.75" x14ac:dyDescent="0.25">
      <c r="F534" s="6" t="s">
        <v>23</v>
      </c>
      <c r="G534" s="6" t="str">
        <f t="shared" ref="G534:G553" si="88">D560</f>
        <v>5Ix4L dBc Log Mag(dB)</v>
      </c>
      <c r="H534" s="35">
        <v>5</v>
      </c>
      <c r="N534" s="6" t="s">
        <v>23</v>
      </c>
      <c r="O534" s="6" t="str">
        <f t="shared" ref="O534:O553" si="89">L560</f>
        <v>5Ix4L dBc Log Mag(dB)</v>
      </c>
      <c r="P534" s="35">
        <v>5</v>
      </c>
    </row>
    <row r="535" spans="2:16" ht="15.75" x14ac:dyDescent="0.25">
      <c r="B535" t="s">
        <v>71</v>
      </c>
      <c r="F535" s="6">
        <f t="shared" ref="F535:F553" si="90">B561/1000000000</f>
        <v>5.0129999999999999</v>
      </c>
      <c r="G535" s="6">
        <f t="shared" si="88"/>
        <v>-57.649368000000003</v>
      </c>
      <c r="H535" s="36">
        <f>ABS(AVERAGE(G535:G553)-(H534-1)*20)</f>
        <v>138.42105115789474</v>
      </c>
      <c r="J535" t="s">
        <v>71</v>
      </c>
      <c r="N535" s="6">
        <f t="shared" ref="N535:N553" si="91">J561/1000000000</f>
        <v>5.0129999999999999</v>
      </c>
      <c r="O535" s="6">
        <f t="shared" si="89"/>
        <v>-66.195083999999994</v>
      </c>
      <c r="P535" s="36">
        <f>ABS(AVERAGE(O535:O553)-(P534-1)*20)</f>
        <v>139.86064857894738</v>
      </c>
    </row>
    <row r="536" spans="2:16" x14ac:dyDescent="0.25">
      <c r="B536" t="s">
        <v>23</v>
      </c>
      <c r="C536" t="s">
        <v>171</v>
      </c>
      <c r="D536" t="s">
        <v>98</v>
      </c>
      <c r="F536" s="6">
        <f t="shared" si="90"/>
        <v>6.4011111111111001</v>
      </c>
      <c r="G536" s="6">
        <f t="shared" si="88"/>
        <v>-57.085616999999999</v>
      </c>
      <c r="J536" t="s">
        <v>23</v>
      </c>
      <c r="K536" t="s">
        <v>171</v>
      </c>
      <c r="L536" t="s">
        <v>98</v>
      </c>
      <c r="N536" s="6">
        <f t="shared" si="91"/>
        <v>6.4011111111111001</v>
      </c>
      <c r="O536" s="6">
        <f t="shared" si="89"/>
        <v>-59.235503999999999</v>
      </c>
    </row>
    <row r="537" spans="2:16" x14ac:dyDescent="0.25">
      <c r="B537">
        <v>5017000000</v>
      </c>
      <c r="C537">
        <v>-45.543945000000001</v>
      </c>
      <c r="D537">
        <v>-39.634070999999999</v>
      </c>
      <c r="F537" s="6">
        <f t="shared" si="90"/>
        <v>7.7892222222222003</v>
      </c>
      <c r="G537" s="6">
        <f t="shared" si="88"/>
        <v>-56.029018000000001</v>
      </c>
      <c r="J537">
        <v>5017000000</v>
      </c>
      <c r="K537">
        <v>-51.714775000000003</v>
      </c>
      <c r="L537">
        <v>-43.701194999999998</v>
      </c>
      <c r="N537" s="6">
        <f t="shared" si="91"/>
        <v>7.7892222222222003</v>
      </c>
      <c r="O537" s="6">
        <f t="shared" si="89"/>
        <v>-57.874954000000002</v>
      </c>
    </row>
    <row r="538" spans="2:16" x14ac:dyDescent="0.25">
      <c r="B538">
        <v>6404888888.8888998</v>
      </c>
      <c r="C538">
        <v>-44.412685000000003</v>
      </c>
      <c r="D538">
        <v>-38.343547999999998</v>
      </c>
      <c r="F538" s="6">
        <f t="shared" si="90"/>
        <v>9.1773333333332996</v>
      </c>
      <c r="G538" s="6">
        <f t="shared" si="88"/>
        <v>-58.015746999999998</v>
      </c>
      <c r="J538">
        <v>6404888888.8888998</v>
      </c>
      <c r="K538">
        <v>-50.255817</v>
      </c>
      <c r="L538">
        <v>-42.394641999999997</v>
      </c>
      <c r="N538" s="6">
        <f t="shared" si="91"/>
        <v>9.1773333333332996</v>
      </c>
      <c r="O538" s="6">
        <f t="shared" si="89"/>
        <v>-58.704780999999997</v>
      </c>
    </row>
    <row r="539" spans="2:16" x14ac:dyDescent="0.25">
      <c r="B539">
        <v>7792777777.7777996</v>
      </c>
      <c r="C539">
        <v>-44.355784999999997</v>
      </c>
      <c r="D539">
        <v>-37.629047</v>
      </c>
      <c r="F539" s="6">
        <f t="shared" si="90"/>
        <v>10.565444444444001</v>
      </c>
      <c r="G539" s="6">
        <f t="shared" si="88"/>
        <v>-60.482303999999999</v>
      </c>
      <c r="J539">
        <v>7792777777.7777996</v>
      </c>
      <c r="K539">
        <v>-48.195774</v>
      </c>
      <c r="L539">
        <v>-39.596747999999998</v>
      </c>
      <c r="N539" s="6">
        <f t="shared" si="91"/>
        <v>10.565444444444001</v>
      </c>
      <c r="O539" s="6">
        <f t="shared" si="89"/>
        <v>-58.891731</v>
      </c>
    </row>
    <row r="540" spans="2:16" x14ac:dyDescent="0.25">
      <c r="B540">
        <v>9180666666.6667004</v>
      </c>
      <c r="C540">
        <v>-43.106093999999999</v>
      </c>
      <c r="D540">
        <v>-36.94117</v>
      </c>
      <c r="F540" s="6">
        <f t="shared" si="90"/>
        <v>11.953555555555999</v>
      </c>
      <c r="G540" s="6">
        <f t="shared" si="88"/>
        <v>-61.546470999999997</v>
      </c>
      <c r="J540">
        <v>9180666666.6667004</v>
      </c>
      <c r="K540">
        <v>-46.863075000000002</v>
      </c>
      <c r="L540">
        <v>-38.483134999999997</v>
      </c>
      <c r="N540" s="6">
        <f t="shared" si="91"/>
        <v>11.953555555555999</v>
      </c>
      <c r="O540" s="6">
        <f t="shared" si="89"/>
        <v>-58.582889999999999</v>
      </c>
    </row>
    <row r="541" spans="2:16" x14ac:dyDescent="0.25">
      <c r="B541">
        <v>10568555555.556</v>
      </c>
      <c r="C541">
        <v>-44.795566999999998</v>
      </c>
      <c r="D541">
        <v>-38.719296</v>
      </c>
      <c r="F541" s="6">
        <f t="shared" si="90"/>
        <v>13.341666666666999</v>
      </c>
      <c r="G541" s="6">
        <f t="shared" si="88"/>
        <v>-59.284751999999997</v>
      </c>
      <c r="J541">
        <v>10568555555.556</v>
      </c>
      <c r="K541">
        <v>-47.566401999999997</v>
      </c>
      <c r="L541">
        <v>-39.465000000000003</v>
      </c>
      <c r="N541" s="6">
        <f t="shared" si="91"/>
        <v>13.341666666666999</v>
      </c>
      <c r="O541" s="6">
        <f t="shared" si="89"/>
        <v>-62.287655000000001</v>
      </c>
    </row>
    <row r="542" spans="2:16" x14ac:dyDescent="0.25">
      <c r="B542">
        <v>11956444444.444</v>
      </c>
      <c r="C542">
        <v>-44.045955999999997</v>
      </c>
      <c r="D542">
        <v>-37.530540000000002</v>
      </c>
      <c r="F542" s="6">
        <f t="shared" si="90"/>
        <v>14.729777777778001</v>
      </c>
      <c r="G542" s="6">
        <f t="shared" si="88"/>
        <v>-61.607802999999997</v>
      </c>
      <c r="J542">
        <v>11956444444.444</v>
      </c>
      <c r="K542">
        <v>-46.99062</v>
      </c>
      <c r="L542">
        <v>-38.532992999999998</v>
      </c>
      <c r="N542" s="6">
        <f t="shared" si="91"/>
        <v>14.729777777778001</v>
      </c>
      <c r="O542" s="6">
        <f t="shared" si="89"/>
        <v>-61.007164000000003</v>
      </c>
    </row>
    <row r="543" spans="2:16" x14ac:dyDescent="0.25">
      <c r="B543">
        <v>13344333333.333</v>
      </c>
      <c r="C543">
        <v>-45.671410000000002</v>
      </c>
      <c r="D543">
        <v>-39.155208999999999</v>
      </c>
      <c r="F543" s="6">
        <f t="shared" si="90"/>
        <v>16.117888888888999</v>
      </c>
      <c r="G543" s="6">
        <f t="shared" si="88"/>
        <v>-62.973292999999998</v>
      </c>
      <c r="J543">
        <v>13344333333.333</v>
      </c>
      <c r="K543">
        <v>-48.733275999999996</v>
      </c>
      <c r="L543">
        <v>-40.404007</v>
      </c>
      <c r="N543" s="6">
        <f t="shared" si="91"/>
        <v>16.117888888888999</v>
      </c>
      <c r="O543" s="6">
        <f t="shared" si="89"/>
        <v>-57.376244</v>
      </c>
    </row>
    <row r="544" spans="2:16" x14ac:dyDescent="0.25">
      <c r="B544">
        <v>14732222222.222</v>
      </c>
      <c r="C544">
        <v>-46.070511000000003</v>
      </c>
      <c r="D544">
        <v>-38.356349999999999</v>
      </c>
      <c r="F544" s="6">
        <f t="shared" si="90"/>
        <v>17.506</v>
      </c>
      <c r="G544" s="6">
        <f t="shared" si="88"/>
        <v>-63.697665999999998</v>
      </c>
      <c r="J544">
        <v>14732222222.222</v>
      </c>
      <c r="K544">
        <v>-49.749701999999999</v>
      </c>
      <c r="L544">
        <v>-40.556595000000002</v>
      </c>
      <c r="N544" s="6">
        <f t="shared" si="91"/>
        <v>17.506</v>
      </c>
      <c r="O544" s="6">
        <f t="shared" si="89"/>
        <v>-58.465018999999998</v>
      </c>
    </row>
    <row r="545" spans="2:16" x14ac:dyDescent="0.25">
      <c r="B545">
        <v>16120111111.111</v>
      </c>
      <c r="C545">
        <v>-46.440455999999998</v>
      </c>
      <c r="D545">
        <v>-37.232422</v>
      </c>
      <c r="F545" s="6">
        <f t="shared" si="90"/>
        <v>18.894111111111002</v>
      </c>
      <c r="G545" s="6">
        <f t="shared" si="88"/>
        <v>-61.714916000000002</v>
      </c>
      <c r="J545">
        <v>16120111111.111</v>
      </c>
      <c r="K545">
        <v>-50.545647000000002</v>
      </c>
      <c r="L545">
        <v>-39.906322000000003</v>
      </c>
      <c r="N545" s="6">
        <f t="shared" si="91"/>
        <v>18.894111111111002</v>
      </c>
      <c r="O545" s="6">
        <f t="shared" si="89"/>
        <v>-60.239322999999999</v>
      </c>
    </row>
    <row r="546" spans="2:16" x14ac:dyDescent="0.25">
      <c r="B546">
        <v>17508000000</v>
      </c>
      <c r="C546">
        <v>-50.041888999999998</v>
      </c>
      <c r="D546">
        <v>-41.395980999999999</v>
      </c>
      <c r="F546" s="6">
        <f t="shared" si="90"/>
        <v>20.282222222222</v>
      </c>
      <c r="G546" s="6">
        <f t="shared" si="88"/>
        <v>-65.708397000000005</v>
      </c>
      <c r="J546">
        <v>17508000000</v>
      </c>
      <c r="K546">
        <v>-52.375045999999998</v>
      </c>
      <c r="L546">
        <v>-42.403728000000001</v>
      </c>
      <c r="N546" s="6">
        <f t="shared" si="91"/>
        <v>20.282222222222</v>
      </c>
      <c r="O546" s="6">
        <f t="shared" si="89"/>
        <v>-60.033397999999998</v>
      </c>
    </row>
    <row r="547" spans="2:16" x14ac:dyDescent="0.25">
      <c r="B547">
        <v>18895888888.889</v>
      </c>
      <c r="C547">
        <v>-55.631435000000003</v>
      </c>
      <c r="D547">
        <v>-47.271622000000001</v>
      </c>
      <c r="F547" s="6">
        <f t="shared" si="90"/>
        <v>21.670333333333001</v>
      </c>
      <c r="G547" s="6">
        <f t="shared" si="88"/>
        <v>-64.982307000000006</v>
      </c>
      <c r="J547">
        <v>18895888888.889</v>
      </c>
      <c r="K547">
        <v>-58.194664000000003</v>
      </c>
      <c r="L547">
        <v>-48.485905000000002</v>
      </c>
      <c r="N547" s="6">
        <f t="shared" si="91"/>
        <v>21.670333333333001</v>
      </c>
      <c r="O547" s="6">
        <f t="shared" si="89"/>
        <v>-59.112876999999997</v>
      </c>
    </row>
    <row r="548" spans="2:16" x14ac:dyDescent="0.25">
      <c r="B548">
        <v>20283777777.778</v>
      </c>
      <c r="C548">
        <v>-53.941273000000002</v>
      </c>
      <c r="D548">
        <v>-44.390545000000003</v>
      </c>
      <c r="F548" s="6">
        <f t="shared" si="90"/>
        <v>23.058444444444</v>
      </c>
      <c r="G548" s="6">
        <f t="shared" si="88"/>
        <v>-57.836410999999998</v>
      </c>
      <c r="J548">
        <v>20283777777.778</v>
      </c>
      <c r="K548">
        <v>-66.682868999999997</v>
      </c>
      <c r="L548">
        <v>-56.129395000000002</v>
      </c>
      <c r="N548" s="6">
        <f t="shared" si="91"/>
        <v>23.058444444444</v>
      </c>
      <c r="O548" s="6">
        <f t="shared" si="89"/>
        <v>-62.500908000000003</v>
      </c>
    </row>
    <row r="549" spans="2:16" x14ac:dyDescent="0.25">
      <c r="B549">
        <v>21671666666.667</v>
      </c>
      <c r="C549">
        <v>-51.629387000000001</v>
      </c>
      <c r="D549">
        <v>-42.037880000000001</v>
      </c>
      <c r="F549" s="6">
        <f t="shared" si="90"/>
        <v>24.446555555555999</v>
      </c>
      <c r="G549" s="6">
        <f t="shared" si="88"/>
        <v>-52.881247999999999</v>
      </c>
      <c r="J549">
        <v>21671666666.667</v>
      </c>
      <c r="K549">
        <v>-56.855122000000001</v>
      </c>
      <c r="L549">
        <v>-46.533496999999997</v>
      </c>
      <c r="N549" s="6">
        <f t="shared" si="91"/>
        <v>24.446555555555999</v>
      </c>
      <c r="O549" s="6">
        <f t="shared" si="89"/>
        <v>-57.600997999999997</v>
      </c>
    </row>
    <row r="550" spans="2:16" x14ac:dyDescent="0.25">
      <c r="B550">
        <v>23059555555.556</v>
      </c>
      <c r="C550">
        <v>-49.156028999999997</v>
      </c>
      <c r="D550">
        <v>-39.779147999999999</v>
      </c>
      <c r="F550" s="6">
        <f t="shared" si="90"/>
        <v>25.834666666667001</v>
      </c>
      <c r="G550" s="6">
        <f t="shared" si="88"/>
        <v>-58.366847999999997</v>
      </c>
      <c r="J550">
        <v>23059555555.556</v>
      </c>
      <c r="K550">
        <v>-55.556274000000002</v>
      </c>
      <c r="L550">
        <v>-45.003402999999999</v>
      </c>
      <c r="N550" s="6">
        <f t="shared" si="91"/>
        <v>25.834666666667001</v>
      </c>
      <c r="O550" s="6">
        <f t="shared" si="89"/>
        <v>-58.474651000000001</v>
      </c>
    </row>
    <row r="551" spans="2:16" x14ac:dyDescent="0.25">
      <c r="B551">
        <v>24447444444.444</v>
      </c>
      <c r="C551">
        <v>-48.014792999999997</v>
      </c>
      <c r="D551">
        <v>-38.463715000000001</v>
      </c>
      <c r="F551" s="6">
        <f t="shared" si="90"/>
        <v>27.222777777777999</v>
      </c>
      <c r="G551" s="6">
        <f t="shared" si="88"/>
        <v>-51.456688</v>
      </c>
      <c r="J551">
        <v>24447444444.444</v>
      </c>
      <c r="K551">
        <v>-53.563980000000001</v>
      </c>
      <c r="L551">
        <v>-42.188599000000004</v>
      </c>
      <c r="N551" s="6">
        <f t="shared" si="91"/>
        <v>27.222777777777999</v>
      </c>
      <c r="O551" s="6">
        <f t="shared" si="89"/>
        <v>-61.595795000000003</v>
      </c>
    </row>
    <row r="552" spans="2:16" x14ac:dyDescent="0.25">
      <c r="B552">
        <v>25835333333.333</v>
      </c>
      <c r="C552">
        <v>-47.634219999999999</v>
      </c>
      <c r="D552">
        <v>-38.447369000000002</v>
      </c>
      <c r="F552" s="6">
        <f t="shared" si="90"/>
        <v>28.610888888889001</v>
      </c>
      <c r="G552" s="6">
        <f t="shared" si="88"/>
        <v>-48.340763000000003</v>
      </c>
      <c r="J552">
        <v>25835333333.333</v>
      </c>
      <c r="K552">
        <v>-49.445869000000002</v>
      </c>
      <c r="L552">
        <v>-39.046013000000002</v>
      </c>
      <c r="N552" s="6">
        <f t="shared" si="91"/>
        <v>28.610888888889001</v>
      </c>
      <c r="O552" s="6">
        <f t="shared" si="89"/>
        <v>-63.888832000000001</v>
      </c>
    </row>
    <row r="553" spans="2:16" x14ac:dyDescent="0.25">
      <c r="B553">
        <v>27223222222.222</v>
      </c>
      <c r="C553">
        <v>-50.486370000000001</v>
      </c>
      <c r="D553">
        <v>-38.144474000000002</v>
      </c>
      <c r="F553" s="6">
        <f t="shared" si="90"/>
        <v>29.998999999999999</v>
      </c>
      <c r="G553" s="6">
        <f t="shared" si="88"/>
        <v>-50.340355000000002</v>
      </c>
      <c r="J553">
        <v>27223222222.222</v>
      </c>
      <c r="K553">
        <v>-49.950809</v>
      </c>
      <c r="L553">
        <v>-39.452438000000001</v>
      </c>
      <c r="N553" s="6">
        <f t="shared" si="91"/>
        <v>29.998999999999999</v>
      </c>
      <c r="O553" s="6">
        <f t="shared" si="89"/>
        <v>-55.284514999999999</v>
      </c>
    </row>
    <row r="554" spans="2:16" x14ac:dyDescent="0.25">
      <c r="B554">
        <v>28611111111.111</v>
      </c>
      <c r="C554">
        <v>-54.308028999999998</v>
      </c>
      <c r="D554">
        <v>-40.43853</v>
      </c>
      <c r="F554" s="6" t="s">
        <v>25</v>
      </c>
      <c r="J554">
        <v>28611111111.111</v>
      </c>
      <c r="K554">
        <v>-52.190083000000001</v>
      </c>
      <c r="L554">
        <v>-40.235100000000003</v>
      </c>
      <c r="N554" s="6" t="s">
        <v>25</v>
      </c>
    </row>
    <row r="555" spans="2:16" x14ac:dyDescent="0.25">
      <c r="B555">
        <v>29999000000</v>
      </c>
      <c r="C555">
        <v>-58.957211000000001</v>
      </c>
      <c r="D555">
        <v>-43.427612000000003</v>
      </c>
      <c r="J555">
        <v>29999000000</v>
      </c>
      <c r="K555">
        <v>-59.119545000000002</v>
      </c>
      <c r="L555">
        <v>-44.847960999999998</v>
      </c>
    </row>
    <row r="556" spans="2:16" x14ac:dyDescent="0.25">
      <c r="B556" t="s">
        <v>25</v>
      </c>
      <c r="J556" t="s">
        <v>25</v>
      </c>
    </row>
    <row r="557" spans="2:16" x14ac:dyDescent="0.25">
      <c r="F557" s="6" t="s">
        <v>75</v>
      </c>
      <c r="N557" s="6" t="s">
        <v>75</v>
      </c>
    </row>
    <row r="558" spans="2:16" ht="15.75" x14ac:dyDescent="0.25">
      <c r="F558" s="6" t="s">
        <v>23</v>
      </c>
      <c r="G558" s="6" t="str">
        <f t="shared" ref="G558:G577" si="92">D584</f>
        <v>5Ix5L dBc Log Mag(dB)</v>
      </c>
      <c r="H558" s="35">
        <v>5</v>
      </c>
      <c r="N558" s="6" t="s">
        <v>23</v>
      </c>
      <c r="O558" s="6" t="str">
        <f t="shared" ref="O558:O577" si="93">L584</f>
        <v>5Ix5L dBc Log Mag(dB)</v>
      </c>
      <c r="P558" s="35">
        <v>5</v>
      </c>
    </row>
    <row r="559" spans="2:16" ht="15.75" x14ac:dyDescent="0.25">
      <c r="B559" t="s">
        <v>73</v>
      </c>
      <c r="F559" s="6">
        <f t="shared" ref="F559:F577" si="94">B585/1000000000</f>
        <v>10.029999999999999</v>
      </c>
      <c r="G559" s="6">
        <f t="shared" si="92"/>
        <v>-38.369171000000001</v>
      </c>
      <c r="H559" s="36">
        <f>ABS(AVERAGE(G559:G577)-(H558-1)*20)</f>
        <v>123.94030721052633</v>
      </c>
      <c r="J559" t="s">
        <v>73</v>
      </c>
      <c r="N559" s="6">
        <f t="shared" ref="N559:N577" si="95">J585/1000000000</f>
        <v>10.029999999999999</v>
      </c>
      <c r="O559" s="6">
        <f t="shared" si="93"/>
        <v>-38.971291000000001</v>
      </c>
      <c r="P559" s="36">
        <f>ABS(AVERAGE(O559:O577)-(P558-1)*20)</f>
        <v>120.81903836842105</v>
      </c>
    </row>
    <row r="560" spans="2:16" x14ac:dyDescent="0.25">
      <c r="B560" t="s">
        <v>23</v>
      </c>
      <c r="C560" t="s">
        <v>172</v>
      </c>
      <c r="D560" t="s">
        <v>99</v>
      </c>
      <c r="F560" s="6">
        <f t="shared" si="94"/>
        <v>11.139388888889</v>
      </c>
      <c r="G560" s="6">
        <f t="shared" si="92"/>
        <v>-39.044497999999997</v>
      </c>
      <c r="J560" t="s">
        <v>23</v>
      </c>
      <c r="K560" t="s">
        <v>172</v>
      </c>
      <c r="L560" t="s">
        <v>99</v>
      </c>
      <c r="N560" s="6">
        <f t="shared" si="95"/>
        <v>11.139388888889</v>
      </c>
      <c r="O560" s="6">
        <f t="shared" si="93"/>
        <v>-40.540405</v>
      </c>
    </row>
    <row r="561" spans="2:15" x14ac:dyDescent="0.25">
      <c r="B561">
        <v>5013000000</v>
      </c>
      <c r="C561">
        <v>-63.559246000000002</v>
      </c>
      <c r="D561">
        <v>-57.649368000000003</v>
      </c>
      <c r="F561" s="6">
        <f t="shared" si="94"/>
        <v>12.248777777778001</v>
      </c>
      <c r="G561" s="6">
        <f t="shared" si="92"/>
        <v>-37.254181000000003</v>
      </c>
      <c r="J561">
        <v>5013000000</v>
      </c>
      <c r="K561">
        <v>-74.208672000000007</v>
      </c>
      <c r="L561">
        <v>-66.195083999999994</v>
      </c>
      <c r="N561" s="6">
        <f t="shared" si="95"/>
        <v>12.248777777778001</v>
      </c>
      <c r="O561" s="6">
        <f t="shared" si="93"/>
        <v>-39.744883999999999</v>
      </c>
    </row>
    <row r="562" spans="2:15" x14ac:dyDescent="0.25">
      <c r="B562">
        <v>6401111111.1111002</v>
      </c>
      <c r="C562">
        <v>-63.154755000000002</v>
      </c>
      <c r="D562">
        <v>-57.085616999999999</v>
      </c>
      <c r="F562" s="6">
        <f t="shared" si="94"/>
        <v>13.358166666667</v>
      </c>
      <c r="G562" s="6">
        <f t="shared" si="92"/>
        <v>-39.486595000000001</v>
      </c>
      <c r="J562">
        <v>6401111111.1111002</v>
      </c>
      <c r="K562">
        <v>-67.096680000000006</v>
      </c>
      <c r="L562">
        <v>-59.235503999999999</v>
      </c>
      <c r="N562" s="6">
        <f t="shared" si="95"/>
        <v>13.358166666667</v>
      </c>
      <c r="O562" s="6">
        <f t="shared" si="93"/>
        <v>-41.393279999999997</v>
      </c>
    </row>
    <row r="563" spans="2:15" x14ac:dyDescent="0.25">
      <c r="B563">
        <v>7789222222.2222004</v>
      </c>
      <c r="C563">
        <v>-62.755755999999998</v>
      </c>
      <c r="D563">
        <v>-56.029018000000001</v>
      </c>
      <c r="F563" s="6">
        <f t="shared" si="94"/>
        <v>14.467555555556</v>
      </c>
      <c r="G563" s="6">
        <f t="shared" si="92"/>
        <v>-41.907680999999997</v>
      </c>
      <c r="J563">
        <v>7789222222.2222004</v>
      </c>
      <c r="K563">
        <v>-66.473984000000002</v>
      </c>
      <c r="L563">
        <v>-57.874954000000002</v>
      </c>
      <c r="N563" s="6">
        <f t="shared" si="95"/>
        <v>14.467555555556</v>
      </c>
      <c r="O563" s="6">
        <f t="shared" si="93"/>
        <v>-41.614711999999997</v>
      </c>
    </row>
    <row r="564" spans="2:15" x14ac:dyDescent="0.25">
      <c r="B564">
        <v>9177333333.3332996</v>
      </c>
      <c r="C564">
        <v>-64.180672000000001</v>
      </c>
      <c r="D564">
        <v>-58.015746999999998</v>
      </c>
      <c r="F564" s="6">
        <f t="shared" si="94"/>
        <v>15.576944444444001</v>
      </c>
      <c r="G564" s="6">
        <f t="shared" si="92"/>
        <v>-44.013824</v>
      </c>
      <c r="J564">
        <v>9177333333.3332996</v>
      </c>
      <c r="K564">
        <v>-67.084723999999994</v>
      </c>
      <c r="L564">
        <v>-58.704780999999997</v>
      </c>
      <c r="N564" s="6">
        <f t="shared" si="95"/>
        <v>15.576944444444001</v>
      </c>
      <c r="O564" s="6">
        <f t="shared" si="93"/>
        <v>-41.357399000000001</v>
      </c>
    </row>
    <row r="565" spans="2:15" x14ac:dyDescent="0.25">
      <c r="B565">
        <v>10565444444.444</v>
      </c>
      <c r="C565">
        <v>-66.558577999999997</v>
      </c>
      <c r="D565">
        <v>-60.482303999999999</v>
      </c>
      <c r="F565" s="6">
        <f t="shared" si="94"/>
        <v>16.686333333333</v>
      </c>
      <c r="G565" s="6">
        <f t="shared" si="92"/>
        <v>-44.752063999999997</v>
      </c>
      <c r="J565">
        <v>10565444444.444</v>
      </c>
      <c r="K565">
        <v>-66.993133999999998</v>
      </c>
      <c r="L565">
        <v>-58.891731</v>
      </c>
      <c r="N565" s="6">
        <f t="shared" si="95"/>
        <v>16.686333333333</v>
      </c>
      <c r="O565" s="6">
        <f t="shared" si="93"/>
        <v>-42.311343999999998</v>
      </c>
    </row>
    <row r="566" spans="2:15" x14ac:dyDescent="0.25">
      <c r="B566">
        <v>11953555555.556</v>
      </c>
      <c r="C566">
        <v>-68.061881999999997</v>
      </c>
      <c r="D566">
        <v>-61.546470999999997</v>
      </c>
      <c r="F566" s="6">
        <f t="shared" si="94"/>
        <v>17.795722222222</v>
      </c>
      <c r="G566" s="6">
        <f t="shared" si="92"/>
        <v>-45.693317</v>
      </c>
      <c r="J566">
        <v>11953555555.556</v>
      </c>
      <c r="K566">
        <v>-67.040520000000001</v>
      </c>
      <c r="L566">
        <v>-58.582889999999999</v>
      </c>
      <c r="N566" s="6">
        <f t="shared" si="95"/>
        <v>17.795722222222</v>
      </c>
      <c r="O566" s="6">
        <f t="shared" si="93"/>
        <v>-41.844642999999998</v>
      </c>
    </row>
    <row r="567" spans="2:15" x14ac:dyDescent="0.25">
      <c r="B567">
        <v>13341666666.667</v>
      </c>
      <c r="C567">
        <v>-65.800949000000003</v>
      </c>
      <c r="D567">
        <v>-59.284751999999997</v>
      </c>
      <c r="F567" s="6">
        <f t="shared" si="94"/>
        <v>18.905111111111001</v>
      </c>
      <c r="G567" s="6">
        <f t="shared" si="92"/>
        <v>-43.081249</v>
      </c>
      <c r="J567">
        <v>13341666666.667</v>
      </c>
      <c r="K567">
        <v>-70.616919999999993</v>
      </c>
      <c r="L567">
        <v>-62.287655000000001</v>
      </c>
      <c r="N567" s="6">
        <f t="shared" si="95"/>
        <v>18.905111111111001</v>
      </c>
      <c r="O567" s="6">
        <f t="shared" si="93"/>
        <v>-38.941524999999999</v>
      </c>
    </row>
    <row r="568" spans="2:15" x14ac:dyDescent="0.25">
      <c r="B568">
        <v>14729777777.778</v>
      </c>
      <c r="C568">
        <v>-69.321960000000004</v>
      </c>
      <c r="D568">
        <v>-61.607802999999997</v>
      </c>
      <c r="F568" s="6">
        <f t="shared" si="94"/>
        <v>20.014500000000002</v>
      </c>
      <c r="G568" s="6">
        <f t="shared" si="92"/>
        <v>-44.441947999999996</v>
      </c>
      <c r="J568">
        <v>14729777777.778</v>
      </c>
      <c r="K568">
        <v>-70.200271999999998</v>
      </c>
      <c r="L568">
        <v>-61.007164000000003</v>
      </c>
      <c r="N568" s="6">
        <f t="shared" si="95"/>
        <v>20.014500000000002</v>
      </c>
      <c r="O568" s="6">
        <f t="shared" si="93"/>
        <v>-39.755363000000003</v>
      </c>
    </row>
    <row r="569" spans="2:15" x14ac:dyDescent="0.25">
      <c r="B569">
        <v>16117888888.889</v>
      </c>
      <c r="C569">
        <v>-72.181327999999993</v>
      </c>
      <c r="D569">
        <v>-62.973292999999998</v>
      </c>
      <c r="F569" s="6">
        <f t="shared" si="94"/>
        <v>21.123888888888999</v>
      </c>
      <c r="G569" s="6">
        <f t="shared" si="92"/>
        <v>-45.845244999999998</v>
      </c>
      <c r="J569">
        <v>16117888888.889</v>
      </c>
      <c r="K569">
        <v>-68.015563999999998</v>
      </c>
      <c r="L569">
        <v>-57.376244</v>
      </c>
      <c r="N569" s="6">
        <f t="shared" si="95"/>
        <v>21.123888888888999</v>
      </c>
      <c r="O569" s="6">
        <f t="shared" si="93"/>
        <v>-40.483803000000002</v>
      </c>
    </row>
    <row r="570" spans="2:15" x14ac:dyDescent="0.25">
      <c r="B570">
        <v>17506000000</v>
      </c>
      <c r="C570">
        <v>-72.343575000000001</v>
      </c>
      <c r="D570">
        <v>-63.697665999999998</v>
      </c>
      <c r="F570" s="6">
        <f t="shared" si="94"/>
        <v>22.233277777778</v>
      </c>
      <c r="G570" s="6">
        <f t="shared" si="92"/>
        <v>-46.376362</v>
      </c>
      <c r="J570">
        <v>17506000000</v>
      </c>
      <c r="K570">
        <v>-68.436333000000005</v>
      </c>
      <c r="L570">
        <v>-58.465018999999998</v>
      </c>
      <c r="N570" s="6">
        <f t="shared" si="95"/>
        <v>22.233277777778</v>
      </c>
      <c r="O570" s="6">
        <f t="shared" si="93"/>
        <v>-39.878677000000003</v>
      </c>
    </row>
    <row r="571" spans="2:15" x14ac:dyDescent="0.25">
      <c r="B571">
        <v>18894111111.111</v>
      </c>
      <c r="C571">
        <v>-70.074730000000002</v>
      </c>
      <c r="D571">
        <v>-61.714916000000002</v>
      </c>
      <c r="F571" s="6">
        <f t="shared" si="94"/>
        <v>23.342666666667</v>
      </c>
      <c r="G571" s="6">
        <f t="shared" si="92"/>
        <v>-49.656959999999998</v>
      </c>
      <c r="J571">
        <v>18894111111.111</v>
      </c>
      <c r="K571">
        <v>-69.948081999999999</v>
      </c>
      <c r="L571">
        <v>-60.239322999999999</v>
      </c>
      <c r="N571" s="6">
        <f t="shared" si="95"/>
        <v>23.342666666667</v>
      </c>
      <c r="O571" s="6">
        <f t="shared" si="93"/>
        <v>-40.791758999999999</v>
      </c>
    </row>
    <row r="572" spans="2:15" x14ac:dyDescent="0.25">
      <c r="B572">
        <v>20282222222.222</v>
      </c>
      <c r="C572">
        <v>-75.259131999999994</v>
      </c>
      <c r="D572">
        <v>-65.708397000000005</v>
      </c>
      <c r="F572" s="6">
        <f t="shared" si="94"/>
        <v>24.452055555556001</v>
      </c>
      <c r="G572" s="6">
        <f t="shared" si="92"/>
        <v>-47.350876</v>
      </c>
      <c r="J572">
        <v>20282222222.222</v>
      </c>
      <c r="K572">
        <v>-70.586876000000004</v>
      </c>
      <c r="L572">
        <v>-60.033397999999998</v>
      </c>
      <c r="N572" s="6">
        <f t="shared" si="95"/>
        <v>24.452055555556001</v>
      </c>
      <c r="O572" s="6">
        <f t="shared" si="93"/>
        <v>-39.452396</v>
      </c>
    </row>
    <row r="573" spans="2:15" x14ac:dyDescent="0.25">
      <c r="B573">
        <v>21670333333.333</v>
      </c>
      <c r="C573">
        <v>-74.573813999999999</v>
      </c>
      <c r="D573">
        <v>-64.982307000000006</v>
      </c>
      <c r="F573" s="6">
        <f t="shared" si="94"/>
        <v>25.561444444444</v>
      </c>
      <c r="G573" s="6">
        <f t="shared" si="92"/>
        <v>-45.925690000000003</v>
      </c>
      <c r="J573">
        <v>21670333333.333</v>
      </c>
      <c r="K573">
        <v>-69.434501999999995</v>
      </c>
      <c r="L573">
        <v>-59.112876999999997</v>
      </c>
      <c r="N573" s="6">
        <f t="shared" si="95"/>
        <v>25.561444444444</v>
      </c>
      <c r="O573" s="6">
        <f t="shared" si="93"/>
        <v>-38.342250999999997</v>
      </c>
    </row>
    <row r="574" spans="2:15" x14ac:dyDescent="0.25">
      <c r="B574">
        <v>23058444444.444</v>
      </c>
      <c r="C574">
        <v>-67.213295000000002</v>
      </c>
      <c r="D574">
        <v>-57.836410999999998</v>
      </c>
      <c r="F574" s="6">
        <f t="shared" si="94"/>
        <v>26.670833333333</v>
      </c>
      <c r="G574" s="6">
        <f t="shared" si="92"/>
        <v>-47.302726999999997</v>
      </c>
      <c r="J574">
        <v>23058444444.444</v>
      </c>
      <c r="K574">
        <v>-73.053780000000003</v>
      </c>
      <c r="L574">
        <v>-62.500908000000003</v>
      </c>
      <c r="N574" s="6">
        <f t="shared" si="95"/>
        <v>26.670833333333</v>
      </c>
      <c r="O574" s="6">
        <f t="shared" si="93"/>
        <v>-40.533347999999997</v>
      </c>
    </row>
    <row r="575" spans="2:15" x14ac:dyDescent="0.25">
      <c r="B575">
        <v>24446555555.556</v>
      </c>
      <c r="C575">
        <v>-62.432322999999997</v>
      </c>
      <c r="D575">
        <v>-52.881247999999999</v>
      </c>
      <c r="F575" s="6">
        <f t="shared" si="94"/>
        <v>27.780222222222001</v>
      </c>
      <c r="G575" s="6">
        <f t="shared" si="92"/>
        <v>-47.031139000000003</v>
      </c>
      <c r="J575">
        <v>24446555555.556</v>
      </c>
      <c r="K575">
        <v>-68.976378999999994</v>
      </c>
      <c r="L575">
        <v>-57.600997999999997</v>
      </c>
      <c r="N575" s="6">
        <f t="shared" si="95"/>
        <v>27.780222222222001</v>
      </c>
      <c r="O575" s="6">
        <f t="shared" si="93"/>
        <v>-42.480431000000003</v>
      </c>
    </row>
    <row r="576" spans="2:15" x14ac:dyDescent="0.25">
      <c r="B576">
        <v>25834666666.667</v>
      </c>
      <c r="C576">
        <v>-67.553696000000002</v>
      </c>
      <c r="D576">
        <v>-58.366847999999997</v>
      </c>
      <c r="F576" s="6">
        <f t="shared" si="94"/>
        <v>28.889611111111002</v>
      </c>
      <c r="G576" s="6">
        <f t="shared" si="92"/>
        <v>-43.930728999999999</v>
      </c>
      <c r="J576">
        <v>25834666666.667</v>
      </c>
      <c r="K576">
        <v>-68.874511999999996</v>
      </c>
      <c r="L576">
        <v>-58.474651000000001</v>
      </c>
      <c r="N576" s="6">
        <f t="shared" si="95"/>
        <v>28.889611111111002</v>
      </c>
      <c r="O576" s="6">
        <f t="shared" si="93"/>
        <v>-42.953586999999999</v>
      </c>
    </row>
    <row r="577" spans="2:15" x14ac:dyDescent="0.25">
      <c r="B577">
        <v>27222777777.778</v>
      </c>
      <c r="C577">
        <v>-63.798583999999998</v>
      </c>
      <c r="D577">
        <v>-51.456688</v>
      </c>
      <c r="F577" s="6">
        <f t="shared" si="94"/>
        <v>29.998999999999999</v>
      </c>
      <c r="G577" s="6">
        <f t="shared" si="92"/>
        <v>-43.401581</v>
      </c>
      <c r="J577">
        <v>27222777777.778</v>
      </c>
      <c r="K577">
        <v>-72.094170000000005</v>
      </c>
      <c r="L577">
        <v>-61.595795000000003</v>
      </c>
      <c r="N577" s="6">
        <f t="shared" si="95"/>
        <v>29.998999999999999</v>
      </c>
      <c r="O577" s="6">
        <f t="shared" si="93"/>
        <v>-44.170631</v>
      </c>
    </row>
    <row r="578" spans="2:15" x14ac:dyDescent="0.25">
      <c r="B578">
        <v>28610888888.889</v>
      </c>
      <c r="C578">
        <v>-62.210262</v>
      </c>
      <c r="D578">
        <v>-48.340763000000003</v>
      </c>
      <c r="F578" s="6" t="s">
        <v>25</v>
      </c>
      <c r="J578">
        <v>28610888888.889</v>
      </c>
      <c r="K578">
        <v>-75.843818999999996</v>
      </c>
      <c r="L578">
        <v>-63.888832000000001</v>
      </c>
      <c r="N578" s="6" t="s">
        <v>25</v>
      </c>
    </row>
    <row r="579" spans="2:15" x14ac:dyDescent="0.25">
      <c r="B579">
        <v>29999000000</v>
      </c>
      <c r="C579">
        <v>-65.869949000000005</v>
      </c>
      <c r="D579">
        <v>-50.340355000000002</v>
      </c>
      <c r="J579">
        <v>29999000000</v>
      </c>
      <c r="K579">
        <v>-69.556099000000003</v>
      </c>
      <c r="L579">
        <v>-55.284514999999999</v>
      </c>
    </row>
    <row r="580" spans="2:15" x14ac:dyDescent="0.25">
      <c r="B580" t="s">
        <v>25</v>
      </c>
      <c r="J580" t="s">
        <v>25</v>
      </c>
    </row>
    <row r="583" spans="2:15" x14ac:dyDescent="0.25">
      <c r="B583" t="s">
        <v>75</v>
      </c>
      <c r="J583" t="s">
        <v>75</v>
      </c>
    </row>
    <row r="584" spans="2:15" x14ac:dyDescent="0.25">
      <c r="B584" t="s">
        <v>23</v>
      </c>
      <c r="C584" t="s">
        <v>173</v>
      </c>
      <c r="D584" t="s">
        <v>100</v>
      </c>
      <c r="J584" t="s">
        <v>23</v>
      </c>
      <c r="K584" t="s">
        <v>173</v>
      </c>
      <c r="L584" t="s">
        <v>100</v>
      </c>
    </row>
    <row r="585" spans="2:15" x14ac:dyDescent="0.25">
      <c r="B585">
        <v>10030000000</v>
      </c>
      <c r="C585">
        <v>-44.279045000000004</v>
      </c>
      <c r="D585">
        <v>-38.369171000000001</v>
      </c>
      <c r="J585">
        <v>10030000000</v>
      </c>
      <c r="K585">
        <v>-46.984870999999998</v>
      </c>
      <c r="L585">
        <v>-38.971291000000001</v>
      </c>
    </row>
    <row r="586" spans="2:15" x14ac:dyDescent="0.25">
      <c r="B586">
        <v>11139388888.889</v>
      </c>
      <c r="C586">
        <v>-45.113636</v>
      </c>
      <c r="D586">
        <v>-39.044497999999997</v>
      </c>
      <c r="J586">
        <v>11139388888.889</v>
      </c>
      <c r="K586">
        <v>-48.401581</v>
      </c>
      <c r="L586">
        <v>-40.540405</v>
      </c>
    </row>
    <row r="587" spans="2:15" x14ac:dyDescent="0.25">
      <c r="B587">
        <v>12248777777.778</v>
      </c>
      <c r="C587">
        <v>-43.980919</v>
      </c>
      <c r="D587">
        <v>-37.254181000000003</v>
      </c>
      <c r="J587">
        <v>12248777777.778</v>
      </c>
      <c r="K587">
        <v>-48.343910000000001</v>
      </c>
      <c r="L587">
        <v>-39.744883999999999</v>
      </c>
    </row>
    <row r="588" spans="2:15" x14ac:dyDescent="0.25">
      <c r="B588">
        <v>13358166666.667</v>
      </c>
      <c r="C588">
        <v>-45.651519999999998</v>
      </c>
      <c r="D588">
        <v>-39.486595000000001</v>
      </c>
      <c r="J588">
        <v>13358166666.667</v>
      </c>
      <c r="K588">
        <v>-49.773220000000002</v>
      </c>
      <c r="L588">
        <v>-41.393279999999997</v>
      </c>
    </row>
    <row r="589" spans="2:15" x14ac:dyDescent="0.25">
      <c r="B589">
        <v>14467555555.556</v>
      </c>
      <c r="C589">
        <v>-47.983955000000002</v>
      </c>
      <c r="D589">
        <v>-41.907680999999997</v>
      </c>
      <c r="J589">
        <v>14467555555.556</v>
      </c>
      <c r="K589">
        <v>-49.71611</v>
      </c>
      <c r="L589">
        <v>-41.614711999999997</v>
      </c>
    </row>
    <row r="590" spans="2:15" x14ac:dyDescent="0.25">
      <c r="B590">
        <v>15576944444.444</v>
      </c>
      <c r="C590">
        <v>-50.529240000000001</v>
      </c>
      <c r="D590">
        <v>-44.013824</v>
      </c>
      <c r="J590">
        <v>15576944444.444</v>
      </c>
      <c r="K590">
        <v>-49.815029000000003</v>
      </c>
      <c r="L590">
        <v>-41.357399000000001</v>
      </c>
    </row>
    <row r="591" spans="2:15" x14ac:dyDescent="0.25">
      <c r="B591">
        <v>16686333333.333</v>
      </c>
      <c r="C591">
        <v>-51.268265</v>
      </c>
      <c r="D591">
        <v>-44.752063999999997</v>
      </c>
      <c r="J591">
        <v>16686333333.333</v>
      </c>
      <c r="K591">
        <v>-50.640613999999999</v>
      </c>
      <c r="L591">
        <v>-42.311343999999998</v>
      </c>
    </row>
    <row r="592" spans="2:15" x14ac:dyDescent="0.25">
      <c r="B592">
        <v>17795722222.222</v>
      </c>
      <c r="C592">
        <v>-53.407477999999998</v>
      </c>
      <c r="D592">
        <v>-45.693317</v>
      </c>
      <c r="J592">
        <v>17795722222.222</v>
      </c>
      <c r="K592">
        <v>-51.037750000000003</v>
      </c>
      <c r="L592">
        <v>-41.844642999999998</v>
      </c>
    </row>
    <row r="593" spans="2:12" x14ac:dyDescent="0.25">
      <c r="B593">
        <v>18905111111.111</v>
      </c>
      <c r="C593">
        <v>-52.289284000000002</v>
      </c>
      <c r="D593">
        <v>-43.081249</v>
      </c>
      <c r="J593">
        <v>18905111111.111</v>
      </c>
      <c r="K593">
        <v>-49.580844999999997</v>
      </c>
      <c r="L593">
        <v>-38.941524999999999</v>
      </c>
    </row>
    <row r="594" spans="2:12" x14ac:dyDescent="0.25">
      <c r="B594">
        <v>20014500000</v>
      </c>
      <c r="C594">
        <v>-53.087856000000002</v>
      </c>
      <c r="D594">
        <v>-44.441947999999996</v>
      </c>
      <c r="J594">
        <v>20014500000</v>
      </c>
      <c r="K594">
        <v>-49.726677000000002</v>
      </c>
      <c r="L594">
        <v>-39.755363000000003</v>
      </c>
    </row>
    <row r="595" spans="2:12" x14ac:dyDescent="0.25">
      <c r="B595">
        <v>21123888888.889</v>
      </c>
      <c r="C595">
        <v>-54.205058999999999</v>
      </c>
      <c r="D595">
        <v>-45.845244999999998</v>
      </c>
      <c r="J595">
        <v>21123888888.889</v>
      </c>
      <c r="K595">
        <v>-50.192562000000002</v>
      </c>
      <c r="L595">
        <v>-40.483803000000002</v>
      </c>
    </row>
    <row r="596" spans="2:12" x14ac:dyDescent="0.25">
      <c r="B596">
        <v>22233277777.778</v>
      </c>
      <c r="C596">
        <v>-55.927093999999997</v>
      </c>
      <c r="D596">
        <v>-46.376362</v>
      </c>
      <c r="J596">
        <v>22233277777.778</v>
      </c>
      <c r="K596">
        <v>-50.432155999999999</v>
      </c>
      <c r="L596">
        <v>-39.878677000000003</v>
      </c>
    </row>
    <row r="597" spans="2:12" x14ac:dyDescent="0.25">
      <c r="B597">
        <v>23342666666.667</v>
      </c>
      <c r="C597">
        <v>-59.248466000000001</v>
      </c>
      <c r="D597">
        <v>-49.656959999999998</v>
      </c>
      <c r="J597">
        <v>23342666666.667</v>
      </c>
      <c r="K597">
        <v>-51.113384000000003</v>
      </c>
      <c r="L597">
        <v>-40.791758999999999</v>
      </c>
    </row>
    <row r="598" spans="2:12" x14ac:dyDescent="0.25">
      <c r="B598">
        <v>24452055555.556</v>
      </c>
      <c r="C598">
        <v>-56.727760000000004</v>
      </c>
      <c r="D598">
        <v>-47.350876</v>
      </c>
      <c r="J598">
        <v>24452055555.556</v>
      </c>
      <c r="K598">
        <v>-50.005268000000001</v>
      </c>
      <c r="L598">
        <v>-39.452396</v>
      </c>
    </row>
    <row r="599" spans="2:12" x14ac:dyDescent="0.25">
      <c r="B599">
        <v>25561444444.444</v>
      </c>
      <c r="C599">
        <v>-55.476765</v>
      </c>
      <c r="D599">
        <v>-45.925690000000003</v>
      </c>
      <c r="J599">
        <v>25561444444.444</v>
      </c>
      <c r="K599">
        <v>-49.717632000000002</v>
      </c>
      <c r="L599">
        <v>-38.342250999999997</v>
      </c>
    </row>
    <row r="600" spans="2:12" x14ac:dyDescent="0.25">
      <c r="B600">
        <v>26670833333.333</v>
      </c>
      <c r="C600">
        <v>-56.489578000000002</v>
      </c>
      <c r="D600">
        <v>-47.302726999999997</v>
      </c>
      <c r="J600">
        <v>26670833333.333</v>
      </c>
      <c r="K600">
        <v>-50.933205000000001</v>
      </c>
      <c r="L600">
        <v>-40.533347999999997</v>
      </c>
    </row>
    <row r="601" spans="2:12" x14ac:dyDescent="0.25">
      <c r="B601">
        <v>27780222222.222</v>
      </c>
      <c r="C601">
        <v>-59.373035000000002</v>
      </c>
      <c r="D601">
        <v>-47.031139000000003</v>
      </c>
      <c r="J601">
        <v>27780222222.222</v>
      </c>
      <c r="K601">
        <v>-52.978802000000002</v>
      </c>
      <c r="L601">
        <v>-42.480431000000003</v>
      </c>
    </row>
    <row r="602" spans="2:12" x14ac:dyDescent="0.25">
      <c r="B602">
        <v>28889611111.111</v>
      </c>
      <c r="C602">
        <v>-57.800227999999997</v>
      </c>
      <c r="D602">
        <v>-43.930728999999999</v>
      </c>
      <c r="J602">
        <v>28889611111.111</v>
      </c>
      <c r="K602">
        <v>-54.908572999999997</v>
      </c>
      <c r="L602">
        <v>-42.953586999999999</v>
      </c>
    </row>
    <row r="603" spans="2:12" x14ac:dyDescent="0.25">
      <c r="B603">
        <v>29999000000</v>
      </c>
      <c r="C603">
        <v>-58.931179</v>
      </c>
      <c r="D603">
        <v>-43.401581</v>
      </c>
      <c r="J603">
        <v>29999000000</v>
      </c>
      <c r="K603">
        <v>-58.442214999999997</v>
      </c>
      <c r="L603">
        <v>-44.170631</v>
      </c>
    </row>
    <row r="604" spans="2:12" x14ac:dyDescent="0.25">
      <c r="B604" t="s">
        <v>25</v>
      </c>
      <c r="J604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9EA9-0318-40D9-B33B-E4C3ED5FCADB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367</v>
      </c>
    </row>
    <row r="3" spans="1:29" x14ac:dyDescent="0.25">
      <c r="A3" t="s">
        <v>329</v>
      </c>
    </row>
    <row r="4" spans="1:29" x14ac:dyDescent="0.25">
      <c r="A4" t="s">
        <v>330</v>
      </c>
    </row>
    <row r="5" spans="1:29" x14ac:dyDescent="0.25">
      <c r="A5" t="s">
        <v>331</v>
      </c>
    </row>
    <row r="8" spans="1:29" x14ac:dyDescent="0.25">
      <c r="A8" s="87" t="s">
        <v>332</v>
      </c>
      <c r="K8" s="87" t="s">
        <v>333</v>
      </c>
      <c r="U8" s="87" t="s">
        <v>334</v>
      </c>
    </row>
    <row r="9" spans="1:29" x14ac:dyDescent="0.25">
      <c r="A9" s="87" t="s">
        <v>335</v>
      </c>
      <c r="B9">
        <v>2</v>
      </c>
      <c r="K9" s="87" t="s">
        <v>335</v>
      </c>
      <c r="L9">
        <v>2</v>
      </c>
      <c r="U9" s="87" t="s">
        <v>335</v>
      </c>
      <c r="V9">
        <v>2</v>
      </c>
    </row>
    <row r="10" spans="1:29" x14ac:dyDescent="0.25">
      <c r="A10" s="87" t="s">
        <v>336</v>
      </c>
      <c r="B10" s="87" t="s">
        <v>337</v>
      </c>
      <c r="C10" s="87" t="s">
        <v>338</v>
      </c>
      <c r="D10" s="87" t="s">
        <v>339</v>
      </c>
      <c r="E10" s="87" t="s">
        <v>340</v>
      </c>
      <c r="F10" s="87" t="s">
        <v>337</v>
      </c>
      <c r="G10" s="87" t="s">
        <v>341</v>
      </c>
      <c r="H10" s="87" t="s">
        <v>339</v>
      </c>
      <c r="I10" s="87" t="s">
        <v>340</v>
      </c>
      <c r="K10" s="87" t="s">
        <v>336</v>
      </c>
      <c r="L10" s="87" t="s">
        <v>337</v>
      </c>
      <c r="M10" s="87" t="s">
        <v>338</v>
      </c>
      <c r="N10" s="87" t="s">
        <v>339</v>
      </c>
      <c r="O10" s="87" t="s">
        <v>340</v>
      </c>
      <c r="P10" s="87" t="s">
        <v>337</v>
      </c>
      <c r="Q10" s="87" t="s">
        <v>341</v>
      </c>
      <c r="R10" s="87" t="s">
        <v>339</v>
      </c>
      <c r="S10" s="87" t="s">
        <v>340</v>
      </c>
      <c r="U10" s="87" t="s">
        <v>336</v>
      </c>
      <c r="V10" s="87" t="s">
        <v>337</v>
      </c>
      <c r="W10" s="87" t="s">
        <v>338</v>
      </c>
      <c r="X10" s="87" t="s">
        <v>339</v>
      </c>
      <c r="Y10" s="87" t="s">
        <v>340</v>
      </c>
      <c r="Z10" s="87" t="s">
        <v>337</v>
      </c>
      <c r="AA10" s="87" t="s">
        <v>341</v>
      </c>
      <c r="AB10" s="87" t="s">
        <v>339</v>
      </c>
      <c r="AC10" s="87" t="s">
        <v>340</v>
      </c>
    </row>
    <row r="11" spans="1:29" x14ac:dyDescent="0.25">
      <c r="A11" t="s">
        <v>342</v>
      </c>
      <c r="B11" t="s">
        <v>343</v>
      </c>
      <c r="C11" t="s">
        <v>344</v>
      </c>
      <c r="D11">
        <v>4</v>
      </c>
      <c r="E11">
        <v>204</v>
      </c>
      <c r="F11" t="s">
        <v>343</v>
      </c>
      <c r="G11" t="s">
        <v>345</v>
      </c>
      <c r="H11">
        <v>4</v>
      </c>
      <c r="I11">
        <v>204</v>
      </c>
      <c r="K11" t="s">
        <v>342</v>
      </c>
      <c r="L11" t="s">
        <v>346</v>
      </c>
      <c r="M11" t="s">
        <v>345</v>
      </c>
      <c r="N11">
        <v>5</v>
      </c>
      <c r="O11">
        <v>103</v>
      </c>
      <c r="P11" t="s">
        <v>346</v>
      </c>
      <c r="Q11" t="s">
        <v>347</v>
      </c>
      <c r="R11">
        <v>5</v>
      </c>
      <c r="S11">
        <v>103</v>
      </c>
      <c r="U11" t="s">
        <v>342</v>
      </c>
      <c r="V11" t="s">
        <v>348</v>
      </c>
      <c r="W11" t="s">
        <v>349</v>
      </c>
      <c r="X11">
        <v>5</v>
      </c>
      <c r="Y11">
        <v>205</v>
      </c>
      <c r="Z11" t="s">
        <v>348</v>
      </c>
      <c r="AA11" t="s">
        <v>350</v>
      </c>
      <c r="AB11">
        <v>5</v>
      </c>
      <c r="AC11">
        <v>205</v>
      </c>
    </row>
    <row r="12" spans="1:29" x14ac:dyDescent="0.25">
      <c r="A12" t="s">
        <v>351</v>
      </c>
      <c r="B12" t="s">
        <v>343</v>
      </c>
      <c r="C12" t="s">
        <v>344</v>
      </c>
      <c r="D12">
        <v>4</v>
      </c>
      <c r="E12">
        <v>204</v>
      </c>
      <c r="F12" t="s">
        <v>343</v>
      </c>
      <c r="G12" t="s">
        <v>352</v>
      </c>
      <c r="H12">
        <v>4</v>
      </c>
      <c r="I12">
        <v>204</v>
      </c>
      <c r="K12" t="s">
        <v>351</v>
      </c>
      <c r="L12" t="s">
        <v>346</v>
      </c>
      <c r="M12" t="s">
        <v>345</v>
      </c>
      <c r="N12">
        <v>5</v>
      </c>
      <c r="O12">
        <v>103</v>
      </c>
      <c r="P12" t="s">
        <v>346</v>
      </c>
      <c r="Q12" t="s">
        <v>366</v>
      </c>
      <c r="R12">
        <v>5</v>
      </c>
      <c r="S12">
        <v>103</v>
      </c>
      <c r="U12" t="s">
        <v>351</v>
      </c>
      <c r="V12" t="s">
        <v>348</v>
      </c>
      <c r="W12" t="s">
        <v>349</v>
      </c>
      <c r="X12">
        <v>5</v>
      </c>
      <c r="Y12">
        <v>205</v>
      </c>
      <c r="Z12" t="s">
        <v>348</v>
      </c>
      <c r="AA12" t="s">
        <v>353</v>
      </c>
      <c r="AB12">
        <v>5</v>
      </c>
      <c r="AC12">
        <v>205</v>
      </c>
    </row>
    <row r="18" spans="1:29" x14ac:dyDescent="0.25">
      <c r="A18" s="87" t="s">
        <v>354</v>
      </c>
      <c r="K18" s="87" t="s">
        <v>355</v>
      </c>
      <c r="U18" s="87" t="s">
        <v>356</v>
      </c>
    </row>
    <row r="19" spans="1:29" x14ac:dyDescent="0.25">
      <c r="A19" s="87" t="s">
        <v>335</v>
      </c>
      <c r="B19">
        <v>2</v>
      </c>
      <c r="K19" s="87" t="s">
        <v>335</v>
      </c>
      <c r="L19">
        <v>2</v>
      </c>
      <c r="U19" s="87" t="s">
        <v>335</v>
      </c>
      <c r="V19">
        <v>2</v>
      </c>
    </row>
    <row r="20" spans="1:29" x14ac:dyDescent="0.25">
      <c r="A20" s="87" t="s">
        <v>336</v>
      </c>
      <c r="B20" s="87" t="s">
        <v>337</v>
      </c>
      <c r="C20" s="87" t="s">
        <v>338</v>
      </c>
      <c r="D20" s="87" t="s">
        <v>339</v>
      </c>
      <c r="E20" s="87" t="s">
        <v>340</v>
      </c>
      <c r="F20" s="87" t="s">
        <v>337</v>
      </c>
      <c r="G20" s="87" t="s">
        <v>341</v>
      </c>
      <c r="H20" s="87" t="s">
        <v>339</v>
      </c>
      <c r="I20" s="87" t="s">
        <v>340</v>
      </c>
      <c r="K20" s="87" t="s">
        <v>336</v>
      </c>
      <c r="L20" s="87" t="s">
        <v>337</v>
      </c>
      <c r="M20" s="87" t="s">
        <v>338</v>
      </c>
      <c r="N20" s="87" t="s">
        <v>339</v>
      </c>
      <c r="O20" s="87" t="s">
        <v>340</v>
      </c>
      <c r="P20" s="87" t="s">
        <v>337</v>
      </c>
      <c r="Q20" s="87" t="s">
        <v>341</v>
      </c>
      <c r="R20" s="87" t="s">
        <v>339</v>
      </c>
      <c r="S20" s="87" t="s">
        <v>340</v>
      </c>
      <c r="U20" s="87" t="s">
        <v>336</v>
      </c>
      <c r="V20" s="87" t="s">
        <v>337</v>
      </c>
      <c r="W20" s="87" t="s">
        <v>338</v>
      </c>
      <c r="X20" s="87" t="s">
        <v>339</v>
      </c>
      <c r="Y20" s="87" t="s">
        <v>340</v>
      </c>
      <c r="Z20" s="87" t="s">
        <v>337</v>
      </c>
      <c r="AA20" s="87" t="s">
        <v>341</v>
      </c>
      <c r="AB20" s="87" t="s">
        <v>339</v>
      </c>
      <c r="AC20" s="87" t="s">
        <v>340</v>
      </c>
    </row>
    <row r="21" spans="1:29" x14ac:dyDescent="0.25">
      <c r="A21" t="s">
        <v>342</v>
      </c>
      <c r="B21" t="s">
        <v>348</v>
      </c>
      <c r="C21" t="s">
        <v>349</v>
      </c>
      <c r="D21">
        <v>5</v>
      </c>
      <c r="E21">
        <v>205</v>
      </c>
      <c r="F21" t="s">
        <v>348</v>
      </c>
      <c r="G21" t="s">
        <v>344</v>
      </c>
      <c r="H21">
        <v>5</v>
      </c>
      <c r="I21">
        <v>205</v>
      </c>
      <c r="K21" t="s">
        <v>342</v>
      </c>
      <c r="L21" t="s">
        <v>348</v>
      </c>
      <c r="M21" t="s">
        <v>349</v>
      </c>
      <c r="N21">
        <v>5</v>
      </c>
      <c r="O21">
        <v>205</v>
      </c>
      <c r="P21" t="s">
        <v>348</v>
      </c>
      <c r="Q21" t="s">
        <v>357</v>
      </c>
      <c r="R21">
        <v>5</v>
      </c>
      <c r="S21">
        <v>205</v>
      </c>
      <c r="U21" t="s">
        <v>342</v>
      </c>
      <c r="V21" t="s">
        <v>356</v>
      </c>
      <c r="W21" t="s">
        <v>349</v>
      </c>
      <c r="X21">
        <v>3</v>
      </c>
      <c r="Y21">
        <v>103</v>
      </c>
      <c r="Z21" t="s">
        <v>356</v>
      </c>
      <c r="AA21" t="s">
        <v>358</v>
      </c>
      <c r="AB21">
        <v>3</v>
      </c>
      <c r="AC21">
        <v>103</v>
      </c>
    </row>
    <row r="22" spans="1:29" x14ac:dyDescent="0.25">
      <c r="A22" t="s">
        <v>351</v>
      </c>
      <c r="B22" t="s">
        <v>348</v>
      </c>
      <c r="C22" t="s">
        <v>349</v>
      </c>
      <c r="D22">
        <v>5</v>
      </c>
      <c r="E22">
        <v>205</v>
      </c>
      <c r="F22" t="s">
        <v>348</v>
      </c>
      <c r="G22" t="s">
        <v>357</v>
      </c>
      <c r="H22">
        <v>5</v>
      </c>
      <c r="I22">
        <v>205</v>
      </c>
      <c r="K22" t="s">
        <v>351</v>
      </c>
      <c r="L22" t="s">
        <v>348</v>
      </c>
      <c r="M22" t="s">
        <v>349</v>
      </c>
      <c r="N22">
        <v>5</v>
      </c>
      <c r="O22">
        <v>205</v>
      </c>
      <c r="P22" t="s">
        <v>348</v>
      </c>
      <c r="Q22" t="s">
        <v>344</v>
      </c>
      <c r="R22">
        <v>5</v>
      </c>
      <c r="S22">
        <v>205</v>
      </c>
      <c r="U22" t="s">
        <v>351</v>
      </c>
      <c r="V22" t="s">
        <v>356</v>
      </c>
      <c r="W22" t="s">
        <v>349</v>
      </c>
      <c r="X22">
        <v>3</v>
      </c>
      <c r="Y22">
        <v>103</v>
      </c>
      <c r="Z22" t="s">
        <v>356</v>
      </c>
      <c r="AA22" t="s">
        <v>359</v>
      </c>
      <c r="AB22">
        <v>3</v>
      </c>
      <c r="AC22">
        <v>103</v>
      </c>
    </row>
    <row r="28" spans="1:29" ht="15.75" thickBot="1" x14ac:dyDescent="0.3">
      <c r="A28" s="87" t="s">
        <v>360</v>
      </c>
      <c r="K28" s="87" t="s">
        <v>361</v>
      </c>
      <c r="U28" s="88"/>
      <c r="V28" s="88"/>
      <c r="W28" s="88"/>
      <c r="X28" s="89" t="s">
        <v>188</v>
      </c>
      <c r="Y28" s="88"/>
      <c r="Z28" s="88"/>
      <c r="AA28" s="88"/>
    </row>
    <row r="29" spans="1:29" ht="25.5" thickTop="1" thickBot="1" x14ac:dyDescent="0.3">
      <c r="A29" s="87" t="s">
        <v>335</v>
      </c>
      <c r="B29">
        <v>5</v>
      </c>
      <c r="K29" s="87" t="s">
        <v>335</v>
      </c>
      <c r="L29">
        <v>4</v>
      </c>
      <c r="U29" s="90" t="s">
        <v>175</v>
      </c>
      <c r="V29" s="91" t="s">
        <v>176</v>
      </c>
      <c r="W29" s="91" t="s">
        <v>177</v>
      </c>
      <c r="X29" s="91" t="s">
        <v>178</v>
      </c>
      <c r="Y29" s="91" t="s">
        <v>179</v>
      </c>
      <c r="Z29" s="91" t="s">
        <v>180</v>
      </c>
      <c r="AA29" s="92" t="s">
        <v>181</v>
      </c>
    </row>
    <row r="30" spans="1:29" ht="16.5" thickTop="1" thickBot="1" x14ac:dyDescent="0.3">
      <c r="A30" s="87" t="s">
        <v>336</v>
      </c>
      <c r="B30" s="87" t="s">
        <v>337</v>
      </c>
      <c r="C30" s="87" t="s">
        <v>338</v>
      </c>
      <c r="D30" s="87" t="s">
        <v>339</v>
      </c>
      <c r="E30" s="87" t="s">
        <v>340</v>
      </c>
      <c r="F30" s="87" t="s">
        <v>337</v>
      </c>
      <c r="G30" s="87" t="s">
        <v>341</v>
      </c>
      <c r="H30" s="87" t="s">
        <v>339</v>
      </c>
      <c r="I30" s="87" t="s">
        <v>340</v>
      </c>
      <c r="K30" s="87" t="s">
        <v>336</v>
      </c>
      <c r="L30" s="87" t="s">
        <v>337</v>
      </c>
      <c r="M30" s="87" t="s">
        <v>338</v>
      </c>
      <c r="N30" s="87" t="s">
        <v>339</v>
      </c>
      <c r="O30" s="87" t="s">
        <v>340</v>
      </c>
      <c r="P30" s="87" t="s">
        <v>337</v>
      </c>
      <c r="Q30" s="87" t="s">
        <v>341</v>
      </c>
      <c r="R30" s="87" t="s">
        <v>339</v>
      </c>
      <c r="S30" s="87" t="s">
        <v>340</v>
      </c>
      <c r="U30" s="93" t="s">
        <v>182</v>
      </c>
      <c r="V30" s="94">
        <f>'5Rx0L'!H7</f>
        <v>26.034154263157898</v>
      </c>
      <c r="W30" s="94" t="s">
        <v>183</v>
      </c>
      <c r="X30" s="94">
        <f>'5Rx5L'!H7</f>
        <v>31.895702894736839</v>
      </c>
      <c r="Y30" s="94">
        <f>'5Rx5L'!H31</f>
        <v>13.895827210526315</v>
      </c>
      <c r="Z30" s="94">
        <f>'5Rx5L'!H55</f>
        <v>37.542073684210528</v>
      </c>
      <c r="AA30" s="95">
        <f>'5Rx5L'!H79</f>
        <v>25.94303</v>
      </c>
    </row>
    <row r="31" spans="1:29" ht="15.75" thickBot="1" x14ac:dyDescent="0.3">
      <c r="A31" s="96" t="s">
        <v>292</v>
      </c>
      <c r="B31" t="s">
        <v>362</v>
      </c>
      <c r="C31" t="s">
        <v>358</v>
      </c>
      <c r="D31">
        <v>5</v>
      </c>
      <c r="E31">
        <v>205</v>
      </c>
      <c r="F31" t="s">
        <v>362</v>
      </c>
      <c r="G31" t="s">
        <v>350</v>
      </c>
      <c r="H31">
        <v>5</v>
      </c>
      <c r="I31">
        <v>205</v>
      </c>
      <c r="K31" s="96" t="s">
        <v>292</v>
      </c>
      <c r="L31" t="s">
        <v>346</v>
      </c>
      <c r="M31" t="s">
        <v>345</v>
      </c>
      <c r="N31">
        <v>5</v>
      </c>
      <c r="O31">
        <v>103</v>
      </c>
      <c r="P31" t="s">
        <v>346</v>
      </c>
      <c r="Q31" t="s">
        <v>347</v>
      </c>
      <c r="R31">
        <v>5</v>
      </c>
      <c r="S31">
        <v>103</v>
      </c>
      <c r="U31" s="93" t="s">
        <v>184</v>
      </c>
      <c r="V31" s="94">
        <f>'5Rx0L'!H31</f>
        <v>66.607920263157894</v>
      </c>
      <c r="W31" s="94">
        <f>'5Rx5L'!H103</f>
        <v>55.461774789473687</v>
      </c>
      <c r="X31" s="94">
        <f>'5Rx5L'!H127</f>
        <v>58.886503842105256</v>
      </c>
      <c r="Y31" s="94">
        <f>'5Rx5L'!H151</f>
        <v>59.524671684210524</v>
      </c>
      <c r="Z31" s="94">
        <f>'5Rx5L'!H175</f>
        <v>64.977767210526338</v>
      </c>
      <c r="AA31" s="95">
        <f>'5Rx5L'!H199</f>
        <v>67.559082368421059</v>
      </c>
    </row>
    <row r="32" spans="1:29" ht="15.75" thickBot="1" x14ac:dyDescent="0.3">
      <c r="A32" s="96" t="s">
        <v>293</v>
      </c>
      <c r="B32" t="s">
        <v>362</v>
      </c>
      <c r="C32" t="s">
        <v>358</v>
      </c>
      <c r="D32">
        <v>5</v>
      </c>
      <c r="E32">
        <v>205</v>
      </c>
      <c r="F32" t="s">
        <v>362</v>
      </c>
      <c r="G32" t="s">
        <v>363</v>
      </c>
      <c r="H32">
        <v>5</v>
      </c>
      <c r="I32">
        <v>205</v>
      </c>
      <c r="K32" s="96" t="s">
        <v>293</v>
      </c>
      <c r="L32" t="s">
        <v>346</v>
      </c>
      <c r="M32" t="s">
        <v>364</v>
      </c>
      <c r="N32">
        <v>5</v>
      </c>
      <c r="O32">
        <v>103</v>
      </c>
      <c r="P32" t="s">
        <v>346</v>
      </c>
      <c r="Q32" t="s">
        <v>365</v>
      </c>
      <c r="R32">
        <v>5</v>
      </c>
      <c r="S32">
        <v>103</v>
      </c>
      <c r="U32" s="93" t="s">
        <v>185</v>
      </c>
      <c r="V32" s="94">
        <f>'5Rx0L'!H55</f>
        <v>92.618776263157912</v>
      </c>
      <c r="W32" s="94">
        <f>'5Rx5L'!H223</f>
        <v>58.314521368421055</v>
      </c>
      <c r="X32" s="94">
        <f>'5Rx5L'!H247</f>
        <v>80.120517210526316</v>
      </c>
      <c r="Y32" s="94">
        <f>'5Rx5L'!H271</f>
        <v>68.407625052631573</v>
      </c>
      <c r="Z32" s="94">
        <f>'5Rx5L'!H295</f>
        <v>82.635290894736841</v>
      </c>
      <c r="AA32" s="95">
        <f>'5Rx5L'!H319</f>
        <v>70.958704578947362</v>
      </c>
    </row>
    <row r="33" spans="1:27" ht="15.75" thickBot="1" x14ac:dyDescent="0.3">
      <c r="A33" s="96" t="s">
        <v>249</v>
      </c>
      <c r="B33" t="s">
        <v>362</v>
      </c>
      <c r="C33" t="s">
        <v>358</v>
      </c>
      <c r="D33">
        <v>5</v>
      </c>
      <c r="E33">
        <v>205</v>
      </c>
      <c r="F33" t="s">
        <v>362</v>
      </c>
      <c r="G33" t="s">
        <v>344</v>
      </c>
      <c r="H33">
        <v>5</v>
      </c>
      <c r="I33">
        <v>205</v>
      </c>
      <c r="K33" s="96" t="s">
        <v>249</v>
      </c>
      <c r="L33" t="s">
        <v>346</v>
      </c>
      <c r="M33" t="s">
        <v>359</v>
      </c>
      <c r="N33">
        <v>5</v>
      </c>
      <c r="O33">
        <v>103</v>
      </c>
      <c r="P33" t="s">
        <v>346</v>
      </c>
      <c r="Q33" t="s">
        <v>353</v>
      </c>
      <c r="R33">
        <v>5</v>
      </c>
      <c r="S33">
        <v>103</v>
      </c>
      <c r="U33" s="93" t="s">
        <v>186</v>
      </c>
      <c r="V33" s="94">
        <f>'5Rx0L'!H79</f>
        <v>152.98366584210527</v>
      </c>
      <c r="W33" s="94">
        <f>'5Rx5L'!H343</f>
        <v>82.058430263157902</v>
      </c>
      <c r="X33" s="94">
        <f>'5Rx5L'!H367</f>
        <v>114.18401821052632</v>
      </c>
      <c r="Y33" s="94">
        <f>'5Rx5L'!H391</f>
        <v>115.19739442105264</v>
      </c>
      <c r="Z33" s="94">
        <f>'5Rx5L'!H415</f>
        <v>115.15897121052632</v>
      </c>
      <c r="AA33" s="95">
        <f>'5Rx5L'!H439</f>
        <v>117.31874305263159</v>
      </c>
    </row>
    <row r="34" spans="1:27" ht="15.75" thickBot="1" x14ac:dyDescent="0.3">
      <c r="A34" s="96" t="s">
        <v>294</v>
      </c>
      <c r="B34" t="s">
        <v>362</v>
      </c>
      <c r="C34" t="s">
        <v>358</v>
      </c>
      <c r="D34">
        <v>5</v>
      </c>
      <c r="E34">
        <v>205</v>
      </c>
      <c r="F34" t="s">
        <v>362</v>
      </c>
      <c r="G34" t="s">
        <v>345</v>
      </c>
      <c r="H34">
        <v>5</v>
      </c>
      <c r="I34">
        <v>205</v>
      </c>
      <c r="K34" s="96" t="s">
        <v>294</v>
      </c>
      <c r="L34" t="s">
        <v>346</v>
      </c>
      <c r="M34" t="s">
        <v>357</v>
      </c>
      <c r="N34">
        <v>5</v>
      </c>
      <c r="O34">
        <v>103</v>
      </c>
      <c r="P34" t="s">
        <v>346</v>
      </c>
      <c r="Q34" t="s">
        <v>352</v>
      </c>
      <c r="R34">
        <v>5</v>
      </c>
      <c r="S34">
        <v>103</v>
      </c>
      <c r="U34" s="97" t="s">
        <v>187</v>
      </c>
      <c r="V34" s="98">
        <f>'5Rx0L'!H103</f>
        <v>175.36554589473684</v>
      </c>
      <c r="W34" s="98">
        <f>'5Rx5L'!H463</f>
        <v>120.75931289473684</v>
      </c>
      <c r="X34" s="98">
        <f>'5Rx5L'!H487</f>
        <v>136.28360884210525</v>
      </c>
      <c r="Y34" s="98">
        <f>'5Rx5L'!H511</f>
        <v>120.76562963157895</v>
      </c>
      <c r="Z34" s="98">
        <f>'5Rx5L'!H535</f>
        <v>138.13744573684212</v>
      </c>
      <c r="AA34" s="99">
        <f>'5Rx5L'!H559</f>
        <v>131.0444169473684</v>
      </c>
    </row>
    <row r="35" spans="1:27" ht="15.75" thickTop="1" x14ac:dyDescent="0.25">
      <c r="A35" s="96" t="s">
        <v>295</v>
      </c>
      <c r="B35" t="s">
        <v>362</v>
      </c>
      <c r="C35" t="s">
        <v>358</v>
      </c>
      <c r="D35">
        <v>5</v>
      </c>
      <c r="E35">
        <v>205</v>
      </c>
      <c r="F35" t="s">
        <v>362</v>
      </c>
      <c r="G35" t="s">
        <v>347</v>
      </c>
      <c r="H35">
        <v>5</v>
      </c>
      <c r="I35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40"/>
  <sheetViews>
    <sheetView zoomScaleNormal="100" workbookViewId="0">
      <selection activeCell="M1" sqref="M1:N1034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110</v>
      </c>
      <c r="B2" t="s">
        <v>302</v>
      </c>
      <c r="C2" t="s">
        <v>303</v>
      </c>
      <c r="F2" s="72" t="s">
        <v>292</v>
      </c>
      <c r="G2" s="72" t="s">
        <v>293</v>
      </c>
      <c r="H2" s="72" t="s">
        <v>249</v>
      </c>
      <c r="I2" s="72" t="s">
        <v>294</v>
      </c>
      <c r="J2" s="72" t="s">
        <v>295</v>
      </c>
      <c r="K2" s="72" t="s">
        <v>222</v>
      </c>
      <c r="L2" s="39" t="s">
        <v>111</v>
      </c>
      <c r="M2" t="s">
        <v>302</v>
      </c>
      <c r="N2" t="s">
        <v>303</v>
      </c>
      <c r="Q2" s="72" t="s">
        <v>292</v>
      </c>
      <c r="R2" s="72" t="s">
        <v>293</v>
      </c>
      <c r="S2" s="72" t="s">
        <v>249</v>
      </c>
      <c r="T2" s="72" t="s">
        <v>294</v>
      </c>
      <c r="U2" s="72" t="s">
        <v>295</v>
      </c>
      <c r="V2" s="72" t="s">
        <v>222</v>
      </c>
    </row>
    <row r="3" spans="1:23" x14ac:dyDescent="0.25">
      <c r="B3" t="s">
        <v>309</v>
      </c>
      <c r="C3" t="s">
        <v>323</v>
      </c>
      <c r="F3" s="44" t="str">
        <f>C8</f>
        <v>CL +17dBm LO Log Mag(dB)</v>
      </c>
      <c r="G3" s="44" t="str">
        <f>C214</f>
        <v>CL +15 dBm LO Log Mag(dB)</v>
      </c>
      <c r="H3" s="44" t="str">
        <f>C420</f>
        <v>CL +13 dBm LO Log Mag(dB)</v>
      </c>
      <c r="I3" s="44" t="str">
        <f>C626</f>
        <v>CL +11 dBm LO Log Mag(dB)</v>
      </c>
      <c r="J3" s="44" t="str">
        <f>C832</f>
        <v>CL +9 dBm LO Log Mag(dB)</v>
      </c>
      <c r="K3" s="44">
        <f>C1038</f>
        <v>0</v>
      </c>
      <c r="M3" t="s">
        <v>309</v>
      </c>
      <c r="N3" t="s">
        <v>323</v>
      </c>
      <c r="Q3" s="44" t="str">
        <f>N8</f>
        <v>CL +17dBm LO Log Mag(dB)</v>
      </c>
      <c r="R3" s="44" t="str">
        <f>N214</f>
        <v>CL +15 dBm LO Log Mag(dB)</v>
      </c>
      <c r="S3" s="44" t="str">
        <f>N420</f>
        <v>CL +13 dBm LO Log Mag(dB)</v>
      </c>
      <c r="T3" s="44" t="str">
        <f>N626</f>
        <v>CL +11 dBm LO Log Mag(dB)</v>
      </c>
      <c r="U3" s="44" t="str">
        <f>N832</f>
        <v>CL +9 dBm LO Log Mag(dB)</v>
      </c>
      <c r="V3" s="44" t="str">
        <f>N1038</f>
        <v>CL +7 dBm LO Log Mag(dB)</v>
      </c>
    </row>
    <row r="4" spans="1:23" x14ac:dyDescent="0.25">
      <c r="B4" t="s">
        <v>102</v>
      </c>
      <c r="H4" s="6"/>
      <c r="J4" s="6"/>
      <c r="M4" t="s">
        <v>102</v>
      </c>
      <c r="S4" s="6"/>
      <c r="U4" s="6"/>
    </row>
    <row r="5" spans="1:23" x14ac:dyDescent="0.25">
      <c r="D5" s="20"/>
      <c r="E5" s="6">
        <f t="shared" ref="E5:E68" si="0">B9/1000000000</f>
        <v>5.0110000000000001</v>
      </c>
      <c r="F5" s="6">
        <f t="shared" ref="F5:F68" si="1">C9</f>
        <v>-10.529745</v>
      </c>
      <c r="G5" s="44">
        <f t="shared" ref="G5:G68" si="2">C215</f>
        <v>-12.157638</v>
      </c>
      <c r="H5" s="44">
        <f t="shared" ref="H5:H68" si="3">C421</f>
        <v>-15.155366000000001</v>
      </c>
      <c r="I5" s="44">
        <f t="shared" ref="I5:I68" si="4">C627</f>
        <v>-19.271640999999999</v>
      </c>
      <c r="J5" s="44">
        <f t="shared" ref="J5:J68" si="5">C833</f>
        <v>-23.556484000000001</v>
      </c>
      <c r="K5" s="44">
        <f t="shared" ref="K5:K68" si="6">C1039</f>
        <v>0</v>
      </c>
      <c r="O5" s="20"/>
      <c r="P5" s="6">
        <f>M9/1000000000</f>
        <v>5.0110000000000001</v>
      </c>
      <c r="Q5" s="6">
        <f>N9</f>
        <v>-11.762111000000001</v>
      </c>
      <c r="R5" s="44">
        <f>N215</f>
        <v>-13.629897</v>
      </c>
      <c r="S5" s="44">
        <f>N421</f>
        <v>-16.950113000000002</v>
      </c>
      <c r="T5" s="44">
        <f>N627</f>
        <v>-21.264209999999999</v>
      </c>
      <c r="U5" s="44">
        <f>N833</f>
        <v>-25.632159999999999</v>
      </c>
      <c r="V5" s="44">
        <f>N1039</f>
        <v>-36.779147999999999</v>
      </c>
      <c r="W5" s="20"/>
    </row>
    <row r="6" spans="1:23" x14ac:dyDescent="0.25">
      <c r="D6" s="20"/>
      <c r="E6" s="6">
        <f t="shared" si="0"/>
        <v>5.1359399999999997</v>
      </c>
      <c r="F6" s="6">
        <f t="shared" si="1"/>
        <v>-10.231351999999999</v>
      </c>
      <c r="G6" s="44">
        <f t="shared" si="2"/>
        <v>-11.717575999999999</v>
      </c>
      <c r="H6" s="44">
        <f t="shared" si="3"/>
        <v>-14.502348</v>
      </c>
      <c r="I6" s="44">
        <f t="shared" si="4"/>
        <v>-18.458942</v>
      </c>
      <c r="J6" s="44">
        <f t="shared" si="5"/>
        <v>-22.712769000000002</v>
      </c>
      <c r="K6" s="44">
        <f t="shared" si="6"/>
        <v>0</v>
      </c>
      <c r="O6" s="20"/>
      <c r="P6" s="6">
        <f t="shared" ref="P6:P69" si="7">M10/1000000000</f>
        <v>5.1359399999999997</v>
      </c>
      <c r="Q6" s="6">
        <f t="shared" ref="Q6:Q69" si="8">N10</f>
        <v>-11.485372</v>
      </c>
      <c r="R6" s="44">
        <f t="shared" ref="R6:R69" si="9">N216</f>
        <v>-13.182987000000001</v>
      </c>
      <c r="S6" s="44">
        <f t="shared" ref="S6:S69" si="10">N422</f>
        <v>-16.268498999999998</v>
      </c>
      <c r="T6" s="44">
        <f t="shared" ref="T6:T69" si="11">N628</f>
        <v>-20.441437000000001</v>
      </c>
      <c r="U6" s="44">
        <f t="shared" ref="U6:U69" si="12">N834</f>
        <v>-24.812801</v>
      </c>
      <c r="V6" s="44">
        <f t="shared" ref="V6:V69" si="13">N1040</f>
        <v>-35.393703000000002</v>
      </c>
      <c r="W6" s="20"/>
    </row>
    <row r="7" spans="1:23" x14ac:dyDescent="0.25">
      <c r="B7" t="s">
        <v>103</v>
      </c>
      <c r="D7" s="20"/>
      <c r="E7" s="6">
        <f t="shared" si="0"/>
        <v>5.2608800000000002</v>
      </c>
      <c r="F7" s="6">
        <f t="shared" si="1"/>
        <v>-9.8525466999999995</v>
      </c>
      <c r="G7" s="44">
        <f t="shared" si="2"/>
        <v>-11.141038</v>
      </c>
      <c r="H7" s="44">
        <f t="shared" si="3"/>
        <v>-13.633317</v>
      </c>
      <c r="I7" s="44">
        <f t="shared" si="4"/>
        <v>-17.352919</v>
      </c>
      <c r="J7" s="44">
        <f t="shared" si="5"/>
        <v>-21.537979</v>
      </c>
      <c r="K7" s="44">
        <f t="shared" si="6"/>
        <v>0</v>
      </c>
      <c r="M7" t="s">
        <v>103</v>
      </c>
      <c r="O7" s="20"/>
      <c r="P7" s="6">
        <f t="shared" si="7"/>
        <v>5.2608800000000002</v>
      </c>
      <c r="Q7" s="6">
        <f t="shared" si="8"/>
        <v>-11.123836000000001</v>
      </c>
      <c r="R7" s="44">
        <f t="shared" si="9"/>
        <v>-12.583937000000001</v>
      </c>
      <c r="S7" s="44">
        <f t="shared" si="10"/>
        <v>-15.345283999999999</v>
      </c>
      <c r="T7" s="44">
        <f t="shared" si="11"/>
        <v>-19.299212000000001</v>
      </c>
      <c r="U7" s="44">
        <f t="shared" si="12"/>
        <v>-23.642341999999999</v>
      </c>
      <c r="V7" s="44">
        <f t="shared" si="13"/>
        <v>-34.760100999999999</v>
      </c>
      <c r="W7" s="20"/>
    </row>
    <row r="8" spans="1:23" x14ac:dyDescent="0.25">
      <c r="B8" t="s">
        <v>23</v>
      </c>
      <c r="C8" t="s">
        <v>328</v>
      </c>
      <c r="D8" s="20"/>
      <c r="E8" s="6">
        <f t="shared" si="0"/>
        <v>5.3858199999999998</v>
      </c>
      <c r="F8" s="6">
        <f t="shared" si="1"/>
        <v>-9.4245882000000005</v>
      </c>
      <c r="G8" s="44">
        <f t="shared" si="2"/>
        <v>-10.505653000000001</v>
      </c>
      <c r="H8" s="44">
        <f t="shared" si="3"/>
        <v>-12.691594</v>
      </c>
      <c r="I8" s="44">
        <f t="shared" si="4"/>
        <v>-16.154088999999999</v>
      </c>
      <c r="J8" s="44">
        <f t="shared" si="5"/>
        <v>-20.251131000000001</v>
      </c>
      <c r="K8" s="44">
        <f t="shared" si="6"/>
        <v>0</v>
      </c>
      <c r="M8" t="s">
        <v>23</v>
      </c>
      <c r="N8" t="s">
        <v>328</v>
      </c>
      <c r="O8" s="20"/>
      <c r="P8" s="6">
        <f t="shared" si="7"/>
        <v>5.3858199999999998</v>
      </c>
      <c r="Q8" s="6">
        <f t="shared" si="8"/>
        <v>-10.72105</v>
      </c>
      <c r="R8" s="44">
        <f t="shared" si="9"/>
        <v>-11.925636000000001</v>
      </c>
      <c r="S8" s="44">
        <f t="shared" si="10"/>
        <v>-14.346971999999999</v>
      </c>
      <c r="T8" s="44">
        <f t="shared" si="11"/>
        <v>-18.067822</v>
      </c>
      <c r="U8" s="44">
        <f t="shared" si="12"/>
        <v>-22.371071000000001</v>
      </c>
      <c r="V8" s="44">
        <f t="shared" si="13"/>
        <v>-32.506309999999999</v>
      </c>
      <c r="W8" s="20"/>
    </row>
    <row r="9" spans="1:23" x14ac:dyDescent="0.25">
      <c r="B9">
        <v>5011000000</v>
      </c>
      <c r="C9">
        <v>-10.529745</v>
      </c>
      <c r="D9" s="20"/>
      <c r="E9" s="6">
        <f t="shared" si="0"/>
        <v>5.5107600000000003</v>
      </c>
      <c r="F9" s="6">
        <f t="shared" si="1"/>
        <v>-9.0672007000000008</v>
      </c>
      <c r="G9" s="44">
        <f t="shared" si="2"/>
        <v>-9.9578772000000004</v>
      </c>
      <c r="H9" s="44">
        <f t="shared" si="3"/>
        <v>-11.839896</v>
      </c>
      <c r="I9" s="44">
        <f t="shared" si="4"/>
        <v>-14.998111</v>
      </c>
      <c r="J9" s="44">
        <f t="shared" si="5"/>
        <v>-18.969631</v>
      </c>
      <c r="K9" s="44">
        <f t="shared" si="6"/>
        <v>0</v>
      </c>
      <c r="M9">
        <v>5011000000</v>
      </c>
      <c r="N9">
        <v>-11.762111000000001</v>
      </c>
      <c r="O9" s="20"/>
      <c r="P9" s="6">
        <f t="shared" si="7"/>
        <v>5.5107600000000003</v>
      </c>
      <c r="Q9" s="6">
        <f t="shared" si="8"/>
        <v>-10.382725000000001</v>
      </c>
      <c r="R9" s="44">
        <f t="shared" si="9"/>
        <v>-11.351402999999999</v>
      </c>
      <c r="S9" s="44">
        <f t="shared" si="10"/>
        <v>-13.414809999999999</v>
      </c>
      <c r="T9" s="44">
        <f t="shared" si="11"/>
        <v>-16.821477999999999</v>
      </c>
      <c r="U9" s="44">
        <f t="shared" si="12"/>
        <v>-21.022248999999999</v>
      </c>
      <c r="V9" s="44">
        <f t="shared" si="13"/>
        <v>-30.7959</v>
      </c>
      <c r="W9" s="20"/>
    </row>
    <row r="10" spans="1:23" x14ac:dyDescent="0.25">
      <c r="B10">
        <v>5135940000</v>
      </c>
      <c r="C10">
        <v>-10.231351999999999</v>
      </c>
      <c r="D10" s="20"/>
      <c r="E10" s="6">
        <f t="shared" si="0"/>
        <v>5.6356999999999999</v>
      </c>
      <c r="F10" s="6">
        <f t="shared" si="1"/>
        <v>-8.6846437000000005</v>
      </c>
      <c r="G10" s="44">
        <f t="shared" si="2"/>
        <v>-9.4002180000000006</v>
      </c>
      <c r="H10" s="44">
        <f t="shared" si="3"/>
        <v>-11.000406</v>
      </c>
      <c r="I10" s="44">
        <f t="shared" si="4"/>
        <v>-13.844378000000001</v>
      </c>
      <c r="J10" s="44">
        <f t="shared" si="5"/>
        <v>-17.633457</v>
      </c>
      <c r="K10" s="44">
        <f t="shared" si="6"/>
        <v>0</v>
      </c>
      <c r="M10">
        <v>5135940000</v>
      </c>
      <c r="N10">
        <v>-11.485372</v>
      </c>
      <c r="O10" s="20"/>
      <c r="P10" s="6">
        <f t="shared" si="7"/>
        <v>5.6356999999999999</v>
      </c>
      <c r="Q10" s="6">
        <f t="shared" si="8"/>
        <v>-10.027060000000001</v>
      </c>
      <c r="R10" s="44">
        <f t="shared" si="9"/>
        <v>-10.784625999999999</v>
      </c>
      <c r="S10" s="44">
        <f t="shared" si="10"/>
        <v>-12.515860999999999</v>
      </c>
      <c r="T10" s="44">
        <f t="shared" si="11"/>
        <v>-15.597434</v>
      </c>
      <c r="U10" s="44">
        <f t="shared" si="12"/>
        <v>-19.652398999999999</v>
      </c>
      <c r="V10" s="44">
        <f t="shared" si="13"/>
        <v>-28.026682000000001</v>
      </c>
      <c r="W10" s="20"/>
    </row>
    <row r="11" spans="1:23" x14ac:dyDescent="0.25">
      <c r="B11">
        <v>5260880000</v>
      </c>
      <c r="C11">
        <v>-9.8525466999999995</v>
      </c>
      <c r="D11" s="20"/>
      <c r="E11" s="6">
        <f t="shared" si="0"/>
        <v>5.7606400000000004</v>
      </c>
      <c r="F11" s="6">
        <f t="shared" si="1"/>
        <v>-8.4010829999999999</v>
      </c>
      <c r="G11" s="44">
        <f t="shared" si="2"/>
        <v>-8.9832525000000008</v>
      </c>
      <c r="H11" s="44">
        <f t="shared" si="3"/>
        <v>-10.32963</v>
      </c>
      <c r="I11" s="44">
        <f t="shared" si="4"/>
        <v>-12.835238</v>
      </c>
      <c r="J11" s="44">
        <f t="shared" si="5"/>
        <v>-16.382152999999999</v>
      </c>
      <c r="K11" s="44">
        <f t="shared" si="6"/>
        <v>0</v>
      </c>
      <c r="M11">
        <v>5260880000</v>
      </c>
      <c r="N11">
        <v>-11.123836000000001</v>
      </c>
      <c r="O11" s="20"/>
      <c r="P11" s="6">
        <f t="shared" si="7"/>
        <v>5.7606400000000004</v>
      </c>
      <c r="Q11" s="6">
        <f t="shared" si="8"/>
        <v>-9.7795792000000006</v>
      </c>
      <c r="R11" s="44">
        <f t="shared" si="9"/>
        <v>-10.374597</v>
      </c>
      <c r="S11" s="44">
        <f t="shared" si="10"/>
        <v>-11.8057</v>
      </c>
      <c r="T11" s="44">
        <f t="shared" si="11"/>
        <v>-14.508654</v>
      </c>
      <c r="U11" s="44">
        <f t="shared" si="12"/>
        <v>-18.322565000000001</v>
      </c>
      <c r="V11" s="44">
        <f t="shared" si="13"/>
        <v>-27.350245000000001</v>
      </c>
      <c r="W11" s="20"/>
    </row>
    <row r="12" spans="1:23" x14ac:dyDescent="0.25">
      <c r="B12">
        <v>5385820000</v>
      </c>
      <c r="C12">
        <v>-9.4245882000000005</v>
      </c>
      <c r="D12" s="20"/>
      <c r="E12" s="6">
        <f t="shared" si="0"/>
        <v>5.88558</v>
      </c>
      <c r="F12" s="6">
        <f t="shared" si="1"/>
        <v>-8.2080058999999999</v>
      </c>
      <c r="G12" s="44">
        <f t="shared" si="2"/>
        <v>-8.7101307000000006</v>
      </c>
      <c r="H12" s="44">
        <f t="shared" si="3"/>
        <v>-9.8719902000000008</v>
      </c>
      <c r="I12" s="44">
        <f t="shared" si="4"/>
        <v>-12.088236999999999</v>
      </c>
      <c r="J12" s="44">
        <f t="shared" si="5"/>
        <v>-15.397593000000001</v>
      </c>
      <c r="K12" s="44">
        <f t="shared" si="6"/>
        <v>0</v>
      </c>
      <c r="M12">
        <v>5385820000</v>
      </c>
      <c r="N12">
        <v>-10.72105</v>
      </c>
      <c r="O12" s="20"/>
      <c r="P12" s="6">
        <f t="shared" si="7"/>
        <v>5.88558</v>
      </c>
      <c r="Q12" s="6">
        <f t="shared" si="8"/>
        <v>-9.6249237000000001</v>
      </c>
      <c r="R12" s="44">
        <f t="shared" si="9"/>
        <v>-10.123377</v>
      </c>
      <c r="S12" s="44">
        <f t="shared" si="10"/>
        <v>-11.33798</v>
      </c>
      <c r="T12" s="44">
        <f t="shared" si="11"/>
        <v>-13.713245000000001</v>
      </c>
      <c r="U12" s="44">
        <f t="shared" si="12"/>
        <v>-17.276056000000001</v>
      </c>
      <c r="V12" s="44">
        <f t="shared" si="13"/>
        <v>-26.402585999999999</v>
      </c>
      <c r="W12" s="20"/>
    </row>
    <row r="13" spans="1:23" x14ac:dyDescent="0.25">
      <c r="B13">
        <v>5510760000</v>
      </c>
      <c r="C13">
        <v>-9.0672007000000008</v>
      </c>
      <c r="D13" s="20"/>
      <c r="E13" s="6">
        <f t="shared" si="0"/>
        <v>6.0105199999999996</v>
      </c>
      <c r="F13" s="6">
        <f t="shared" si="1"/>
        <v>-8.0085973999999993</v>
      </c>
      <c r="G13" s="44">
        <f t="shared" si="2"/>
        <v>-8.4124298</v>
      </c>
      <c r="H13" s="44">
        <f t="shared" si="3"/>
        <v>-9.3641272000000004</v>
      </c>
      <c r="I13" s="44">
        <f t="shared" si="4"/>
        <v>-11.265984</v>
      </c>
      <c r="J13" s="44">
        <f t="shared" si="5"/>
        <v>-14.298821999999999</v>
      </c>
      <c r="K13" s="44">
        <f t="shared" si="6"/>
        <v>0</v>
      </c>
      <c r="M13">
        <v>5510760000</v>
      </c>
      <c r="N13">
        <v>-10.382725000000001</v>
      </c>
      <c r="O13" s="20"/>
      <c r="P13" s="6">
        <f t="shared" si="7"/>
        <v>6.0105199999999996</v>
      </c>
      <c r="Q13" s="6">
        <f t="shared" si="8"/>
        <v>-9.4669428</v>
      </c>
      <c r="R13" s="44">
        <f t="shared" si="9"/>
        <v>-9.8593092000000002</v>
      </c>
      <c r="S13" s="44">
        <f t="shared" si="10"/>
        <v>-10.825673999999999</v>
      </c>
      <c r="T13" s="44">
        <f t="shared" si="11"/>
        <v>-12.836297999999999</v>
      </c>
      <c r="U13" s="44">
        <f t="shared" si="12"/>
        <v>-16.098375000000001</v>
      </c>
      <c r="V13" s="44">
        <f t="shared" si="13"/>
        <v>-24.473424999999999</v>
      </c>
      <c r="W13" s="20"/>
    </row>
    <row r="14" spans="1:23" x14ac:dyDescent="0.25">
      <c r="B14">
        <v>5635700000</v>
      </c>
      <c r="C14">
        <v>-8.6846437000000005</v>
      </c>
      <c r="D14" s="20"/>
      <c r="E14" s="6">
        <f t="shared" si="0"/>
        <v>6.1354600000000001</v>
      </c>
      <c r="F14" s="6">
        <f t="shared" si="1"/>
        <v>-7.8416739</v>
      </c>
      <c r="G14" s="44">
        <f t="shared" si="2"/>
        <v>-8.1829529000000001</v>
      </c>
      <c r="H14" s="44">
        <f t="shared" si="3"/>
        <v>-8.9856768000000002</v>
      </c>
      <c r="I14" s="44">
        <f t="shared" si="4"/>
        <v>-10.613455</v>
      </c>
      <c r="J14" s="44">
        <f t="shared" si="5"/>
        <v>-13.324901000000001</v>
      </c>
      <c r="K14" s="44">
        <f t="shared" si="6"/>
        <v>0</v>
      </c>
      <c r="M14">
        <v>5635700000</v>
      </c>
      <c r="N14">
        <v>-10.027060000000001</v>
      </c>
      <c r="O14" s="20"/>
      <c r="P14" s="6">
        <f t="shared" si="7"/>
        <v>6.1354600000000001</v>
      </c>
      <c r="Q14" s="6">
        <f t="shared" si="8"/>
        <v>-9.3367786000000006</v>
      </c>
      <c r="R14" s="44">
        <f t="shared" si="9"/>
        <v>-9.6674433000000004</v>
      </c>
      <c r="S14" s="44">
        <f t="shared" si="10"/>
        <v>-10.473083000000001</v>
      </c>
      <c r="T14" s="44">
        <f t="shared" si="11"/>
        <v>-12.173441</v>
      </c>
      <c r="U14" s="44">
        <f t="shared" si="12"/>
        <v>-15.084326000000001</v>
      </c>
      <c r="V14" s="44">
        <f t="shared" si="13"/>
        <v>-23.300194000000001</v>
      </c>
      <c r="W14" s="20"/>
    </row>
    <row r="15" spans="1:23" x14ac:dyDescent="0.25">
      <c r="B15">
        <v>5760640000</v>
      </c>
      <c r="C15">
        <v>-8.4010829999999999</v>
      </c>
      <c r="D15" s="20"/>
      <c r="E15" s="6">
        <f t="shared" si="0"/>
        <v>6.2603999999999997</v>
      </c>
      <c r="F15" s="6">
        <f t="shared" si="1"/>
        <v>-7.7262168000000004</v>
      </c>
      <c r="G15" s="44">
        <f t="shared" si="2"/>
        <v>-8.0072174</v>
      </c>
      <c r="H15" s="44">
        <f t="shared" si="3"/>
        <v>-8.6699686000000007</v>
      </c>
      <c r="I15" s="44">
        <f t="shared" si="4"/>
        <v>-10.046808</v>
      </c>
      <c r="J15" s="44">
        <f t="shared" si="5"/>
        <v>-12.462763000000001</v>
      </c>
      <c r="K15" s="44">
        <f t="shared" si="6"/>
        <v>0</v>
      </c>
      <c r="M15">
        <v>5760640000</v>
      </c>
      <c r="N15">
        <v>-9.7795792000000006</v>
      </c>
      <c r="O15" s="20"/>
      <c r="P15" s="6">
        <f t="shared" si="7"/>
        <v>6.2603999999999997</v>
      </c>
      <c r="Q15" s="6">
        <f t="shared" si="8"/>
        <v>-9.2527056000000005</v>
      </c>
      <c r="R15" s="44">
        <f t="shared" si="9"/>
        <v>-9.5255755999999998</v>
      </c>
      <c r="S15" s="44">
        <f t="shared" si="10"/>
        <v>-10.179494</v>
      </c>
      <c r="T15" s="44">
        <f t="shared" si="11"/>
        <v>-11.592014000000001</v>
      </c>
      <c r="U15" s="44">
        <f t="shared" si="12"/>
        <v>-14.164149999999999</v>
      </c>
      <c r="V15" s="44">
        <f t="shared" si="13"/>
        <v>-21.253713999999999</v>
      </c>
      <c r="W15" s="20"/>
    </row>
    <row r="16" spans="1:23" x14ac:dyDescent="0.25">
      <c r="B16">
        <v>5885580000</v>
      </c>
      <c r="C16">
        <v>-8.2080058999999999</v>
      </c>
      <c r="D16" s="20"/>
      <c r="E16" s="6">
        <f t="shared" si="0"/>
        <v>6.3853400000000002</v>
      </c>
      <c r="F16" s="6">
        <f t="shared" si="1"/>
        <v>-7.6081057000000003</v>
      </c>
      <c r="G16" s="44">
        <f t="shared" si="2"/>
        <v>-7.8392071999999997</v>
      </c>
      <c r="H16" s="44">
        <f t="shared" si="3"/>
        <v>-8.4001722000000001</v>
      </c>
      <c r="I16" s="44">
        <f t="shared" si="4"/>
        <v>-9.6010141000000004</v>
      </c>
      <c r="J16" s="44">
        <f t="shared" si="5"/>
        <v>-11.785542</v>
      </c>
      <c r="K16" s="44">
        <f t="shared" si="6"/>
        <v>0</v>
      </c>
      <c r="M16">
        <v>5885580000</v>
      </c>
      <c r="N16">
        <v>-9.6249237000000001</v>
      </c>
      <c r="O16" s="20"/>
      <c r="P16" s="6">
        <f t="shared" si="7"/>
        <v>6.3853400000000002</v>
      </c>
      <c r="Q16" s="6">
        <f t="shared" si="8"/>
        <v>-9.1659726999999993</v>
      </c>
      <c r="R16" s="44">
        <f t="shared" si="9"/>
        <v>-9.3937615999999995</v>
      </c>
      <c r="S16" s="44">
        <f t="shared" si="10"/>
        <v>-9.9408560000000001</v>
      </c>
      <c r="T16" s="44">
        <f t="shared" si="11"/>
        <v>-11.152844</v>
      </c>
      <c r="U16" s="44">
        <f t="shared" si="12"/>
        <v>-13.454803</v>
      </c>
      <c r="V16" s="44">
        <f t="shared" si="13"/>
        <v>-19.956230000000001</v>
      </c>
      <c r="W16" s="20"/>
    </row>
    <row r="17" spans="2:23" x14ac:dyDescent="0.25">
      <c r="B17">
        <v>6010520000</v>
      </c>
      <c r="C17">
        <v>-8.0085973999999993</v>
      </c>
      <c r="D17" s="20"/>
      <c r="E17" s="6">
        <f t="shared" si="0"/>
        <v>6.5102799999999998</v>
      </c>
      <c r="F17" s="6">
        <f t="shared" si="1"/>
        <v>-7.4527364</v>
      </c>
      <c r="G17" s="44">
        <f t="shared" si="2"/>
        <v>-7.6280707999999997</v>
      </c>
      <c r="H17" s="44">
        <f t="shared" si="3"/>
        <v>-8.0794659000000006</v>
      </c>
      <c r="I17" s="44">
        <f t="shared" si="4"/>
        <v>-9.0882968999999996</v>
      </c>
      <c r="J17" s="44">
        <f t="shared" si="5"/>
        <v>-10.992385000000001</v>
      </c>
      <c r="K17" s="44">
        <f t="shared" si="6"/>
        <v>0</v>
      </c>
      <c r="M17">
        <v>6010520000</v>
      </c>
      <c r="N17">
        <v>-9.4669428</v>
      </c>
      <c r="O17" s="20"/>
      <c r="P17" s="6">
        <f t="shared" si="7"/>
        <v>6.5102799999999998</v>
      </c>
      <c r="Q17" s="6">
        <f t="shared" si="8"/>
        <v>-9.0518484000000008</v>
      </c>
      <c r="R17" s="44">
        <f t="shared" si="9"/>
        <v>-9.2293549000000006</v>
      </c>
      <c r="S17" s="44">
        <f t="shared" si="10"/>
        <v>-9.6583138000000002</v>
      </c>
      <c r="T17" s="44">
        <f t="shared" si="11"/>
        <v>-10.650579</v>
      </c>
      <c r="U17" s="44">
        <f t="shared" si="12"/>
        <v>-12.622503</v>
      </c>
      <c r="V17" s="44">
        <f t="shared" si="13"/>
        <v>-17.937225000000002</v>
      </c>
      <c r="W17" s="20"/>
    </row>
    <row r="18" spans="2:23" x14ac:dyDescent="0.25">
      <c r="B18">
        <v>6135460000</v>
      </c>
      <c r="C18">
        <v>-7.8416739</v>
      </c>
      <c r="D18" s="20"/>
      <c r="E18" s="6">
        <f t="shared" si="0"/>
        <v>6.6352200000000003</v>
      </c>
      <c r="F18" s="6">
        <f t="shared" si="1"/>
        <v>-7.3554282000000004</v>
      </c>
      <c r="G18" s="44">
        <f t="shared" si="2"/>
        <v>-7.5049858</v>
      </c>
      <c r="H18" s="44">
        <f t="shared" si="3"/>
        <v>-7.8905691999999998</v>
      </c>
      <c r="I18" s="44">
        <f t="shared" si="4"/>
        <v>-8.7568959999999993</v>
      </c>
      <c r="J18" s="44">
        <f t="shared" si="5"/>
        <v>-10.439693999999999</v>
      </c>
      <c r="K18" s="44">
        <f t="shared" si="6"/>
        <v>0</v>
      </c>
      <c r="M18">
        <v>6135460000</v>
      </c>
      <c r="N18">
        <v>-9.3367786000000006</v>
      </c>
      <c r="O18" s="20"/>
      <c r="P18" s="6">
        <f t="shared" si="7"/>
        <v>6.6352200000000003</v>
      </c>
      <c r="Q18" s="6">
        <f t="shared" si="8"/>
        <v>-8.9927483000000006</v>
      </c>
      <c r="R18" s="44">
        <f t="shared" si="9"/>
        <v>-9.1498947000000008</v>
      </c>
      <c r="S18" s="44">
        <f t="shared" si="10"/>
        <v>-9.5114926999999998</v>
      </c>
      <c r="T18" s="44">
        <f t="shared" si="11"/>
        <v>-10.341388999999999</v>
      </c>
      <c r="U18" s="44">
        <f t="shared" si="12"/>
        <v>-12.050661</v>
      </c>
      <c r="V18" s="44">
        <f t="shared" si="13"/>
        <v>-18.547083000000001</v>
      </c>
      <c r="W18" s="20"/>
    </row>
    <row r="19" spans="2:23" x14ac:dyDescent="0.25">
      <c r="B19">
        <v>6260400000</v>
      </c>
      <c r="C19">
        <v>-7.7262168000000004</v>
      </c>
      <c r="D19" s="20"/>
      <c r="E19" s="6">
        <f t="shared" si="0"/>
        <v>6.7601599999999999</v>
      </c>
      <c r="F19" s="6">
        <f t="shared" si="1"/>
        <v>-7.2364521000000002</v>
      </c>
      <c r="G19" s="44">
        <f t="shared" si="2"/>
        <v>-7.3573589000000004</v>
      </c>
      <c r="H19" s="44">
        <f t="shared" si="3"/>
        <v>-7.6842560999999998</v>
      </c>
      <c r="I19" s="44">
        <f t="shared" si="4"/>
        <v>-8.4368905999999999</v>
      </c>
      <c r="J19" s="44">
        <f t="shared" si="5"/>
        <v>-9.9319801000000005</v>
      </c>
      <c r="K19" s="44">
        <f t="shared" si="6"/>
        <v>0</v>
      </c>
      <c r="M19">
        <v>6260400000</v>
      </c>
      <c r="N19">
        <v>-9.2527056000000005</v>
      </c>
      <c r="O19" s="20"/>
      <c r="P19" s="6">
        <f t="shared" si="7"/>
        <v>6.7601599999999999</v>
      </c>
      <c r="Q19" s="6">
        <f t="shared" si="8"/>
        <v>-8.9161052999999999</v>
      </c>
      <c r="R19" s="44">
        <f t="shared" si="9"/>
        <v>-9.0519447</v>
      </c>
      <c r="S19" s="44">
        <f t="shared" si="10"/>
        <v>-9.3551129999999993</v>
      </c>
      <c r="T19" s="44">
        <f t="shared" si="11"/>
        <v>-10.054296000000001</v>
      </c>
      <c r="U19" s="44">
        <f t="shared" si="12"/>
        <v>-11.537914000000001</v>
      </c>
      <c r="V19" s="44">
        <f t="shared" si="13"/>
        <v>-17.766307999999999</v>
      </c>
      <c r="W19" s="20"/>
    </row>
    <row r="20" spans="2:23" x14ac:dyDescent="0.25">
      <c r="B20">
        <v>6385340000</v>
      </c>
      <c r="C20">
        <v>-7.6081057000000003</v>
      </c>
      <c r="D20" s="20"/>
      <c r="E20" s="6">
        <f t="shared" si="0"/>
        <v>6.8851000000000004</v>
      </c>
      <c r="F20" s="6">
        <f t="shared" si="1"/>
        <v>-7.1045933000000003</v>
      </c>
      <c r="G20" s="44">
        <f t="shared" si="2"/>
        <v>-7.2013873999999998</v>
      </c>
      <c r="H20" s="44">
        <f t="shared" si="3"/>
        <v>-7.4781741999999998</v>
      </c>
      <c r="I20" s="44">
        <f t="shared" si="4"/>
        <v>-8.129467</v>
      </c>
      <c r="J20" s="44">
        <f t="shared" si="5"/>
        <v>-9.4584837000000004</v>
      </c>
      <c r="K20" s="44">
        <f t="shared" si="6"/>
        <v>0</v>
      </c>
      <c r="M20">
        <v>6385340000</v>
      </c>
      <c r="N20">
        <v>-9.1659726999999993</v>
      </c>
      <c r="O20" s="20"/>
      <c r="P20" s="6">
        <f t="shared" si="7"/>
        <v>6.8851000000000004</v>
      </c>
      <c r="Q20" s="6">
        <f t="shared" si="8"/>
        <v>-8.8353900999999997</v>
      </c>
      <c r="R20" s="44">
        <f t="shared" si="9"/>
        <v>-8.953023</v>
      </c>
      <c r="S20" s="44">
        <f t="shared" si="10"/>
        <v>-9.2091656000000004</v>
      </c>
      <c r="T20" s="44">
        <f t="shared" si="11"/>
        <v>-9.7943239000000002</v>
      </c>
      <c r="U20" s="44">
        <f t="shared" si="12"/>
        <v>-11.068509000000001</v>
      </c>
      <c r="V20" s="44">
        <f t="shared" si="13"/>
        <v>-15.138559000000001</v>
      </c>
      <c r="W20" s="20"/>
    </row>
    <row r="21" spans="2:23" x14ac:dyDescent="0.25">
      <c r="B21">
        <v>6510280000</v>
      </c>
      <c r="C21">
        <v>-7.4527364</v>
      </c>
      <c r="D21" s="20"/>
      <c r="E21" s="6">
        <f t="shared" si="0"/>
        <v>7.01004</v>
      </c>
      <c r="F21" s="6">
        <f t="shared" si="1"/>
        <v>-6.9889435999999998</v>
      </c>
      <c r="G21" s="44">
        <f t="shared" si="2"/>
        <v>-7.0674013999999996</v>
      </c>
      <c r="H21" s="44">
        <f t="shared" si="3"/>
        <v>-7.3044066000000001</v>
      </c>
      <c r="I21" s="44">
        <f t="shared" si="4"/>
        <v>-7.8622756000000003</v>
      </c>
      <c r="J21" s="44">
        <f t="shared" si="5"/>
        <v>-9.0148715999999993</v>
      </c>
      <c r="K21" s="44">
        <f t="shared" si="6"/>
        <v>0</v>
      </c>
      <c r="M21">
        <v>6510280000</v>
      </c>
      <c r="N21">
        <v>-9.0518484000000008</v>
      </c>
      <c r="O21" s="20"/>
      <c r="P21" s="6">
        <f t="shared" si="7"/>
        <v>7.01004</v>
      </c>
      <c r="Q21" s="6">
        <f t="shared" si="8"/>
        <v>-8.7611855999999992</v>
      </c>
      <c r="R21" s="44">
        <f t="shared" si="9"/>
        <v>-8.8647614000000008</v>
      </c>
      <c r="S21" s="44">
        <f t="shared" si="10"/>
        <v>-9.0843830000000008</v>
      </c>
      <c r="T21" s="44">
        <f t="shared" si="11"/>
        <v>-9.5748528999999998</v>
      </c>
      <c r="U21" s="44">
        <f t="shared" si="12"/>
        <v>-10.639514999999999</v>
      </c>
      <c r="V21" s="44">
        <f t="shared" si="13"/>
        <v>-14.790485</v>
      </c>
      <c r="W21" s="20"/>
    </row>
    <row r="22" spans="2:23" x14ac:dyDescent="0.25">
      <c r="B22">
        <v>6635220000</v>
      </c>
      <c r="C22">
        <v>-7.3554282000000004</v>
      </c>
      <c r="D22" s="20"/>
      <c r="E22" s="6">
        <f t="shared" si="0"/>
        <v>7.1349799999999997</v>
      </c>
      <c r="F22" s="6">
        <f t="shared" si="1"/>
        <v>-6.8566747000000001</v>
      </c>
      <c r="G22" s="44">
        <f t="shared" si="2"/>
        <v>-6.9266334000000001</v>
      </c>
      <c r="H22" s="44">
        <f t="shared" si="3"/>
        <v>-7.1398448999999999</v>
      </c>
      <c r="I22" s="44">
        <f t="shared" si="4"/>
        <v>-7.6433910999999997</v>
      </c>
      <c r="J22" s="44">
        <f t="shared" si="5"/>
        <v>-8.6971597999999997</v>
      </c>
      <c r="K22" s="44">
        <f t="shared" si="6"/>
        <v>0</v>
      </c>
      <c r="M22">
        <v>6635220000</v>
      </c>
      <c r="N22">
        <v>-8.9927483000000006</v>
      </c>
      <c r="O22" s="20"/>
      <c r="P22" s="6">
        <f t="shared" si="7"/>
        <v>7.1349799999999997</v>
      </c>
      <c r="Q22" s="6">
        <f t="shared" si="8"/>
        <v>-8.6701326000000005</v>
      </c>
      <c r="R22" s="44">
        <f t="shared" si="9"/>
        <v>-8.7651910999999991</v>
      </c>
      <c r="S22" s="44">
        <f t="shared" si="10"/>
        <v>-8.9634046999999999</v>
      </c>
      <c r="T22" s="44">
        <f t="shared" si="11"/>
        <v>-9.4001389</v>
      </c>
      <c r="U22" s="44">
        <f t="shared" si="12"/>
        <v>-10.348025</v>
      </c>
      <c r="V22" s="44">
        <f t="shared" si="13"/>
        <v>-14.212974000000001</v>
      </c>
      <c r="W22" s="20"/>
    </row>
    <row r="23" spans="2:23" x14ac:dyDescent="0.25">
      <c r="B23">
        <v>6760160000</v>
      </c>
      <c r="C23">
        <v>-7.2364521000000002</v>
      </c>
      <c r="D23" s="20"/>
      <c r="E23" s="6">
        <f t="shared" si="0"/>
        <v>7.2599200000000002</v>
      </c>
      <c r="F23" s="6">
        <f t="shared" si="1"/>
        <v>-6.7028889999999999</v>
      </c>
      <c r="G23" s="44">
        <f t="shared" si="2"/>
        <v>-6.7626666999999996</v>
      </c>
      <c r="H23" s="44">
        <f t="shared" si="3"/>
        <v>-6.9477973000000004</v>
      </c>
      <c r="I23" s="44">
        <f t="shared" si="4"/>
        <v>-7.3894361999999996</v>
      </c>
      <c r="J23" s="44">
        <f t="shared" si="5"/>
        <v>-8.3316727000000004</v>
      </c>
      <c r="K23" s="44">
        <f t="shared" si="6"/>
        <v>0</v>
      </c>
      <c r="M23">
        <v>6760160000</v>
      </c>
      <c r="N23">
        <v>-8.9161052999999999</v>
      </c>
      <c r="O23" s="20"/>
      <c r="P23" s="6">
        <f t="shared" si="7"/>
        <v>7.2599200000000002</v>
      </c>
      <c r="Q23" s="6">
        <f t="shared" si="8"/>
        <v>-8.5631590000000006</v>
      </c>
      <c r="R23" s="44">
        <f t="shared" si="9"/>
        <v>-8.6475896999999993</v>
      </c>
      <c r="S23" s="44">
        <f t="shared" si="10"/>
        <v>-8.8217297000000006</v>
      </c>
      <c r="T23" s="44">
        <f t="shared" si="11"/>
        <v>-9.1959800999999999</v>
      </c>
      <c r="U23" s="44">
        <f t="shared" si="12"/>
        <v>-10.009342</v>
      </c>
      <c r="V23" s="44">
        <f t="shared" si="13"/>
        <v>-13.494911999999999</v>
      </c>
      <c r="W23" s="20"/>
    </row>
    <row r="24" spans="2:23" x14ac:dyDescent="0.25">
      <c r="B24">
        <v>6885100000</v>
      </c>
      <c r="C24">
        <v>-7.1045933000000003</v>
      </c>
      <c r="D24" s="20"/>
      <c r="E24" s="6">
        <f t="shared" si="0"/>
        <v>7.3848599999999998</v>
      </c>
      <c r="F24" s="6">
        <f t="shared" si="1"/>
        <v>-6.5641141000000003</v>
      </c>
      <c r="G24" s="44">
        <f t="shared" si="2"/>
        <v>-6.6224809000000002</v>
      </c>
      <c r="H24" s="44">
        <f t="shared" si="3"/>
        <v>-6.7964716000000003</v>
      </c>
      <c r="I24" s="44">
        <f t="shared" si="4"/>
        <v>-7.2050923999999998</v>
      </c>
      <c r="J24" s="44">
        <f t="shared" si="5"/>
        <v>-8.0733166000000001</v>
      </c>
      <c r="K24" s="44">
        <f t="shared" si="6"/>
        <v>0</v>
      </c>
      <c r="M24">
        <v>6885100000</v>
      </c>
      <c r="N24">
        <v>-8.8353900999999997</v>
      </c>
      <c r="O24" s="20"/>
      <c r="P24" s="6">
        <f t="shared" si="7"/>
        <v>7.3848599999999998</v>
      </c>
      <c r="Q24" s="6">
        <f t="shared" si="8"/>
        <v>-8.4658384000000009</v>
      </c>
      <c r="R24" s="44">
        <f t="shared" si="9"/>
        <v>-8.5450877999999992</v>
      </c>
      <c r="S24" s="44">
        <f t="shared" si="10"/>
        <v>-8.7073430999999992</v>
      </c>
      <c r="T24" s="44">
        <f t="shared" si="11"/>
        <v>-9.0493755</v>
      </c>
      <c r="U24" s="44">
        <f t="shared" si="12"/>
        <v>-9.7811068999999993</v>
      </c>
      <c r="V24" s="44">
        <f t="shared" si="13"/>
        <v>-12.358212</v>
      </c>
      <c r="W24" s="20"/>
    </row>
    <row r="25" spans="2:23" x14ac:dyDescent="0.25">
      <c r="B25">
        <v>7010040000</v>
      </c>
      <c r="C25">
        <v>-6.9889435999999998</v>
      </c>
      <c r="D25" s="20"/>
      <c r="E25" s="6">
        <f t="shared" si="0"/>
        <v>7.5098000000000003</v>
      </c>
      <c r="F25" s="6">
        <f t="shared" si="1"/>
        <v>-6.4602355999999999</v>
      </c>
      <c r="G25" s="44">
        <f t="shared" si="2"/>
        <v>-6.5178618000000004</v>
      </c>
      <c r="H25" s="44">
        <f t="shared" si="3"/>
        <v>-6.6815305</v>
      </c>
      <c r="I25" s="44">
        <f t="shared" si="4"/>
        <v>-7.0573176999999996</v>
      </c>
      <c r="J25" s="44">
        <f t="shared" si="5"/>
        <v>-7.8492346</v>
      </c>
      <c r="K25" s="44">
        <f t="shared" si="6"/>
        <v>0</v>
      </c>
      <c r="M25">
        <v>7010040000</v>
      </c>
      <c r="N25">
        <v>-8.7611855999999992</v>
      </c>
      <c r="O25" s="20"/>
      <c r="P25" s="6">
        <f t="shared" si="7"/>
        <v>7.5098000000000003</v>
      </c>
      <c r="Q25" s="6">
        <f t="shared" si="8"/>
        <v>-8.3957604999999997</v>
      </c>
      <c r="R25" s="44">
        <f t="shared" si="9"/>
        <v>-8.4713411000000001</v>
      </c>
      <c r="S25" s="44">
        <f t="shared" si="10"/>
        <v>-8.6221560999999998</v>
      </c>
      <c r="T25" s="44">
        <f t="shared" si="11"/>
        <v>-8.9306450000000002</v>
      </c>
      <c r="U25" s="44">
        <f t="shared" si="12"/>
        <v>-9.5790080999999994</v>
      </c>
      <c r="V25" s="44">
        <f t="shared" si="13"/>
        <v>-11.791143999999999</v>
      </c>
      <c r="W25" s="20"/>
    </row>
    <row r="26" spans="2:23" x14ac:dyDescent="0.25">
      <c r="B26">
        <v>7134980000</v>
      </c>
      <c r="C26">
        <v>-6.8566747000000001</v>
      </c>
      <c r="D26" s="20"/>
      <c r="E26" s="6">
        <f t="shared" si="0"/>
        <v>7.6347399999999999</v>
      </c>
      <c r="F26" s="6">
        <f t="shared" si="1"/>
        <v>-6.3612723000000004</v>
      </c>
      <c r="G26" s="44">
        <f t="shared" si="2"/>
        <v>-6.4183073000000004</v>
      </c>
      <c r="H26" s="44">
        <f t="shared" si="3"/>
        <v>-6.5748639000000004</v>
      </c>
      <c r="I26" s="44">
        <f t="shared" si="4"/>
        <v>-6.9309797</v>
      </c>
      <c r="J26" s="44">
        <f t="shared" si="5"/>
        <v>-7.6813650000000004</v>
      </c>
      <c r="K26" s="44">
        <f t="shared" si="6"/>
        <v>0</v>
      </c>
      <c r="M26">
        <v>7134980000</v>
      </c>
      <c r="N26">
        <v>-8.6701326000000005</v>
      </c>
      <c r="O26" s="20"/>
      <c r="P26" s="6">
        <f t="shared" si="7"/>
        <v>7.6347399999999999</v>
      </c>
      <c r="Q26" s="6">
        <f t="shared" si="8"/>
        <v>-8.3306742000000007</v>
      </c>
      <c r="R26" s="44">
        <f t="shared" si="9"/>
        <v>-8.4036740999999999</v>
      </c>
      <c r="S26" s="44">
        <f t="shared" si="10"/>
        <v>-8.5469608000000008</v>
      </c>
      <c r="T26" s="44">
        <f t="shared" si="11"/>
        <v>-8.8328475999999991</v>
      </c>
      <c r="U26" s="44">
        <f t="shared" si="12"/>
        <v>-9.4269628999999995</v>
      </c>
      <c r="V26" s="44">
        <f t="shared" si="13"/>
        <v>-11.894239000000001</v>
      </c>
      <c r="W26" s="20"/>
    </row>
    <row r="27" spans="2:23" x14ac:dyDescent="0.25">
      <c r="B27">
        <v>7259920000</v>
      </c>
      <c r="C27">
        <v>-6.7028889999999999</v>
      </c>
      <c r="D27" s="20"/>
      <c r="E27" s="6">
        <f t="shared" si="0"/>
        <v>7.7596800000000004</v>
      </c>
      <c r="F27" s="6">
        <f t="shared" si="1"/>
        <v>-6.2951664999999997</v>
      </c>
      <c r="G27" s="44">
        <f t="shared" si="2"/>
        <v>-6.3468055999999997</v>
      </c>
      <c r="H27" s="44">
        <f t="shared" si="3"/>
        <v>-6.4920735000000001</v>
      </c>
      <c r="I27" s="44">
        <f t="shared" si="4"/>
        <v>-6.8215260999999998</v>
      </c>
      <c r="J27" s="44">
        <f t="shared" si="5"/>
        <v>-7.5087403999999998</v>
      </c>
      <c r="K27" s="44">
        <f t="shared" si="6"/>
        <v>0</v>
      </c>
      <c r="M27">
        <v>7259920000</v>
      </c>
      <c r="N27">
        <v>-8.5631590000000006</v>
      </c>
      <c r="O27" s="20"/>
      <c r="P27" s="6">
        <f t="shared" si="7"/>
        <v>7.7596800000000004</v>
      </c>
      <c r="Q27" s="6">
        <f t="shared" si="8"/>
        <v>-8.2837333999999991</v>
      </c>
      <c r="R27" s="44">
        <f t="shared" si="9"/>
        <v>-8.3512029999999999</v>
      </c>
      <c r="S27" s="44">
        <f t="shared" si="10"/>
        <v>-8.4831772000000001</v>
      </c>
      <c r="T27" s="44">
        <f t="shared" si="11"/>
        <v>-8.7410411999999997</v>
      </c>
      <c r="U27" s="44">
        <f t="shared" si="12"/>
        <v>-9.2683219999999995</v>
      </c>
      <c r="V27" s="44">
        <f t="shared" si="13"/>
        <v>-10.969407</v>
      </c>
      <c r="W27" s="20"/>
    </row>
    <row r="28" spans="2:23" x14ac:dyDescent="0.25">
      <c r="B28">
        <v>7384860000</v>
      </c>
      <c r="C28">
        <v>-6.5641141000000003</v>
      </c>
      <c r="D28" s="20"/>
      <c r="E28" s="6">
        <f t="shared" si="0"/>
        <v>7.88462</v>
      </c>
      <c r="F28" s="6">
        <f t="shared" si="1"/>
        <v>-6.2457829</v>
      </c>
      <c r="G28" s="44">
        <f t="shared" si="2"/>
        <v>-6.2934146000000002</v>
      </c>
      <c r="H28" s="44">
        <f t="shared" si="3"/>
        <v>-6.4299941</v>
      </c>
      <c r="I28" s="44">
        <f t="shared" si="4"/>
        <v>-6.7384982000000004</v>
      </c>
      <c r="J28" s="44">
        <f t="shared" si="5"/>
        <v>-7.3776339999999996</v>
      </c>
      <c r="K28" s="44">
        <f t="shared" si="6"/>
        <v>0</v>
      </c>
      <c r="M28">
        <v>7384860000</v>
      </c>
      <c r="N28">
        <v>-8.4658384000000009</v>
      </c>
      <c r="O28" s="20"/>
      <c r="P28" s="6">
        <f t="shared" si="7"/>
        <v>7.88462</v>
      </c>
      <c r="Q28" s="6">
        <f t="shared" si="8"/>
        <v>-8.2372903999999991</v>
      </c>
      <c r="R28" s="44">
        <f t="shared" si="9"/>
        <v>-8.3004007000000009</v>
      </c>
      <c r="S28" s="44">
        <f t="shared" si="10"/>
        <v>-8.4221906999999998</v>
      </c>
      <c r="T28" s="44">
        <f t="shared" si="11"/>
        <v>-8.6576146999999999</v>
      </c>
      <c r="U28" s="44">
        <f t="shared" si="12"/>
        <v>-9.1360244999999995</v>
      </c>
      <c r="V28" s="44">
        <f t="shared" si="13"/>
        <v>-10.901543</v>
      </c>
      <c r="W28" s="20"/>
    </row>
    <row r="29" spans="2:23" x14ac:dyDescent="0.25">
      <c r="B29">
        <v>7509800000</v>
      </c>
      <c r="C29">
        <v>-6.4602355999999999</v>
      </c>
      <c r="D29" s="20"/>
      <c r="E29" s="6">
        <f t="shared" si="0"/>
        <v>8.0095600000000005</v>
      </c>
      <c r="F29" s="6">
        <f t="shared" si="1"/>
        <v>-6.2010611999999998</v>
      </c>
      <c r="G29" s="44">
        <f t="shared" si="2"/>
        <v>-6.2439689999999999</v>
      </c>
      <c r="H29" s="44">
        <f t="shared" si="3"/>
        <v>-6.3697432999999997</v>
      </c>
      <c r="I29" s="44">
        <f t="shared" si="4"/>
        <v>-6.6541204</v>
      </c>
      <c r="J29" s="44">
        <f t="shared" si="5"/>
        <v>-7.2468108999999998</v>
      </c>
      <c r="K29" s="44">
        <f t="shared" si="6"/>
        <v>0</v>
      </c>
      <c r="M29">
        <v>7509800000</v>
      </c>
      <c r="N29">
        <v>-8.3957604999999997</v>
      </c>
      <c r="O29" s="20"/>
      <c r="P29" s="6">
        <f t="shared" si="7"/>
        <v>8.0095600000000005</v>
      </c>
      <c r="Q29" s="6">
        <f t="shared" si="8"/>
        <v>-8.1910276</v>
      </c>
      <c r="R29" s="44">
        <f t="shared" si="9"/>
        <v>-8.2491492999999991</v>
      </c>
      <c r="S29" s="44">
        <f t="shared" si="10"/>
        <v>-8.3603515999999996</v>
      </c>
      <c r="T29" s="44">
        <f t="shared" si="11"/>
        <v>-8.5730494999999998</v>
      </c>
      <c r="U29" s="44">
        <f t="shared" si="12"/>
        <v>-9.0027522999999992</v>
      </c>
      <c r="V29" s="44">
        <f t="shared" si="13"/>
        <v>-10.472580000000001</v>
      </c>
      <c r="W29" s="20"/>
    </row>
    <row r="30" spans="2:23" x14ac:dyDescent="0.25">
      <c r="B30">
        <v>7634740000</v>
      </c>
      <c r="C30">
        <v>-6.3612723000000004</v>
      </c>
      <c r="D30" s="20"/>
      <c r="E30" s="6">
        <f t="shared" si="0"/>
        <v>8.1344999999999992</v>
      </c>
      <c r="F30" s="6">
        <f t="shared" si="1"/>
        <v>-6.1710371999999998</v>
      </c>
      <c r="G30" s="44">
        <f t="shared" si="2"/>
        <v>-6.2068076000000003</v>
      </c>
      <c r="H30" s="44">
        <f t="shared" si="3"/>
        <v>-6.3181542999999998</v>
      </c>
      <c r="I30" s="44">
        <f t="shared" si="4"/>
        <v>-6.5748606000000001</v>
      </c>
      <c r="J30" s="44">
        <f t="shared" si="5"/>
        <v>-7.1178049999999997</v>
      </c>
      <c r="K30" s="44">
        <f t="shared" si="6"/>
        <v>0</v>
      </c>
      <c r="M30">
        <v>7634740000</v>
      </c>
      <c r="N30">
        <v>-8.3306742000000007</v>
      </c>
      <c r="O30" s="20"/>
      <c r="P30" s="6">
        <f t="shared" si="7"/>
        <v>8.1344999999999992</v>
      </c>
      <c r="Q30" s="6">
        <f t="shared" si="8"/>
        <v>-8.1465873999999996</v>
      </c>
      <c r="R30" s="44">
        <f t="shared" si="9"/>
        <v>-8.1975411999999999</v>
      </c>
      <c r="S30" s="44">
        <f t="shared" si="10"/>
        <v>-8.2976551000000001</v>
      </c>
      <c r="T30" s="44">
        <f t="shared" si="11"/>
        <v>-8.4886798999999993</v>
      </c>
      <c r="U30" s="44">
        <f t="shared" si="12"/>
        <v>-8.8750266999999994</v>
      </c>
      <c r="V30" s="44">
        <f t="shared" si="13"/>
        <v>-9.9833116999999998</v>
      </c>
      <c r="W30" s="20"/>
    </row>
    <row r="31" spans="2:23" x14ac:dyDescent="0.25">
      <c r="B31">
        <v>7759680000</v>
      </c>
      <c r="C31">
        <v>-6.2951664999999997</v>
      </c>
      <c r="D31" s="20"/>
      <c r="E31" s="6">
        <f t="shared" si="0"/>
        <v>8.2594399999999997</v>
      </c>
      <c r="F31" s="6">
        <f t="shared" si="1"/>
        <v>-6.1838902999999998</v>
      </c>
      <c r="G31" s="44">
        <f t="shared" si="2"/>
        <v>-6.2128886999999997</v>
      </c>
      <c r="H31" s="44">
        <f t="shared" si="3"/>
        <v>-6.3123708000000001</v>
      </c>
      <c r="I31" s="44">
        <f t="shared" si="4"/>
        <v>-6.5466375000000001</v>
      </c>
      <c r="J31" s="44">
        <f t="shared" si="5"/>
        <v>-7.0435318999999996</v>
      </c>
      <c r="K31" s="44">
        <f t="shared" si="6"/>
        <v>0</v>
      </c>
      <c r="M31">
        <v>7759680000</v>
      </c>
      <c r="N31">
        <v>-8.2837333999999991</v>
      </c>
      <c r="O31" s="20"/>
      <c r="P31" s="6">
        <f t="shared" si="7"/>
        <v>8.2594399999999997</v>
      </c>
      <c r="Q31" s="6">
        <f t="shared" si="8"/>
        <v>-8.1331319999999998</v>
      </c>
      <c r="R31" s="44">
        <f t="shared" si="9"/>
        <v>-8.1773890999999992</v>
      </c>
      <c r="S31" s="44">
        <f t="shared" si="10"/>
        <v>-8.2685403999999991</v>
      </c>
      <c r="T31" s="44">
        <f t="shared" si="11"/>
        <v>-8.4444245999999996</v>
      </c>
      <c r="U31" s="44">
        <f t="shared" si="12"/>
        <v>-8.7983493999999993</v>
      </c>
      <c r="V31" s="44">
        <f t="shared" si="13"/>
        <v>-9.9064846000000006</v>
      </c>
      <c r="W31" s="20"/>
    </row>
    <row r="32" spans="2:23" x14ac:dyDescent="0.25">
      <c r="B32">
        <v>7884620000</v>
      </c>
      <c r="C32">
        <v>-6.2457829</v>
      </c>
      <c r="D32" s="20"/>
      <c r="E32" s="6">
        <f t="shared" si="0"/>
        <v>8.3843800000000002</v>
      </c>
      <c r="F32" s="6">
        <f t="shared" si="1"/>
        <v>-6.2060675999999999</v>
      </c>
      <c r="G32" s="44">
        <f t="shared" si="2"/>
        <v>-6.2312427000000001</v>
      </c>
      <c r="H32" s="44">
        <f t="shared" si="3"/>
        <v>-6.3225030999999996</v>
      </c>
      <c r="I32" s="44">
        <f t="shared" si="4"/>
        <v>-6.5396814000000001</v>
      </c>
      <c r="J32" s="44">
        <f t="shared" si="5"/>
        <v>-7.0037265</v>
      </c>
      <c r="K32" s="44">
        <f t="shared" si="6"/>
        <v>0</v>
      </c>
      <c r="M32">
        <v>7884620000</v>
      </c>
      <c r="N32">
        <v>-8.2372903999999991</v>
      </c>
      <c r="O32" s="20"/>
      <c r="P32" s="6">
        <f t="shared" si="7"/>
        <v>8.3843800000000002</v>
      </c>
      <c r="Q32" s="6">
        <f t="shared" si="8"/>
        <v>-8.1373663000000001</v>
      </c>
      <c r="R32" s="44">
        <f t="shared" si="9"/>
        <v>-8.1770592000000004</v>
      </c>
      <c r="S32" s="44">
        <f t="shared" si="10"/>
        <v>-8.2624244999999998</v>
      </c>
      <c r="T32" s="44">
        <f t="shared" si="11"/>
        <v>-8.4280518999999998</v>
      </c>
      <c r="U32" s="44">
        <f t="shared" si="12"/>
        <v>-8.7596655000000005</v>
      </c>
      <c r="V32" s="44">
        <f t="shared" si="13"/>
        <v>-9.8883934</v>
      </c>
      <c r="W32" s="20"/>
    </row>
    <row r="33" spans="2:23" x14ac:dyDescent="0.25">
      <c r="B33">
        <v>8009560000</v>
      </c>
      <c r="C33">
        <v>-6.2010611999999998</v>
      </c>
      <c r="D33" s="20"/>
      <c r="E33" s="6">
        <f t="shared" si="0"/>
        <v>8.5093200000000007</v>
      </c>
      <c r="F33" s="6">
        <f t="shared" si="1"/>
        <v>-6.2206882999999999</v>
      </c>
      <c r="G33" s="44">
        <f t="shared" si="2"/>
        <v>-6.2406569000000003</v>
      </c>
      <c r="H33" s="44">
        <f t="shared" si="3"/>
        <v>-6.3215212999999997</v>
      </c>
      <c r="I33" s="44">
        <f t="shared" si="4"/>
        <v>-6.5202641000000003</v>
      </c>
      <c r="J33" s="44">
        <f t="shared" si="5"/>
        <v>-6.9494142999999999</v>
      </c>
      <c r="K33" s="44">
        <f t="shared" si="6"/>
        <v>0</v>
      </c>
      <c r="M33">
        <v>8009560000</v>
      </c>
      <c r="N33">
        <v>-8.1910276</v>
      </c>
      <c r="O33" s="20"/>
      <c r="P33" s="6">
        <f t="shared" si="7"/>
        <v>8.5093200000000007</v>
      </c>
      <c r="Q33" s="6">
        <f t="shared" si="8"/>
        <v>-8.1392135999999997</v>
      </c>
      <c r="R33" s="44">
        <f t="shared" si="9"/>
        <v>-8.1737432000000005</v>
      </c>
      <c r="S33" s="44">
        <f t="shared" si="10"/>
        <v>-8.2519913000000003</v>
      </c>
      <c r="T33" s="44">
        <f t="shared" si="11"/>
        <v>-8.4060535000000005</v>
      </c>
      <c r="U33" s="44">
        <f t="shared" si="12"/>
        <v>-8.7121458000000001</v>
      </c>
      <c r="V33" s="44">
        <f t="shared" si="13"/>
        <v>-9.8512526000000005</v>
      </c>
      <c r="W33" s="20"/>
    </row>
    <row r="34" spans="2:23" x14ac:dyDescent="0.25">
      <c r="B34">
        <v>8134500000</v>
      </c>
      <c r="C34">
        <v>-6.1710371999999998</v>
      </c>
      <c r="D34" s="20"/>
      <c r="E34" s="6">
        <f t="shared" si="0"/>
        <v>8.6342599999999994</v>
      </c>
      <c r="F34" s="6">
        <f t="shared" si="1"/>
        <v>-6.2894858999999999</v>
      </c>
      <c r="G34" s="44">
        <f t="shared" si="2"/>
        <v>-6.3015423000000004</v>
      </c>
      <c r="H34" s="44">
        <f t="shared" si="3"/>
        <v>-6.3709612</v>
      </c>
      <c r="I34" s="44">
        <f t="shared" si="4"/>
        <v>-6.5504661000000004</v>
      </c>
      <c r="J34" s="44">
        <f t="shared" si="5"/>
        <v>-6.9474520999999996</v>
      </c>
      <c r="K34" s="44">
        <f t="shared" si="6"/>
        <v>0</v>
      </c>
      <c r="M34">
        <v>8134500000</v>
      </c>
      <c r="N34">
        <v>-8.1465873999999996</v>
      </c>
      <c r="O34" s="20"/>
      <c r="P34" s="6">
        <f t="shared" si="7"/>
        <v>8.6342599999999994</v>
      </c>
      <c r="Q34" s="6">
        <f t="shared" si="8"/>
        <v>-8.1863966000000001</v>
      </c>
      <c r="R34" s="44">
        <f t="shared" si="9"/>
        <v>-8.2167148999999995</v>
      </c>
      <c r="S34" s="44">
        <f t="shared" si="10"/>
        <v>-8.2892045999999997</v>
      </c>
      <c r="T34" s="44">
        <f t="shared" si="11"/>
        <v>-8.4336958000000006</v>
      </c>
      <c r="U34" s="44">
        <f t="shared" si="12"/>
        <v>-8.7202148000000008</v>
      </c>
      <c r="V34" s="44">
        <f t="shared" si="13"/>
        <v>-9.6011027999999996</v>
      </c>
      <c r="W34" s="20"/>
    </row>
    <row r="35" spans="2:23" x14ac:dyDescent="0.25">
      <c r="B35">
        <v>8259440000</v>
      </c>
      <c r="C35">
        <v>-6.1838902999999998</v>
      </c>
      <c r="D35" s="20"/>
      <c r="E35" s="6">
        <f t="shared" si="0"/>
        <v>8.7591999999999999</v>
      </c>
      <c r="F35" s="6">
        <f t="shared" si="1"/>
        <v>-6.3557315000000001</v>
      </c>
      <c r="G35" s="44">
        <f t="shared" si="2"/>
        <v>-6.3645554000000004</v>
      </c>
      <c r="H35" s="44">
        <f t="shared" si="3"/>
        <v>-6.4278168999999998</v>
      </c>
      <c r="I35" s="44">
        <f t="shared" si="4"/>
        <v>-6.5953746000000004</v>
      </c>
      <c r="J35" s="44">
        <f t="shared" si="5"/>
        <v>-6.9700217000000002</v>
      </c>
      <c r="K35" s="44">
        <f t="shared" si="6"/>
        <v>0</v>
      </c>
      <c r="M35">
        <v>8259440000</v>
      </c>
      <c r="N35">
        <v>-8.1331319999999998</v>
      </c>
      <c r="O35" s="20"/>
      <c r="P35" s="6">
        <f t="shared" si="7"/>
        <v>8.7591999999999999</v>
      </c>
      <c r="Q35" s="6">
        <f t="shared" si="8"/>
        <v>-8.2306632999999998</v>
      </c>
      <c r="R35" s="44">
        <f t="shared" si="9"/>
        <v>-8.2597188999999993</v>
      </c>
      <c r="S35" s="44">
        <f t="shared" si="10"/>
        <v>-8.3293227999999999</v>
      </c>
      <c r="T35" s="44">
        <f t="shared" si="11"/>
        <v>-8.4700822999999996</v>
      </c>
      <c r="U35" s="44">
        <f t="shared" si="12"/>
        <v>-8.7460947000000004</v>
      </c>
      <c r="V35" s="44">
        <f t="shared" si="13"/>
        <v>-9.2149047999999993</v>
      </c>
      <c r="W35" s="20"/>
    </row>
    <row r="36" spans="2:23" x14ac:dyDescent="0.25">
      <c r="B36">
        <v>8384380000</v>
      </c>
      <c r="C36">
        <v>-6.2060675999999999</v>
      </c>
      <c r="D36" s="20"/>
      <c r="E36" s="6">
        <f t="shared" si="0"/>
        <v>8.8841400000000004</v>
      </c>
      <c r="F36" s="6">
        <f t="shared" si="1"/>
        <v>-6.3766265000000004</v>
      </c>
      <c r="G36" s="44">
        <f t="shared" si="2"/>
        <v>-6.3835835000000003</v>
      </c>
      <c r="H36" s="44">
        <f t="shared" si="3"/>
        <v>-6.4405184000000002</v>
      </c>
      <c r="I36" s="44">
        <f t="shared" si="4"/>
        <v>-6.5925832</v>
      </c>
      <c r="J36" s="44">
        <f t="shared" si="5"/>
        <v>-6.9379286999999996</v>
      </c>
      <c r="K36" s="44">
        <f t="shared" si="6"/>
        <v>0</v>
      </c>
      <c r="M36">
        <v>8384380000</v>
      </c>
      <c r="N36">
        <v>-8.1373663000000001</v>
      </c>
      <c r="O36" s="20"/>
      <c r="P36" s="6">
        <f t="shared" si="7"/>
        <v>8.8841400000000004</v>
      </c>
      <c r="Q36" s="6">
        <f t="shared" si="8"/>
        <v>-8.2328253</v>
      </c>
      <c r="R36" s="44">
        <f t="shared" si="9"/>
        <v>-8.2608881000000007</v>
      </c>
      <c r="S36" s="44">
        <f t="shared" si="10"/>
        <v>-8.3273496999999992</v>
      </c>
      <c r="T36" s="44">
        <f t="shared" si="11"/>
        <v>-8.4614878000000004</v>
      </c>
      <c r="U36" s="44">
        <f t="shared" si="12"/>
        <v>-8.7223606</v>
      </c>
      <c r="V36" s="44">
        <f t="shared" si="13"/>
        <v>-9.2526197000000003</v>
      </c>
      <c r="W36" s="20"/>
    </row>
    <row r="37" spans="2:23" x14ac:dyDescent="0.25">
      <c r="B37">
        <v>8509320000</v>
      </c>
      <c r="C37">
        <v>-6.2206882999999999</v>
      </c>
      <c r="D37" s="20"/>
      <c r="E37" s="6">
        <f t="shared" si="0"/>
        <v>9.0090800000000009</v>
      </c>
      <c r="F37" s="6">
        <f t="shared" si="1"/>
        <v>-6.4143714999999997</v>
      </c>
      <c r="G37" s="44">
        <f t="shared" si="2"/>
        <v>-6.4184098000000001</v>
      </c>
      <c r="H37" s="44">
        <f t="shared" si="3"/>
        <v>-6.4688233999999998</v>
      </c>
      <c r="I37" s="44">
        <f t="shared" si="4"/>
        <v>-6.6086688000000002</v>
      </c>
      <c r="J37" s="44">
        <f t="shared" si="5"/>
        <v>-6.9308829000000003</v>
      </c>
      <c r="K37" s="44">
        <f t="shared" si="6"/>
        <v>0</v>
      </c>
      <c r="M37">
        <v>8509320000</v>
      </c>
      <c r="N37">
        <v>-8.1392135999999997</v>
      </c>
      <c r="O37" s="20"/>
      <c r="P37" s="6">
        <f t="shared" si="7"/>
        <v>9.0090800000000009</v>
      </c>
      <c r="Q37" s="6">
        <f t="shared" si="8"/>
        <v>-8.2419662000000002</v>
      </c>
      <c r="R37" s="44">
        <f t="shared" si="9"/>
        <v>-8.2694282999999995</v>
      </c>
      <c r="S37" s="44">
        <f t="shared" si="10"/>
        <v>-8.3341808000000004</v>
      </c>
      <c r="T37" s="44">
        <f t="shared" si="11"/>
        <v>-8.4652318999999991</v>
      </c>
      <c r="U37" s="44">
        <f t="shared" si="12"/>
        <v>-8.7181748999999993</v>
      </c>
      <c r="V37" s="44">
        <f t="shared" si="13"/>
        <v>-9.2471428000000007</v>
      </c>
      <c r="W37" s="20"/>
    </row>
    <row r="38" spans="2:23" x14ac:dyDescent="0.25">
      <c r="B38">
        <v>8634260000</v>
      </c>
      <c r="C38">
        <v>-6.2894858999999999</v>
      </c>
      <c r="D38" s="20"/>
      <c r="E38" s="6">
        <f t="shared" si="0"/>
        <v>9.1340199999999996</v>
      </c>
      <c r="F38" s="6">
        <f t="shared" si="1"/>
        <v>-6.5029668999999997</v>
      </c>
      <c r="G38" s="44">
        <f t="shared" si="2"/>
        <v>-6.5014415000000003</v>
      </c>
      <c r="H38" s="44">
        <f t="shared" si="3"/>
        <v>-6.5422501999999998</v>
      </c>
      <c r="I38" s="44">
        <f t="shared" si="4"/>
        <v>-6.6666040000000004</v>
      </c>
      <c r="J38" s="44">
        <f t="shared" si="5"/>
        <v>-6.9628629999999996</v>
      </c>
      <c r="K38" s="44">
        <f t="shared" si="6"/>
        <v>0</v>
      </c>
      <c r="M38">
        <v>8634260000</v>
      </c>
      <c r="N38">
        <v>-8.1863966000000001</v>
      </c>
      <c r="O38" s="20"/>
      <c r="P38" s="6">
        <f t="shared" si="7"/>
        <v>9.1340199999999996</v>
      </c>
      <c r="Q38" s="6">
        <f t="shared" si="8"/>
        <v>-8.2873944999999996</v>
      </c>
      <c r="R38" s="44">
        <f t="shared" si="9"/>
        <v>-8.3146342999999998</v>
      </c>
      <c r="S38" s="44">
        <f t="shared" si="10"/>
        <v>-8.3788128000000004</v>
      </c>
      <c r="T38" s="44">
        <f t="shared" si="11"/>
        <v>-8.5071192</v>
      </c>
      <c r="U38" s="44">
        <f t="shared" si="12"/>
        <v>-8.7515181999999996</v>
      </c>
      <c r="V38" s="44">
        <f t="shared" si="13"/>
        <v>-9.2808142</v>
      </c>
      <c r="W38" s="20"/>
    </row>
    <row r="39" spans="2:23" x14ac:dyDescent="0.25">
      <c r="B39">
        <v>8759200000</v>
      </c>
      <c r="C39">
        <v>-6.3557315000000001</v>
      </c>
      <c r="D39" s="20"/>
      <c r="E39" s="6">
        <f t="shared" si="0"/>
        <v>9.2589600000000001</v>
      </c>
      <c r="F39" s="6">
        <f t="shared" si="1"/>
        <v>-6.5085769000000004</v>
      </c>
      <c r="G39" s="44">
        <f t="shared" si="2"/>
        <v>-6.5089917000000002</v>
      </c>
      <c r="H39" s="44">
        <f t="shared" si="3"/>
        <v>-6.5495562999999999</v>
      </c>
      <c r="I39" s="44">
        <f t="shared" si="4"/>
        <v>-6.6733035999999997</v>
      </c>
      <c r="J39" s="44">
        <f t="shared" si="5"/>
        <v>-6.9642105000000001</v>
      </c>
      <c r="K39" s="44">
        <f t="shared" si="6"/>
        <v>0</v>
      </c>
      <c r="M39">
        <v>8759200000</v>
      </c>
      <c r="N39">
        <v>-8.2306632999999998</v>
      </c>
      <c r="O39" s="20"/>
      <c r="P39" s="6">
        <f t="shared" si="7"/>
        <v>9.2589600000000001</v>
      </c>
      <c r="Q39" s="6">
        <f t="shared" si="8"/>
        <v>-8.2750672999999999</v>
      </c>
      <c r="R39" s="44">
        <f t="shared" si="9"/>
        <v>-8.3062258</v>
      </c>
      <c r="S39" s="44">
        <f t="shared" si="10"/>
        <v>-8.3761481999999994</v>
      </c>
      <c r="T39" s="44">
        <f t="shared" si="11"/>
        <v>-8.5108575999999996</v>
      </c>
      <c r="U39" s="44">
        <f t="shared" si="12"/>
        <v>-8.7581568000000001</v>
      </c>
      <c r="V39" s="44">
        <f t="shared" si="13"/>
        <v>-8.9890813999999999</v>
      </c>
      <c r="W39" s="20"/>
    </row>
    <row r="40" spans="2:23" x14ac:dyDescent="0.25">
      <c r="B40">
        <v>8884140000</v>
      </c>
      <c r="C40">
        <v>-6.3766265000000004</v>
      </c>
      <c r="D40" s="20"/>
      <c r="E40" s="6">
        <f t="shared" si="0"/>
        <v>9.3839000000000006</v>
      </c>
      <c r="F40" s="6">
        <f t="shared" si="1"/>
        <v>-6.5310081999999996</v>
      </c>
      <c r="G40" s="44">
        <f t="shared" si="2"/>
        <v>-6.5283898999999996</v>
      </c>
      <c r="H40" s="44">
        <f t="shared" si="3"/>
        <v>-6.5635662000000004</v>
      </c>
      <c r="I40" s="44">
        <f t="shared" si="4"/>
        <v>-6.6816782999999997</v>
      </c>
      <c r="J40" s="44">
        <f t="shared" si="5"/>
        <v>-6.9616137</v>
      </c>
      <c r="K40" s="44">
        <f t="shared" si="6"/>
        <v>0</v>
      </c>
      <c r="M40">
        <v>8884140000</v>
      </c>
      <c r="N40">
        <v>-8.2328253</v>
      </c>
      <c r="O40" s="20"/>
      <c r="P40" s="6">
        <f t="shared" si="7"/>
        <v>9.3839000000000006</v>
      </c>
      <c r="Q40" s="6">
        <f t="shared" si="8"/>
        <v>-8.2772245000000009</v>
      </c>
      <c r="R40" s="44">
        <f t="shared" si="9"/>
        <v>-8.3090267000000004</v>
      </c>
      <c r="S40" s="44">
        <f t="shared" si="10"/>
        <v>-8.3801965999999997</v>
      </c>
      <c r="T40" s="44">
        <f t="shared" si="11"/>
        <v>-8.5148610999999992</v>
      </c>
      <c r="U40" s="44">
        <f t="shared" si="12"/>
        <v>-8.7565717999999997</v>
      </c>
      <c r="V40" s="44">
        <f t="shared" si="13"/>
        <v>-9.0975713999999996</v>
      </c>
      <c r="W40" s="20"/>
    </row>
    <row r="41" spans="2:23" x14ac:dyDescent="0.25">
      <c r="B41">
        <v>9009080000</v>
      </c>
      <c r="C41">
        <v>-6.4143714999999997</v>
      </c>
      <c r="D41" s="20"/>
      <c r="E41" s="6">
        <f t="shared" si="0"/>
        <v>9.5088399999999993</v>
      </c>
      <c r="F41" s="6">
        <f t="shared" si="1"/>
        <v>-6.6154226999999999</v>
      </c>
      <c r="G41" s="44">
        <f t="shared" si="2"/>
        <v>-6.6081200000000004</v>
      </c>
      <c r="H41" s="44">
        <f t="shared" si="3"/>
        <v>-6.6369610000000003</v>
      </c>
      <c r="I41" s="44">
        <f t="shared" si="4"/>
        <v>-6.7485236999999998</v>
      </c>
      <c r="J41" s="44">
        <f t="shared" si="5"/>
        <v>-7.0177754999999999</v>
      </c>
      <c r="K41" s="44">
        <f t="shared" si="6"/>
        <v>0</v>
      </c>
      <c r="M41">
        <v>9009080000</v>
      </c>
      <c r="N41">
        <v>-8.2419662000000002</v>
      </c>
      <c r="O41" s="20"/>
      <c r="P41" s="6">
        <f t="shared" si="7"/>
        <v>9.5088399999999993</v>
      </c>
      <c r="Q41" s="6">
        <f t="shared" si="8"/>
        <v>-8.3469686999999997</v>
      </c>
      <c r="R41" s="44">
        <f t="shared" si="9"/>
        <v>-8.3790493000000001</v>
      </c>
      <c r="S41" s="44">
        <f t="shared" si="10"/>
        <v>-8.4502238999999992</v>
      </c>
      <c r="T41" s="44">
        <f t="shared" si="11"/>
        <v>-8.5831461000000004</v>
      </c>
      <c r="U41" s="44">
        <f t="shared" si="12"/>
        <v>-8.8177938000000005</v>
      </c>
      <c r="V41" s="44">
        <f t="shared" si="13"/>
        <v>-9.0489558999999993</v>
      </c>
      <c r="W41" s="20"/>
    </row>
    <row r="42" spans="2:23" x14ac:dyDescent="0.25">
      <c r="B42">
        <v>9134020000</v>
      </c>
      <c r="C42">
        <v>-6.5029668999999997</v>
      </c>
      <c r="D42" s="20"/>
      <c r="E42" s="6">
        <f t="shared" si="0"/>
        <v>9.6337799999999998</v>
      </c>
      <c r="F42" s="6">
        <f t="shared" si="1"/>
        <v>-6.6848144999999999</v>
      </c>
      <c r="G42" s="44">
        <f t="shared" si="2"/>
        <v>-6.6777243999999998</v>
      </c>
      <c r="H42" s="44">
        <f t="shared" si="3"/>
        <v>-6.7073374000000001</v>
      </c>
      <c r="I42" s="44">
        <f t="shared" si="4"/>
        <v>-6.8206924999999998</v>
      </c>
      <c r="J42" s="44">
        <f t="shared" si="5"/>
        <v>-7.0892825000000004</v>
      </c>
      <c r="K42" s="44">
        <f t="shared" si="6"/>
        <v>0</v>
      </c>
      <c r="M42">
        <v>9134020000</v>
      </c>
      <c r="N42">
        <v>-8.2873944999999996</v>
      </c>
      <c r="O42" s="20"/>
      <c r="P42" s="6">
        <f t="shared" si="7"/>
        <v>9.6337799999999998</v>
      </c>
      <c r="Q42" s="6">
        <f t="shared" si="8"/>
        <v>-8.4180612999999997</v>
      </c>
      <c r="R42" s="44">
        <f t="shared" si="9"/>
        <v>-8.4553337000000006</v>
      </c>
      <c r="S42" s="44">
        <f t="shared" si="10"/>
        <v>-8.5311164999999995</v>
      </c>
      <c r="T42" s="44">
        <f t="shared" si="11"/>
        <v>-8.6687908</v>
      </c>
      <c r="U42" s="44">
        <f t="shared" si="12"/>
        <v>-8.9050922000000003</v>
      </c>
      <c r="V42" s="44">
        <f t="shared" si="13"/>
        <v>-9.0218258000000002</v>
      </c>
      <c r="W42" s="20"/>
    </row>
    <row r="43" spans="2:23" x14ac:dyDescent="0.25">
      <c r="B43">
        <v>9258960000</v>
      </c>
      <c r="C43">
        <v>-6.5085769000000004</v>
      </c>
      <c r="D43" s="20"/>
      <c r="E43" s="6">
        <f t="shared" si="0"/>
        <v>9.7587200000000003</v>
      </c>
      <c r="F43" s="6">
        <f t="shared" si="1"/>
        <v>-6.7116727999999997</v>
      </c>
      <c r="G43" s="44">
        <f t="shared" si="2"/>
        <v>-6.7083120000000003</v>
      </c>
      <c r="H43" s="44">
        <f t="shared" si="3"/>
        <v>-6.7438889</v>
      </c>
      <c r="I43" s="44">
        <f t="shared" si="4"/>
        <v>-6.8636222</v>
      </c>
      <c r="J43" s="44">
        <f t="shared" si="5"/>
        <v>-7.1333140999999998</v>
      </c>
      <c r="K43" s="44">
        <f t="shared" si="6"/>
        <v>0</v>
      </c>
      <c r="M43">
        <v>9258960000</v>
      </c>
      <c r="N43">
        <v>-8.2750672999999999</v>
      </c>
      <c r="O43" s="20"/>
      <c r="P43" s="6">
        <f t="shared" si="7"/>
        <v>9.7587200000000003</v>
      </c>
      <c r="Q43" s="6">
        <f t="shared" si="8"/>
        <v>-8.4595718000000009</v>
      </c>
      <c r="R43" s="44">
        <f t="shared" si="9"/>
        <v>-8.5015239999999999</v>
      </c>
      <c r="S43" s="44">
        <f t="shared" si="10"/>
        <v>-8.5820503000000006</v>
      </c>
      <c r="T43" s="44">
        <f t="shared" si="11"/>
        <v>-8.7238693000000005</v>
      </c>
      <c r="U43" s="44">
        <f t="shared" si="12"/>
        <v>-8.9611263000000001</v>
      </c>
      <c r="V43" s="44">
        <f t="shared" si="13"/>
        <v>-9.1228666</v>
      </c>
      <c r="W43" s="20"/>
    </row>
    <row r="44" spans="2:23" x14ac:dyDescent="0.25">
      <c r="B44">
        <v>9383900000</v>
      </c>
      <c r="C44">
        <v>-6.5310081999999996</v>
      </c>
      <c r="D44" s="20"/>
      <c r="E44" s="6">
        <f t="shared" si="0"/>
        <v>9.8836600000000008</v>
      </c>
      <c r="F44" s="6">
        <f t="shared" si="1"/>
        <v>-6.8199110000000003</v>
      </c>
      <c r="G44" s="44">
        <f t="shared" si="2"/>
        <v>-6.8163818999999997</v>
      </c>
      <c r="H44" s="44">
        <f t="shared" si="3"/>
        <v>-6.8525638999999998</v>
      </c>
      <c r="I44" s="44">
        <f t="shared" si="4"/>
        <v>-6.9708242</v>
      </c>
      <c r="J44" s="44">
        <f t="shared" si="5"/>
        <v>-7.2322125000000002</v>
      </c>
      <c r="K44" s="44">
        <f t="shared" si="6"/>
        <v>0</v>
      </c>
      <c r="M44">
        <v>9383900000</v>
      </c>
      <c r="N44">
        <v>-8.2772245000000009</v>
      </c>
      <c r="O44" s="20"/>
      <c r="P44" s="6">
        <f t="shared" si="7"/>
        <v>9.8836600000000008</v>
      </c>
      <c r="Q44" s="6">
        <f t="shared" si="8"/>
        <v>-8.5739946000000007</v>
      </c>
      <c r="R44" s="44">
        <f t="shared" si="9"/>
        <v>-8.6169232999999998</v>
      </c>
      <c r="S44" s="44">
        <f t="shared" si="10"/>
        <v>-8.6975078999999997</v>
      </c>
      <c r="T44" s="44">
        <f t="shared" si="11"/>
        <v>-8.8373889999999999</v>
      </c>
      <c r="U44" s="44">
        <f t="shared" si="12"/>
        <v>-9.0704364999999996</v>
      </c>
      <c r="V44" s="44">
        <f t="shared" si="13"/>
        <v>-9.1684216999999997</v>
      </c>
      <c r="W44" s="20"/>
    </row>
    <row r="45" spans="2:23" x14ac:dyDescent="0.25">
      <c r="B45">
        <v>9508840000</v>
      </c>
      <c r="C45">
        <v>-6.6154226999999999</v>
      </c>
      <c r="D45" s="20"/>
      <c r="E45" s="6">
        <f t="shared" si="0"/>
        <v>10.008599999999999</v>
      </c>
      <c r="F45" s="6">
        <f t="shared" si="1"/>
        <v>-6.8931889999999996</v>
      </c>
      <c r="G45" s="44">
        <f t="shared" si="2"/>
        <v>-6.8945774999999996</v>
      </c>
      <c r="H45" s="44">
        <f t="shared" si="3"/>
        <v>-6.9374409000000004</v>
      </c>
      <c r="I45" s="44">
        <f t="shared" si="4"/>
        <v>-7.0596646999999999</v>
      </c>
      <c r="J45" s="44">
        <f t="shared" si="5"/>
        <v>-7.3183479</v>
      </c>
      <c r="K45" s="44">
        <f t="shared" si="6"/>
        <v>0</v>
      </c>
      <c r="M45">
        <v>9508840000</v>
      </c>
      <c r="N45">
        <v>-8.3469686999999997</v>
      </c>
      <c r="O45" s="20"/>
      <c r="P45" s="6">
        <f t="shared" si="7"/>
        <v>10.008599999999999</v>
      </c>
      <c r="Q45" s="6">
        <f t="shared" si="8"/>
        <v>-8.6656761000000007</v>
      </c>
      <c r="R45" s="44">
        <f t="shared" si="9"/>
        <v>-8.7138758000000003</v>
      </c>
      <c r="S45" s="44">
        <f t="shared" si="10"/>
        <v>-8.7994527999999992</v>
      </c>
      <c r="T45" s="44">
        <f t="shared" si="11"/>
        <v>-8.9431677000000001</v>
      </c>
      <c r="U45" s="44">
        <f t="shared" si="12"/>
        <v>-9.1783894999999998</v>
      </c>
      <c r="V45" s="44">
        <f t="shared" si="13"/>
        <v>-8.9997615999999994</v>
      </c>
      <c r="W45" s="20"/>
    </row>
    <row r="46" spans="2:23" x14ac:dyDescent="0.25">
      <c r="B46">
        <v>9633780000</v>
      </c>
      <c r="C46">
        <v>-6.6848144999999999</v>
      </c>
      <c r="D46" s="20"/>
      <c r="E46" s="6">
        <f t="shared" si="0"/>
        <v>10.13354</v>
      </c>
      <c r="F46" s="6">
        <f t="shared" si="1"/>
        <v>-6.8863124999999998</v>
      </c>
      <c r="G46" s="44">
        <f t="shared" si="2"/>
        <v>-6.8916798000000004</v>
      </c>
      <c r="H46" s="44">
        <f t="shared" si="3"/>
        <v>-6.9405036000000004</v>
      </c>
      <c r="I46" s="44">
        <f t="shared" si="4"/>
        <v>-7.0665063999999997</v>
      </c>
      <c r="J46" s="44">
        <f t="shared" si="5"/>
        <v>-7.3238358000000003</v>
      </c>
      <c r="K46" s="44">
        <f t="shared" si="6"/>
        <v>0</v>
      </c>
      <c r="M46">
        <v>9633780000</v>
      </c>
      <c r="N46">
        <v>-8.4180612999999997</v>
      </c>
      <c r="O46" s="20"/>
      <c r="P46" s="6">
        <f t="shared" si="7"/>
        <v>10.13354</v>
      </c>
      <c r="Q46" s="6">
        <f t="shared" si="8"/>
        <v>-8.6871948000000003</v>
      </c>
      <c r="R46" s="44">
        <f t="shared" si="9"/>
        <v>-8.7396822000000007</v>
      </c>
      <c r="S46" s="44">
        <f t="shared" si="10"/>
        <v>-8.8297863000000003</v>
      </c>
      <c r="T46" s="44">
        <f t="shared" si="11"/>
        <v>-8.9779902000000007</v>
      </c>
      <c r="U46" s="44">
        <f t="shared" si="12"/>
        <v>-9.2170667999999996</v>
      </c>
      <c r="V46" s="44">
        <f t="shared" si="13"/>
        <v>-9.1091689999999996</v>
      </c>
      <c r="W46" s="20"/>
    </row>
    <row r="47" spans="2:23" x14ac:dyDescent="0.25">
      <c r="B47">
        <v>9758720000</v>
      </c>
      <c r="C47">
        <v>-6.7116727999999997</v>
      </c>
      <c r="D47" s="20"/>
      <c r="E47" s="6">
        <f t="shared" si="0"/>
        <v>10.25848</v>
      </c>
      <c r="F47" s="6">
        <f t="shared" si="1"/>
        <v>-6.8944730999999999</v>
      </c>
      <c r="G47" s="44">
        <f t="shared" si="2"/>
        <v>-6.9008627000000002</v>
      </c>
      <c r="H47" s="44">
        <f t="shared" si="3"/>
        <v>-6.9507022000000003</v>
      </c>
      <c r="I47" s="44">
        <f t="shared" si="4"/>
        <v>-7.0749072999999996</v>
      </c>
      <c r="J47" s="44">
        <f t="shared" si="5"/>
        <v>-7.3270325999999999</v>
      </c>
      <c r="K47" s="44">
        <f t="shared" si="6"/>
        <v>0</v>
      </c>
      <c r="M47">
        <v>9758720000</v>
      </c>
      <c r="N47">
        <v>-8.4595718000000009</v>
      </c>
      <c r="O47" s="20"/>
      <c r="P47" s="6">
        <f t="shared" si="7"/>
        <v>10.25848</v>
      </c>
      <c r="Q47" s="6">
        <f t="shared" si="8"/>
        <v>-8.7207308000000001</v>
      </c>
      <c r="R47" s="44">
        <f t="shared" si="9"/>
        <v>-8.7756786000000009</v>
      </c>
      <c r="S47" s="44">
        <f t="shared" si="10"/>
        <v>-8.8688231000000002</v>
      </c>
      <c r="T47" s="44">
        <f t="shared" si="11"/>
        <v>-9.0188836999999999</v>
      </c>
      <c r="U47" s="44">
        <f t="shared" si="12"/>
        <v>-9.2575664999999994</v>
      </c>
      <c r="V47" s="44">
        <f t="shared" si="13"/>
        <v>-9.2563829000000002</v>
      </c>
      <c r="W47" s="20"/>
    </row>
    <row r="48" spans="2:23" x14ac:dyDescent="0.25">
      <c r="B48">
        <v>9883660000</v>
      </c>
      <c r="C48">
        <v>-6.8199110000000003</v>
      </c>
      <c r="D48" s="20"/>
      <c r="E48" s="6">
        <f t="shared" si="0"/>
        <v>10.383419999999999</v>
      </c>
      <c r="F48" s="6">
        <f t="shared" si="1"/>
        <v>-6.9177089</v>
      </c>
      <c r="G48" s="44">
        <f t="shared" si="2"/>
        <v>-6.9248219000000004</v>
      </c>
      <c r="H48" s="44">
        <f t="shared" si="3"/>
        <v>-6.9744000000000002</v>
      </c>
      <c r="I48" s="44">
        <f t="shared" si="4"/>
        <v>-7.0956410999999999</v>
      </c>
      <c r="J48" s="44">
        <f t="shared" si="5"/>
        <v>-7.3436808999999998</v>
      </c>
      <c r="K48" s="44">
        <f t="shared" si="6"/>
        <v>0</v>
      </c>
      <c r="M48">
        <v>9883660000</v>
      </c>
      <c r="N48">
        <v>-8.5739946000000007</v>
      </c>
      <c r="O48" s="20"/>
      <c r="P48" s="6">
        <f t="shared" si="7"/>
        <v>10.383419999999999</v>
      </c>
      <c r="Q48" s="6">
        <f t="shared" si="8"/>
        <v>-8.7770785999999994</v>
      </c>
      <c r="R48" s="44">
        <f t="shared" si="9"/>
        <v>-8.8359269999999999</v>
      </c>
      <c r="S48" s="44">
        <f t="shared" si="10"/>
        <v>-8.9319935000000008</v>
      </c>
      <c r="T48" s="44">
        <f t="shared" si="11"/>
        <v>-9.0834054999999996</v>
      </c>
      <c r="U48" s="44">
        <f t="shared" si="12"/>
        <v>-9.3209123999999992</v>
      </c>
      <c r="V48" s="44">
        <f t="shared" si="13"/>
        <v>-9.2076025000000001</v>
      </c>
      <c r="W48" s="20"/>
    </row>
    <row r="49" spans="2:23" x14ac:dyDescent="0.25">
      <c r="B49">
        <v>10008600000</v>
      </c>
      <c r="C49">
        <v>-6.8931889999999996</v>
      </c>
      <c r="D49" s="20"/>
      <c r="E49" s="6">
        <f t="shared" si="0"/>
        <v>10.50836</v>
      </c>
      <c r="F49" s="6">
        <f t="shared" si="1"/>
        <v>-6.8745808999999998</v>
      </c>
      <c r="G49" s="44">
        <f t="shared" si="2"/>
        <v>-6.8812965999999998</v>
      </c>
      <c r="H49" s="44">
        <f t="shared" si="3"/>
        <v>-6.9287242999999998</v>
      </c>
      <c r="I49" s="44">
        <f t="shared" si="4"/>
        <v>-7.0460910999999999</v>
      </c>
      <c r="J49" s="44">
        <f t="shared" si="5"/>
        <v>-7.2902621999999999</v>
      </c>
      <c r="K49" s="44">
        <f t="shared" si="6"/>
        <v>0</v>
      </c>
      <c r="M49">
        <v>10008600000</v>
      </c>
      <c r="N49">
        <v>-8.6656761000000007</v>
      </c>
      <c r="O49" s="20"/>
      <c r="P49" s="6">
        <f t="shared" si="7"/>
        <v>10.50836</v>
      </c>
      <c r="Q49" s="6">
        <f t="shared" si="8"/>
        <v>-8.7692022000000005</v>
      </c>
      <c r="R49" s="44">
        <f t="shared" si="9"/>
        <v>-8.8312749999999998</v>
      </c>
      <c r="S49" s="44">
        <f t="shared" si="10"/>
        <v>-8.9295176999999999</v>
      </c>
      <c r="T49" s="44">
        <f t="shared" si="11"/>
        <v>-9.0817098999999999</v>
      </c>
      <c r="U49" s="44">
        <f t="shared" si="12"/>
        <v>-9.3178043000000006</v>
      </c>
      <c r="V49" s="44">
        <f t="shared" si="13"/>
        <v>-9.2195730000000005</v>
      </c>
      <c r="W49" s="20"/>
    </row>
    <row r="50" spans="2:23" x14ac:dyDescent="0.25">
      <c r="B50">
        <v>10133540000</v>
      </c>
      <c r="C50">
        <v>-6.8863124999999998</v>
      </c>
      <c r="D50" s="20"/>
      <c r="E50" s="6">
        <f t="shared" si="0"/>
        <v>10.6333</v>
      </c>
      <c r="F50" s="6">
        <f t="shared" si="1"/>
        <v>-6.8432735999999998</v>
      </c>
      <c r="G50" s="44">
        <f t="shared" si="2"/>
        <v>-6.8460450000000002</v>
      </c>
      <c r="H50" s="44">
        <f t="shared" si="3"/>
        <v>-6.8878345000000003</v>
      </c>
      <c r="I50" s="44">
        <f t="shared" si="4"/>
        <v>-6.9993758000000001</v>
      </c>
      <c r="J50" s="44">
        <f t="shared" si="5"/>
        <v>-7.2387452000000003</v>
      </c>
      <c r="K50" s="44">
        <f t="shared" si="6"/>
        <v>0</v>
      </c>
      <c r="M50">
        <v>10133540000</v>
      </c>
      <c r="N50">
        <v>-8.6871948000000003</v>
      </c>
      <c r="O50" s="20"/>
      <c r="P50" s="6">
        <f t="shared" si="7"/>
        <v>10.6333</v>
      </c>
      <c r="Q50" s="6">
        <f t="shared" si="8"/>
        <v>-8.7730017</v>
      </c>
      <c r="R50" s="44">
        <f t="shared" si="9"/>
        <v>-8.8348350999999994</v>
      </c>
      <c r="S50" s="44">
        <f t="shared" si="10"/>
        <v>-8.9322166000000003</v>
      </c>
      <c r="T50" s="44">
        <f t="shared" si="11"/>
        <v>-9.0827875000000002</v>
      </c>
      <c r="U50" s="44">
        <f t="shared" si="12"/>
        <v>-9.3164215000000006</v>
      </c>
      <c r="V50" s="44">
        <f t="shared" si="13"/>
        <v>-9.1018085000000006</v>
      </c>
      <c r="W50" s="20"/>
    </row>
    <row r="51" spans="2:23" x14ac:dyDescent="0.25">
      <c r="B51">
        <v>10258480000</v>
      </c>
      <c r="C51">
        <v>-6.8944730999999999</v>
      </c>
      <c r="D51" s="20"/>
      <c r="E51" s="6">
        <f t="shared" si="0"/>
        <v>10.758240000000001</v>
      </c>
      <c r="F51" s="6">
        <f t="shared" si="1"/>
        <v>-6.8413032999999999</v>
      </c>
      <c r="G51" s="44">
        <f t="shared" si="2"/>
        <v>-6.8413104999999996</v>
      </c>
      <c r="H51" s="44">
        <f t="shared" si="3"/>
        <v>-6.8792891999999997</v>
      </c>
      <c r="I51" s="44">
        <f t="shared" si="4"/>
        <v>-6.9857716999999999</v>
      </c>
      <c r="J51" s="44">
        <f t="shared" si="5"/>
        <v>-7.2218771000000004</v>
      </c>
      <c r="K51" s="44">
        <f t="shared" si="6"/>
        <v>0</v>
      </c>
      <c r="M51">
        <v>10258480000</v>
      </c>
      <c r="N51">
        <v>-8.7207308000000001</v>
      </c>
      <c r="O51" s="20"/>
      <c r="P51" s="6">
        <f t="shared" si="7"/>
        <v>10.758240000000001</v>
      </c>
      <c r="Q51" s="6">
        <f t="shared" si="8"/>
        <v>-8.8005276000000006</v>
      </c>
      <c r="R51" s="44">
        <f t="shared" si="9"/>
        <v>-8.8635807</v>
      </c>
      <c r="S51" s="44">
        <f t="shared" si="10"/>
        <v>-8.9618377999999996</v>
      </c>
      <c r="T51" s="44">
        <f t="shared" si="11"/>
        <v>-9.1126422999999992</v>
      </c>
      <c r="U51" s="44">
        <f t="shared" si="12"/>
        <v>-9.3447475000000004</v>
      </c>
      <c r="V51" s="44">
        <f t="shared" si="13"/>
        <v>-9.2113361000000005</v>
      </c>
      <c r="W51" s="20"/>
    </row>
    <row r="52" spans="2:23" x14ac:dyDescent="0.25">
      <c r="B52">
        <v>10383420000</v>
      </c>
      <c r="C52">
        <v>-6.9177089</v>
      </c>
      <c r="D52" s="20"/>
      <c r="E52" s="6">
        <f t="shared" si="0"/>
        <v>10.883179999999999</v>
      </c>
      <c r="F52" s="6">
        <f t="shared" si="1"/>
        <v>-6.8018884999999996</v>
      </c>
      <c r="G52" s="44">
        <f t="shared" si="2"/>
        <v>-6.8019604999999999</v>
      </c>
      <c r="H52" s="44">
        <f t="shared" si="3"/>
        <v>-6.8407134999999997</v>
      </c>
      <c r="I52" s="44">
        <f t="shared" si="4"/>
        <v>-6.9507836999999997</v>
      </c>
      <c r="J52" s="44">
        <f t="shared" si="5"/>
        <v>-7.1925368000000001</v>
      </c>
      <c r="K52" s="44">
        <f t="shared" si="6"/>
        <v>0</v>
      </c>
      <c r="M52">
        <v>10383420000</v>
      </c>
      <c r="N52">
        <v>-8.7770785999999994</v>
      </c>
      <c r="O52" s="20"/>
      <c r="P52" s="6">
        <f t="shared" si="7"/>
        <v>10.883179999999999</v>
      </c>
      <c r="Q52" s="6">
        <f t="shared" si="8"/>
        <v>-8.7999095999999994</v>
      </c>
      <c r="R52" s="44">
        <f t="shared" si="9"/>
        <v>-8.8631773000000003</v>
      </c>
      <c r="S52" s="44">
        <f t="shared" si="10"/>
        <v>-8.9621057999999998</v>
      </c>
      <c r="T52" s="44">
        <f t="shared" si="11"/>
        <v>-9.1135930999999992</v>
      </c>
      <c r="U52" s="44">
        <f t="shared" si="12"/>
        <v>-9.3467769999999994</v>
      </c>
      <c r="V52" s="44">
        <f t="shared" si="13"/>
        <v>-9.3379353999999992</v>
      </c>
      <c r="W52" s="20"/>
    </row>
    <row r="53" spans="2:23" x14ac:dyDescent="0.25">
      <c r="B53">
        <v>10508360000</v>
      </c>
      <c r="C53">
        <v>-6.8745808999999998</v>
      </c>
      <c r="D53" s="20"/>
      <c r="E53" s="6">
        <f t="shared" si="0"/>
        <v>11.00812</v>
      </c>
      <c r="F53" s="6">
        <f t="shared" si="1"/>
        <v>-6.7371072999999999</v>
      </c>
      <c r="G53" s="44">
        <f t="shared" si="2"/>
        <v>-6.7348371</v>
      </c>
      <c r="H53" s="44">
        <f t="shared" si="3"/>
        <v>-6.7718096000000001</v>
      </c>
      <c r="I53" s="44">
        <f t="shared" si="4"/>
        <v>-6.8829421999999996</v>
      </c>
      <c r="J53" s="44">
        <f t="shared" si="5"/>
        <v>-7.1279583000000004</v>
      </c>
      <c r="K53" s="44">
        <f t="shared" si="6"/>
        <v>0</v>
      </c>
      <c r="M53">
        <v>10508360000</v>
      </c>
      <c r="N53">
        <v>-8.7692022000000005</v>
      </c>
      <c r="O53" s="20"/>
      <c r="P53" s="6">
        <f t="shared" si="7"/>
        <v>11.00812</v>
      </c>
      <c r="Q53" s="6">
        <f t="shared" si="8"/>
        <v>-8.7741699000000004</v>
      </c>
      <c r="R53" s="44">
        <f t="shared" si="9"/>
        <v>-8.8332081000000002</v>
      </c>
      <c r="S53" s="44">
        <f t="shared" si="10"/>
        <v>-8.9281216000000008</v>
      </c>
      <c r="T53" s="44">
        <f t="shared" si="11"/>
        <v>-9.0755500999999992</v>
      </c>
      <c r="U53" s="44">
        <f t="shared" si="12"/>
        <v>-9.3045053000000006</v>
      </c>
      <c r="V53" s="44">
        <f t="shared" si="13"/>
        <v>-9.3955134999999999</v>
      </c>
      <c r="W53" s="20"/>
    </row>
    <row r="54" spans="2:23" x14ac:dyDescent="0.25">
      <c r="B54">
        <v>10633300000</v>
      </c>
      <c r="C54">
        <v>-6.8432735999999998</v>
      </c>
      <c r="D54" s="20"/>
      <c r="E54" s="6">
        <f t="shared" si="0"/>
        <v>11.13306</v>
      </c>
      <c r="F54" s="6">
        <f t="shared" si="1"/>
        <v>-6.720345</v>
      </c>
      <c r="G54" s="44">
        <f t="shared" si="2"/>
        <v>-6.7215122999999997</v>
      </c>
      <c r="H54" s="44">
        <f t="shared" si="3"/>
        <v>-6.7633815000000004</v>
      </c>
      <c r="I54" s="44">
        <f t="shared" si="4"/>
        <v>-6.8801546</v>
      </c>
      <c r="J54" s="44">
        <f t="shared" si="5"/>
        <v>-7.1292377</v>
      </c>
      <c r="K54" s="44">
        <f t="shared" si="6"/>
        <v>0</v>
      </c>
      <c r="M54">
        <v>10633300000</v>
      </c>
      <c r="N54">
        <v>-8.7730017</v>
      </c>
      <c r="O54" s="20"/>
      <c r="P54" s="6">
        <f t="shared" si="7"/>
        <v>11.13306</v>
      </c>
      <c r="Q54" s="6">
        <f t="shared" si="8"/>
        <v>-8.7873020000000004</v>
      </c>
      <c r="R54" s="44">
        <f t="shared" si="9"/>
        <v>-8.8448037999999993</v>
      </c>
      <c r="S54" s="44">
        <f t="shared" si="10"/>
        <v>-8.9379443999999992</v>
      </c>
      <c r="T54" s="44">
        <f t="shared" si="11"/>
        <v>-9.0833701999999992</v>
      </c>
      <c r="U54" s="44">
        <f t="shared" si="12"/>
        <v>-9.3099670000000003</v>
      </c>
      <c r="V54" s="44">
        <f t="shared" si="13"/>
        <v>-9.4376593</v>
      </c>
      <c r="W54" s="20"/>
    </row>
    <row r="55" spans="2:23" x14ac:dyDescent="0.25">
      <c r="B55">
        <v>10758240000</v>
      </c>
      <c r="C55">
        <v>-6.8413032999999999</v>
      </c>
      <c r="D55" s="20"/>
      <c r="E55" s="6">
        <f t="shared" si="0"/>
        <v>11.257999999999999</v>
      </c>
      <c r="F55" s="6">
        <f t="shared" si="1"/>
        <v>-6.6590651999999997</v>
      </c>
      <c r="G55" s="44">
        <f t="shared" si="2"/>
        <v>-6.6684456000000001</v>
      </c>
      <c r="H55" s="44">
        <f t="shared" si="3"/>
        <v>-6.7215514000000001</v>
      </c>
      <c r="I55" s="44">
        <f t="shared" si="4"/>
        <v>-6.8492932</v>
      </c>
      <c r="J55" s="44">
        <f t="shared" si="5"/>
        <v>-7.1067247</v>
      </c>
      <c r="K55" s="44">
        <f t="shared" si="6"/>
        <v>0</v>
      </c>
      <c r="M55">
        <v>10758240000</v>
      </c>
      <c r="N55">
        <v>-8.8005276000000006</v>
      </c>
      <c r="O55" s="20"/>
      <c r="P55" s="6">
        <f t="shared" si="7"/>
        <v>11.257999999999999</v>
      </c>
      <c r="Q55" s="6">
        <f t="shared" si="8"/>
        <v>-8.7606286999999998</v>
      </c>
      <c r="R55" s="44">
        <f t="shared" si="9"/>
        <v>-8.8179274000000003</v>
      </c>
      <c r="S55" s="44">
        <f t="shared" si="10"/>
        <v>-8.9109259000000005</v>
      </c>
      <c r="T55" s="44">
        <f t="shared" si="11"/>
        <v>-9.0570392999999996</v>
      </c>
      <c r="U55" s="44">
        <f t="shared" si="12"/>
        <v>-9.2844523999999993</v>
      </c>
      <c r="V55" s="44">
        <f t="shared" si="13"/>
        <v>-9.2387981000000003</v>
      </c>
      <c r="W55" s="20"/>
    </row>
    <row r="56" spans="2:23" x14ac:dyDescent="0.25">
      <c r="B56">
        <v>10883180000</v>
      </c>
      <c r="C56">
        <v>-6.8018884999999996</v>
      </c>
      <c r="E56" s="6">
        <f t="shared" si="0"/>
        <v>11.38294</v>
      </c>
      <c r="F56" s="6">
        <f t="shared" si="1"/>
        <v>-6.6072521000000002</v>
      </c>
      <c r="G56" s="44">
        <f t="shared" si="2"/>
        <v>-6.6285162</v>
      </c>
      <c r="H56" s="44">
        <f t="shared" si="3"/>
        <v>-6.6953772999999996</v>
      </c>
      <c r="I56" s="44">
        <f t="shared" si="4"/>
        <v>-6.8385180999999999</v>
      </c>
      <c r="J56" s="44">
        <f t="shared" si="5"/>
        <v>-7.1073699000000001</v>
      </c>
      <c r="K56" s="44">
        <f t="shared" si="6"/>
        <v>0</v>
      </c>
      <c r="M56">
        <v>10883180000</v>
      </c>
      <c r="N56">
        <v>-8.7999095999999994</v>
      </c>
      <c r="P56" s="6">
        <f t="shared" si="7"/>
        <v>11.38294</v>
      </c>
      <c r="Q56" s="6">
        <f t="shared" si="8"/>
        <v>-8.7310438000000001</v>
      </c>
      <c r="R56" s="44">
        <f t="shared" si="9"/>
        <v>-8.7880344000000008</v>
      </c>
      <c r="S56" s="44">
        <f t="shared" si="10"/>
        <v>-8.8816012999999998</v>
      </c>
      <c r="T56" s="44">
        <f t="shared" si="11"/>
        <v>-9.0293378999999998</v>
      </c>
      <c r="U56" s="44">
        <f t="shared" si="12"/>
        <v>-9.2599000999999994</v>
      </c>
      <c r="V56" s="44">
        <f t="shared" si="13"/>
        <v>-9.3515958999999995</v>
      </c>
    </row>
    <row r="57" spans="2:23" x14ac:dyDescent="0.25">
      <c r="B57">
        <v>11008120000</v>
      </c>
      <c r="C57">
        <v>-6.7371072999999999</v>
      </c>
      <c r="E57" s="6">
        <f t="shared" si="0"/>
        <v>11.50788</v>
      </c>
      <c r="F57" s="6">
        <f t="shared" si="1"/>
        <v>-6.5781888999999998</v>
      </c>
      <c r="G57" s="44">
        <f t="shared" si="2"/>
        <v>-6.6065883999999997</v>
      </c>
      <c r="H57" s="44">
        <f t="shared" si="3"/>
        <v>-6.6814656000000001</v>
      </c>
      <c r="I57" s="44">
        <f t="shared" si="4"/>
        <v>-6.8309021000000003</v>
      </c>
      <c r="J57" s="44">
        <f t="shared" si="5"/>
        <v>-7.1003565999999996</v>
      </c>
      <c r="K57" s="44">
        <f t="shared" si="6"/>
        <v>0</v>
      </c>
      <c r="M57">
        <v>11008120000</v>
      </c>
      <c r="N57">
        <v>-8.7741699000000004</v>
      </c>
      <c r="P57" s="6">
        <f t="shared" si="7"/>
        <v>11.50788</v>
      </c>
      <c r="Q57" s="6">
        <f t="shared" si="8"/>
        <v>-8.7030419999999999</v>
      </c>
      <c r="R57" s="44">
        <f t="shared" si="9"/>
        <v>-8.7575865000000004</v>
      </c>
      <c r="S57" s="44">
        <f t="shared" si="10"/>
        <v>-8.8484221000000005</v>
      </c>
      <c r="T57" s="44">
        <f t="shared" si="11"/>
        <v>-8.9939193999999993</v>
      </c>
      <c r="U57" s="44">
        <f t="shared" si="12"/>
        <v>-9.2229089999999996</v>
      </c>
      <c r="V57" s="44">
        <f t="shared" si="13"/>
        <v>-9.4002552000000001</v>
      </c>
    </row>
    <row r="58" spans="2:23" x14ac:dyDescent="0.25">
      <c r="B58">
        <v>11133060000</v>
      </c>
      <c r="C58">
        <v>-6.720345</v>
      </c>
      <c r="E58" s="6">
        <f t="shared" si="0"/>
        <v>11.632820000000001</v>
      </c>
      <c r="F58" s="6">
        <f t="shared" si="1"/>
        <v>-6.5553784000000004</v>
      </c>
      <c r="G58" s="44">
        <f t="shared" si="2"/>
        <v>-6.5976566999999999</v>
      </c>
      <c r="H58" s="44">
        <f t="shared" si="3"/>
        <v>-6.6874804000000001</v>
      </c>
      <c r="I58" s="44">
        <f t="shared" si="4"/>
        <v>-6.8487377</v>
      </c>
      <c r="J58" s="44">
        <f t="shared" si="5"/>
        <v>-7.1234922000000003</v>
      </c>
      <c r="K58" s="44">
        <f t="shared" si="6"/>
        <v>0</v>
      </c>
      <c r="M58">
        <v>11133060000</v>
      </c>
      <c r="N58">
        <v>-8.7873020000000004</v>
      </c>
      <c r="P58" s="6">
        <f t="shared" si="7"/>
        <v>11.632820000000001</v>
      </c>
      <c r="Q58" s="6">
        <f t="shared" si="8"/>
        <v>-8.6649981</v>
      </c>
      <c r="R58" s="44">
        <f t="shared" si="9"/>
        <v>-8.7209911000000009</v>
      </c>
      <c r="S58" s="44">
        <f t="shared" si="10"/>
        <v>-8.8149251999999994</v>
      </c>
      <c r="T58" s="44">
        <f t="shared" si="11"/>
        <v>-8.9649067000000002</v>
      </c>
      <c r="U58" s="44">
        <f t="shared" si="12"/>
        <v>-9.1991061999999992</v>
      </c>
      <c r="V58" s="44">
        <f t="shared" si="13"/>
        <v>-9.5696335000000001</v>
      </c>
    </row>
    <row r="59" spans="2:23" x14ac:dyDescent="0.25">
      <c r="B59">
        <v>11258000000</v>
      </c>
      <c r="C59">
        <v>-6.6590651999999997</v>
      </c>
      <c r="E59" s="6">
        <f t="shared" si="0"/>
        <v>11.757759999999999</v>
      </c>
      <c r="F59" s="6">
        <f t="shared" si="1"/>
        <v>-6.5262785000000001</v>
      </c>
      <c r="G59" s="44">
        <f t="shared" si="2"/>
        <v>-6.5772304999999998</v>
      </c>
      <c r="H59" s="44">
        <f t="shared" si="3"/>
        <v>-6.6784524999999997</v>
      </c>
      <c r="I59" s="44">
        <f t="shared" si="4"/>
        <v>-6.8512287000000001</v>
      </c>
      <c r="J59" s="44">
        <f t="shared" si="5"/>
        <v>-7.1349216000000002</v>
      </c>
      <c r="K59" s="44">
        <f t="shared" si="6"/>
        <v>0</v>
      </c>
      <c r="M59">
        <v>11258000000</v>
      </c>
      <c r="N59">
        <v>-8.7606286999999998</v>
      </c>
      <c r="P59" s="6">
        <f t="shared" si="7"/>
        <v>11.757759999999999</v>
      </c>
      <c r="Q59" s="6">
        <f t="shared" si="8"/>
        <v>-8.6184492000000006</v>
      </c>
      <c r="R59" s="44">
        <f t="shared" si="9"/>
        <v>-8.6749620000000007</v>
      </c>
      <c r="S59" s="44">
        <f t="shared" si="10"/>
        <v>-8.7711725000000005</v>
      </c>
      <c r="T59" s="44">
        <f t="shared" si="11"/>
        <v>-8.9251450999999999</v>
      </c>
      <c r="U59" s="44">
        <f t="shared" si="12"/>
        <v>-9.1649618000000004</v>
      </c>
      <c r="V59" s="44">
        <f t="shared" si="13"/>
        <v>-9.4948101000000005</v>
      </c>
    </row>
    <row r="60" spans="2:23" x14ac:dyDescent="0.25">
      <c r="B60">
        <v>11382940000</v>
      </c>
      <c r="C60">
        <v>-6.6072521000000002</v>
      </c>
      <c r="E60" s="6">
        <f t="shared" si="0"/>
        <v>11.8827</v>
      </c>
      <c r="F60" s="6">
        <f t="shared" si="1"/>
        <v>-6.5228957999999997</v>
      </c>
      <c r="G60" s="44">
        <f t="shared" si="2"/>
        <v>-6.5783215000000004</v>
      </c>
      <c r="H60" s="44">
        <f t="shared" si="3"/>
        <v>-6.6845860000000004</v>
      </c>
      <c r="I60" s="44">
        <f t="shared" si="4"/>
        <v>-6.8639989000000003</v>
      </c>
      <c r="J60" s="44">
        <f t="shared" si="5"/>
        <v>-7.1533011999999996</v>
      </c>
      <c r="K60" s="44">
        <f t="shared" si="6"/>
        <v>0</v>
      </c>
      <c r="M60">
        <v>11382940000</v>
      </c>
      <c r="N60">
        <v>-8.7310438000000001</v>
      </c>
      <c r="P60" s="6">
        <f t="shared" si="7"/>
        <v>11.8827</v>
      </c>
      <c r="Q60" s="6">
        <f t="shared" si="8"/>
        <v>-8.5938777999999996</v>
      </c>
      <c r="R60" s="44">
        <f t="shared" si="9"/>
        <v>-8.6513928999999994</v>
      </c>
      <c r="S60" s="44">
        <f t="shared" si="10"/>
        <v>-8.7502642000000002</v>
      </c>
      <c r="T60" s="44">
        <f t="shared" si="11"/>
        <v>-8.9073180999999995</v>
      </c>
      <c r="U60" s="44">
        <f t="shared" si="12"/>
        <v>-9.1504002</v>
      </c>
      <c r="V60" s="44">
        <f t="shared" si="13"/>
        <v>-9.3374948999999994</v>
      </c>
    </row>
    <row r="61" spans="2:23" x14ac:dyDescent="0.25">
      <c r="B61">
        <v>11507880000</v>
      </c>
      <c r="C61">
        <v>-6.5781888999999998</v>
      </c>
      <c r="E61" s="6">
        <f t="shared" si="0"/>
        <v>12.00764</v>
      </c>
      <c r="F61" s="6">
        <f t="shared" si="1"/>
        <v>-6.5155430000000001</v>
      </c>
      <c r="G61" s="44">
        <f t="shared" si="2"/>
        <v>-6.5746564999999997</v>
      </c>
      <c r="H61" s="44">
        <f t="shared" si="3"/>
        <v>-6.6847972999999996</v>
      </c>
      <c r="I61" s="44">
        <f t="shared" si="4"/>
        <v>-6.8686347000000003</v>
      </c>
      <c r="J61" s="44">
        <f t="shared" si="5"/>
        <v>-7.1621579999999998</v>
      </c>
      <c r="K61" s="44">
        <f t="shared" si="6"/>
        <v>0</v>
      </c>
      <c r="M61">
        <v>11507880000</v>
      </c>
      <c r="N61">
        <v>-8.7030419999999999</v>
      </c>
      <c r="P61" s="6">
        <f t="shared" si="7"/>
        <v>12.00764</v>
      </c>
      <c r="Q61" s="6">
        <f t="shared" si="8"/>
        <v>-8.5682954999999996</v>
      </c>
      <c r="R61" s="44">
        <f t="shared" si="9"/>
        <v>-8.6295222999999996</v>
      </c>
      <c r="S61" s="44">
        <f t="shared" si="10"/>
        <v>-8.7330646999999999</v>
      </c>
      <c r="T61" s="44">
        <f t="shared" si="11"/>
        <v>-8.8942490000000003</v>
      </c>
      <c r="U61" s="44">
        <f t="shared" si="12"/>
        <v>-9.1405525000000001</v>
      </c>
      <c r="V61" s="44">
        <f t="shared" si="13"/>
        <v>-9.3706616999999994</v>
      </c>
    </row>
    <row r="62" spans="2:23" x14ac:dyDescent="0.25">
      <c r="B62">
        <v>11632820000</v>
      </c>
      <c r="C62">
        <v>-6.5553784000000004</v>
      </c>
      <c r="E62" s="6">
        <f t="shared" si="0"/>
        <v>12.132580000000001</v>
      </c>
      <c r="F62" s="6">
        <f t="shared" si="1"/>
        <v>-6.5137571999999997</v>
      </c>
      <c r="G62" s="44">
        <f t="shared" si="2"/>
        <v>-6.5818582000000001</v>
      </c>
      <c r="H62" s="44">
        <f t="shared" si="3"/>
        <v>-6.7027245000000004</v>
      </c>
      <c r="I62" s="44">
        <f t="shared" si="4"/>
        <v>-6.8977798999999997</v>
      </c>
      <c r="J62" s="44">
        <f t="shared" si="5"/>
        <v>-7.2048354000000003</v>
      </c>
      <c r="K62" s="44">
        <f t="shared" si="6"/>
        <v>0</v>
      </c>
      <c r="M62">
        <v>11632820000</v>
      </c>
      <c r="N62">
        <v>-8.6649981</v>
      </c>
      <c r="P62" s="6">
        <f t="shared" si="7"/>
        <v>12.132580000000001</v>
      </c>
      <c r="Q62" s="6">
        <f t="shared" si="8"/>
        <v>-8.5604943999999996</v>
      </c>
      <c r="R62" s="44">
        <f t="shared" si="9"/>
        <v>-8.6292334000000004</v>
      </c>
      <c r="S62" s="44">
        <f t="shared" si="10"/>
        <v>-8.7406559000000001</v>
      </c>
      <c r="T62" s="44">
        <f t="shared" si="11"/>
        <v>-8.9096384000000004</v>
      </c>
      <c r="U62" s="44">
        <f t="shared" si="12"/>
        <v>-9.1625852999999999</v>
      </c>
      <c r="V62" s="44">
        <f t="shared" si="13"/>
        <v>-9.4164084999999993</v>
      </c>
    </row>
    <row r="63" spans="2:23" x14ac:dyDescent="0.25">
      <c r="B63">
        <v>11757760000</v>
      </c>
      <c r="C63">
        <v>-6.5262785000000001</v>
      </c>
      <c r="E63" s="6">
        <f t="shared" si="0"/>
        <v>12.25752</v>
      </c>
      <c r="F63" s="6">
        <f t="shared" si="1"/>
        <v>-6.5080361</v>
      </c>
      <c r="G63" s="44">
        <f t="shared" si="2"/>
        <v>-6.5756148999999997</v>
      </c>
      <c r="H63" s="44">
        <f t="shared" si="3"/>
        <v>-6.6963233999999998</v>
      </c>
      <c r="I63" s="44">
        <f t="shared" si="4"/>
        <v>-6.89358</v>
      </c>
      <c r="J63" s="44">
        <f t="shared" si="5"/>
        <v>-7.2076707000000004</v>
      </c>
      <c r="K63" s="44">
        <f t="shared" si="6"/>
        <v>0</v>
      </c>
      <c r="M63">
        <v>11757760000</v>
      </c>
      <c r="N63">
        <v>-8.6184492000000006</v>
      </c>
      <c r="P63" s="6">
        <f t="shared" si="7"/>
        <v>12.25752</v>
      </c>
      <c r="Q63" s="6">
        <f t="shared" si="8"/>
        <v>-8.5532198000000008</v>
      </c>
      <c r="R63" s="44">
        <f t="shared" si="9"/>
        <v>-8.6249207999999999</v>
      </c>
      <c r="S63" s="44">
        <f t="shared" si="10"/>
        <v>-8.7390565999999996</v>
      </c>
      <c r="T63" s="44">
        <f t="shared" si="11"/>
        <v>-8.9104586000000001</v>
      </c>
      <c r="U63" s="44">
        <f t="shared" si="12"/>
        <v>-9.1670836999999992</v>
      </c>
      <c r="V63" s="44">
        <f t="shared" si="13"/>
        <v>-9.5566224999999996</v>
      </c>
    </row>
    <row r="64" spans="2:23" x14ac:dyDescent="0.25">
      <c r="B64">
        <v>11882700000</v>
      </c>
      <c r="C64">
        <v>-6.5228957999999997</v>
      </c>
      <c r="E64" s="6">
        <f t="shared" si="0"/>
        <v>12.38246</v>
      </c>
      <c r="F64" s="6">
        <f t="shared" si="1"/>
        <v>-6.4829412</v>
      </c>
      <c r="G64" s="44">
        <f t="shared" si="2"/>
        <v>-6.5525069</v>
      </c>
      <c r="H64" s="44">
        <f t="shared" si="3"/>
        <v>-6.6734876999999999</v>
      </c>
      <c r="I64" s="44">
        <f t="shared" si="4"/>
        <v>-6.8715301000000002</v>
      </c>
      <c r="J64" s="44">
        <f t="shared" si="5"/>
        <v>-7.1909761000000003</v>
      </c>
      <c r="K64" s="44">
        <f t="shared" si="6"/>
        <v>0</v>
      </c>
      <c r="M64">
        <v>11882700000</v>
      </c>
      <c r="N64">
        <v>-8.5938777999999996</v>
      </c>
      <c r="P64" s="6">
        <f t="shared" si="7"/>
        <v>12.38246</v>
      </c>
      <c r="Q64" s="6">
        <f t="shared" si="8"/>
        <v>-8.5337361999999999</v>
      </c>
      <c r="R64" s="44">
        <f t="shared" si="9"/>
        <v>-8.6099148000000003</v>
      </c>
      <c r="S64" s="44">
        <f t="shared" si="10"/>
        <v>-8.7295151000000004</v>
      </c>
      <c r="T64" s="44">
        <f t="shared" si="11"/>
        <v>-8.9069699999999994</v>
      </c>
      <c r="U64" s="44">
        <f t="shared" si="12"/>
        <v>-9.1702919000000005</v>
      </c>
      <c r="V64" s="44">
        <f t="shared" si="13"/>
        <v>-9.5884952999999999</v>
      </c>
    </row>
    <row r="65" spans="2:22" x14ac:dyDescent="0.25">
      <c r="B65">
        <v>12007640000</v>
      </c>
      <c r="C65">
        <v>-6.5155430000000001</v>
      </c>
      <c r="E65" s="6">
        <f t="shared" si="0"/>
        <v>12.507400000000001</v>
      </c>
      <c r="F65" s="6">
        <f t="shared" si="1"/>
        <v>-6.4695573</v>
      </c>
      <c r="G65" s="44">
        <f t="shared" si="2"/>
        <v>-6.5454492999999996</v>
      </c>
      <c r="H65" s="44">
        <f t="shared" si="3"/>
        <v>-6.6721025000000003</v>
      </c>
      <c r="I65" s="44">
        <f t="shared" si="4"/>
        <v>-6.8781290000000004</v>
      </c>
      <c r="J65" s="44">
        <f t="shared" si="5"/>
        <v>-7.2105074</v>
      </c>
      <c r="K65" s="44">
        <f t="shared" si="6"/>
        <v>0</v>
      </c>
      <c r="M65">
        <v>12007640000</v>
      </c>
      <c r="N65">
        <v>-8.5682954999999996</v>
      </c>
      <c r="P65" s="6">
        <f t="shared" si="7"/>
        <v>12.507400000000001</v>
      </c>
      <c r="Q65" s="6">
        <f t="shared" si="8"/>
        <v>-8.5293226000000004</v>
      </c>
      <c r="R65" s="44">
        <f t="shared" si="9"/>
        <v>-8.6116056000000007</v>
      </c>
      <c r="S65" s="44">
        <f t="shared" si="10"/>
        <v>-8.7384462000000003</v>
      </c>
      <c r="T65" s="44">
        <f t="shared" si="11"/>
        <v>-8.9246922000000009</v>
      </c>
      <c r="U65" s="44">
        <f t="shared" si="12"/>
        <v>-9.1999110999999996</v>
      </c>
      <c r="V65" s="44">
        <f t="shared" si="13"/>
        <v>-9.4717359999999999</v>
      </c>
    </row>
    <row r="66" spans="2:22" x14ac:dyDescent="0.25">
      <c r="B66">
        <v>12132580000</v>
      </c>
      <c r="C66">
        <v>-6.5137571999999997</v>
      </c>
      <c r="E66" s="6">
        <f t="shared" si="0"/>
        <v>12.632339999999999</v>
      </c>
      <c r="F66" s="6">
        <f t="shared" si="1"/>
        <v>-6.4653162999999996</v>
      </c>
      <c r="G66" s="44">
        <f t="shared" si="2"/>
        <v>-6.5467091000000002</v>
      </c>
      <c r="H66" s="44">
        <f t="shared" si="3"/>
        <v>-6.6794167</v>
      </c>
      <c r="I66" s="44">
        <f t="shared" si="4"/>
        <v>-6.8934202000000004</v>
      </c>
      <c r="J66" s="44">
        <f t="shared" si="5"/>
        <v>-7.2362852000000002</v>
      </c>
      <c r="K66" s="44">
        <f t="shared" si="6"/>
        <v>0</v>
      </c>
      <c r="M66">
        <v>12132580000</v>
      </c>
      <c r="N66">
        <v>-8.5604943999999996</v>
      </c>
      <c r="P66" s="6">
        <f t="shared" si="7"/>
        <v>12.632339999999999</v>
      </c>
      <c r="Q66" s="6">
        <f t="shared" si="8"/>
        <v>-8.5364865999999999</v>
      </c>
      <c r="R66" s="44">
        <f t="shared" si="9"/>
        <v>-8.6217421999999999</v>
      </c>
      <c r="S66" s="44">
        <f t="shared" si="10"/>
        <v>-8.7521962999999996</v>
      </c>
      <c r="T66" s="44">
        <f t="shared" si="11"/>
        <v>-8.9452704999999995</v>
      </c>
      <c r="U66" s="44">
        <f t="shared" si="12"/>
        <v>-9.2298021000000006</v>
      </c>
      <c r="V66" s="44">
        <f t="shared" si="13"/>
        <v>-9.6042480000000001</v>
      </c>
    </row>
    <row r="67" spans="2:22" x14ac:dyDescent="0.25">
      <c r="B67">
        <v>12257520000</v>
      </c>
      <c r="C67">
        <v>-6.5080361</v>
      </c>
      <c r="E67" s="6">
        <f t="shared" si="0"/>
        <v>12.75728</v>
      </c>
      <c r="F67" s="6">
        <f t="shared" si="1"/>
        <v>-6.4403471999999997</v>
      </c>
      <c r="G67" s="44">
        <f t="shared" si="2"/>
        <v>-6.5274158</v>
      </c>
      <c r="H67" s="44">
        <f t="shared" si="3"/>
        <v>-6.6646961999999998</v>
      </c>
      <c r="I67" s="44">
        <f t="shared" si="4"/>
        <v>-6.8852782000000001</v>
      </c>
      <c r="J67" s="44">
        <f t="shared" si="5"/>
        <v>-7.2358526999999997</v>
      </c>
      <c r="K67" s="44">
        <f t="shared" si="6"/>
        <v>0</v>
      </c>
      <c r="M67">
        <v>12257520000</v>
      </c>
      <c r="N67">
        <v>-8.5532198000000008</v>
      </c>
      <c r="P67" s="6">
        <f t="shared" si="7"/>
        <v>12.75728</v>
      </c>
      <c r="Q67" s="6">
        <f t="shared" si="8"/>
        <v>-8.5234994999999998</v>
      </c>
      <c r="R67" s="44">
        <f t="shared" si="9"/>
        <v>-8.6124468000000007</v>
      </c>
      <c r="S67" s="44">
        <f t="shared" si="10"/>
        <v>-8.7484894000000004</v>
      </c>
      <c r="T67" s="44">
        <f t="shared" si="11"/>
        <v>-8.9487065999999995</v>
      </c>
      <c r="U67" s="44">
        <f t="shared" si="12"/>
        <v>-9.2429255999999995</v>
      </c>
      <c r="V67" s="44">
        <f t="shared" si="13"/>
        <v>-9.5911474000000005</v>
      </c>
    </row>
    <row r="68" spans="2:22" x14ac:dyDescent="0.25">
      <c r="B68">
        <v>12382460000</v>
      </c>
      <c r="C68">
        <v>-6.4829412</v>
      </c>
      <c r="E68" s="6">
        <f t="shared" si="0"/>
        <v>12.88222</v>
      </c>
      <c r="F68" s="6">
        <f t="shared" si="1"/>
        <v>-6.4326290999999998</v>
      </c>
      <c r="G68" s="44">
        <f t="shared" si="2"/>
        <v>-6.5258063999999996</v>
      </c>
      <c r="H68" s="44">
        <f t="shared" si="3"/>
        <v>-6.668901</v>
      </c>
      <c r="I68" s="44">
        <f t="shared" si="4"/>
        <v>-6.8958105999999999</v>
      </c>
      <c r="J68" s="44">
        <f t="shared" si="5"/>
        <v>-7.2520213</v>
      </c>
      <c r="K68" s="44">
        <f t="shared" si="6"/>
        <v>0</v>
      </c>
      <c r="M68">
        <v>12382460000</v>
      </c>
      <c r="N68">
        <v>-8.5337361999999999</v>
      </c>
      <c r="P68" s="6">
        <f t="shared" si="7"/>
        <v>12.88222</v>
      </c>
      <c r="Q68" s="6">
        <f t="shared" si="8"/>
        <v>-8.5292873</v>
      </c>
      <c r="R68" s="44">
        <f t="shared" si="9"/>
        <v>-8.6217833000000006</v>
      </c>
      <c r="S68" s="44">
        <f t="shared" si="10"/>
        <v>-8.7624835999999995</v>
      </c>
      <c r="T68" s="44">
        <f t="shared" si="11"/>
        <v>-8.9680700000000009</v>
      </c>
      <c r="U68" s="44">
        <f t="shared" si="12"/>
        <v>-9.2681483999999994</v>
      </c>
      <c r="V68" s="44">
        <f t="shared" si="13"/>
        <v>-9.6058196999999996</v>
      </c>
    </row>
    <row r="69" spans="2:22" x14ac:dyDescent="0.25">
      <c r="B69">
        <v>12507400000</v>
      </c>
      <c r="C69">
        <v>-6.4695573</v>
      </c>
      <c r="E69" s="6">
        <f t="shared" ref="E69:E132" si="14">B73/1000000000</f>
        <v>13.007160000000001</v>
      </c>
      <c r="F69" s="6">
        <f t="shared" ref="F69:F132" si="15">C73</f>
        <v>-6.4376277999999996</v>
      </c>
      <c r="G69" s="44">
        <f t="shared" ref="G69:G132" si="16">C279</f>
        <v>-6.5343460999999996</v>
      </c>
      <c r="H69" s="44">
        <f t="shared" ref="H69:H132" si="17">C485</f>
        <v>-6.6821093999999999</v>
      </c>
      <c r="I69" s="44">
        <f t="shared" ref="I69:I132" si="18">C691</f>
        <v>-6.9151249000000004</v>
      </c>
      <c r="J69" s="44">
        <f t="shared" ref="J69:J132" si="19">C897</f>
        <v>-7.2784939</v>
      </c>
      <c r="K69" s="44">
        <f t="shared" ref="K69:K132" si="20">C1103</f>
        <v>0</v>
      </c>
      <c r="M69">
        <v>12507400000</v>
      </c>
      <c r="N69">
        <v>-8.5293226000000004</v>
      </c>
      <c r="P69" s="6">
        <f t="shared" si="7"/>
        <v>13.007160000000001</v>
      </c>
      <c r="Q69" s="6">
        <f t="shared" si="8"/>
        <v>-8.5533637999999996</v>
      </c>
      <c r="R69" s="44">
        <f t="shared" si="9"/>
        <v>-8.6483191999999995</v>
      </c>
      <c r="S69" s="44">
        <f t="shared" si="10"/>
        <v>-8.7915534999999991</v>
      </c>
      <c r="T69" s="44">
        <f t="shared" si="11"/>
        <v>-9.0006637999999999</v>
      </c>
      <c r="U69" s="44">
        <f t="shared" si="12"/>
        <v>-9.3052311000000003</v>
      </c>
      <c r="V69" s="44">
        <f t="shared" si="13"/>
        <v>-9.6353559000000004</v>
      </c>
    </row>
    <row r="70" spans="2:22" x14ac:dyDescent="0.25">
      <c r="B70">
        <v>12632340000</v>
      </c>
      <c r="C70">
        <v>-6.4653162999999996</v>
      </c>
      <c r="E70" s="6">
        <f t="shared" si="14"/>
        <v>13.132099999999999</v>
      </c>
      <c r="F70" s="6">
        <f t="shared" si="15"/>
        <v>-6.4484034000000001</v>
      </c>
      <c r="G70" s="44">
        <f t="shared" si="16"/>
        <v>-6.5464295999999997</v>
      </c>
      <c r="H70" s="44">
        <f t="shared" si="17"/>
        <v>-6.6959171</v>
      </c>
      <c r="I70" s="44">
        <f t="shared" si="18"/>
        <v>-6.9310451000000004</v>
      </c>
      <c r="J70" s="44">
        <f t="shared" si="19"/>
        <v>-7.2960438999999999</v>
      </c>
      <c r="K70" s="44">
        <f t="shared" si="20"/>
        <v>0</v>
      </c>
      <c r="M70">
        <v>12632340000</v>
      </c>
      <c r="N70">
        <v>-8.5364865999999999</v>
      </c>
      <c r="P70" s="6">
        <f t="shared" ref="P70:P133" si="21">M74/1000000000</f>
        <v>13.132099999999999</v>
      </c>
      <c r="Q70" s="6">
        <f t="shared" ref="Q70:Q133" si="22">N74</f>
        <v>-8.5789603999999997</v>
      </c>
      <c r="R70" s="44">
        <f t="shared" ref="R70:R133" si="23">N280</f>
        <v>-8.6757688999999996</v>
      </c>
      <c r="S70" s="44">
        <f t="shared" ref="S70:S133" si="24">N486</f>
        <v>-8.8212957000000003</v>
      </c>
      <c r="T70" s="44">
        <f t="shared" ref="T70:T133" si="25">N692</f>
        <v>-9.0338840000000005</v>
      </c>
      <c r="U70" s="44">
        <f t="shared" ref="U70:U133" si="26">N898</f>
        <v>-9.3407268999999999</v>
      </c>
      <c r="V70" s="44">
        <f t="shared" ref="V70:V133" si="27">N1104</f>
        <v>-9.6236343000000009</v>
      </c>
    </row>
    <row r="71" spans="2:22" x14ac:dyDescent="0.25">
      <c r="B71">
        <v>12757280000</v>
      </c>
      <c r="C71">
        <v>-6.4403471999999997</v>
      </c>
      <c r="E71" s="6">
        <f t="shared" si="14"/>
        <v>13.25704</v>
      </c>
      <c r="F71" s="6">
        <f t="shared" si="15"/>
        <v>-6.4419208000000001</v>
      </c>
      <c r="G71" s="44">
        <f t="shared" si="16"/>
        <v>-6.54216</v>
      </c>
      <c r="H71" s="44">
        <f t="shared" si="17"/>
        <v>-6.6953993000000001</v>
      </c>
      <c r="I71" s="44">
        <f t="shared" si="18"/>
        <v>-6.9349942000000002</v>
      </c>
      <c r="J71" s="44">
        <f t="shared" si="19"/>
        <v>-7.3041596000000002</v>
      </c>
      <c r="K71" s="44">
        <f t="shared" si="20"/>
        <v>0</v>
      </c>
      <c r="M71">
        <v>12757280000</v>
      </c>
      <c r="N71">
        <v>-8.5234994999999998</v>
      </c>
      <c r="P71" s="6">
        <f t="shared" si="21"/>
        <v>13.25704</v>
      </c>
      <c r="Q71" s="6">
        <f t="shared" si="22"/>
        <v>-8.5880174999999994</v>
      </c>
      <c r="R71" s="44">
        <f t="shared" si="23"/>
        <v>-8.6897678000000003</v>
      </c>
      <c r="S71" s="44">
        <f t="shared" si="24"/>
        <v>-8.8416758000000009</v>
      </c>
      <c r="T71" s="44">
        <f t="shared" si="25"/>
        <v>-9.0598536000000003</v>
      </c>
      <c r="U71" s="44">
        <f t="shared" si="26"/>
        <v>-9.3702296999999994</v>
      </c>
      <c r="V71" s="44">
        <f t="shared" si="27"/>
        <v>-9.6063756999999992</v>
      </c>
    </row>
    <row r="72" spans="2:22" x14ac:dyDescent="0.25">
      <c r="B72">
        <v>12882220000</v>
      </c>
      <c r="C72">
        <v>-6.4326290999999998</v>
      </c>
      <c r="E72" s="6">
        <f t="shared" si="14"/>
        <v>13.38198</v>
      </c>
      <c r="F72" s="6">
        <f t="shared" si="15"/>
        <v>-6.4488215000000002</v>
      </c>
      <c r="G72" s="44">
        <f t="shared" si="16"/>
        <v>-6.5462480000000003</v>
      </c>
      <c r="H72" s="44">
        <f t="shared" si="17"/>
        <v>-6.6994901000000002</v>
      </c>
      <c r="I72" s="44">
        <f t="shared" si="18"/>
        <v>-6.9405298000000002</v>
      </c>
      <c r="J72" s="44">
        <f t="shared" si="19"/>
        <v>-7.3120092999999997</v>
      </c>
      <c r="K72" s="44">
        <f t="shared" si="20"/>
        <v>0</v>
      </c>
      <c r="M72">
        <v>12882220000</v>
      </c>
      <c r="N72">
        <v>-8.5292873</v>
      </c>
      <c r="P72" s="6">
        <f t="shared" si="21"/>
        <v>13.38198</v>
      </c>
      <c r="Q72" s="6">
        <f t="shared" si="22"/>
        <v>-8.6123314000000004</v>
      </c>
      <c r="R72" s="44">
        <f t="shared" si="23"/>
        <v>-8.7170029000000007</v>
      </c>
      <c r="S72" s="44">
        <f t="shared" si="24"/>
        <v>-8.8731393999999995</v>
      </c>
      <c r="T72" s="44">
        <f t="shared" si="25"/>
        <v>-9.0957737000000005</v>
      </c>
      <c r="U72" s="44">
        <f t="shared" si="26"/>
        <v>-9.4088811999999997</v>
      </c>
      <c r="V72" s="44">
        <f t="shared" si="27"/>
        <v>-9.6928853999999998</v>
      </c>
    </row>
    <row r="73" spans="2:22" x14ac:dyDescent="0.25">
      <c r="B73">
        <v>13007160000</v>
      </c>
      <c r="C73">
        <v>-6.4376277999999996</v>
      </c>
      <c r="E73" s="6">
        <f t="shared" si="14"/>
        <v>13.506919999999999</v>
      </c>
      <c r="F73" s="6">
        <f t="shared" si="15"/>
        <v>-6.4528078999999998</v>
      </c>
      <c r="G73" s="44">
        <f t="shared" si="16"/>
        <v>-6.5507841000000004</v>
      </c>
      <c r="H73" s="44">
        <f t="shared" si="17"/>
        <v>-6.7070932000000001</v>
      </c>
      <c r="I73" s="44">
        <f t="shared" si="18"/>
        <v>-6.9534596999999998</v>
      </c>
      <c r="J73" s="44">
        <f t="shared" si="19"/>
        <v>-7.3291636000000002</v>
      </c>
      <c r="K73" s="44">
        <f t="shared" si="20"/>
        <v>0</v>
      </c>
      <c r="M73">
        <v>13007160000</v>
      </c>
      <c r="N73">
        <v>-8.5533637999999996</v>
      </c>
      <c r="P73" s="6">
        <f t="shared" si="21"/>
        <v>13.506919999999999</v>
      </c>
      <c r="Q73" s="6">
        <f t="shared" si="22"/>
        <v>-8.6354818000000009</v>
      </c>
      <c r="R73" s="44">
        <f t="shared" si="23"/>
        <v>-8.7454614999999993</v>
      </c>
      <c r="S73" s="44">
        <f t="shared" si="24"/>
        <v>-8.9076737999999995</v>
      </c>
      <c r="T73" s="44">
        <f t="shared" si="25"/>
        <v>-9.1362504999999992</v>
      </c>
      <c r="U73" s="44">
        <f t="shared" si="26"/>
        <v>-9.4527988000000001</v>
      </c>
      <c r="V73" s="44">
        <f t="shared" si="27"/>
        <v>-9.6022902000000006</v>
      </c>
    </row>
    <row r="74" spans="2:22" x14ac:dyDescent="0.25">
      <c r="B74">
        <v>13132100000</v>
      </c>
      <c r="C74">
        <v>-6.4484034000000001</v>
      </c>
      <c r="E74" s="6">
        <f t="shared" si="14"/>
        <v>13.63186</v>
      </c>
      <c r="F74" s="6">
        <f t="shared" si="15"/>
        <v>-6.4618139000000001</v>
      </c>
      <c r="G74" s="44">
        <f t="shared" si="16"/>
        <v>-6.5586051999999997</v>
      </c>
      <c r="H74" s="44">
        <f t="shared" si="17"/>
        <v>-6.7147207</v>
      </c>
      <c r="I74" s="44">
        <f t="shared" si="18"/>
        <v>-6.9620522999999999</v>
      </c>
      <c r="J74" s="44">
        <f t="shared" si="19"/>
        <v>-7.3358011000000003</v>
      </c>
      <c r="K74" s="44">
        <f t="shared" si="20"/>
        <v>0</v>
      </c>
      <c r="M74">
        <v>13132100000</v>
      </c>
      <c r="N74">
        <v>-8.5789603999999997</v>
      </c>
      <c r="P74" s="6">
        <f t="shared" si="21"/>
        <v>13.63186</v>
      </c>
      <c r="Q74" s="6">
        <f t="shared" si="22"/>
        <v>-8.6551495000000003</v>
      </c>
      <c r="R74" s="44">
        <f t="shared" si="23"/>
        <v>-8.7690114999999995</v>
      </c>
      <c r="S74" s="44">
        <f t="shared" si="24"/>
        <v>-8.9349050999999999</v>
      </c>
      <c r="T74" s="44">
        <f t="shared" si="25"/>
        <v>-9.1663283999999994</v>
      </c>
      <c r="U74" s="44">
        <f t="shared" si="26"/>
        <v>-9.4829425999999994</v>
      </c>
      <c r="V74" s="44">
        <f t="shared" si="27"/>
        <v>-9.5595207000000002</v>
      </c>
    </row>
    <row r="75" spans="2:22" x14ac:dyDescent="0.25">
      <c r="B75">
        <v>13257040000</v>
      </c>
      <c r="C75">
        <v>-6.4419208000000001</v>
      </c>
      <c r="E75" s="6">
        <f t="shared" si="14"/>
        <v>13.7568</v>
      </c>
      <c r="F75" s="6">
        <f t="shared" si="15"/>
        <v>-6.4652127999999998</v>
      </c>
      <c r="G75" s="44">
        <f t="shared" si="16"/>
        <v>-6.5592975999999998</v>
      </c>
      <c r="H75" s="44">
        <f t="shared" si="17"/>
        <v>-6.7143579000000004</v>
      </c>
      <c r="I75" s="44">
        <f t="shared" si="18"/>
        <v>-6.9587107000000001</v>
      </c>
      <c r="J75" s="44">
        <f t="shared" si="19"/>
        <v>-7.3267264000000001</v>
      </c>
      <c r="K75" s="44">
        <f t="shared" si="20"/>
        <v>0</v>
      </c>
      <c r="M75">
        <v>13257040000</v>
      </c>
      <c r="N75">
        <v>-8.5880174999999994</v>
      </c>
      <c r="P75" s="6">
        <f t="shared" si="21"/>
        <v>13.7568</v>
      </c>
      <c r="Q75" s="6">
        <f t="shared" si="22"/>
        <v>-8.6678314000000007</v>
      </c>
      <c r="R75" s="44">
        <f t="shared" si="23"/>
        <v>-8.7839670000000005</v>
      </c>
      <c r="S75" s="44">
        <f t="shared" si="24"/>
        <v>-8.9517956000000005</v>
      </c>
      <c r="T75" s="44">
        <f t="shared" si="25"/>
        <v>-9.1824598000000002</v>
      </c>
      <c r="U75" s="44">
        <f t="shared" si="26"/>
        <v>-9.4950580999999996</v>
      </c>
      <c r="V75" s="44">
        <f t="shared" si="27"/>
        <v>-9.5396528000000007</v>
      </c>
    </row>
    <row r="76" spans="2:22" x14ac:dyDescent="0.25">
      <c r="B76">
        <v>13381980000</v>
      </c>
      <c r="C76">
        <v>-6.4488215000000002</v>
      </c>
      <c r="E76" s="6">
        <f t="shared" si="14"/>
        <v>13.881740000000001</v>
      </c>
      <c r="F76" s="6">
        <f t="shared" si="15"/>
        <v>-6.4903187999999998</v>
      </c>
      <c r="G76" s="44">
        <f t="shared" si="16"/>
        <v>-6.5825772000000002</v>
      </c>
      <c r="H76" s="44">
        <f t="shared" si="17"/>
        <v>-6.7345180999999998</v>
      </c>
      <c r="I76" s="44">
        <f t="shared" si="18"/>
        <v>-6.9741267999999996</v>
      </c>
      <c r="J76" s="44">
        <f t="shared" si="19"/>
        <v>-7.3350868</v>
      </c>
      <c r="K76" s="44">
        <f t="shared" si="20"/>
        <v>0</v>
      </c>
      <c r="M76">
        <v>13381980000</v>
      </c>
      <c r="N76">
        <v>-8.6123314000000004</v>
      </c>
      <c r="P76" s="6">
        <f t="shared" si="21"/>
        <v>13.881740000000001</v>
      </c>
      <c r="Q76" s="6">
        <f t="shared" si="22"/>
        <v>-8.6994027999999997</v>
      </c>
      <c r="R76" s="44">
        <f t="shared" si="23"/>
        <v>-8.8158940999999995</v>
      </c>
      <c r="S76" s="44">
        <f t="shared" si="24"/>
        <v>-8.9819268999999995</v>
      </c>
      <c r="T76" s="44">
        <f t="shared" si="25"/>
        <v>-9.2086200999999992</v>
      </c>
      <c r="U76" s="44">
        <f t="shared" si="26"/>
        <v>-9.5154533000000008</v>
      </c>
      <c r="V76" s="44">
        <f t="shared" si="27"/>
        <v>-9.6483202000000006</v>
      </c>
    </row>
    <row r="77" spans="2:22" x14ac:dyDescent="0.25">
      <c r="B77">
        <v>13506920000</v>
      </c>
      <c r="C77">
        <v>-6.4528078999999998</v>
      </c>
      <c r="E77" s="6">
        <f t="shared" si="14"/>
        <v>14.006679999999999</v>
      </c>
      <c r="F77" s="6">
        <f t="shared" si="15"/>
        <v>-6.5182338</v>
      </c>
      <c r="G77" s="44">
        <f t="shared" si="16"/>
        <v>-6.6031284000000001</v>
      </c>
      <c r="H77" s="44">
        <f t="shared" si="17"/>
        <v>-6.7458105000000002</v>
      </c>
      <c r="I77" s="44">
        <f t="shared" si="18"/>
        <v>-6.9728140999999999</v>
      </c>
      <c r="J77" s="44">
        <f t="shared" si="19"/>
        <v>-7.3180889999999996</v>
      </c>
      <c r="K77" s="44">
        <f t="shared" si="20"/>
        <v>0</v>
      </c>
      <c r="M77">
        <v>13506920000</v>
      </c>
      <c r="N77">
        <v>-8.6354818000000009</v>
      </c>
      <c r="P77" s="6">
        <f t="shared" si="21"/>
        <v>14.006679999999999</v>
      </c>
      <c r="Q77" s="6">
        <f t="shared" si="22"/>
        <v>-8.7198696000000009</v>
      </c>
      <c r="R77" s="44">
        <f t="shared" si="23"/>
        <v>-8.8318662999999997</v>
      </c>
      <c r="S77" s="44">
        <f t="shared" si="24"/>
        <v>-8.9908093999999998</v>
      </c>
      <c r="T77" s="44">
        <f t="shared" si="25"/>
        <v>-9.2081871</v>
      </c>
      <c r="U77" s="44">
        <f t="shared" si="26"/>
        <v>-9.5034685000000003</v>
      </c>
      <c r="V77" s="44">
        <f t="shared" si="27"/>
        <v>-9.6346139999999991</v>
      </c>
    </row>
    <row r="78" spans="2:22" x14ac:dyDescent="0.25">
      <c r="B78">
        <v>13631860000</v>
      </c>
      <c r="C78">
        <v>-6.4618139000000001</v>
      </c>
      <c r="E78" s="6">
        <f t="shared" si="14"/>
        <v>14.13162</v>
      </c>
      <c r="F78" s="6">
        <f t="shared" si="15"/>
        <v>-6.5599489000000002</v>
      </c>
      <c r="G78" s="44">
        <f t="shared" si="16"/>
        <v>-6.6372575999999999</v>
      </c>
      <c r="H78" s="44">
        <f t="shared" si="17"/>
        <v>-6.7700604999999996</v>
      </c>
      <c r="I78" s="44">
        <f t="shared" si="18"/>
        <v>-6.9855099000000003</v>
      </c>
      <c r="J78" s="44">
        <f t="shared" si="19"/>
        <v>-7.3176084000000001</v>
      </c>
      <c r="K78" s="44">
        <f t="shared" si="20"/>
        <v>0</v>
      </c>
      <c r="M78">
        <v>13631860000</v>
      </c>
      <c r="N78">
        <v>-8.6551495000000003</v>
      </c>
      <c r="P78" s="6">
        <f t="shared" si="21"/>
        <v>14.13162</v>
      </c>
      <c r="Q78" s="6">
        <f t="shared" si="22"/>
        <v>-8.7476873000000008</v>
      </c>
      <c r="R78" s="44">
        <f t="shared" si="23"/>
        <v>-8.8542404000000001</v>
      </c>
      <c r="S78" s="44">
        <f t="shared" si="24"/>
        <v>-9.0053902000000008</v>
      </c>
      <c r="T78" s="44">
        <f t="shared" si="25"/>
        <v>-9.2139330000000008</v>
      </c>
      <c r="U78" s="44">
        <f t="shared" si="26"/>
        <v>-9.4991207000000006</v>
      </c>
      <c r="V78" s="44">
        <f t="shared" si="27"/>
        <v>-9.5484752999999998</v>
      </c>
    </row>
    <row r="79" spans="2:22" x14ac:dyDescent="0.25">
      <c r="B79">
        <v>13756800000</v>
      </c>
      <c r="C79">
        <v>-6.4652127999999998</v>
      </c>
      <c r="E79" s="6">
        <f t="shared" si="14"/>
        <v>14.25656</v>
      </c>
      <c r="F79" s="6">
        <f t="shared" si="15"/>
        <v>-6.5893373000000004</v>
      </c>
      <c r="G79" s="44">
        <f t="shared" si="16"/>
        <v>-6.6561522000000002</v>
      </c>
      <c r="H79" s="44">
        <f t="shared" si="17"/>
        <v>-6.7775917000000003</v>
      </c>
      <c r="I79" s="44">
        <f t="shared" si="18"/>
        <v>-6.9799471000000004</v>
      </c>
      <c r="J79" s="44">
        <f t="shared" si="19"/>
        <v>-7.2972802999999997</v>
      </c>
      <c r="K79" s="44">
        <f t="shared" si="20"/>
        <v>0</v>
      </c>
      <c r="M79">
        <v>13756800000</v>
      </c>
      <c r="N79">
        <v>-8.6678314000000007</v>
      </c>
      <c r="P79" s="6">
        <f t="shared" si="21"/>
        <v>14.25656</v>
      </c>
      <c r="Q79" s="6">
        <f t="shared" si="22"/>
        <v>-8.7608662000000006</v>
      </c>
      <c r="R79" s="44">
        <f t="shared" si="23"/>
        <v>-8.8597069000000008</v>
      </c>
      <c r="S79" s="44">
        <f t="shared" si="24"/>
        <v>-9.0020503999999999</v>
      </c>
      <c r="T79" s="44">
        <f t="shared" si="25"/>
        <v>-9.1998014000000001</v>
      </c>
      <c r="U79" s="44">
        <f t="shared" si="26"/>
        <v>-9.4728221999999995</v>
      </c>
      <c r="V79" s="44">
        <f t="shared" si="27"/>
        <v>-9.5710478000000005</v>
      </c>
    </row>
    <row r="80" spans="2:22" x14ac:dyDescent="0.25">
      <c r="B80">
        <v>13881740000</v>
      </c>
      <c r="C80">
        <v>-6.4903187999999998</v>
      </c>
      <c r="E80" s="6">
        <f t="shared" si="14"/>
        <v>14.381500000000001</v>
      </c>
      <c r="F80" s="6">
        <f t="shared" si="15"/>
        <v>-6.6278644</v>
      </c>
      <c r="G80" s="44">
        <f t="shared" si="16"/>
        <v>-6.6840267000000004</v>
      </c>
      <c r="H80" s="44">
        <f t="shared" si="17"/>
        <v>-6.7954024999999998</v>
      </c>
      <c r="I80" s="44">
        <f t="shared" si="18"/>
        <v>-6.9877877000000002</v>
      </c>
      <c r="J80" s="44">
        <f t="shared" si="19"/>
        <v>-7.2936540000000001</v>
      </c>
      <c r="K80" s="44">
        <f t="shared" si="20"/>
        <v>0</v>
      </c>
      <c r="M80">
        <v>13881740000</v>
      </c>
      <c r="N80">
        <v>-8.6994027999999997</v>
      </c>
      <c r="P80" s="6">
        <f t="shared" si="21"/>
        <v>14.381500000000001</v>
      </c>
      <c r="Q80" s="6">
        <f t="shared" si="22"/>
        <v>-8.7758713000000004</v>
      </c>
      <c r="R80" s="44">
        <f t="shared" si="23"/>
        <v>-8.8664742000000007</v>
      </c>
      <c r="S80" s="44">
        <f t="shared" si="24"/>
        <v>-8.9990339000000006</v>
      </c>
      <c r="T80" s="44">
        <f t="shared" si="25"/>
        <v>-9.1857948</v>
      </c>
      <c r="U80" s="44">
        <f t="shared" si="26"/>
        <v>-9.4473552999999999</v>
      </c>
      <c r="V80" s="44">
        <f t="shared" si="27"/>
        <v>-9.5810890000000004</v>
      </c>
    </row>
    <row r="81" spans="2:22" x14ac:dyDescent="0.25">
      <c r="B81">
        <v>14006680000</v>
      </c>
      <c r="C81">
        <v>-6.5182338</v>
      </c>
      <c r="E81" s="6">
        <f t="shared" si="14"/>
        <v>14.50644</v>
      </c>
      <c r="F81" s="6">
        <f t="shared" si="15"/>
        <v>-6.6498651999999998</v>
      </c>
      <c r="G81" s="44">
        <f t="shared" si="16"/>
        <v>-6.6905593999999997</v>
      </c>
      <c r="H81" s="44">
        <f t="shared" si="17"/>
        <v>-6.7884231000000002</v>
      </c>
      <c r="I81" s="44">
        <f t="shared" si="18"/>
        <v>-6.9671412000000004</v>
      </c>
      <c r="J81" s="44">
        <f t="shared" si="19"/>
        <v>-7.2576188999999998</v>
      </c>
      <c r="K81" s="44">
        <f t="shared" si="20"/>
        <v>0</v>
      </c>
      <c r="M81">
        <v>14006680000</v>
      </c>
      <c r="N81">
        <v>-8.7198696000000009</v>
      </c>
      <c r="P81" s="6">
        <f t="shared" si="21"/>
        <v>14.50644</v>
      </c>
      <c r="Q81" s="6">
        <f t="shared" si="22"/>
        <v>-8.7768221000000004</v>
      </c>
      <c r="R81" s="44">
        <f t="shared" si="23"/>
        <v>-8.8554086999999999</v>
      </c>
      <c r="S81" s="44">
        <f t="shared" si="24"/>
        <v>-8.9754705000000001</v>
      </c>
      <c r="T81" s="44">
        <f t="shared" si="25"/>
        <v>-9.1487502999999997</v>
      </c>
      <c r="U81" s="44">
        <f t="shared" si="26"/>
        <v>-9.3967074999999998</v>
      </c>
      <c r="V81" s="44">
        <f t="shared" si="27"/>
        <v>-9.5572510000000008</v>
      </c>
    </row>
    <row r="82" spans="2:22" x14ac:dyDescent="0.25">
      <c r="B82">
        <v>14131620000</v>
      </c>
      <c r="C82">
        <v>-6.5599489000000002</v>
      </c>
      <c r="E82" s="6">
        <f t="shared" si="14"/>
        <v>14.63138</v>
      </c>
      <c r="F82" s="6">
        <f t="shared" si="15"/>
        <v>-6.6988877999999996</v>
      </c>
      <c r="G82" s="44">
        <f t="shared" si="16"/>
        <v>-6.7312531</v>
      </c>
      <c r="H82" s="44">
        <f t="shared" si="17"/>
        <v>-6.8221506999999999</v>
      </c>
      <c r="I82" s="44">
        <f t="shared" si="18"/>
        <v>-6.9944873000000003</v>
      </c>
      <c r="J82" s="44">
        <f t="shared" si="19"/>
        <v>-7.2759422999999996</v>
      </c>
      <c r="K82" s="44">
        <f t="shared" si="20"/>
        <v>0</v>
      </c>
      <c r="M82">
        <v>14131620000</v>
      </c>
      <c r="N82">
        <v>-8.7476873000000008</v>
      </c>
      <c r="P82" s="6">
        <f t="shared" si="21"/>
        <v>14.63138</v>
      </c>
      <c r="Q82" s="6">
        <f t="shared" si="22"/>
        <v>-8.8022957000000002</v>
      </c>
      <c r="R82" s="44">
        <f t="shared" si="23"/>
        <v>-8.8713750999999998</v>
      </c>
      <c r="S82" s="44">
        <f t="shared" si="24"/>
        <v>-8.9825487000000006</v>
      </c>
      <c r="T82" s="44">
        <f t="shared" si="25"/>
        <v>-9.1468820999999991</v>
      </c>
      <c r="U82" s="44">
        <f t="shared" si="26"/>
        <v>-9.3864794000000007</v>
      </c>
      <c r="V82" s="44">
        <f t="shared" si="27"/>
        <v>-9.6066198000000007</v>
      </c>
    </row>
    <row r="83" spans="2:22" x14ac:dyDescent="0.25">
      <c r="B83">
        <v>14256560000</v>
      </c>
      <c r="C83">
        <v>-6.5893373000000004</v>
      </c>
      <c r="E83" s="6">
        <f t="shared" si="14"/>
        <v>14.756320000000001</v>
      </c>
      <c r="F83" s="6">
        <f t="shared" si="15"/>
        <v>-6.7314382000000004</v>
      </c>
      <c r="G83" s="44">
        <f t="shared" si="16"/>
        <v>-6.7558068999999996</v>
      </c>
      <c r="H83" s="44">
        <f t="shared" si="17"/>
        <v>-6.8420062000000001</v>
      </c>
      <c r="I83" s="44">
        <f t="shared" si="18"/>
        <v>-7.0075922000000004</v>
      </c>
      <c r="J83" s="44">
        <f t="shared" si="19"/>
        <v>-7.2788500999999997</v>
      </c>
      <c r="K83" s="44">
        <f t="shared" si="20"/>
        <v>0</v>
      </c>
      <c r="M83">
        <v>14256560000</v>
      </c>
      <c r="N83">
        <v>-8.7608662000000006</v>
      </c>
      <c r="P83" s="6">
        <f t="shared" si="21"/>
        <v>14.756320000000001</v>
      </c>
      <c r="Q83" s="6">
        <f t="shared" si="22"/>
        <v>-8.8128319000000008</v>
      </c>
      <c r="R83" s="44">
        <f t="shared" si="23"/>
        <v>-8.8728198999999996</v>
      </c>
      <c r="S83" s="44">
        <f t="shared" si="24"/>
        <v>-8.9766264000000007</v>
      </c>
      <c r="T83" s="44">
        <f t="shared" si="25"/>
        <v>-9.1337127999999996</v>
      </c>
      <c r="U83" s="44">
        <f t="shared" si="26"/>
        <v>-9.3666409999999996</v>
      </c>
      <c r="V83" s="44">
        <f t="shared" si="27"/>
        <v>-9.5281600999999991</v>
      </c>
    </row>
    <row r="84" spans="2:22" x14ac:dyDescent="0.25">
      <c r="B84">
        <v>14381500000</v>
      </c>
      <c r="C84">
        <v>-6.6278644</v>
      </c>
      <c r="E84" s="6">
        <f t="shared" si="14"/>
        <v>14.881259999999999</v>
      </c>
      <c r="F84" s="6">
        <f t="shared" si="15"/>
        <v>-6.7752523</v>
      </c>
      <c r="G84" s="44">
        <f t="shared" si="16"/>
        <v>-6.7940253999999998</v>
      </c>
      <c r="H84" s="44">
        <f t="shared" si="17"/>
        <v>-6.8751310999999999</v>
      </c>
      <c r="I84" s="44">
        <f t="shared" si="18"/>
        <v>-7.0341338999999996</v>
      </c>
      <c r="J84" s="44">
        <f t="shared" si="19"/>
        <v>-7.2951708000000002</v>
      </c>
      <c r="K84" s="44">
        <f t="shared" si="20"/>
        <v>0</v>
      </c>
      <c r="M84">
        <v>14381500000</v>
      </c>
      <c r="N84">
        <v>-8.7758713000000004</v>
      </c>
      <c r="P84" s="6">
        <f t="shared" si="21"/>
        <v>14.881259999999999</v>
      </c>
      <c r="Q84" s="6">
        <f t="shared" si="22"/>
        <v>-8.8276052000000007</v>
      </c>
      <c r="R84" s="44">
        <f t="shared" si="23"/>
        <v>-8.8802012999999995</v>
      </c>
      <c r="S84" s="44">
        <f t="shared" si="24"/>
        <v>-8.9771748000000002</v>
      </c>
      <c r="T84" s="44">
        <f t="shared" si="25"/>
        <v>-9.1288432999999998</v>
      </c>
      <c r="U84" s="44">
        <f t="shared" si="26"/>
        <v>-9.3561773000000006</v>
      </c>
      <c r="V84" s="44">
        <f t="shared" si="27"/>
        <v>-9.4949349999999999</v>
      </c>
    </row>
    <row r="85" spans="2:22" x14ac:dyDescent="0.25">
      <c r="B85">
        <v>14506440000</v>
      </c>
      <c r="C85">
        <v>-6.6498651999999998</v>
      </c>
      <c r="E85" s="6">
        <f t="shared" si="14"/>
        <v>15.0062</v>
      </c>
      <c r="F85" s="6">
        <f t="shared" si="15"/>
        <v>-6.814559</v>
      </c>
      <c r="G85" s="44">
        <f t="shared" si="16"/>
        <v>-6.8317690000000004</v>
      </c>
      <c r="H85" s="44">
        <f t="shared" si="17"/>
        <v>-6.9110961</v>
      </c>
      <c r="I85" s="44">
        <f t="shared" si="18"/>
        <v>-7.0652341999999999</v>
      </c>
      <c r="J85" s="44">
        <f t="shared" si="19"/>
        <v>-7.3166226999999999</v>
      </c>
      <c r="K85" s="44">
        <f t="shared" si="20"/>
        <v>0</v>
      </c>
      <c r="M85">
        <v>14506440000</v>
      </c>
      <c r="N85">
        <v>-8.7768221000000004</v>
      </c>
      <c r="P85" s="6">
        <f t="shared" si="21"/>
        <v>15.0062</v>
      </c>
      <c r="Q85" s="6">
        <f t="shared" si="22"/>
        <v>-8.8362082999999991</v>
      </c>
      <c r="R85" s="44">
        <f t="shared" si="23"/>
        <v>-8.8824252999999995</v>
      </c>
      <c r="S85" s="44">
        <f t="shared" si="24"/>
        <v>-8.9745255000000004</v>
      </c>
      <c r="T85" s="44">
        <f t="shared" si="25"/>
        <v>-9.1225901</v>
      </c>
      <c r="U85" s="44">
        <f t="shared" si="26"/>
        <v>-9.3456697000000002</v>
      </c>
      <c r="V85" s="44">
        <f t="shared" si="27"/>
        <v>-9.4851960999999996</v>
      </c>
    </row>
    <row r="86" spans="2:22" x14ac:dyDescent="0.25">
      <c r="B86">
        <v>14631380000</v>
      </c>
      <c r="C86">
        <v>-6.6988877999999996</v>
      </c>
      <c r="E86" s="6">
        <f t="shared" si="14"/>
        <v>15.13114</v>
      </c>
      <c r="F86" s="6">
        <f t="shared" si="15"/>
        <v>-6.8875207999999999</v>
      </c>
      <c r="G86" s="44">
        <f t="shared" si="16"/>
        <v>-6.9041762000000002</v>
      </c>
      <c r="H86" s="44">
        <f t="shared" si="17"/>
        <v>-6.9815434999999999</v>
      </c>
      <c r="I86" s="44">
        <f t="shared" si="18"/>
        <v>-7.1298132000000001</v>
      </c>
      <c r="J86" s="44">
        <f t="shared" si="19"/>
        <v>-7.3708600999999998</v>
      </c>
      <c r="K86" s="44">
        <f t="shared" si="20"/>
        <v>0</v>
      </c>
      <c r="M86">
        <v>14631380000</v>
      </c>
      <c r="N86">
        <v>-8.8022957000000002</v>
      </c>
      <c r="P86" s="6">
        <f t="shared" si="21"/>
        <v>15.13114</v>
      </c>
      <c r="Q86" s="6">
        <f t="shared" si="22"/>
        <v>-8.8720511999999996</v>
      </c>
      <c r="R86" s="44">
        <f t="shared" si="23"/>
        <v>-8.9139376000000006</v>
      </c>
      <c r="S86" s="44">
        <f t="shared" si="24"/>
        <v>-9.0032492000000008</v>
      </c>
      <c r="T86" s="44">
        <f t="shared" si="25"/>
        <v>-9.1490021000000006</v>
      </c>
      <c r="U86" s="44">
        <f t="shared" si="26"/>
        <v>-9.3677492000000004</v>
      </c>
      <c r="V86" s="44">
        <f t="shared" si="27"/>
        <v>-9.5708952000000007</v>
      </c>
    </row>
    <row r="87" spans="2:22" x14ac:dyDescent="0.25">
      <c r="B87">
        <v>14756320000</v>
      </c>
      <c r="C87">
        <v>-6.7314382000000004</v>
      </c>
      <c r="E87" s="6">
        <f t="shared" si="14"/>
        <v>15.256080000000001</v>
      </c>
      <c r="F87" s="6">
        <f t="shared" si="15"/>
        <v>-6.9642811</v>
      </c>
      <c r="G87" s="44">
        <f t="shared" si="16"/>
        <v>-6.9784579000000004</v>
      </c>
      <c r="H87" s="44">
        <f t="shared" si="17"/>
        <v>-7.0509652999999997</v>
      </c>
      <c r="I87" s="44">
        <f t="shared" si="18"/>
        <v>-7.1902527999999997</v>
      </c>
      <c r="J87" s="44">
        <f t="shared" si="19"/>
        <v>-7.4186201000000001</v>
      </c>
      <c r="K87" s="44">
        <f t="shared" si="20"/>
        <v>0</v>
      </c>
      <c r="M87">
        <v>14756320000</v>
      </c>
      <c r="N87">
        <v>-8.8128319000000008</v>
      </c>
      <c r="P87" s="6">
        <f t="shared" si="21"/>
        <v>15.256080000000001</v>
      </c>
      <c r="Q87" s="6">
        <f t="shared" si="22"/>
        <v>-8.903079</v>
      </c>
      <c r="R87" s="44">
        <f t="shared" si="23"/>
        <v>-8.9393177000000001</v>
      </c>
      <c r="S87" s="44">
        <f t="shared" si="24"/>
        <v>-9.0240240000000007</v>
      </c>
      <c r="T87" s="44">
        <f t="shared" si="25"/>
        <v>-9.1638794000000008</v>
      </c>
      <c r="U87" s="44">
        <f t="shared" si="26"/>
        <v>-9.3764172000000006</v>
      </c>
      <c r="V87" s="44">
        <f t="shared" si="27"/>
        <v>-9.5583943999999992</v>
      </c>
    </row>
    <row r="88" spans="2:22" x14ac:dyDescent="0.25">
      <c r="B88">
        <v>14881260000</v>
      </c>
      <c r="C88">
        <v>-6.7752523</v>
      </c>
      <c r="E88" s="6">
        <f t="shared" si="14"/>
        <v>15.381019999999999</v>
      </c>
      <c r="F88" s="6">
        <f t="shared" si="15"/>
        <v>-7.0554456999999999</v>
      </c>
      <c r="G88" s="44">
        <f t="shared" si="16"/>
        <v>-7.0652775999999999</v>
      </c>
      <c r="H88" s="44">
        <f t="shared" si="17"/>
        <v>-7.1284900000000002</v>
      </c>
      <c r="I88" s="44">
        <f t="shared" si="18"/>
        <v>-7.2541428000000003</v>
      </c>
      <c r="J88" s="44">
        <f t="shared" si="19"/>
        <v>-7.4652576000000002</v>
      </c>
      <c r="K88" s="44">
        <f t="shared" si="20"/>
        <v>0</v>
      </c>
      <c r="M88">
        <v>14881260000</v>
      </c>
      <c r="N88">
        <v>-8.8276052000000007</v>
      </c>
      <c r="P88" s="6">
        <f t="shared" si="21"/>
        <v>15.381019999999999</v>
      </c>
      <c r="Q88" s="6">
        <f t="shared" si="22"/>
        <v>-8.9396266999999998</v>
      </c>
      <c r="R88" s="44">
        <f t="shared" si="23"/>
        <v>-8.9708203999999991</v>
      </c>
      <c r="S88" s="44">
        <f t="shared" si="24"/>
        <v>-9.0499372000000005</v>
      </c>
      <c r="T88" s="44">
        <f t="shared" si="25"/>
        <v>-9.1835383999999998</v>
      </c>
      <c r="U88" s="44">
        <f t="shared" si="26"/>
        <v>-9.3873615000000008</v>
      </c>
      <c r="V88" s="44">
        <f t="shared" si="27"/>
        <v>-9.5772562000000008</v>
      </c>
    </row>
    <row r="89" spans="2:22" x14ac:dyDescent="0.25">
      <c r="B89">
        <v>15006200000</v>
      </c>
      <c r="C89">
        <v>-6.814559</v>
      </c>
      <c r="E89" s="6">
        <f t="shared" si="14"/>
        <v>15.50596</v>
      </c>
      <c r="F89" s="6">
        <f t="shared" si="15"/>
        <v>-7.1780305000000002</v>
      </c>
      <c r="G89" s="44">
        <f t="shared" si="16"/>
        <v>-7.1847900999999998</v>
      </c>
      <c r="H89" s="44">
        <f t="shared" si="17"/>
        <v>-7.2416309999999999</v>
      </c>
      <c r="I89" s="44">
        <f t="shared" si="18"/>
        <v>-7.3555551000000001</v>
      </c>
      <c r="J89" s="44">
        <f t="shared" si="19"/>
        <v>-7.5518441000000003</v>
      </c>
      <c r="K89" s="44">
        <f t="shared" si="20"/>
        <v>0</v>
      </c>
      <c r="M89">
        <v>15006200000</v>
      </c>
      <c r="N89">
        <v>-8.8362082999999991</v>
      </c>
      <c r="P89" s="6">
        <f t="shared" si="21"/>
        <v>15.50596</v>
      </c>
      <c r="Q89" s="6">
        <f t="shared" si="22"/>
        <v>-8.9966564000000009</v>
      </c>
      <c r="R89" s="44">
        <f t="shared" si="23"/>
        <v>-9.0238361000000005</v>
      </c>
      <c r="S89" s="44">
        <f t="shared" si="24"/>
        <v>-9.0982369999999992</v>
      </c>
      <c r="T89" s="44">
        <f t="shared" si="25"/>
        <v>-9.2266016000000004</v>
      </c>
      <c r="U89" s="44">
        <f t="shared" si="26"/>
        <v>-9.4239491999999991</v>
      </c>
      <c r="V89" s="44">
        <f t="shared" si="27"/>
        <v>-9.5416726999999995</v>
      </c>
    </row>
    <row r="90" spans="2:22" x14ac:dyDescent="0.25">
      <c r="B90">
        <v>15131140000</v>
      </c>
      <c r="C90">
        <v>-6.8875207999999999</v>
      </c>
      <c r="E90" s="6">
        <f t="shared" si="14"/>
        <v>15.6309</v>
      </c>
      <c r="F90" s="6">
        <f t="shared" si="15"/>
        <v>-7.3288039999999999</v>
      </c>
      <c r="G90" s="44">
        <f t="shared" si="16"/>
        <v>-7.3240088999999999</v>
      </c>
      <c r="H90" s="44">
        <f t="shared" si="17"/>
        <v>-7.3643451000000004</v>
      </c>
      <c r="I90" s="44">
        <f t="shared" si="18"/>
        <v>-7.4572911</v>
      </c>
      <c r="J90" s="44">
        <f t="shared" si="19"/>
        <v>-7.6301230999999996</v>
      </c>
      <c r="K90" s="44">
        <f t="shared" si="20"/>
        <v>0</v>
      </c>
      <c r="M90">
        <v>15131140000</v>
      </c>
      <c r="N90">
        <v>-8.8720511999999996</v>
      </c>
      <c r="P90" s="6">
        <f t="shared" si="21"/>
        <v>15.6309</v>
      </c>
      <c r="Q90" s="6">
        <f t="shared" si="22"/>
        <v>-9.0790614999999999</v>
      </c>
      <c r="R90" s="44">
        <f t="shared" si="23"/>
        <v>-9.0991373000000006</v>
      </c>
      <c r="S90" s="44">
        <f t="shared" si="24"/>
        <v>-9.1654987000000006</v>
      </c>
      <c r="T90" s="44">
        <f t="shared" si="25"/>
        <v>-9.2834538999999996</v>
      </c>
      <c r="U90" s="44">
        <f t="shared" si="26"/>
        <v>-9.4699782999999993</v>
      </c>
      <c r="V90" s="44">
        <f t="shared" si="27"/>
        <v>-9.6055708000000006</v>
      </c>
    </row>
    <row r="91" spans="2:22" x14ac:dyDescent="0.25">
      <c r="B91">
        <v>15256080000</v>
      </c>
      <c r="C91">
        <v>-6.9642811</v>
      </c>
      <c r="E91" s="6">
        <f t="shared" si="14"/>
        <v>15.755839999999999</v>
      </c>
      <c r="F91" s="6">
        <f t="shared" si="15"/>
        <v>-7.4913182000000003</v>
      </c>
      <c r="G91" s="44">
        <f t="shared" si="16"/>
        <v>-7.4718947</v>
      </c>
      <c r="H91" s="44">
        <f t="shared" si="17"/>
        <v>-7.4935989000000003</v>
      </c>
      <c r="I91" s="44">
        <f t="shared" si="18"/>
        <v>-7.5662650999999999</v>
      </c>
      <c r="J91" s="44">
        <f t="shared" si="19"/>
        <v>-7.7197423000000001</v>
      </c>
      <c r="K91" s="44">
        <f t="shared" si="20"/>
        <v>0</v>
      </c>
      <c r="M91">
        <v>15256080000</v>
      </c>
      <c r="N91">
        <v>-8.903079</v>
      </c>
      <c r="P91" s="6">
        <f t="shared" si="21"/>
        <v>15.755839999999999</v>
      </c>
      <c r="Q91" s="6">
        <f t="shared" si="22"/>
        <v>-9.1688957000000002</v>
      </c>
      <c r="R91" s="44">
        <f t="shared" si="23"/>
        <v>-9.1824397999999992</v>
      </c>
      <c r="S91" s="44">
        <f t="shared" si="24"/>
        <v>-9.2406167999999997</v>
      </c>
      <c r="T91" s="44">
        <f t="shared" si="25"/>
        <v>-9.3493785999999997</v>
      </c>
      <c r="U91" s="44">
        <f t="shared" si="26"/>
        <v>-9.5278033999999998</v>
      </c>
      <c r="V91" s="44">
        <f t="shared" si="27"/>
        <v>-9.5490513000000004</v>
      </c>
    </row>
    <row r="92" spans="2:22" x14ac:dyDescent="0.25">
      <c r="B92">
        <v>15381020000</v>
      </c>
      <c r="C92">
        <v>-7.0554456999999999</v>
      </c>
      <c r="E92" s="6">
        <f t="shared" si="14"/>
        <v>15.88078</v>
      </c>
      <c r="F92" s="6">
        <f t="shared" si="15"/>
        <v>-7.6479248999999996</v>
      </c>
      <c r="G92" s="44">
        <f t="shared" si="16"/>
        <v>-7.6119861999999996</v>
      </c>
      <c r="H92" s="44">
        <f t="shared" si="17"/>
        <v>-7.6147847000000004</v>
      </c>
      <c r="I92" s="44">
        <f t="shared" si="18"/>
        <v>-7.6661253</v>
      </c>
      <c r="J92" s="44">
        <f t="shared" si="19"/>
        <v>-7.8007359999999997</v>
      </c>
      <c r="K92" s="44">
        <f t="shared" si="20"/>
        <v>0</v>
      </c>
      <c r="M92">
        <v>15381020000</v>
      </c>
      <c r="N92">
        <v>-8.9396266999999998</v>
      </c>
      <c r="P92" s="6">
        <f t="shared" si="21"/>
        <v>15.88078</v>
      </c>
      <c r="Q92" s="6">
        <f t="shared" si="22"/>
        <v>-9.2744655999999992</v>
      </c>
      <c r="R92" s="44">
        <f t="shared" si="23"/>
        <v>-9.2811603999999992</v>
      </c>
      <c r="S92" s="44">
        <f t="shared" si="24"/>
        <v>-9.3305644999999995</v>
      </c>
      <c r="T92" s="44">
        <f t="shared" si="25"/>
        <v>-9.4303159999999995</v>
      </c>
      <c r="U92" s="44">
        <f t="shared" si="26"/>
        <v>-9.5985297999999997</v>
      </c>
      <c r="V92" s="44">
        <f t="shared" si="27"/>
        <v>-9.5982952000000008</v>
      </c>
    </row>
    <row r="93" spans="2:22" x14ac:dyDescent="0.25">
      <c r="B93">
        <v>15505960000</v>
      </c>
      <c r="C93">
        <v>-7.1780305000000002</v>
      </c>
      <c r="E93" s="6">
        <f t="shared" si="14"/>
        <v>16.00572</v>
      </c>
      <c r="F93" s="6">
        <f t="shared" si="15"/>
        <v>-7.7913908999999997</v>
      </c>
      <c r="G93" s="44">
        <f t="shared" si="16"/>
        <v>-7.7391195000000002</v>
      </c>
      <c r="H93" s="44">
        <f t="shared" si="17"/>
        <v>-7.7250667000000002</v>
      </c>
      <c r="I93" s="44">
        <f t="shared" si="18"/>
        <v>-7.7598152000000002</v>
      </c>
      <c r="J93" s="44">
        <f t="shared" si="19"/>
        <v>-7.8824902000000003</v>
      </c>
      <c r="K93" s="44">
        <f t="shared" si="20"/>
        <v>0</v>
      </c>
      <c r="M93">
        <v>15505960000</v>
      </c>
      <c r="N93">
        <v>-8.9966564000000009</v>
      </c>
      <c r="P93" s="6">
        <f t="shared" si="21"/>
        <v>16.00572</v>
      </c>
      <c r="Q93" s="6">
        <f t="shared" si="22"/>
        <v>-9.3820437999999999</v>
      </c>
      <c r="R93" s="44">
        <f t="shared" si="23"/>
        <v>-9.3827105</v>
      </c>
      <c r="S93" s="44">
        <f t="shared" si="24"/>
        <v>-9.4254026</v>
      </c>
      <c r="T93" s="44">
        <f t="shared" si="25"/>
        <v>-9.5173368000000007</v>
      </c>
      <c r="U93" s="44">
        <f t="shared" si="26"/>
        <v>-9.6774348999999997</v>
      </c>
      <c r="V93" s="44">
        <f t="shared" si="27"/>
        <v>-9.5514545000000002</v>
      </c>
    </row>
    <row r="94" spans="2:22" x14ac:dyDescent="0.25">
      <c r="B94">
        <v>15630900000</v>
      </c>
      <c r="C94">
        <v>-7.3288039999999999</v>
      </c>
      <c r="E94" s="6">
        <f t="shared" si="14"/>
        <v>16.130659999999999</v>
      </c>
      <c r="F94" s="6">
        <f t="shared" si="15"/>
        <v>-7.9207792000000001</v>
      </c>
      <c r="G94" s="44">
        <f t="shared" si="16"/>
        <v>-7.8481736</v>
      </c>
      <c r="H94" s="44">
        <f t="shared" si="17"/>
        <v>-7.8130436000000003</v>
      </c>
      <c r="I94" s="44">
        <f t="shared" si="18"/>
        <v>-7.8283094999999996</v>
      </c>
      <c r="J94" s="44">
        <f t="shared" si="19"/>
        <v>-7.9355954999999998</v>
      </c>
      <c r="K94" s="44">
        <f t="shared" si="20"/>
        <v>0</v>
      </c>
      <c r="M94">
        <v>15630900000</v>
      </c>
      <c r="N94">
        <v>-9.0790614999999999</v>
      </c>
      <c r="P94" s="6">
        <f t="shared" si="21"/>
        <v>16.130659999999999</v>
      </c>
      <c r="Q94" s="6">
        <f t="shared" si="22"/>
        <v>-9.4894447</v>
      </c>
      <c r="R94" s="44">
        <f t="shared" si="23"/>
        <v>-9.4815377999999999</v>
      </c>
      <c r="S94" s="44">
        <f t="shared" si="24"/>
        <v>-9.5143918999999997</v>
      </c>
      <c r="T94" s="44">
        <f t="shared" si="25"/>
        <v>-9.5948647999999999</v>
      </c>
      <c r="U94" s="44">
        <f t="shared" si="26"/>
        <v>-9.7432394000000002</v>
      </c>
      <c r="V94" s="44">
        <f t="shared" si="27"/>
        <v>-9.6505002999999991</v>
      </c>
    </row>
    <row r="95" spans="2:22" x14ac:dyDescent="0.25">
      <c r="B95">
        <v>15755840000</v>
      </c>
      <c r="C95">
        <v>-7.4913182000000003</v>
      </c>
      <c r="E95" s="6">
        <f t="shared" si="14"/>
        <v>16.255600000000001</v>
      </c>
      <c r="F95" s="6">
        <f t="shared" si="15"/>
        <v>-8.0371065000000002</v>
      </c>
      <c r="G95" s="44">
        <f t="shared" si="16"/>
        <v>-7.9534210999999999</v>
      </c>
      <c r="H95" s="44">
        <f t="shared" si="17"/>
        <v>-7.9063667999999998</v>
      </c>
      <c r="I95" s="44">
        <f t="shared" si="18"/>
        <v>-7.9101100000000004</v>
      </c>
      <c r="J95" s="44">
        <f t="shared" si="19"/>
        <v>-8.0118732000000001</v>
      </c>
      <c r="K95" s="44">
        <f t="shared" si="20"/>
        <v>0</v>
      </c>
      <c r="M95">
        <v>15755840000</v>
      </c>
      <c r="N95">
        <v>-9.1688957000000002</v>
      </c>
      <c r="P95" s="6">
        <f t="shared" si="21"/>
        <v>16.255600000000001</v>
      </c>
      <c r="Q95" s="6">
        <f t="shared" si="22"/>
        <v>-9.6081742999999999</v>
      </c>
      <c r="R95" s="44">
        <f t="shared" si="23"/>
        <v>-9.5957030999999997</v>
      </c>
      <c r="S95" s="44">
        <f t="shared" si="24"/>
        <v>-9.6220511999999996</v>
      </c>
      <c r="T95" s="44">
        <f t="shared" si="25"/>
        <v>-9.6943397999999998</v>
      </c>
      <c r="U95" s="44">
        <f t="shared" si="26"/>
        <v>-9.8341969999999996</v>
      </c>
      <c r="V95" s="44">
        <f t="shared" si="27"/>
        <v>-9.6957684000000004</v>
      </c>
    </row>
    <row r="96" spans="2:22" x14ac:dyDescent="0.25">
      <c r="B96">
        <v>15880780000</v>
      </c>
      <c r="C96">
        <v>-7.6479248999999996</v>
      </c>
      <c r="E96" s="6">
        <f t="shared" si="14"/>
        <v>16.38054</v>
      </c>
      <c r="F96" s="6">
        <f t="shared" si="15"/>
        <v>-8.1419906999999991</v>
      </c>
      <c r="G96" s="44">
        <f t="shared" si="16"/>
        <v>-8.0436764000000007</v>
      </c>
      <c r="H96" s="44">
        <f t="shared" si="17"/>
        <v>-7.9814290999999997</v>
      </c>
      <c r="I96" s="44">
        <f t="shared" si="18"/>
        <v>-7.9718765999999999</v>
      </c>
      <c r="J96" s="44">
        <f t="shared" si="19"/>
        <v>-8.0655555999999997</v>
      </c>
      <c r="K96" s="44">
        <f t="shared" si="20"/>
        <v>0</v>
      </c>
      <c r="M96">
        <v>15880780000</v>
      </c>
      <c r="N96">
        <v>-9.2744655999999992</v>
      </c>
      <c r="P96" s="6">
        <f t="shared" si="21"/>
        <v>16.38054</v>
      </c>
      <c r="Q96" s="6">
        <f t="shared" si="22"/>
        <v>-9.7359027999999999</v>
      </c>
      <c r="R96" s="44">
        <f t="shared" si="23"/>
        <v>-9.7137709000000001</v>
      </c>
      <c r="S96" s="44">
        <f t="shared" si="24"/>
        <v>-9.7290258000000005</v>
      </c>
      <c r="T96" s="44">
        <f t="shared" si="25"/>
        <v>-9.7886933999999997</v>
      </c>
      <c r="U96" s="44">
        <f t="shared" si="26"/>
        <v>-9.9156828000000008</v>
      </c>
      <c r="V96" s="44">
        <f t="shared" si="27"/>
        <v>-9.7003088000000002</v>
      </c>
    </row>
    <row r="97" spans="2:22" x14ac:dyDescent="0.25">
      <c r="B97">
        <v>16005720000</v>
      </c>
      <c r="C97">
        <v>-7.7913908999999997</v>
      </c>
      <c r="E97" s="6">
        <f t="shared" si="14"/>
        <v>16.505479999999999</v>
      </c>
      <c r="F97" s="6">
        <f t="shared" si="15"/>
        <v>-8.2130898999999999</v>
      </c>
      <c r="G97" s="44">
        <f t="shared" si="16"/>
        <v>-8.1079149000000008</v>
      </c>
      <c r="H97" s="44">
        <f t="shared" si="17"/>
        <v>-8.0392598999999993</v>
      </c>
      <c r="I97" s="44">
        <f t="shared" si="18"/>
        <v>-8.0265474000000001</v>
      </c>
      <c r="J97" s="44">
        <f t="shared" si="19"/>
        <v>-8.1233559</v>
      </c>
      <c r="K97" s="44">
        <f t="shared" si="20"/>
        <v>0</v>
      </c>
      <c r="M97">
        <v>16005720000</v>
      </c>
      <c r="N97">
        <v>-9.3820437999999999</v>
      </c>
      <c r="P97" s="6">
        <f t="shared" si="21"/>
        <v>16.505479999999999</v>
      </c>
      <c r="Q97" s="6">
        <f t="shared" si="22"/>
        <v>-9.8511647999999994</v>
      </c>
      <c r="R97" s="44">
        <f t="shared" si="23"/>
        <v>-9.8217707000000001</v>
      </c>
      <c r="S97" s="44">
        <f t="shared" si="24"/>
        <v>-9.8283538999999998</v>
      </c>
      <c r="T97" s="44">
        <f t="shared" si="25"/>
        <v>-9.8778895999999996</v>
      </c>
      <c r="U97" s="44">
        <f t="shared" si="26"/>
        <v>-9.9946108000000002</v>
      </c>
      <c r="V97" s="44">
        <f t="shared" si="27"/>
        <v>-9.7536591999999995</v>
      </c>
    </row>
    <row r="98" spans="2:22" x14ac:dyDescent="0.25">
      <c r="B98">
        <v>16130660000</v>
      </c>
      <c r="C98">
        <v>-7.9207792000000001</v>
      </c>
      <c r="E98" s="6">
        <f t="shared" si="14"/>
        <v>16.630420000000001</v>
      </c>
      <c r="F98" s="6">
        <f t="shared" si="15"/>
        <v>-8.2985963999999992</v>
      </c>
      <c r="G98" s="44">
        <f t="shared" si="16"/>
        <v>-8.1812401000000001</v>
      </c>
      <c r="H98" s="44">
        <f t="shared" si="17"/>
        <v>-8.1026553999999997</v>
      </c>
      <c r="I98" s="44">
        <f t="shared" si="18"/>
        <v>-8.0842123000000008</v>
      </c>
      <c r="J98" s="44">
        <f t="shared" si="19"/>
        <v>-8.1812544000000003</v>
      </c>
      <c r="K98" s="44">
        <f t="shared" si="20"/>
        <v>0</v>
      </c>
      <c r="M98">
        <v>16130660000</v>
      </c>
      <c r="N98">
        <v>-9.4894447</v>
      </c>
      <c r="P98" s="6">
        <f t="shared" si="21"/>
        <v>16.630420000000001</v>
      </c>
      <c r="Q98" s="6">
        <f t="shared" si="22"/>
        <v>-9.9916438999999997</v>
      </c>
      <c r="R98" s="44">
        <f t="shared" si="23"/>
        <v>-9.9505824999999994</v>
      </c>
      <c r="S98" s="44">
        <f t="shared" si="24"/>
        <v>-9.9430733</v>
      </c>
      <c r="T98" s="44">
        <f t="shared" si="25"/>
        <v>-9.9773101999999998</v>
      </c>
      <c r="U98" s="44">
        <f t="shared" si="26"/>
        <v>-10.080112</v>
      </c>
      <c r="V98" s="44">
        <f t="shared" si="27"/>
        <v>-9.7282390999999997</v>
      </c>
    </row>
    <row r="99" spans="2:22" x14ac:dyDescent="0.25">
      <c r="B99">
        <v>16255600000</v>
      </c>
      <c r="C99">
        <v>-8.0371065000000002</v>
      </c>
      <c r="E99" s="6">
        <f t="shared" si="14"/>
        <v>16.75536</v>
      </c>
      <c r="F99" s="6">
        <f t="shared" si="15"/>
        <v>-8.3562031000000001</v>
      </c>
      <c r="G99" s="44">
        <f t="shared" si="16"/>
        <v>-8.2386084000000004</v>
      </c>
      <c r="H99" s="44">
        <f t="shared" si="17"/>
        <v>-8.1630716000000003</v>
      </c>
      <c r="I99" s="44">
        <f t="shared" si="18"/>
        <v>-8.1522360000000003</v>
      </c>
      <c r="J99" s="44">
        <f t="shared" si="19"/>
        <v>-8.2650986</v>
      </c>
      <c r="K99" s="44">
        <f t="shared" si="20"/>
        <v>0</v>
      </c>
      <c r="M99">
        <v>16255600000</v>
      </c>
      <c r="N99">
        <v>-9.6081742999999999</v>
      </c>
      <c r="P99" s="6">
        <f t="shared" si="21"/>
        <v>16.75536</v>
      </c>
      <c r="Q99" s="6">
        <f t="shared" si="22"/>
        <v>-10.122750999999999</v>
      </c>
      <c r="R99" s="44">
        <f t="shared" si="23"/>
        <v>-10.074994</v>
      </c>
      <c r="S99" s="44">
        <f t="shared" si="24"/>
        <v>-10.059884</v>
      </c>
      <c r="T99" s="44">
        <f t="shared" si="25"/>
        <v>-10.084803000000001</v>
      </c>
      <c r="U99" s="44">
        <f t="shared" si="26"/>
        <v>-10.178890000000001</v>
      </c>
      <c r="V99" s="44">
        <f t="shared" si="27"/>
        <v>-9.8085594</v>
      </c>
    </row>
    <row r="100" spans="2:22" x14ac:dyDescent="0.25">
      <c r="B100">
        <v>16380540000</v>
      </c>
      <c r="C100">
        <v>-8.1419906999999991</v>
      </c>
      <c r="E100" s="6">
        <f t="shared" si="14"/>
        <v>16.880299999999998</v>
      </c>
      <c r="F100" s="6">
        <f t="shared" si="15"/>
        <v>-8.4101467000000003</v>
      </c>
      <c r="G100" s="44">
        <f t="shared" si="16"/>
        <v>-8.2905493000000003</v>
      </c>
      <c r="H100" s="44">
        <f t="shared" si="17"/>
        <v>-8.217371</v>
      </c>
      <c r="I100" s="44">
        <f t="shared" si="18"/>
        <v>-8.2160434999999996</v>
      </c>
      <c r="J100" s="44">
        <f t="shared" si="19"/>
        <v>-8.3450316999999998</v>
      </c>
      <c r="K100" s="44">
        <f t="shared" si="20"/>
        <v>0</v>
      </c>
      <c r="M100">
        <v>16380540000</v>
      </c>
      <c r="N100">
        <v>-9.7359027999999999</v>
      </c>
      <c r="P100" s="6">
        <f t="shared" si="21"/>
        <v>16.880299999999998</v>
      </c>
      <c r="Q100" s="6">
        <f t="shared" si="22"/>
        <v>-10.246261000000001</v>
      </c>
      <c r="R100" s="44">
        <f t="shared" si="23"/>
        <v>-10.189997</v>
      </c>
      <c r="S100" s="44">
        <f t="shared" si="24"/>
        <v>-10.166097000000001</v>
      </c>
      <c r="T100" s="44">
        <f t="shared" si="25"/>
        <v>-10.182074999999999</v>
      </c>
      <c r="U100" s="44">
        <f t="shared" si="26"/>
        <v>-10.267442000000001</v>
      </c>
      <c r="V100" s="44">
        <f t="shared" si="27"/>
        <v>-9.7977819000000004</v>
      </c>
    </row>
    <row r="101" spans="2:22" x14ac:dyDescent="0.25">
      <c r="B101">
        <v>16505480000</v>
      </c>
      <c r="C101">
        <v>-8.2130898999999999</v>
      </c>
      <c r="E101" s="6">
        <f t="shared" si="14"/>
        <v>17.005240000000001</v>
      </c>
      <c r="F101" s="6">
        <f t="shared" si="15"/>
        <v>-8.4406756999999999</v>
      </c>
      <c r="G101" s="44">
        <f t="shared" si="16"/>
        <v>-8.3326282999999997</v>
      </c>
      <c r="H101" s="44">
        <f t="shared" si="17"/>
        <v>-8.2765798999999998</v>
      </c>
      <c r="I101" s="44">
        <f t="shared" si="18"/>
        <v>-8.2974242999999994</v>
      </c>
      <c r="J101" s="44">
        <f t="shared" si="19"/>
        <v>-8.4555950000000006</v>
      </c>
      <c r="K101" s="44">
        <f t="shared" si="20"/>
        <v>0</v>
      </c>
      <c r="M101">
        <v>16505480000</v>
      </c>
      <c r="N101">
        <v>-9.8511647999999994</v>
      </c>
      <c r="P101" s="6">
        <f t="shared" si="21"/>
        <v>17.005240000000001</v>
      </c>
      <c r="Q101" s="6">
        <f t="shared" si="22"/>
        <v>-10.33572</v>
      </c>
      <c r="R101" s="44">
        <f t="shared" si="23"/>
        <v>-10.277907000000001</v>
      </c>
      <c r="S101" s="44">
        <f t="shared" si="24"/>
        <v>-10.252589</v>
      </c>
      <c r="T101" s="44">
        <f t="shared" si="25"/>
        <v>-10.26843</v>
      </c>
      <c r="U101" s="44">
        <f t="shared" si="26"/>
        <v>-10.354540999999999</v>
      </c>
      <c r="V101" s="44">
        <f t="shared" si="27"/>
        <v>-9.7293071999999992</v>
      </c>
    </row>
    <row r="102" spans="2:22" x14ac:dyDescent="0.25">
      <c r="B102">
        <v>16630420000</v>
      </c>
      <c r="C102">
        <v>-8.2985963999999992</v>
      </c>
      <c r="E102" s="6">
        <f t="shared" si="14"/>
        <v>17.130179999999999</v>
      </c>
      <c r="F102" s="6">
        <f t="shared" si="15"/>
        <v>-8.4994897999999992</v>
      </c>
      <c r="G102" s="44">
        <f t="shared" si="16"/>
        <v>-8.3953123000000005</v>
      </c>
      <c r="H102" s="44">
        <f t="shared" si="17"/>
        <v>-8.3479022999999994</v>
      </c>
      <c r="I102" s="44">
        <f t="shared" si="18"/>
        <v>-8.3829899000000001</v>
      </c>
      <c r="J102" s="44">
        <f t="shared" si="19"/>
        <v>-8.5587672999999995</v>
      </c>
      <c r="K102" s="44">
        <f t="shared" si="20"/>
        <v>0</v>
      </c>
      <c r="M102">
        <v>16630420000</v>
      </c>
      <c r="N102">
        <v>-9.9916438999999997</v>
      </c>
      <c r="P102" s="6">
        <f t="shared" si="21"/>
        <v>17.130179999999999</v>
      </c>
      <c r="Q102" s="6">
        <f t="shared" si="22"/>
        <v>-10.413316999999999</v>
      </c>
      <c r="R102" s="44">
        <f t="shared" si="23"/>
        <v>-10.353585000000001</v>
      </c>
      <c r="S102" s="44">
        <f t="shared" si="24"/>
        <v>-10.326634</v>
      </c>
      <c r="T102" s="44">
        <f t="shared" si="25"/>
        <v>-10.34258</v>
      </c>
      <c r="U102" s="44">
        <f t="shared" si="26"/>
        <v>-10.429892000000001</v>
      </c>
      <c r="V102" s="44">
        <f t="shared" si="27"/>
        <v>-9.7623425000000008</v>
      </c>
    </row>
    <row r="103" spans="2:22" x14ac:dyDescent="0.25">
      <c r="B103">
        <v>16755360000</v>
      </c>
      <c r="C103">
        <v>-8.3562031000000001</v>
      </c>
      <c r="E103" s="6">
        <f t="shared" si="14"/>
        <v>17.255120000000002</v>
      </c>
      <c r="F103" s="6">
        <f t="shared" si="15"/>
        <v>-8.5501213000000007</v>
      </c>
      <c r="G103" s="44">
        <f t="shared" si="16"/>
        <v>-8.4666014000000001</v>
      </c>
      <c r="H103" s="44">
        <f t="shared" si="17"/>
        <v>-8.4419421999999997</v>
      </c>
      <c r="I103" s="44">
        <f t="shared" si="18"/>
        <v>-8.5035647999999995</v>
      </c>
      <c r="J103" s="44">
        <f t="shared" si="19"/>
        <v>-8.7083987999999994</v>
      </c>
      <c r="K103" s="44">
        <f t="shared" si="20"/>
        <v>0</v>
      </c>
      <c r="M103">
        <v>16755360000</v>
      </c>
      <c r="N103">
        <v>-10.122750999999999</v>
      </c>
      <c r="P103" s="6">
        <f t="shared" si="21"/>
        <v>17.255120000000002</v>
      </c>
      <c r="Q103" s="6">
        <f t="shared" si="22"/>
        <v>-10.449700999999999</v>
      </c>
      <c r="R103" s="44">
        <f t="shared" si="23"/>
        <v>-10.397135</v>
      </c>
      <c r="S103" s="44">
        <f t="shared" si="24"/>
        <v>-10.379089</v>
      </c>
      <c r="T103" s="44">
        <f t="shared" si="25"/>
        <v>-10.405974000000001</v>
      </c>
      <c r="U103" s="44">
        <f t="shared" si="26"/>
        <v>-10.506796</v>
      </c>
      <c r="V103" s="44">
        <f t="shared" si="27"/>
        <v>-9.7041167999999995</v>
      </c>
    </row>
    <row r="104" spans="2:22" x14ac:dyDescent="0.25">
      <c r="B104">
        <v>16880300000</v>
      </c>
      <c r="C104">
        <v>-8.4101467000000003</v>
      </c>
      <c r="E104" s="6">
        <f t="shared" si="14"/>
        <v>17.38006</v>
      </c>
      <c r="F104" s="6">
        <f t="shared" si="15"/>
        <v>-8.6238413000000005</v>
      </c>
      <c r="G104" s="44">
        <f t="shared" si="16"/>
        <v>-8.5518073999999995</v>
      </c>
      <c r="H104" s="44">
        <f t="shared" si="17"/>
        <v>-8.5410576000000002</v>
      </c>
      <c r="I104" s="44">
        <f t="shared" si="18"/>
        <v>-8.6205844999999997</v>
      </c>
      <c r="J104" s="44">
        <f t="shared" si="19"/>
        <v>-8.8454598999999998</v>
      </c>
      <c r="K104" s="44">
        <f t="shared" si="20"/>
        <v>0</v>
      </c>
      <c r="M104">
        <v>16880300000</v>
      </c>
      <c r="N104">
        <v>-10.246261000000001</v>
      </c>
      <c r="P104" s="6">
        <f t="shared" si="21"/>
        <v>17.38006</v>
      </c>
      <c r="Q104" s="6">
        <f t="shared" si="22"/>
        <v>-10.466398999999999</v>
      </c>
      <c r="R104" s="44">
        <f t="shared" si="23"/>
        <v>-10.417195</v>
      </c>
      <c r="S104" s="44">
        <f t="shared" si="24"/>
        <v>-10.405794</v>
      </c>
      <c r="T104" s="44">
        <f t="shared" si="25"/>
        <v>-10.442292999999999</v>
      </c>
      <c r="U104" s="44">
        <f t="shared" si="26"/>
        <v>-10.555253</v>
      </c>
      <c r="V104" s="44">
        <f t="shared" si="27"/>
        <v>-9.7461556999999992</v>
      </c>
    </row>
    <row r="105" spans="2:22" x14ac:dyDescent="0.25">
      <c r="B105">
        <v>17005240000</v>
      </c>
      <c r="C105">
        <v>-8.4406756999999999</v>
      </c>
      <c r="E105" s="6">
        <f t="shared" si="14"/>
        <v>17.504999999999999</v>
      </c>
      <c r="F105" s="6">
        <f t="shared" si="15"/>
        <v>-8.6832113</v>
      </c>
      <c r="G105" s="44">
        <f t="shared" si="16"/>
        <v>-8.6246232999999997</v>
      </c>
      <c r="H105" s="44">
        <f t="shared" si="17"/>
        <v>-8.6296520000000001</v>
      </c>
      <c r="I105" s="44">
        <f t="shared" si="18"/>
        <v>-8.7289885999999992</v>
      </c>
      <c r="J105" s="44">
        <f t="shared" si="19"/>
        <v>-8.9746694999999992</v>
      </c>
      <c r="K105" s="44">
        <f t="shared" si="20"/>
        <v>0</v>
      </c>
      <c r="M105">
        <v>17005240000</v>
      </c>
      <c r="N105">
        <v>-10.33572</v>
      </c>
      <c r="P105" s="6">
        <f t="shared" si="21"/>
        <v>17.504999999999999</v>
      </c>
      <c r="Q105" s="6">
        <f t="shared" si="22"/>
        <v>-10.438098</v>
      </c>
      <c r="R105" s="44">
        <f t="shared" si="23"/>
        <v>-10.396658</v>
      </c>
      <c r="S105" s="44">
        <f t="shared" si="24"/>
        <v>-10.396277</v>
      </c>
      <c r="T105" s="44">
        <f t="shared" si="25"/>
        <v>-10.447722000000001</v>
      </c>
      <c r="U105" s="44">
        <f t="shared" si="26"/>
        <v>-10.577836</v>
      </c>
      <c r="V105" s="44">
        <f t="shared" si="27"/>
        <v>-9.7201909999999998</v>
      </c>
    </row>
    <row r="106" spans="2:22" x14ac:dyDescent="0.25">
      <c r="B106">
        <v>17130180000</v>
      </c>
      <c r="C106">
        <v>-8.4994897999999992</v>
      </c>
      <c r="E106" s="6">
        <f t="shared" si="14"/>
        <v>17.629940000000001</v>
      </c>
      <c r="F106" s="6">
        <f t="shared" si="15"/>
        <v>-8.7542399999999994</v>
      </c>
      <c r="G106" s="44">
        <f t="shared" si="16"/>
        <v>-8.7017211999999997</v>
      </c>
      <c r="H106" s="44">
        <f t="shared" si="17"/>
        <v>-8.7154007</v>
      </c>
      <c r="I106" s="44">
        <f t="shared" si="18"/>
        <v>-8.8262529000000001</v>
      </c>
      <c r="J106" s="44">
        <f t="shared" si="19"/>
        <v>-9.0857934999999994</v>
      </c>
      <c r="K106" s="44">
        <f t="shared" si="20"/>
        <v>0</v>
      </c>
      <c r="M106">
        <v>17130180000</v>
      </c>
      <c r="N106">
        <v>-10.413316999999999</v>
      </c>
      <c r="P106" s="6">
        <f t="shared" si="21"/>
        <v>17.629940000000001</v>
      </c>
      <c r="Q106" s="6">
        <f t="shared" si="22"/>
        <v>-10.407935999999999</v>
      </c>
      <c r="R106" s="44">
        <f t="shared" si="23"/>
        <v>-10.371338</v>
      </c>
      <c r="S106" s="44">
        <f t="shared" si="24"/>
        <v>-10.37994</v>
      </c>
      <c r="T106" s="44">
        <f t="shared" si="25"/>
        <v>-10.443187</v>
      </c>
      <c r="U106" s="44">
        <f t="shared" si="26"/>
        <v>-10.586838999999999</v>
      </c>
      <c r="V106" s="44">
        <f t="shared" si="27"/>
        <v>-9.7022037999999995</v>
      </c>
    </row>
    <row r="107" spans="2:22" x14ac:dyDescent="0.25">
      <c r="B107">
        <v>17255120000</v>
      </c>
      <c r="C107">
        <v>-8.5501213000000007</v>
      </c>
      <c r="E107" s="6">
        <f t="shared" si="14"/>
        <v>17.75488</v>
      </c>
      <c r="F107" s="6">
        <f t="shared" si="15"/>
        <v>-8.8190269000000008</v>
      </c>
      <c r="G107" s="44">
        <f t="shared" si="16"/>
        <v>-8.7799206000000005</v>
      </c>
      <c r="H107" s="44">
        <f t="shared" si="17"/>
        <v>-8.8095922000000009</v>
      </c>
      <c r="I107" s="44">
        <f t="shared" si="18"/>
        <v>-8.9370574999999999</v>
      </c>
      <c r="J107" s="44">
        <f t="shared" si="19"/>
        <v>-9.2137699000000008</v>
      </c>
      <c r="K107" s="44">
        <f t="shared" si="20"/>
        <v>0</v>
      </c>
      <c r="M107">
        <v>17255120000</v>
      </c>
      <c r="N107">
        <v>-10.449700999999999</v>
      </c>
      <c r="P107" s="6">
        <f t="shared" si="21"/>
        <v>17.75488</v>
      </c>
      <c r="Q107" s="6">
        <f t="shared" si="22"/>
        <v>-10.385459000000001</v>
      </c>
      <c r="R107" s="44">
        <f t="shared" si="23"/>
        <v>-10.356697</v>
      </c>
      <c r="S107" s="44">
        <f t="shared" si="24"/>
        <v>-10.37696</v>
      </c>
      <c r="T107" s="44">
        <f t="shared" si="25"/>
        <v>-10.454243999999999</v>
      </c>
      <c r="U107" s="44">
        <f t="shared" si="26"/>
        <v>-10.613865000000001</v>
      </c>
      <c r="V107" s="44">
        <f t="shared" si="27"/>
        <v>-9.6968937000000004</v>
      </c>
    </row>
    <row r="108" spans="2:22" x14ac:dyDescent="0.25">
      <c r="B108">
        <v>17380060000</v>
      </c>
      <c r="C108">
        <v>-8.6238413000000005</v>
      </c>
      <c r="E108" s="6">
        <f t="shared" si="14"/>
        <v>17.879819999999999</v>
      </c>
      <c r="F108" s="6">
        <f t="shared" si="15"/>
        <v>-8.8744344999999996</v>
      </c>
      <c r="G108" s="44">
        <f t="shared" si="16"/>
        <v>-8.8397169000000009</v>
      </c>
      <c r="H108" s="44">
        <f t="shared" si="17"/>
        <v>-8.8764534000000008</v>
      </c>
      <c r="I108" s="44">
        <f t="shared" si="18"/>
        <v>-9.0120810999999996</v>
      </c>
      <c r="J108" s="44">
        <f t="shared" si="19"/>
        <v>-9.2976284000000007</v>
      </c>
      <c r="K108" s="44">
        <f t="shared" si="20"/>
        <v>0</v>
      </c>
      <c r="M108">
        <v>17380060000</v>
      </c>
      <c r="N108">
        <v>-10.466398999999999</v>
      </c>
      <c r="P108" s="6">
        <f t="shared" si="21"/>
        <v>17.879819999999999</v>
      </c>
      <c r="Q108" s="6">
        <f t="shared" si="22"/>
        <v>-10.369697</v>
      </c>
      <c r="R108" s="44">
        <f t="shared" si="23"/>
        <v>-10.34398</v>
      </c>
      <c r="S108" s="44">
        <f t="shared" si="24"/>
        <v>-10.370475000000001</v>
      </c>
      <c r="T108" s="44">
        <f t="shared" si="25"/>
        <v>-10.456681</v>
      </c>
      <c r="U108" s="44">
        <f t="shared" si="26"/>
        <v>-10.626469999999999</v>
      </c>
      <c r="V108" s="44">
        <f t="shared" si="27"/>
        <v>-9.6710881999999998</v>
      </c>
    </row>
    <row r="109" spans="2:22" x14ac:dyDescent="0.25">
      <c r="B109">
        <v>17505000000</v>
      </c>
      <c r="C109">
        <v>-8.6832113</v>
      </c>
      <c r="E109" s="6">
        <f t="shared" si="14"/>
        <v>18.004760000000001</v>
      </c>
      <c r="F109" s="6">
        <f t="shared" si="15"/>
        <v>-8.9303159999999995</v>
      </c>
      <c r="G109" s="44">
        <f t="shared" si="16"/>
        <v>-8.9028702000000006</v>
      </c>
      <c r="H109" s="44">
        <f t="shared" si="17"/>
        <v>-8.9488915999999996</v>
      </c>
      <c r="I109" s="44">
        <f t="shared" si="18"/>
        <v>-9.0930529</v>
      </c>
      <c r="J109" s="44">
        <f t="shared" si="19"/>
        <v>-9.3849459</v>
      </c>
      <c r="K109" s="44">
        <f t="shared" si="20"/>
        <v>0</v>
      </c>
      <c r="M109">
        <v>17505000000</v>
      </c>
      <c r="N109">
        <v>-10.438098</v>
      </c>
      <c r="P109" s="6">
        <f t="shared" si="21"/>
        <v>18.004760000000001</v>
      </c>
      <c r="Q109" s="6">
        <f t="shared" si="22"/>
        <v>-10.380122999999999</v>
      </c>
      <c r="R109" s="44">
        <f t="shared" si="23"/>
        <v>-10.359387</v>
      </c>
      <c r="S109" s="44">
        <f t="shared" si="24"/>
        <v>-10.39371</v>
      </c>
      <c r="T109" s="44">
        <f t="shared" si="25"/>
        <v>-10.490406999999999</v>
      </c>
      <c r="U109" s="44">
        <f t="shared" si="26"/>
        <v>-10.673101000000001</v>
      </c>
      <c r="V109" s="44">
        <f t="shared" si="27"/>
        <v>-9.7532568000000008</v>
      </c>
    </row>
    <row r="110" spans="2:22" x14ac:dyDescent="0.25">
      <c r="B110">
        <v>17629940000</v>
      </c>
      <c r="C110">
        <v>-8.7542399999999994</v>
      </c>
      <c r="E110" s="6">
        <f t="shared" si="14"/>
        <v>18.1297</v>
      </c>
      <c r="F110" s="6">
        <f t="shared" si="15"/>
        <v>-8.9857378000000008</v>
      </c>
      <c r="G110" s="44">
        <f t="shared" si="16"/>
        <v>-8.9633330999999998</v>
      </c>
      <c r="H110" s="44">
        <f t="shared" si="17"/>
        <v>-9.0183190999999994</v>
      </c>
      <c r="I110" s="44">
        <f t="shared" si="18"/>
        <v>-9.1698065</v>
      </c>
      <c r="J110" s="44">
        <f t="shared" si="19"/>
        <v>-9.4680318999999997</v>
      </c>
      <c r="K110" s="44">
        <f t="shared" si="20"/>
        <v>0</v>
      </c>
      <c r="M110">
        <v>17629940000</v>
      </c>
      <c r="N110">
        <v>-10.407935999999999</v>
      </c>
      <c r="P110" s="6">
        <f t="shared" si="21"/>
        <v>18.1297</v>
      </c>
      <c r="Q110" s="6">
        <f t="shared" si="22"/>
        <v>-10.415561</v>
      </c>
      <c r="R110" s="44">
        <f t="shared" si="23"/>
        <v>-10.397988</v>
      </c>
      <c r="S110" s="44">
        <f t="shared" si="24"/>
        <v>-10.438855</v>
      </c>
      <c r="T110" s="44">
        <f t="shared" si="25"/>
        <v>-10.543918</v>
      </c>
      <c r="U110" s="44">
        <f t="shared" si="26"/>
        <v>-10.737927000000001</v>
      </c>
      <c r="V110" s="44">
        <f t="shared" si="27"/>
        <v>-9.8174486000000005</v>
      </c>
    </row>
    <row r="111" spans="2:22" x14ac:dyDescent="0.25">
      <c r="B111">
        <v>17754880000</v>
      </c>
      <c r="C111">
        <v>-8.8190269000000008</v>
      </c>
      <c r="E111" s="6">
        <f t="shared" si="14"/>
        <v>18.254639999999998</v>
      </c>
      <c r="F111" s="6">
        <f t="shared" si="15"/>
        <v>-9.0418824999999998</v>
      </c>
      <c r="G111" s="44">
        <f t="shared" si="16"/>
        <v>-9.0202866000000004</v>
      </c>
      <c r="H111" s="44">
        <f t="shared" si="17"/>
        <v>-9.0800362000000003</v>
      </c>
      <c r="I111" s="44">
        <f t="shared" si="18"/>
        <v>-9.2352009000000006</v>
      </c>
      <c r="J111" s="44">
        <f t="shared" si="19"/>
        <v>-9.5314531000000002</v>
      </c>
      <c r="K111" s="44">
        <f t="shared" si="20"/>
        <v>0</v>
      </c>
      <c r="M111">
        <v>17754880000</v>
      </c>
      <c r="N111">
        <v>-10.385459000000001</v>
      </c>
      <c r="P111" s="6">
        <f t="shared" si="21"/>
        <v>18.254639999999998</v>
      </c>
      <c r="Q111" s="6">
        <f t="shared" si="22"/>
        <v>-10.465833</v>
      </c>
      <c r="R111" s="44">
        <f t="shared" si="23"/>
        <v>-10.449115000000001</v>
      </c>
      <c r="S111" s="44">
        <f t="shared" si="24"/>
        <v>-10.49442</v>
      </c>
      <c r="T111" s="44">
        <f t="shared" si="25"/>
        <v>-10.605981999999999</v>
      </c>
      <c r="U111" s="44">
        <f t="shared" si="26"/>
        <v>-10.808589</v>
      </c>
      <c r="V111" s="44">
        <f t="shared" si="27"/>
        <v>-9.8601092999999995</v>
      </c>
    </row>
    <row r="112" spans="2:22" x14ac:dyDescent="0.25">
      <c r="B112">
        <v>17879820000</v>
      </c>
      <c r="C112">
        <v>-8.8744344999999996</v>
      </c>
      <c r="E112" s="6">
        <f t="shared" si="14"/>
        <v>18.379580000000001</v>
      </c>
      <c r="F112" s="6">
        <f t="shared" si="15"/>
        <v>-9.0845374999999997</v>
      </c>
      <c r="G112" s="44">
        <f t="shared" si="16"/>
        <v>-9.0680361000000005</v>
      </c>
      <c r="H112" s="44">
        <f t="shared" si="17"/>
        <v>-9.1341199999999994</v>
      </c>
      <c r="I112" s="44">
        <f t="shared" si="18"/>
        <v>-9.2949456999999995</v>
      </c>
      <c r="J112" s="44">
        <f t="shared" si="19"/>
        <v>-9.5936383999999997</v>
      </c>
      <c r="K112" s="44">
        <f t="shared" si="20"/>
        <v>0</v>
      </c>
      <c r="M112">
        <v>17879820000</v>
      </c>
      <c r="N112">
        <v>-10.369697</v>
      </c>
      <c r="P112" s="6">
        <f t="shared" si="21"/>
        <v>18.379580000000001</v>
      </c>
      <c r="Q112" s="6">
        <f t="shared" si="22"/>
        <v>-10.507731</v>
      </c>
      <c r="R112" s="44">
        <f t="shared" si="23"/>
        <v>-10.495977</v>
      </c>
      <c r="S112" s="44">
        <f t="shared" si="24"/>
        <v>-10.548079</v>
      </c>
      <c r="T112" s="44">
        <f t="shared" si="25"/>
        <v>-10.669817999999999</v>
      </c>
      <c r="U112" s="44">
        <f t="shared" si="26"/>
        <v>-10.882982999999999</v>
      </c>
      <c r="V112" s="44">
        <f t="shared" si="27"/>
        <v>-10.016781</v>
      </c>
    </row>
    <row r="113" spans="2:22" x14ac:dyDescent="0.25">
      <c r="B113">
        <v>18004760000</v>
      </c>
      <c r="C113">
        <v>-8.9303159999999995</v>
      </c>
      <c r="E113" s="6">
        <f t="shared" si="14"/>
        <v>18.504519999999999</v>
      </c>
      <c r="F113" s="6">
        <f t="shared" si="15"/>
        <v>-9.1331749000000002</v>
      </c>
      <c r="G113" s="44">
        <f t="shared" si="16"/>
        <v>-9.1187973000000007</v>
      </c>
      <c r="H113" s="44">
        <f t="shared" si="17"/>
        <v>-9.1890582999999992</v>
      </c>
      <c r="I113" s="44">
        <f t="shared" si="18"/>
        <v>-9.3515911000000003</v>
      </c>
      <c r="J113" s="44">
        <f t="shared" si="19"/>
        <v>-9.6472502000000002</v>
      </c>
      <c r="K113" s="44">
        <f t="shared" si="20"/>
        <v>0</v>
      </c>
      <c r="M113">
        <v>18004760000</v>
      </c>
      <c r="N113">
        <v>-10.380122999999999</v>
      </c>
      <c r="P113" s="6">
        <f t="shared" si="21"/>
        <v>18.504519999999999</v>
      </c>
      <c r="Q113" s="6">
        <f t="shared" si="22"/>
        <v>-10.556918</v>
      </c>
      <c r="R113" s="44">
        <f t="shared" si="23"/>
        <v>-10.546289</v>
      </c>
      <c r="S113" s="44">
        <f t="shared" si="24"/>
        <v>-10.60385</v>
      </c>
      <c r="T113" s="44">
        <f t="shared" si="25"/>
        <v>-10.733504</v>
      </c>
      <c r="U113" s="44">
        <f t="shared" si="26"/>
        <v>-10.955104</v>
      </c>
      <c r="V113" s="44">
        <f t="shared" si="27"/>
        <v>-10.031917999999999</v>
      </c>
    </row>
    <row r="114" spans="2:22" x14ac:dyDescent="0.25">
      <c r="B114">
        <v>18129700000</v>
      </c>
      <c r="C114">
        <v>-8.9857378000000008</v>
      </c>
      <c r="E114" s="6">
        <f t="shared" si="14"/>
        <v>18.629460000000002</v>
      </c>
      <c r="F114" s="6">
        <f t="shared" si="15"/>
        <v>-9.1832551999999996</v>
      </c>
      <c r="G114" s="44">
        <f t="shared" si="16"/>
        <v>-9.1691713000000004</v>
      </c>
      <c r="H114" s="44">
        <f t="shared" si="17"/>
        <v>-9.2405252000000004</v>
      </c>
      <c r="I114" s="44">
        <f t="shared" si="18"/>
        <v>-9.4008883999999995</v>
      </c>
      <c r="J114" s="44">
        <f t="shared" si="19"/>
        <v>-9.6902446999999992</v>
      </c>
      <c r="K114" s="44">
        <f t="shared" si="20"/>
        <v>0</v>
      </c>
      <c r="M114">
        <v>18129700000</v>
      </c>
      <c r="N114">
        <v>-10.415561</v>
      </c>
      <c r="P114" s="6">
        <f t="shared" si="21"/>
        <v>18.629460000000002</v>
      </c>
      <c r="Q114" s="6">
        <f t="shared" si="22"/>
        <v>-10.607098000000001</v>
      </c>
      <c r="R114" s="44">
        <f t="shared" si="23"/>
        <v>-10.594818999999999</v>
      </c>
      <c r="S114" s="44">
        <f t="shared" si="24"/>
        <v>-10.652995000000001</v>
      </c>
      <c r="T114" s="44">
        <f t="shared" si="25"/>
        <v>-10.786305</v>
      </c>
      <c r="U114" s="44">
        <f t="shared" si="26"/>
        <v>-11.011737999999999</v>
      </c>
      <c r="V114" s="44">
        <f t="shared" si="27"/>
        <v>-10.17244</v>
      </c>
    </row>
    <row r="115" spans="2:22" x14ac:dyDescent="0.25">
      <c r="B115">
        <v>18254640000</v>
      </c>
      <c r="C115">
        <v>-9.0418824999999998</v>
      </c>
      <c r="E115" s="6">
        <f t="shared" si="14"/>
        <v>18.7544</v>
      </c>
      <c r="F115" s="6">
        <f t="shared" si="15"/>
        <v>-9.2135543999999996</v>
      </c>
      <c r="G115" s="44">
        <f t="shared" si="16"/>
        <v>-9.2009334999999997</v>
      </c>
      <c r="H115" s="44">
        <f t="shared" si="17"/>
        <v>-9.2707099999999993</v>
      </c>
      <c r="I115" s="44">
        <f t="shared" si="18"/>
        <v>-9.4269914999999997</v>
      </c>
      <c r="J115" s="44">
        <f t="shared" si="19"/>
        <v>-9.7082815</v>
      </c>
      <c r="K115" s="44">
        <f t="shared" si="20"/>
        <v>0</v>
      </c>
      <c r="M115">
        <v>18254640000</v>
      </c>
      <c r="N115">
        <v>-10.465833</v>
      </c>
      <c r="P115" s="6">
        <f t="shared" si="21"/>
        <v>18.7544</v>
      </c>
      <c r="Q115" s="6">
        <f t="shared" si="22"/>
        <v>-10.628263</v>
      </c>
      <c r="R115" s="44">
        <f t="shared" si="23"/>
        <v>-10.612776999999999</v>
      </c>
      <c r="S115" s="44">
        <f t="shared" si="24"/>
        <v>-10.67107</v>
      </c>
      <c r="T115" s="44">
        <f t="shared" si="25"/>
        <v>-10.808996</v>
      </c>
      <c r="U115" s="44">
        <f t="shared" si="26"/>
        <v>-11.039679</v>
      </c>
      <c r="V115" s="44">
        <f t="shared" si="27"/>
        <v>-10.207814000000001</v>
      </c>
    </row>
    <row r="116" spans="2:22" x14ac:dyDescent="0.25">
      <c r="B116">
        <v>18379580000</v>
      </c>
      <c r="C116">
        <v>-9.0845374999999997</v>
      </c>
      <c r="E116" s="6">
        <f t="shared" si="14"/>
        <v>18.879339999999999</v>
      </c>
      <c r="F116" s="6">
        <f t="shared" si="15"/>
        <v>-9.2480229999999999</v>
      </c>
      <c r="G116" s="44">
        <f t="shared" si="16"/>
        <v>-9.2414693999999997</v>
      </c>
      <c r="H116" s="44">
        <f t="shared" si="17"/>
        <v>-9.3122444000000009</v>
      </c>
      <c r="I116" s="44">
        <f t="shared" si="18"/>
        <v>-9.4670266999999999</v>
      </c>
      <c r="J116" s="44">
        <f t="shared" si="19"/>
        <v>-9.7458343999999997</v>
      </c>
      <c r="K116" s="44">
        <f t="shared" si="20"/>
        <v>0</v>
      </c>
      <c r="M116">
        <v>18379580000</v>
      </c>
      <c r="N116">
        <v>-10.507731</v>
      </c>
      <c r="P116" s="6">
        <f t="shared" si="21"/>
        <v>18.879339999999999</v>
      </c>
      <c r="Q116" s="6">
        <f t="shared" si="22"/>
        <v>-10.650869999999999</v>
      </c>
      <c r="R116" s="44">
        <f t="shared" si="23"/>
        <v>-10.637975000000001</v>
      </c>
      <c r="S116" s="44">
        <f t="shared" si="24"/>
        <v>-10.701085000000001</v>
      </c>
      <c r="T116" s="44">
        <f t="shared" si="25"/>
        <v>-10.846114999999999</v>
      </c>
      <c r="U116" s="44">
        <f t="shared" si="26"/>
        <v>-11.083531000000001</v>
      </c>
      <c r="V116" s="44">
        <f t="shared" si="27"/>
        <v>-10.379581999999999</v>
      </c>
    </row>
    <row r="117" spans="2:22" x14ac:dyDescent="0.25">
      <c r="B117">
        <v>18504520000</v>
      </c>
      <c r="C117">
        <v>-9.1331749000000002</v>
      </c>
      <c r="E117" s="6">
        <f t="shared" si="14"/>
        <v>19.004280000000001</v>
      </c>
      <c r="F117" s="6">
        <f t="shared" si="15"/>
        <v>-9.2463665000000006</v>
      </c>
      <c r="G117" s="44">
        <f t="shared" si="16"/>
        <v>-9.2377175999999999</v>
      </c>
      <c r="H117" s="44">
        <f t="shared" si="17"/>
        <v>-9.3039521999999995</v>
      </c>
      <c r="I117" s="44">
        <f t="shared" si="18"/>
        <v>-9.4542389</v>
      </c>
      <c r="J117" s="44">
        <f t="shared" si="19"/>
        <v>-9.7287921999999991</v>
      </c>
      <c r="K117" s="44">
        <f t="shared" si="20"/>
        <v>0</v>
      </c>
      <c r="M117">
        <v>18504520000</v>
      </c>
      <c r="N117">
        <v>-10.556918</v>
      </c>
      <c r="P117" s="6">
        <f t="shared" si="21"/>
        <v>19.004280000000001</v>
      </c>
      <c r="Q117" s="6">
        <f t="shared" si="22"/>
        <v>-10.64235</v>
      </c>
      <c r="R117" s="44">
        <f t="shared" si="23"/>
        <v>-10.627409</v>
      </c>
      <c r="S117" s="44">
        <f t="shared" si="24"/>
        <v>-10.692415</v>
      </c>
      <c r="T117" s="44">
        <f t="shared" si="25"/>
        <v>-10.840742000000001</v>
      </c>
      <c r="U117" s="44">
        <f t="shared" si="26"/>
        <v>-11.083019999999999</v>
      </c>
      <c r="V117" s="44">
        <f t="shared" si="27"/>
        <v>-10.522138</v>
      </c>
    </row>
    <row r="118" spans="2:22" x14ac:dyDescent="0.25">
      <c r="B118">
        <v>18629460000</v>
      </c>
      <c r="C118">
        <v>-9.1832551999999996</v>
      </c>
      <c r="E118" s="6">
        <f t="shared" si="14"/>
        <v>19.12922</v>
      </c>
      <c r="F118" s="6">
        <f t="shared" si="15"/>
        <v>-9.2375164000000005</v>
      </c>
      <c r="G118" s="44">
        <f t="shared" si="16"/>
        <v>-9.2283410999999997</v>
      </c>
      <c r="H118" s="44">
        <f t="shared" si="17"/>
        <v>-9.2913580000000007</v>
      </c>
      <c r="I118" s="44">
        <f t="shared" si="18"/>
        <v>-9.4396705999999995</v>
      </c>
      <c r="J118" s="44">
        <f t="shared" si="19"/>
        <v>-9.7160539999999997</v>
      </c>
      <c r="K118" s="44">
        <f t="shared" si="20"/>
        <v>0</v>
      </c>
      <c r="M118">
        <v>18629460000</v>
      </c>
      <c r="N118">
        <v>-10.607098000000001</v>
      </c>
      <c r="P118" s="6">
        <f t="shared" si="21"/>
        <v>19.12922</v>
      </c>
      <c r="Q118" s="6">
        <f t="shared" si="22"/>
        <v>-10.637015999999999</v>
      </c>
      <c r="R118" s="44">
        <f t="shared" si="23"/>
        <v>-10.622788</v>
      </c>
      <c r="S118" s="44">
        <f t="shared" si="24"/>
        <v>-10.690132</v>
      </c>
      <c r="T118" s="44">
        <f t="shared" si="25"/>
        <v>-10.841896999999999</v>
      </c>
      <c r="U118" s="44">
        <f t="shared" si="26"/>
        <v>-11.0863</v>
      </c>
      <c r="V118" s="44">
        <f t="shared" si="27"/>
        <v>-10.549382</v>
      </c>
    </row>
    <row r="119" spans="2:22" x14ac:dyDescent="0.25">
      <c r="B119">
        <v>18754400000</v>
      </c>
      <c r="C119">
        <v>-9.2135543999999996</v>
      </c>
      <c r="E119" s="6">
        <f t="shared" si="14"/>
        <v>19.254159999999999</v>
      </c>
      <c r="F119" s="6">
        <f t="shared" si="15"/>
        <v>-9.2038097000000008</v>
      </c>
      <c r="G119" s="44">
        <f t="shared" si="16"/>
        <v>-9.1995582999999996</v>
      </c>
      <c r="H119" s="44">
        <f t="shared" si="17"/>
        <v>-9.2657146000000008</v>
      </c>
      <c r="I119" s="44">
        <f t="shared" si="18"/>
        <v>-9.4216899999999999</v>
      </c>
      <c r="J119" s="44">
        <f t="shared" si="19"/>
        <v>-9.7091980000000007</v>
      </c>
      <c r="K119" s="44">
        <f t="shared" si="20"/>
        <v>0</v>
      </c>
      <c r="M119">
        <v>18754400000</v>
      </c>
      <c r="N119">
        <v>-10.628263</v>
      </c>
      <c r="P119" s="6">
        <f t="shared" si="21"/>
        <v>19.254159999999999</v>
      </c>
      <c r="Q119" s="6">
        <f t="shared" si="22"/>
        <v>-10.622018000000001</v>
      </c>
      <c r="R119" s="44">
        <f t="shared" si="23"/>
        <v>-10.614464</v>
      </c>
      <c r="S119" s="44">
        <f t="shared" si="24"/>
        <v>-10.689831</v>
      </c>
      <c r="T119" s="44">
        <f t="shared" si="25"/>
        <v>-10.848269999999999</v>
      </c>
      <c r="U119" s="44">
        <f t="shared" si="26"/>
        <v>-11.098297000000001</v>
      </c>
      <c r="V119" s="44">
        <f t="shared" si="27"/>
        <v>-10.624777999999999</v>
      </c>
    </row>
    <row r="120" spans="2:22" x14ac:dyDescent="0.25">
      <c r="B120">
        <v>18879340000</v>
      </c>
      <c r="C120">
        <v>-9.2480229999999999</v>
      </c>
      <c r="E120" s="6">
        <f t="shared" si="14"/>
        <v>19.379100000000001</v>
      </c>
      <c r="F120" s="6">
        <f t="shared" si="15"/>
        <v>-9.1639155999999993</v>
      </c>
      <c r="G120" s="44">
        <f t="shared" si="16"/>
        <v>-9.1659260000000007</v>
      </c>
      <c r="H120" s="44">
        <f t="shared" si="17"/>
        <v>-9.2405747999999992</v>
      </c>
      <c r="I120" s="44">
        <f t="shared" si="18"/>
        <v>-9.4084205999999995</v>
      </c>
      <c r="J120" s="44">
        <f t="shared" si="19"/>
        <v>-9.7144823000000002</v>
      </c>
      <c r="K120" s="44">
        <f t="shared" si="20"/>
        <v>0</v>
      </c>
      <c r="M120">
        <v>18879340000</v>
      </c>
      <c r="N120">
        <v>-10.650869999999999</v>
      </c>
      <c r="P120" s="6">
        <f t="shared" si="21"/>
        <v>19.379100000000001</v>
      </c>
      <c r="Q120" s="6">
        <f t="shared" si="22"/>
        <v>-10.602942000000001</v>
      </c>
      <c r="R120" s="44">
        <f t="shared" si="23"/>
        <v>-10.606994</v>
      </c>
      <c r="S120" s="44">
        <f t="shared" si="24"/>
        <v>-10.692118000000001</v>
      </c>
      <c r="T120" s="44">
        <f t="shared" si="25"/>
        <v>-10.856647000000001</v>
      </c>
      <c r="U120" s="44">
        <f t="shared" si="26"/>
        <v>-11.109241000000001</v>
      </c>
      <c r="V120" s="44">
        <f t="shared" si="27"/>
        <v>-10.762888</v>
      </c>
    </row>
    <row r="121" spans="2:22" x14ac:dyDescent="0.25">
      <c r="B121">
        <v>19004280000</v>
      </c>
      <c r="C121">
        <v>-9.2463665000000006</v>
      </c>
      <c r="E121" s="6">
        <f t="shared" si="14"/>
        <v>19.50404</v>
      </c>
      <c r="F121" s="6">
        <f t="shared" si="15"/>
        <v>-9.0993071000000008</v>
      </c>
      <c r="G121" s="44">
        <f t="shared" si="16"/>
        <v>-9.1033668999999993</v>
      </c>
      <c r="H121" s="44">
        <f t="shared" si="17"/>
        <v>-9.1842985000000006</v>
      </c>
      <c r="I121" s="44">
        <f t="shared" si="18"/>
        <v>-9.3617811</v>
      </c>
      <c r="J121" s="44">
        <f t="shared" si="19"/>
        <v>-9.6809797</v>
      </c>
      <c r="K121" s="44">
        <f t="shared" si="20"/>
        <v>0</v>
      </c>
      <c r="M121">
        <v>19004280000</v>
      </c>
      <c r="N121">
        <v>-10.64235</v>
      </c>
      <c r="P121" s="6">
        <f t="shared" si="21"/>
        <v>19.50404</v>
      </c>
      <c r="Q121" s="6">
        <f t="shared" si="22"/>
        <v>-10.569504</v>
      </c>
      <c r="R121" s="44">
        <f t="shared" si="23"/>
        <v>-10.579545</v>
      </c>
      <c r="S121" s="44">
        <f t="shared" si="24"/>
        <v>-10.669307999999999</v>
      </c>
      <c r="T121" s="44">
        <f t="shared" si="25"/>
        <v>-10.834519</v>
      </c>
      <c r="U121" s="44">
        <f t="shared" si="26"/>
        <v>-11.086328</v>
      </c>
      <c r="V121" s="44">
        <f t="shared" si="27"/>
        <v>-10.774784</v>
      </c>
    </row>
    <row r="122" spans="2:22" x14ac:dyDescent="0.25">
      <c r="B122">
        <v>19129220000</v>
      </c>
      <c r="C122">
        <v>-9.2375164000000005</v>
      </c>
      <c r="E122" s="6">
        <f t="shared" si="14"/>
        <v>19.628979999999999</v>
      </c>
      <c r="F122" s="6">
        <f t="shared" si="15"/>
        <v>-9.0588446000000005</v>
      </c>
      <c r="G122" s="44">
        <f t="shared" si="16"/>
        <v>-9.0727968000000008</v>
      </c>
      <c r="H122" s="44">
        <f t="shared" si="17"/>
        <v>-9.1670836999999992</v>
      </c>
      <c r="I122" s="44">
        <f t="shared" si="18"/>
        <v>-9.3603296</v>
      </c>
      <c r="J122" s="44">
        <f t="shared" si="19"/>
        <v>-9.6999797999999995</v>
      </c>
      <c r="K122" s="44">
        <f t="shared" si="20"/>
        <v>0</v>
      </c>
      <c r="M122">
        <v>19129220000</v>
      </c>
      <c r="N122">
        <v>-10.637015999999999</v>
      </c>
      <c r="P122" s="6">
        <f t="shared" si="21"/>
        <v>19.628979999999999</v>
      </c>
      <c r="Q122" s="6">
        <f t="shared" si="22"/>
        <v>-10.556927999999999</v>
      </c>
      <c r="R122" s="44">
        <f t="shared" si="23"/>
        <v>-10.579981999999999</v>
      </c>
      <c r="S122" s="44">
        <f t="shared" si="24"/>
        <v>-10.679005</v>
      </c>
      <c r="T122" s="44">
        <f t="shared" si="25"/>
        <v>-10.848585</v>
      </c>
      <c r="U122" s="44">
        <f t="shared" si="26"/>
        <v>-11.101138000000001</v>
      </c>
      <c r="V122" s="44">
        <f t="shared" si="27"/>
        <v>-10.882237</v>
      </c>
    </row>
    <row r="123" spans="2:22" x14ac:dyDescent="0.25">
      <c r="B123">
        <v>19254160000</v>
      </c>
      <c r="C123">
        <v>-9.2038097000000008</v>
      </c>
      <c r="E123" s="6">
        <f t="shared" si="14"/>
        <v>19.753920000000001</v>
      </c>
      <c r="F123" s="6">
        <f t="shared" si="15"/>
        <v>-9.0019217000000005</v>
      </c>
      <c r="G123" s="44">
        <f t="shared" si="16"/>
        <v>-9.0285768999999991</v>
      </c>
      <c r="H123" s="44">
        <f t="shared" si="17"/>
        <v>-9.1383209000000001</v>
      </c>
      <c r="I123" s="44">
        <f t="shared" si="18"/>
        <v>-9.3506975000000008</v>
      </c>
      <c r="J123" s="44">
        <f t="shared" si="19"/>
        <v>-9.7131022999999992</v>
      </c>
      <c r="K123" s="44">
        <f t="shared" si="20"/>
        <v>0</v>
      </c>
      <c r="M123">
        <v>19254160000</v>
      </c>
      <c r="N123">
        <v>-10.622018000000001</v>
      </c>
      <c r="P123" s="6">
        <f t="shared" si="21"/>
        <v>19.753920000000001</v>
      </c>
      <c r="Q123" s="6">
        <f t="shared" si="22"/>
        <v>-10.527879</v>
      </c>
      <c r="R123" s="44">
        <f t="shared" si="23"/>
        <v>-10.562889</v>
      </c>
      <c r="S123" s="44">
        <f t="shared" si="24"/>
        <v>-10.670655</v>
      </c>
      <c r="T123" s="44">
        <f t="shared" si="25"/>
        <v>-10.845596</v>
      </c>
      <c r="U123" s="44">
        <f t="shared" si="26"/>
        <v>-11.101656</v>
      </c>
      <c r="V123" s="44">
        <f t="shared" si="27"/>
        <v>-10.931751999999999</v>
      </c>
    </row>
    <row r="124" spans="2:22" x14ac:dyDescent="0.25">
      <c r="B124">
        <v>19379100000</v>
      </c>
      <c r="C124">
        <v>-9.1639155999999993</v>
      </c>
      <c r="E124" s="6">
        <f t="shared" si="14"/>
        <v>19.87886</v>
      </c>
      <c r="F124" s="6">
        <f t="shared" si="15"/>
        <v>-8.9393711000000007</v>
      </c>
      <c r="G124" s="44">
        <f t="shared" si="16"/>
        <v>-8.9807606</v>
      </c>
      <c r="H124" s="44">
        <f t="shared" si="17"/>
        <v>-9.1089535000000001</v>
      </c>
      <c r="I124" s="44">
        <f t="shared" si="18"/>
        <v>-9.3431911000000003</v>
      </c>
      <c r="J124" s="44">
        <f t="shared" si="19"/>
        <v>-9.7339848999999994</v>
      </c>
      <c r="K124" s="44">
        <f t="shared" si="20"/>
        <v>0</v>
      </c>
      <c r="M124">
        <v>19379100000</v>
      </c>
      <c r="N124">
        <v>-10.602942000000001</v>
      </c>
      <c r="P124" s="6">
        <f t="shared" si="21"/>
        <v>19.87886</v>
      </c>
      <c r="Q124" s="6">
        <f t="shared" si="22"/>
        <v>-10.487090999999999</v>
      </c>
      <c r="R124" s="44">
        <f t="shared" si="23"/>
        <v>-10.535195</v>
      </c>
      <c r="S124" s="44">
        <f t="shared" si="24"/>
        <v>-10.652673999999999</v>
      </c>
      <c r="T124" s="44">
        <f t="shared" si="25"/>
        <v>-10.836102</v>
      </c>
      <c r="U124" s="44">
        <f t="shared" si="26"/>
        <v>-11.098694</v>
      </c>
      <c r="V124" s="44">
        <f t="shared" si="27"/>
        <v>-11.033467999999999</v>
      </c>
    </row>
    <row r="125" spans="2:22" x14ac:dyDescent="0.25">
      <c r="B125">
        <v>19504040000</v>
      </c>
      <c r="C125">
        <v>-9.0993071000000008</v>
      </c>
      <c r="E125" s="6">
        <f t="shared" si="14"/>
        <v>20.003799999999998</v>
      </c>
      <c r="F125" s="6">
        <f t="shared" si="15"/>
        <v>-8.8928651999999992</v>
      </c>
      <c r="G125" s="44">
        <f t="shared" si="16"/>
        <v>-8.9432916999999996</v>
      </c>
      <c r="H125" s="44">
        <f t="shared" si="17"/>
        <v>-9.0818682000000006</v>
      </c>
      <c r="I125" s="44">
        <f t="shared" si="18"/>
        <v>-9.3298615999999992</v>
      </c>
      <c r="J125" s="44">
        <f t="shared" si="19"/>
        <v>-9.7372064999999992</v>
      </c>
      <c r="K125" s="44">
        <f t="shared" si="20"/>
        <v>0</v>
      </c>
      <c r="M125">
        <v>19504040000</v>
      </c>
      <c r="N125">
        <v>-10.569504</v>
      </c>
      <c r="P125" s="6">
        <f t="shared" si="21"/>
        <v>20.003799999999998</v>
      </c>
      <c r="Q125" s="6">
        <f t="shared" si="22"/>
        <v>-10.470696</v>
      </c>
      <c r="R125" s="44">
        <f t="shared" si="23"/>
        <v>-10.522767</v>
      </c>
      <c r="S125" s="44">
        <f t="shared" si="24"/>
        <v>-10.642389</v>
      </c>
      <c r="T125" s="44">
        <f t="shared" si="25"/>
        <v>-10.826829999999999</v>
      </c>
      <c r="U125" s="44">
        <f t="shared" si="26"/>
        <v>-11.091262</v>
      </c>
      <c r="V125" s="44">
        <f t="shared" si="27"/>
        <v>-11.014753000000001</v>
      </c>
    </row>
    <row r="126" spans="2:22" x14ac:dyDescent="0.25">
      <c r="B126">
        <v>19628980000</v>
      </c>
      <c r="C126">
        <v>-9.0588446000000005</v>
      </c>
      <c r="E126" s="6">
        <f t="shared" si="14"/>
        <v>20.128740000000001</v>
      </c>
      <c r="F126" s="6">
        <f t="shared" si="15"/>
        <v>-8.8448495999999999</v>
      </c>
      <c r="G126" s="44">
        <f t="shared" si="16"/>
        <v>-8.9214315000000006</v>
      </c>
      <c r="H126" s="44">
        <f t="shared" si="17"/>
        <v>-9.0872126000000009</v>
      </c>
      <c r="I126" s="44">
        <f t="shared" si="18"/>
        <v>-9.3682289000000001</v>
      </c>
      <c r="J126" s="44">
        <f t="shared" si="19"/>
        <v>-9.8145208000000004</v>
      </c>
      <c r="K126" s="44">
        <f t="shared" si="20"/>
        <v>0</v>
      </c>
      <c r="M126">
        <v>19628980000</v>
      </c>
      <c r="N126">
        <v>-10.556927999999999</v>
      </c>
      <c r="P126" s="6">
        <f t="shared" si="21"/>
        <v>20.128740000000001</v>
      </c>
      <c r="Q126" s="6">
        <f t="shared" si="22"/>
        <v>-10.446674</v>
      </c>
      <c r="R126" s="44">
        <f t="shared" si="23"/>
        <v>-10.512805</v>
      </c>
      <c r="S126" s="44">
        <f t="shared" si="24"/>
        <v>-10.643999000000001</v>
      </c>
      <c r="T126" s="44">
        <f t="shared" si="25"/>
        <v>-10.842036</v>
      </c>
      <c r="U126" s="44">
        <f t="shared" si="26"/>
        <v>-11.121184</v>
      </c>
      <c r="V126" s="44">
        <f t="shared" si="27"/>
        <v>-11.142678999999999</v>
      </c>
    </row>
    <row r="127" spans="2:22" x14ac:dyDescent="0.25">
      <c r="B127">
        <v>19753920000</v>
      </c>
      <c r="C127">
        <v>-9.0019217000000005</v>
      </c>
      <c r="E127" s="6">
        <f t="shared" si="14"/>
        <v>20.253679999999999</v>
      </c>
      <c r="F127" s="6">
        <f t="shared" si="15"/>
        <v>-8.8096780999999993</v>
      </c>
      <c r="G127" s="44">
        <f t="shared" si="16"/>
        <v>-8.9002313999999991</v>
      </c>
      <c r="H127" s="44">
        <f t="shared" si="17"/>
        <v>-9.0817145999999997</v>
      </c>
      <c r="I127" s="44">
        <f t="shared" si="18"/>
        <v>-9.3816214000000002</v>
      </c>
      <c r="J127" s="44">
        <f t="shared" si="19"/>
        <v>-9.8497752999999992</v>
      </c>
      <c r="K127" s="44">
        <f t="shared" si="20"/>
        <v>0</v>
      </c>
      <c r="M127">
        <v>19753920000</v>
      </c>
      <c r="N127">
        <v>-10.527879</v>
      </c>
      <c r="P127" s="6">
        <f t="shared" si="21"/>
        <v>20.253679999999999</v>
      </c>
      <c r="Q127" s="6">
        <f t="shared" si="22"/>
        <v>-10.424645</v>
      </c>
      <c r="R127" s="44">
        <f t="shared" si="23"/>
        <v>-10.493035000000001</v>
      </c>
      <c r="S127" s="44">
        <f t="shared" si="24"/>
        <v>-10.625548</v>
      </c>
      <c r="T127" s="44">
        <f t="shared" si="25"/>
        <v>-10.828523000000001</v>
      </c>
      <c r="U127" s="44">
        <f t="shared" si="26"/>
        <v>-11.11656</v>
      </c>
      <c r="V127" s="44">
        <f t="shared" si="27"/>
        <v>-11.201529000000001</v>
      </c>
    </row>
    <row r="128" spans="2:22" x14ac:dyDescent="0.25">
      <c r="B128">
        <v>19878860000</v>
      </c>
      <c r="C128">
        <v>-8.9393711000000007</v>
      </c>
      <c r="E128" s="6">
        <f t="shared" si="14"/>
        <v>20.378620000000002</v>
      </c>
      <c r="F128" s="6">
        <f t="shared" si="15"/>
        <v>-8.7974358000000006</v>
      </c>
      <c r="G128" s="44">
        <f t="shared" si="16"/>
        <v>-8.9062672000000003</v>
      </c>
      <c r="H128" s="44">
        <f t="shared" si="17"/>
        <v>-9.1091928000000006</v>
      </c>
      <c r="I128" s="44">
        <f t="shared" si="18"/>
        <v>-9.4332007999999998</v>
      </c>
      <c r="J128" s="44">
        <f t="shared" si="19"/>
        <v>-9.9250679000000002</v>
      </c>
      <c r="K128" s="44">
        <f t="shared" si="20"/>
        <v>0</v>
      </c>
      <c r="M128">
        <v>19878860000</v>
      </c>
      <c r="N128">
        <v>-10.487090999999999</v>
      </c>
      <c r="P128" s="6">
        <f t="shared" si="21"/>
        <v>20.378620000000002</v>
      </c>
      <c r="Q128" s="6">
        <f t="shared" si="22"/>
        <v>-10.413859</v>
      </c>
      <c r="R128" s="44">
        <f t="shared" si="23"/>
        <v>-10.489557</v>
      </c>
      <c r="S128" s="44">
        <f t="shared" si="24"/>
        <v>-10.628603999999999</v>
      </c>
      <c r="T128" s="44">
        <f t="shared" si="25"/>
        <v>-10.841875</v>
      </c>
      <c r="U128" s="44">
        <f t="shared" si="26"/>
        <v>-11.143886</v>
      </c>
      <c r="V128" s="44">
        <f t="shared" si="27"/>
        <v>-11.220594999999999</v>
      </c>
    </row>
    <row r="129" spans="2:22" x14ac:dyDescent="0.25">
      <c r="B129">
        <v>20003800000</v>
      </c>
      <c r="C129">
        <v>-8.8928651999999992</v>
      </c>
      <c r="E129" s="6">
        <f t="shared" si="14"/>
        <v>20.50356</v>
      </c>
      <c r="F129" s="6">
        <f t="shared" si="15"/>
        <v>-8.7858601000000007</v>
      </c>
      <c r="G129" s="44">
        <f t="shared" si="16"/>
        <v>-8.9072695</v>
      </c>
      <c r="H129" s="44">
        <f t="shared" si="17"/>
        <v>-9.1233977999999993</v>
      </c>
      <c r="I129" s="44">
        <f t="shared" si="18"/>
        <v>-9.4607372000000005</v>
      </c>
      <c r="J129" s="44">
        <f t="shared" si="19"/>
        <v>-9.9628048000000007</v>
      </c>
      <c r="K129" s="44">
        <f t="shared" si="20"/>
        <v>0</v>
      </c>
      <c r="M129">
        <v>20003800000</v>
      </c>
      <c r="N129">
        <v>-10.470696</v>
      </c>
      <c r="P129" s="6">
        <f t="shared" si="21"/>
        <v>20.50356</v>
      </c>
      <c r="Q129" s="6">
        <f t="shared" si="22"/>
        <v>-10.392697</v>
      </c>
      <c r="R129" s="44">
        <f t="shared" si="23"/>
        <v>-10.471866</v>
      </c>
      <c r="S129" s="44">
        <f t="shared" si="24"/>
        <v>-10.616372</v>
      </c>
      <c r="T129" s="44">
        <f t="shared" si="25"/>
        <v>-10.836546</v>
      </c>
      <c r="U129" s="44">
        <f t="shared" si="26"/>
        <v>-11.147403000000001</v>
      </c>
      <c r="V129" s="44">
        <f t="shared" si="27"/>
        <v>-11.241823999999999</v>
      </c>
    </row>
    <row r="130" spans="2:22" x14ac:dyDescent="0.25">
      <c r="B130">
        <v>20128740000</v>
      </c>
      <c r="C130">
        <v>-8.8448495999999999</v>
      </c>
      <c r="E130" s="6">
        <f t="shared" si="14"/>
        <v>20.628499999999999</v>
      </c>
      <c r="F130" s="6">
        <f t="shared" si="15"/>
        <v>-8.7887926000000007</v>
      </c>
      <c r="G130" s="44">
        <f t="shared" si="16"/>
        <v>-8.9265393999999993</v>
      </c>
      <c r="H130" s="44">
        <f t="shared" si="17"/>
        <v>-9.1607561000000004</v>
      </c>
      <c r="I130" s="44">
        <f t="shared" si="18"/>
        <v>-9.5164518000000005</v>
      </c>
      <c r="J130" s="44">
        <f t="shared" si="19"/>
        <v>-10.037682</v>
      </c>
      <c r="K130" s="44">
        <f t="shared" si="20"/>
        <v>0</v>
      </c>
      <c r="M130">
        <v>20128740000</v>
      </c>
      <c r="N130">
        <v>-10.446674</v>
      </c>
      <c r="P130" s="6">
        <f t="shared" si="21"/>
        <v>20.628499999999999</v>
      </c>
      <c r="Q130" s="6">
        <f t="shared" si="22"/>
        <v>-10.378852999999999</v>
      </c>
      <c r="R130" s="44">
        <f t="shared" si="23"/>
        <v>-10.465175</v>
      </c>
      <c r="S130" s="44">
        <f t="shared" si="24"/>
        <v>-10.618593000000001</v>
      </c>
      <c r="T130" s="44">
        <f t="shared" si="25"/>
        <v>-10.850056</v>
      </c>
      <c r="U130" s="44">
        <f t="shared" si="26"/>
        <v>-11.174426</v>
      </c>
      <c r="V130" s="44">
        <f t="shared" si="27"/>
        <v>-11.467857</v>
      </c>
    </row>
    <row r="131" spans="2:22" x14ac:dyDescent="0.25">
      <c r="B131">
        <v>20253680000</v>
      </c>
      <c r="C131">
        <v>-8.8096780999999993</v>
      </c>
      <c r="E131" s="6">
        <f t="shared" si="14"/>
        <v>20.753440000000001</v>
      </c>
      <c r="F131" s="6">
        <f t="shared" si="15"/>
        <v>-8.8120127000000004</v>
      </c>
      <c r="G131" s="44">
        <f t="shared" si="16"/>
        <v>-8.9554337999999998</v>
      </c>
      <c r="H131" s="44">
        <f t="shared" si="17"/>
        <v>-9.1965342000000003</v>
      </c>
      <c r="I131" s="44">
        <f t="shared" si="18"/>
        <v>-9.5570611999999997</v>
      </c>
      <c r="J131" s="44">
        <f t="shared" si="19"/>
        <v>-10.084242</v>
      </c>
      <c r="K131" s="44">
        <f t="shared" si="20"/>
        <v>0</v>
      </c>
      <c r="M131">
        <v>20253680000</v>
      </c>
      <c r="N131">
        <v>-10.424645</v>
      </c>
      <c r="P131" s="6">
        <f t="shared" si="21"/>
        <v>20.753440000000001</v>
      </c>
      <c r="Q131" s="6">
        <f t="shared" si="22"/>
        <v>-10.379682000000001</v>
      </c>
      <c r="R131" s="44">
        <f t="shared" si="23"/>
        <v>-10.468743999999999</v>
      </c>
      <c r="S131" s="44">
        <f t="shared" si="24"/>
        <v>-10.626289999999999</v>
      </c>
      <c r="T131" s="44">
        <f t="shared" si="25"/>
        <v>-10.861856</v>
      </c>
      <c r="U131" s="44">
        <f t="shared" si="26"/>
        <v>-11.191363000000001</v>
      </c>
      <c r="V131" s="44">
        <f t="shared" si="27"/>
        <v>-11.391897</v>
      </c>
    </row>
    <row r="132" spans="2:22" x14ac:dyDescent="0.25">
      <c r="B132">
        <v>20378620000</v>
      </c>
      <c r="C132">
        <v>-8.7974358000000006</v>
      </c>
      <c r="E132" s="6">
        <f t="shared" si="14"/>
        <v>20.87838</v>
      </c>
      <c r="F132" s="6">
        <f t="shared" si="15"/>
        <v>-8.8125342999999994</v>
      </c>
      <c r="G132" s="44">
        <f t="shared" si="16"/>
        <v>-8.9630690000000008</v>
      </c>
      <c r="H132" s="44">
        <f t="shared" si="17"/>
        <v>-9.2115916999999996</v>
      </c>
      <c r="I132" s="44">
        <f t="shared" si="18"/>
        <v>-9.5790968000000003</v>
      </c>
      <c r="J132" s="44">
        <f t="shared" si="19"/>
        <v>-10.11218</v>
      </c>
      <c r="K132" s="44">
        <f t="shared" si="20"/>
        <v>0</v>
      </c>
      <c r="M132">
        <v>20378620000</v>
      </c>
      <c r="N132">
        <v>-10.413859</v>
      </c>
      <c r="P132" s="6">
        <f t="shared" si="21"/>
        <v>20.87838</v>
      </c>
      <c r="Q132" s="6">
        <f t="shared" si="22"/>
        <v>-10.360507</v>
      </c>
      <c r="R132" s="44">
        <f t="shared" si="23"/>
        <v>-10.454235000000001</v>
      </c>
      <c r="S132" s="44">
        <f t="shared" si="24"/>
        <v>-10.617929</v>
      </c>
      <c r="T132" s="44">
        <f t="shared" si="25"/>
        <v>-10.85826</v>
      </c>
      <c r="U132" s="44">
        <f t="shared" si="26"/>
        <v>-11.191428</v>
      </c>
      <c r="V132" s="44">
        <f t="shared" si="27"/>
        <v>-11.428300999999999</v>
      </c>
    </row>
    <row r="133" spans="2:22" x14ac:dyDescent="0.25">
      <c r="B133">
        <v>20503560000</v>
      </c>
      <c r="C133">
        <v>-8.7858601000000007</v>
      </c>
      <c r="E133" s="6">
        <f t="shared" ref="E133:E196" si="28">B137/1000000000</f>
        <v>21.003319999999999</v>
      </c>
      <c r="F133" s="6">
        <f t="shared" ref="F133:F196" si="29">C137</f>
        <v>-8.8325071000000008</v>
      </c>
      <c r="G133" s="44">
        <f t="shared" ref="G133:G196" si="30">C343</f>
        <v>-8.9898700999999992</v>
      </c>
      <c r="H133" s="44">
        <f t="shared" ref="H133:H196" si="31">C549</f>
        <v>-9.2435389000000008</v>
      </c>
      <c r="I133" s="44">
        <f t="shared" ref="I133:I196" si="32">C755</f>
        <v>-9.6154527999999999</v>
      </c>
      <c r="J133" s="44">
        <f t="shared" ref="J133:J196" si="33">C961</f>
        <v>-10.159749</v>
      </c>
      <c r="K133" s="44">
        <f t="shared" ref="K133:K196" si="34">C1167</f>
        <v>0</v>
      </c>
      <c r="M133">
        <v>20503560000</v>
      </c>
      <c r="N133">
        <v>-10.392697</v>
      </c>
      <c r="P133" s="6">
        <f t="shared" si="21"/>
        <v>21.003319999999999</v>
      </c>
      <c r="Q133" s="6">
        <f t="shared" si="22"/>
        <v>-10.356009</v>
      </c>
      <c r="R133" s="44">
        <f t="shared" si="23"/>
        <v>-10.454568999999999</v>
      </c>
      <c r="S133" s="44">
        <f t="shared" si="24"/>
        <v>-10.622813000000001</v>
      </c>
      <c r="T133" s="44">
        <f t="shared" si="25"/>
        <v>-10.865427</v>
      </c>
      <c r="U133" s="44">
        <f t="shared" si="26"/>
        <v>-11.202624999999999</v>
      </c>
      <c r="V133" s="44">
        <f t="shared" si="27"/>
        <v>-11.376965</v>
      </c>
    </row>
    <row r="134" spans="2:22" x14ac:dyDescent="0.25">
      <c r="B134">
        <v>20628500000</v>
      </c>
      <c r="C134">
        <v>-8.7887926000000007</v>
      </c>
      <c r="E134" s="6">
        <f t="shared" si="28"/>
        <v>21.128260000000001</v>
      </c>
      <c r="F134" s="6">
        <f t="shared" si="29"/>
        <v>-8.8557968000000002</v>
      </c>
      <c r="G134" s="44">
        <f t="shared" si="30"/>
        <v>-9.0146666</v>
      </c>
      <c r="H134" s="44">
        <f t="shared" si="31"/>
        <v>-9.2707014000000001</v>
      </c>
      <c r="I134" s="44">
        <f t="shared" si="32"/>
        <v>-9.6446580999999991</v>
      </c>
      <c r="J134" s="44">
        <f t="shared" si="33"/>
        <v>-10.196994999999999</v>
      </c>
      <c r="K134" s="44">
        <f t="shared" si="34"/>
        <v>0</v>
      </c>
      <c r="M134">
        <v>20628500000</v>
      </c>
      <c r="N134">
        <v>-10.378852999999999</v>
      </c>
      <c r="P134" s="6">
        <f t="shared" ref="P134:P197" si="35">M138/1000000000</f>
        <v>21.128260000000001</v>
      </c>
      <c r="Q134" s="6">
        <f t="shared" ref="Q134:Q197" si="36">N138</f>
        <v>-10.356994</v>
      </c>
      <c r="R134" s="44">
        <f t="shared" ref="R134:R197" si="37">N344</f>
        <v>-10.456512</v>
      </c>
      <c r="S134" s="44">
        <f t="shared" ref="S134:S197" si="38">N550</f>
        <v>-10.624741999999999</v>
      </c>
      <c r="T134" s="44">
        <f t="shared" ref="T134:T197" si="39">N756</f>
        <v>-10.866218</v>
      </c>
      <c r="U134" s="44">
        <f t="shared" ref="U134:U197" si="40">N962</f>
        <v>-11.205733</v>
      </c>
      <c r="V134" s="44">
        <f t="shared" ref="V134:V197" si="41">N1168</f>
        <v>-11.500078</v>
      </c>
    </row>
    <row r="135" spans="2:22" x14ac:dyDescent="0.25">
      <c r="B135">
        <v>20753440000</v>
      </c>
      <c r="C135">
        <v>-8.8120127000000004</v>
      </c>
      <c r="E135" s="6">
        <f t="shared" si="28"/>
        <v>21.2532</v>
      </c>
      <c r="F135" s="6">
        <f t="shared" si="29"/>
        <v>-8.8782253000000004</v>
      </c>
      <c r="G135" s="44">
        <f t="shared" si="30"/>
        <v>-9.0428952999999996</v>
      </c>
      <c r="H135" s="44">
        <f t="shared" si="31"/>
        <v>-9.3031386999999999</v>
      </c>
      <c r="I135" s="44">
        <f t="shared" si="32"/>
        <v>-9.6809826000000001</v>
      </c>
      <c r="J135" s="44">
        <f t="shared" si="33"/>
        <v>-10.240964</v>
      </c>
      <c r="K135" s="44">
        <f t="shared" si="34"/>
        <v>0</v>
      </c>
      <c r="M135">
        <v>20753440000</v>
      </c>
      <c r="N135">
        <v>-10.379682000000001</v>
      </c>
      <c r="P135" s="6">
        <f t="shared" si="35"/>
        <v>21.2532</v>
      </c>
      <c r="Q135" s="6">
        <f t="shared" si="36"/>
        <v>-10.354082999999999</v>
      </c>
      <c r="R135" s="44">
        <f t="shared" si="37"/>
        <v>-10.458484</v>
      </c>
      <c r="S135" s="44">
        <f t="shared" si="38"/>
        <v>-10.629941000000001</v>
      </c>
      <c r="T135" s="44">
        <f t="shared" si="39"/>
        <v>-10.873892</v>
      </c>
      <c r="U135" s="44">
        <f t="shared" si="40"/>
        <v>-11.216816</v>
      </c>
      <c r="V135" s="44">
        <f t="shared" si="41"/>
        <v>-11.559774000000001</v>
      </c>
    </row>
    <row r="136" spans="2:22" x14ac:dyDescent="0.25">
      <c r="B136">
        <v>20878380000</v>
      </c>
      <c r="C136">
        <v>-8.8125342999999994</v>
      </c>
      <c r="E136" s="6">
        <f t="shared" si="28"/>
        <v>21.378139999999998</v>
      </c>
      <c r="F136" s="6">
        <f t="shared" si="29"/>
        <v>-8.8887119000000006</v>
      </c>
      <c r="G136" s="44">
        <f t="shared" si="30"/>
        <v>-9.0535668999999999</v>
      </c>
      <c r="H136" s="44">
        <f t="shared" si="31"/>
        <v>-9.3116617000000002</v>
      </c>
      <c r="I136" s="44">
        <f t="shared" si="32"/>
        <v>-9.6870670000000008</v>
      </c>
      <c r="J136" s="44">
        <f t="shared" si="33"/>
        <v>-10.249673</v>
      </c>
      <c r="K136" s="44">
        <f t="shared" si="34"/>
        <v>0</v>
      </c>
      <c r="M136">
        <v>20878380000</v>
      </c>
      <c r="N136">
        <v>-10.360507</v>
      </c>
      <c r="P136" s="6">
        <f t="shared" si="35"/>
        <v>21.378139999999998</v>
      </c>
      <c r="Q136" s="6">
        <f t="shared" si="36"/>
        <v>-10.342008999999999</v>
      </c>
      <c r="R136" s="44">
        <f t="shared" si="37"/>
        <v>-10.448432</v>
      </c>
      <c r="S136" s="44">
        <f t="shared" si="38"/>
        <v>-10.619774</v>
      </c>
      <c r="T136" s="44">
        <f t="shared" si="39"/>
        <v>-10.862965000000001</v>
      </c>
      <c r="U136" s="44">
        <f t="shared" si="40"/>
        <v>-11.207064000000001</v>
      </c>
      <c r="V136" s="44">
        <f t="shared" si="41"/>
        <v>-11.610372</v>
      </c>
    </row>
    <row r="137" spans="2:22" x14ac:dyDescent="0.25">
      <c r="B137">
        <v>21003320000</v>
      </c>
      <c r="C137">
        <v>-8.8325071000000008</v>
      </c>
      <c r="E137" s="6">
        <f t="shared" si="28"/>
        <v>21.503080000000001</v>
      </c>
      <c r="F137" s="6">
        <f t="shared" si="29"/>
        <v>-8.9281292000000008</v>
      </c>
      <c r="G137" s="44">
        <f t="shared" si="30"/>
        <v>-9.0983552999999997</v>
      </c>
      <c r="H137" s="44">
        <f t="shared" si="31"/>
        <v>-9.3595313999999998</v>
      </c>
      <c r="I137" s="44">
        <f t="shared" si="32"/>
        <v>-9.7381896999999995</v>
      </c>
      <c r="J137" s="44">
        <f t="shared" si="33"/>
        <v>-10.313566</v>
      </c>
      <c r="K137" s="44">
        <f t="shared" si="34"/>
        <v>0</v>
      </c>
      <c r="M137">
        <v>21003320000</v>
      </c>
      <c r="N137">
        <v>-10.356009</v>
      </c>
      <c r="P137" s="6">
        <f t="shared" si="35"/>
        <v>21.503080000000001</v>
      </c>
      <c r="Q137" s="6">
        <f t="shared" si="36"/>
        <v>-10.36501</v>
      </c>
      <c r="R137" s="44">
        <f t="shared" si="37"/>
        <v>-10.476796</v>
      </c>
      <c r="S137" s="44">
        <f t="shared" si="38"/>
        <v>-10.650482999999999</v>
      </c>
      <c r="T137" s="44">
        <f t="shared" si="39"/>
        <v>-10.89631</v>
      </c>
      <c r="U137" s="44">
        <f t="shared" si="40"/>
        <v>-11.246124</v>
      </c>
      <c r="V137" s="44">
        <f t="shared" si="41"/>
        <v>-11.673985</v>
      </c>
    </row>
    <row r="138" spans="2:22" x14ac:dyDescent="0.25">
      <c r="B138">
        <v>21128260000</v>
      </c>
      <c r="C138">
        <v>-8.8557968000000002</v>
      </c>
      <c r="E138" s="6">
        <f t="shared" si="28"/>
        <v>21.628019999999999</v>
      </c>
      <c r="F138" s="6">
        <f t="shared" si="29"/>
        <v>-8.9518471000000002</v>
      </c>
      <c r="G138" s="44">
        <f t="shared" si="30"/>
        <v>-9.1207609000000005</v>
      </c>
      <c r="H138" s="44">
        <f t="shared" si="31"/>
        <v>-9.3790197000000006</v>
      </c>
      <c r="I138" s="44">
        <f t="shared" si="32"/>
        <v>-9.7556448000000007</v>
      </c>
      <c r="J138" s="44">
        <f t="shared" si="33"/>
        <v>-10.335901</v>
      </c>
      <c r="K138" s="44">
        <f t="shared" si="34"/>
        <v>0</v>
      </c>
      <c r="M138">
        <v>21128260000</v>
      </c>
      <c r="N138">
        <v>-10.356994</v>
      </c>
      <c r="P138" s="6">
        <f t="shared" si="35"/>
        <v>21.628019999999999</v>
      </c>
      <c r="Q138" s="6">
        <f t="shared" si="36"/>
        <v>-10.380388999999999</v>
      </c>
      <c r="R138" s="44">
        <f t="shared" si="37"/>
        <v>-10.491515</v>
      </c>
      <c r="S138" s="44">
        <f t="shared" si="38"/>
        <v>-10.663319</v>
      </c>
      <c r="T138" s="44">
        <f t="shared" si="39"/>
        <v>-10.906985000000001</v>
      </c>
      <c r="U138" s="44">
        <f t="shared" si="40"/>
        <v>-11.256425999999999</v>
      </c>
      <c r="V138" s="44">
        <f t="shared" si="41"/>
        <v>-11.758139999999999</v>
      </c>
    </row>
    <row r="139" spans="2:22" x14ac:dyDescent="0.25">
      <c r="B139">
        <v>21253200000</v>
      </c>
      <c r="C139">
        <v>-8.8782253000000004</v>
      </c>
      <c r="E139" s="6">
        <f t="shared" si="28"/>
        <v>21.752960000000002</v>
      </c>
      <c r="F139" s="6">
        <f t="shared" si="29"/>
        <v>-8.9852915000000007</v>
      </c>
      <c r="G139" s="44">
        <f t="shared" si="30"/>
        <v>-9.1576967000000007</v>
      </c>
      <c r="H139" s="44">
        <f t="shared" si="31"/>
        <v>-9.4177017000000003</v>
      </c>
      <c r="I139" s="44">
        <f t="shared" si="32"/>
        <v>-9.7984924000000007</v>
      </c>
      <c r="J139" s="44">
        <f t="shared" si="33"/>
        <v>-10.389322999999999</v>
      </c>
      <c r="K139" s="44">
        <f t="shared" si="34"/>
        <v>0</v>
      </c>
      <c r="M139">
        <v>21253200000</v>
      </c>
      <c r="N139">
        <v>-10.354082999999999</v>
      </c>
      <c r="P139" s="6">
        <f t="shared" si="35"/>
        <v>21.752960000000002</v>
      </c>
      <c r="Q139" s="6">
        <f t="shared" si="36"/>
        <v>-10.413035000000001</v>
      </c>
      <c r="R139" s="44">
        <f t="shared" si="37"/>
        <v>-10.526985</v>
      </c>
      <c r="S139" s="44">
        <f t="shared" si="38"/>
        <v>-10.699006000000001</v>
      </c>
      <c r="T139" s="44">
        <f t="shared" si="39"/>
        <v>-10.94389</v>
      </c>
      <c r="U139" s="44">
        <f t="shared" si="40"/>
        <v>-11.295118</v>
      </c>
      <c r="V139" s="44">
        <f t="shared" si="41"/>
        <v>-11.714402</v>
      </c>
    </row>
    <row r="140" spans="2:22" x14ac:dyDescent="0.25">
      <c r="B140">
        <v>21378140000</v>
      </c>
      <c r="C140">
        <v>-8.8887119000000006</v>
      </c>
      <c r="E140" s="6">
        <f t="shared" si="28"/>
        <v>21.8779</v>
      </c>
      <c r="F140" s="6">
        <f t="shared" si="29"/>
        <v>-9.0155677999999995</v>
      </c>
      <c r="G140" s="44">
        <f t="shared" si="30"/>
        <v>-9.1797799999999992</v>
      </c>
      <c r="H140" s="44">
        <f t="shared" si="31"/>
        <v>-9.4309139000000002</v>
      </c>
      <c r="I140" s="44">
        <f t="shared" si="32"/>
        <v>-9.8056087000000005</v>
      </c>
      <c r="J140" s="44">
        <f t="shared" si="33"/>
        <v>-10.396372</v>
      </c>
      <c r="K140" s="44">
        <f t="shared" si="34"/>
        <v>0</v>
      </c>
      <c r="M140">
        <v>21378140000</v>
      </c>
      <c r="N140">
        <v>-10.342008999999999</v>
      </c>
      <c r="P140" s="6">
        <f t="shared" si="35"/>
        <v>21.8779</v>
      </c>
      <c r="Q140" s="6">
        <f t="shared" si="36"/>
        <v>-10.447978000000001</v>
      </c>
      <c r="R140" s="44">
        <f t="shared" si="37"/>
        <v>-10.557141</v>
      </c>
      <c r="S140" s="44">
        <f t="shared" si="38"/>
        <v>-10.723437000000001</v>
      </c>
      <c r="T140" s="44">
        <f t="shared" si="39"/>
        <v>-10.963972</v>
      </c>
      <c r="U140" s="44">
        <f t="shared" si="40"/>
        <v>-11.312860000000001</v>
      </c>
      <c r="V140" s="44">
        <f t="shared" si="41"/>
        <v>-11.692882000000001</v>
      </c>
    </row>
    <row r="141" spans="2:22" x14ac:dyDescent="0.25">
      <c r="B141">
        <v>21503080000</v>
      </c>
      <c r="C141">
        <v>-8.9281292000000008</v>
      </c>
      <c r="E141" s="6">
        <f t="shared" si="28"/>
        <v>22.002839999999999</v>
      </c>
      <c r="F141" s="6">
        <f t="shared" si="29"/>
        <v>-9.0513525000000001</v>
      </c>
      <c r="G141" s="44">
        <f t="shared" si="30"/>
        <v>-9.2143458999999996</v>
      </c>
      <c r="H141" s="44">
        <f t="shared" si="31"/>
        <v>-9.4651288999999998</v>
      </c>
      <c r="I141" s="44">
        <f t="shared" si="32"/>
        <v>-9.8446073999999992</v>
      </c>
      <c r="J141" s="44">
        <f t="shared" si="33"/>
        <v>-10.446998000000001</v>
      </c>
      <c r="K141" s="44">
        <f t="shared" si="34"/>
        <v>0</v>
      </c>
      <c r="M141">
        <v>21503080000</v>
      </c>
      <c r="N141">
        <v>-10.36501</v>
      </c>
      <c r="P141" s="6">
        <f t="shared" si="35"/>
        <v>22.002839999999999</v>
      </c>
      <c r="Q141" s="6">
        <f t="shared" si="36"/>
        <v>-10.491885999999999</v>
      </c>
      <c r="R141" s="44">
        <f t="shared" si="37"/>
        <v>-10.595993</v>
      </c>
      <c r="S141" s="44">
        <f t="shared" si="38"/>
        <v>-10.758597999999999</v>
      </c>
      <c r="T141" s="44">
        <f t="shared" si="39"/>
        <v>-10.997487</v>
      </c>
      <c r="U141" s="44">
        <f t="shared" si="40"/>
        <v>-11.348326999999999</v>
      </c>
      <c r="V141" s="44">
        <f t="shared" si="41"/>
        <v>-11.729101</v>
      </c>
    </row>
    <row r="142" spans="2:22" x14ac:dyDescent="0.25">
      <c r="B142">
        <v>21628020000</v>
      </c>
      <c r="C142">
        <v>-8.9518471000000002</v>
      </c>
      <c r="E142" s="6">
        <f t="shared" si="28"/>
        <v>22.127780000000001</v>
      </c>
      <c r="F142" s="6">
        <f t="shared" si="29"/>
        <v>-9.0767889000000004</v>
      </c>
      <c r="G142" s="44">
        <f t="shared" si="30"/>
        <v>-9.2332573</v>
      </c>
      <c r="H142" s="44">
        <f t="shared" si="31"/>
        <v>-9.4800415000000005</v>
      </c>
      <c r="I142" s="44">
        <f t="shared" si="32"/>
        <v>-9.8589087000000006</v>
      </c>
      <c r="J142" s="44">
        <f t="shared" si="33"/>
        <v>-10.464233999999999</v>
      </c>
      <c r="K142" s="44">
        <f t="shared" si="34"/>
        <v>0</v>
      </c>
      <c r="M142">
        <v>21628020000</v>
      </c>
      <c r="N142">
        <v>-10.380388999999999</v>
      </c>
      <c r="P142" s="6">
        <f t="shared" si="35"/>
        <v>22.127780000000001</v>
      </c>
      <c r="Q142" s="6">
        <f t="shared" si="36"/>
        <v>-10.533545</v>
      </c>
      <c r="R142" s="44">
        <f t="shared" si="37"/>
        <v>-10.628017</v>
      </c>
      <c r="S142" s="44">
        <f t="shared" si="38"/>
        <v>-10.784011</v>
      </c>
      <c r="T142" s="44">
        <f t="shared" si="39"/>
        <v>-11.01812</v>
      </c>
      <c r="U142" s="44">
        <f t="shared" si="40"/>
        <v>-11.364176</v>
      </c>
      <c r="V142" s="44">
        <f t="shared" si="41"/>
        <v>-11.946187</v>
      </c>
    </row>
    <row r="143" spans="2:22" x14ac:dyDescent="0.25">
      <c r="B143">
        <v>21752960000</v>
      </c>
      <c r="C143">
        <v>-8.9852915000000007</v>
      </c>
      <c r="E143" s="6">
        <f t="shared" si="28"/>
        <v>22.25272</v>
      </c>
      <c r="F143" s="6">
        <f t="shared" si="29"/>
        <v>-9.1028690000000001</v>
      </c>
      <c r="G143" s="44">
        <f t="shared" si="30"/>
        <v>-9.2575216000000005</v>
      </c>
      <c r="H143" s="44">
        <f t="shared" si="31"/>
        <v>-9.5062303999999997</v>
      </c>
      <c r="I143" s="44">
        <f t="shared" si="32"/>
        <v>-9.8894710999999997</v>
      </c>
      <c r="J143" s="44">
        <f t="shared" si="33"/>
        <v>-10.501194999999999</v>
      </c>
      <c r="K143" s="44">
        <f t="shared" si="34"/>
        <v>0</v>
      </c>
      <c r="M143">
        <v>21752960000</v>
      </c>
      <c r="N143">
        <v>-10.413035000000001</v>
      </c>
      <c r="P143" s="6">
        <f t="shared" si="35"/>
        <v>22.25272</v>
      </c>
      <c r="Q143" s="6">
        <f t="shared" si="36"/>
        <v>-10.577970000000001</v>
      </c>
      <c r="R143" s="44">
        <f t="shared" si="37"/>
        <v>-10.669316999999999</v>
      </c>
      <c r="S143" s="44">
        <f t="shared" si="38"/>
        <v>-10.824767</v>
      </c>
      <c r="T143" s="44">
        <f t="shared" si="39"/>
        <v>-11.060677999999999</v>
      </c>
      <c r="U143" s="44">
        <f t="shared" si="40"/>
        <v>-11.410126999999999</v>
      </c>
      <c r="V143" s="44">
        <f t="shared" si="41"/>
        <v>-11.701536000000001</v>
      </c>
    </row>
    <row r="144" spans="2:22" x14ac:dyDescent="0.25">
      <c r="B144">
        <v>21877900000</v>
      </c>
      <c r="C144">
        <v>-9.0155677999999995</v>
      </c>
      <c r="E144" s="6">
        <f t="shared" si="28"/>
        <v>22.377659999999999</v>
      </c>
      <c r="F144" s="6">
        <f t="shared" si="29"/>
        <v>-9.1215905999999993</v>
      </c>
      <c r="G144" s="44">
        <f t="shared" si="30"/>
        <v>-9.2684259000000004</v>
      </c>
      <c r="H144" s="44">
        <f t="shared" si="31"/>
        <v>-9.5129061000000004</v>
      </c>
      <c r="I144" s="44">
        <f t="shared" si="32"/>
        <v>-9.8944550000000007</v>
      </c>
      <c r="J144" s="44">
        <f t="shared" si="33"/>
        <v>-10.506019999999999</v>
      </c>
      <c r="K144" s="44">
        <f t="shared" si="34"/>
        <v>0</v>
      </c>
      <c r="M144">
        <v>21877900000</v>
      </c>
      <c r="N144">
        <v>-10.447978000000001</v>
      </c>
      <c r="P144" s="6">
        <f t="shared" si="35"/>
        <v>22.377659999999999</v>
      </c>
      <c r="Q144" s="6">
        <f t="shared" si="36"/>
        <v>-10.618316</v>
      </c>
      <c r="R144" s="44">
        <f t="shared" si="37"/>
        <v>-10.701321</v>
      </c>
      <c r="S144" s="44">
        <f t="shared" si="38"/>
        <v>-10.85201</v>
      </c>
      <c r="T144" s="44">
        <f t="shared" si="39"/>
        <v>-11.084702</v>
      </c>
      <c r="U144" s="44">
        <f t="shared" si="40"/>
        <v>-11.431103999999999</v>
      </c>
      <c r="V144" s="44">
        <f t="shared" si="41"/>
        <v>-11.976369</v>
      </c>
    </row>
    <row r="145" spans="2:22" x14ac:dyDescent="0.25">
      <c r="B145">
        <v>22002840000</v>
      </c>
      <c r="C145">
        <v>-9.0513525000000001</v>
      </c>
      <c r="E145" s="6">
        <f t="shared" si="28"/>
        <v>22.502600000000001</v>
      </c>
      <c r="F145" s="6">
        <f t="shared" si="29"/>
        <v>-9.1529036000000001</v>
      </c>
      <c r="G145" s="44">
        <f t="shared" si="30"/>
        <v>-9.3018227000000007</v>
      </c>
      <c r="H145" s="44">
        <f t="shared" si="31"/>
        <v>-9.5526409000000001</v>
      </c>
      <c r="I145" s="44">
        <f t="shared" si="32"/>
        <v>-9.9441032000000007</v>
      </c>
      <c r="J145" s="44">
        <f t="shared" si="33"/>
        <v>-10.570456999999999</v>
      </c>
      <c r="K145" s="44">
        <f t="shared" si="34"/>
        <v>0</v>
      </c>
      <c r="M145">
        <v>22002840000</v>
      </c>
      <c r="N145">
        <v>-10.491885999999999</v>
      </c>
      <c r="P145" s="6">
        <f t="shared" si="35"/>
        <v>22.502600000000001</v>
      </c>
      <c r="Q145" s="6">
        <f t="shared" si="36"/>
        <v>-10.677101</v>
      </c>
      <c r="R145" s="44">
        <f t="shared" si="37"/>
        <v>-10.754889</v>
      </c>
      <c r="S145" s="44">
        <f t="shared" si="38"/>
        <v>-10.903776000000001</v>
      </c>
      <c r="T145" s="44">
        <f t="shared" si="39"/>
        <v>-11.136813</v>
      </c>
      <c r="U145" s="44">
        <f t="shared" si="40"/>
        <v>-11.486692</v>
      </c>
      <c r="V145" s="44">
        <f t="shared" si="41"/>
        <v>-12.034074</v>
      </c>
    </row>
    <row r="146" spans="2:22" x14ac:dyDescent="0.25">
      <c r="B146">
        <v>22127780000</v>
      </c>
      <c r="C146">
        <v>-9.0767889000000004</v>
      </c>
      <c r="E146" s="6">
        <f t="shared" si="28"/>
        <v>22.62754</v>
      </c>
      <c r="F146" s="6">
        <f t="shared" si="29"/>
        <v>-9.1807642000000005</v>
      </c>
      <c r="G146" s="44">
        <f t="shared" si="30"/>
        <v>-9.3305254000000009</v>
      </c>
      <c r="H146" s="44">
        <f t="shared" si="31"/>
        <v>-9.5838012999999993</v>
      </c>
      <c r="I146" s="44">
        <f t="shared" si="32"/>
        <v>-9.9770745999999999</v>
      </c>
      <c r="J146" s="44">
        <f t="shared" si="33"/>
        <v>-10.601164000000001</v>
      </c>
      <c r="K146" s="44">
        <f t="shared" si="34"/>
        <v>0</v>
      </c>
      <c r="M146">
        <v>22127780000</v>
      </c>
      <c r="N146">
        <v>-10.533545</v>
      </c>
      <c r="P146" s="6">
        <f t="shared" si="35"/>
        <v>22.62754</v>
      </c>
      <c r="Q146" s="6">
        <f t="shared" si="36"/>
        <v>-10.743121</v>
      </c>
      <c r="R146" s="44">
        <f t="shared" si="37"/>
        <v>-10.817327000000001</v>
      </c>
      <c r="S146" s="44">
        <f t="shared" si="38"/>
        <v>-10.96442</v>
      </c>
      <c r="T146" s="44">
        <f t="shared" si="39"/>
        <v>-11.197004</v>
      </c>
      <c r="U146" s="44">
        <f t="shared" si="40"/>
        <v>-11.544972</v>
      </c>
      <c r="V146" s="44">
        <f t="shared" si="41"/>
        <v>-12.252599999999999</v>
      </c>
    </row>
    <row r="147" spans="2:22" x14ac:dyDescent="0.25">
      <c r="B147">
        <v>22252720000</v>
      </c>
      <c r="C147">
        <v>-9.1028690000000001</v>
      </c>
      <c r="E147" s="6">
        <f t="shared" si="28"/>
        <v>22.752479999999998</v>
      </c>
      <c r="F147" s="6">
        <f t="shared" si="29"/>
        <v>-9.2001761999999996</v>
      </c>
      <c r="G147" s="44">
        <f t="shared" si="30"/>
        <v>-9.3541155000000007</v>
      </c>
      <c r="H147" s="44">
        <f t="shared" si="31"/>
        <v>-9.6142254000000005</v>
      </c>
      <c r="I147" s="44">
        <f t="shared" si="32"/>
        <v>-10.017880999999999</v>
      </c>
      <c r="J147" s="44">
        <f t="shared" si="33"/>
        <v>-10.656739</v>
      </c>
      <c r="K147" s="44">
        <f t="shared" si="34"/>
        <v>0</v>
      </c>
      <c r="M147">
        <v>22252720000</v>
      </c>
      <c r="N147">
        <v>-10.577970000000001</v>
      </c>
      <c r="P147" s="6">
        <f t="shared" si="35"/>
        <v>22.752479999999998</v>
      </c>
      <c r="Q147" s="6">
        <f t="shared" si="36"/>
        <v>-10.793124000000001</v>
      </c>
      <c r="R147" s="44">
        <f t="shared" si="37"/>
        <v>-10.863137</v>
      </c>
      <c r="S147" s="44">
        <f t="shared" si="38"/>
        <v>-11.009907</v>
      </c>
      <c r="T147" s="44">
        <f t="shared" si="39"/>
        <v>-11.244602</v>
      </c>
      <c r="U147" s="44">
        <f t="shared" si="40"/>
        <v>-11.601111</v>
      </c>
      <c r="V147" s="44">
        <f t="shared" si="41"/>
        <v>-12.189463999999999</v>
      </c>
    </row>
    <row r="148" spans="2:22" x14ac:dyDescent="0.25">
      <c r="B148">
        <v>22377660000</v>
      </c>
      <c r="C148">
        <v>-9.1215905999999993</v>
      </c>
      <c r="E148" s="6">
        <f t="shared" si="28"/>
        <v>22.877420000000001</v>
      </c>
      <c r="F148" s="6">
        <f t="shared" si="29"/>
        <v>-9.2336396999999995</v>
      </c>
      <c r="G148" s="44">
        <f t="shared" si="30"/>
        <v>-9.3865738000000007</v>
      </c>
      <c r="H148" s="44">
        <f t="shared" si="31"/>
        <v>-9.6462392999999995</v>
      </c>
      <c r="I148" s="44">
        <f t="shared" si="32"/>
        <v>-10.049576</v>
      </c>
      <c r="J148" s="44">
        <f t="shared" si="33"/>
        <v>-10.683622</v>
      </c>
      <c r="K148" s="44">
        <f t="shared" si="34"/>
        <v>0</v>
      </c>
      <c r="M148">
        <v>22377660000</v>
      </c>
      <c r="N148">
        <v>-10.618316</v>
      </c>
      <c r="P148" s="6">
        <f t="shared" si="35"/>
        <v>22.877420000000001</v>
      </c>
      <c r="Q148" s="6">
        <f t="shared" si="36"/>
        <v>-10.862992</v>
      </c>
      <c r="R148" s="44">
        <f t="shared" si="37"/>
        <v>-10.925573999999999</v>
      </c>
      <c r="S148" s="44">
        <f t="shared" si="38"/>
        <v>-11.0688</v>
      </c>
      <c r="T148" s="44">
        <f t="shared" si="39"/>
        <v>-11.300406000000001</v>
      </c>
      <c r="U148" s="44">
        <f t="shared" si="40"/>
        <v>-11.655714</v>
      </c>
      <c r="V148" s="44">
        <f t="shared" si="41"/>
        <v>-12.358496000000001</v>
      </c>
    </row>
    <row r="149" spans="2:22" x14ac:dyDescent="0.25">
      <c r="B149">
        <v>22502600000</v>
      </c>
      <c r="C149">
        <v>-9.1529036000000001</v>
      </c>
      <c r="E149" s="6">
        <f t="shared" si="28"/>
        <v>23.002359999999999</v>
      </c>
      <c r="F149" s="6">
        <f t="shared" si="29"/>
        <v>-9.2819786000000004</v>
      </c>
      <c r="G149" s="44">
        <f t="shared" si="30"/>
        <v>-9.4391356000000002</v>
      </c>
      <c r="H149" s="44">
        <f t="shared" si="31"/>
        <v>-9.7049284</v>
      </c>
      <c r="I149" s="44">
        <f t="shared" si="32"/>
        <v>-10.116656000000001</v>
      </c>
      <c r="J149" s="44">
        <f t="shared" si="33"/>
        <v>-10.762205</v>
      </c>
      <c r="K149" s="44">
        <f t="shared" si="34"/>
        <v>0</v>
      </c>
      <c r="M149">
        <v>22502600000</v>
      </c>
      <c r="N149">
        <v>-10.677101</v>
      </c>
      <c r="P149" s="6">
        <f t="shared" si="35"/>
        <v>23.002359999999999</v>
      </c>
      <c r="Q149" s="6">
        <f t="shared" si="36"/>
        <v>-10.946787</v>
      </c>
      <c r="R149" s="44">
        <f t="shared" si="37"/>
        <v>-11.00243</v>
      </c>
      <c r="S149" s="44">
        <f t="shared" si="38"/>
        <v>-11.143172</v>
      </c>
      <c r="T149" s="44">
        <f t="shared" si="39"/>
        <v>-11.374388</v>
      </c>
      <c r="U149" s="44">
        <f t="shared" si="40"/>
        <v>-11.735379</v>
      </c>
      <c r="V149" s="44">
        <f t="shared" si="41"/>
        <v>-12.312008000000001</v>
      </c>
    </row>
    <row r="150" spans="2:22" x14ac:dyDescent="0.25">
      <c r="B150">
        <v>22627540000</v>
      </c>
      <c r="C150">
        <v>-9.1807642000000005</v>
      </c>
      <c r="E150" s="6">
        <f t="shared" si="28"/>
        <v>23.127300000000002</v>
      </c>
      <c r="F150" s="6">
        <f t="shared" si="29"/>
        <v>-9.3099927999999998</v>
      </c>
      <c r="G150" s="44">
        <f t="shared" si="30"/>
        <v>-9.4701232999999991</v>
      </c>
      <c r="H150" s="44">
        <f t="shared" si="31"/>
        <v>-9.7400017000000005</v>
      </c>
      <c r="I150" s="44">
        <f t="shared" si="32"/>
        <v>-10.156176</v>
      </c>
      <c r="J150" s="44">
        <f t="shared" si="33"/>
        <v>-10.802640999999999</v>
      </c>
      <c r="K150" s="44">
        <f t="shared" si="34"/>
        <v>0</v>
      </c>
      <c r="M150">
        <v>22627540000</v>
      </c>
      <c r="N150">
        <v>-10.743121</v>
      </c>
      <c r="P150" s="6">
        <f t="shared" si="35"/>
        <v>23.127300000000002</v>
      </c>
      <c r="Q150" s="6">
        <f t="shared" si="36"/>
        <v>-11.007671</v>
      </c>
      <c r="R150" s="44">
        <f t="shared" si="37"/>
        <v>-11.061451</v>
      </c>
      <c r="S150" s="44">
        <f t="shared" si="38"/>
        <v>-11.203252000000001</v>
      </c>
      <c r="T150" s="44">
        <f t="shared" si="39"/>
        <v>-11.437737</v>
      </c>
      <c r="U150" s="44">
        <f t="shared" si="40"/>
        <v>-11.804318</v>
      </c>
      <c r="V150" s="44">
        <f t="shared" si="41"/>
        <v>-12.763695</v>
      </c>
    </row>
    <row r="151" spans="2:22" x14ac:dyDescent="0.25">
      <c r="B151">
        <v>22752480000</v>
      </c>
      <c r="C151">
        <v>-9.2001761999999996</v>
      </c>
      <c r="E151" s="6">
        <f t="shared" si="28"/>
        <v>23.25224</v>
      </c>
      <c r="F151" s="6">
        <f t="shared" si="29"/>
        <v>-9.3524627999999996</v>
      </c>
      <c r="G151" s="44">
        <f t="shared" si="30"/>
        <v>-9.5122880999999992</v>
      </c>
      <c r="H151" s="44">
        <f t="shared" si="31"/>
        <v>-9.78444</v>
      </c>
      <c r="I151" s="44">
        <f t="shared" si="32"/>
        <v>-10.204311000000001</v>
      </c>
      <c r="J151" s="44">
        <f t="shared" si="33"/>
        <v>-10.857709</v>
      </c>
      <c r="K151" s="44">
        <f t="shared" si="34"/>
        <v>0</v>
      </c>
      <c r="M151">
        <v>22752480000</v>
      </c>
      <c r="N151">
        <v>-10.793124000000001</v>
      </c>
      <c r="P151" s="6">
        <f t="shared" si="35"/>
        <v>23.25224</v>
      </c>
      <c r="Q151" s="6">
        <f t="shared" si="36"/>
        <v>-11.080441</v>
      </c>
      <c r="R151" s="44">
        <f t="shared" si="37"/>
        <v>-11.129811999999999</v>
      </c>
      <c r="S151" s="44">
        <f t="shared" si="38"/>
        <v>-11.269681</v>
      </c>
      <c r="T151" s="44">
        <f t="shared" si="39"/>
        <v>-11.505806</v>
      </c>
      <c r="U151" s="44">
        <f t="shared" si="40"/>
        <v>-11.877919</v>
      </c>
      <c r="V151" s="44">
        <f t="shared" si="41"/>
        <v>-12.523142999999999</v>
      </c>
    </row>
    <row r="152" spans="2:22" x14ac:dyDescent="0.25">
      <c r="B152">
        <v>22877420000</v>
      </c>
      <c r="C152">
        <v>-9.2336396999999995</v>
      </c>
      <c r="E152" s="6">
        <f t="shared" si="28"/>
        <v>23.377179999999999</v>
      </c>
      <c r="F152" s="6">
        <f t="shared" si="29"/>
        <v>-9.4080905999999995</v>
      </c>
      <c r="G152" s="44">
        <f t="shared" si="30"/>
        <v>-9.5676146000000006</v>
      </c>
      <c r="H152" s="44">
        <f t="shared" si="31"/>
        <v>-9.8423976999999994</v>
      </c>
      <c r="I152" s="44">
        <f t="shared" si="32"/>
        <v>-10.266132000000001</v>
      </c>
      <c r="J152" s="44">
        <f t="shared" si="33"/>
        <v>-10.922376999999999</v>
      </c>
      <c r="K152" s="44">
        <f t="shared" si="34"/>
        <v>0</v>
      </c>
      <c r="M152">
        <v>22877420000</v>
      </c>
      <c r="N152">
        <v>-10.862992</v>
      </c>
      <c r="P152" s="6">
        <f t="shared" si="35"/>
        <v>23.377179999999999</v>
      </c>
      <c r="Q152" s="6">
        <f t="shared" si="36"/>
        <v>-11.165678</v>
      </c>
      <c r="R152" s="44">
        <f t="shared" si="37"/>
        <v>-11.213657</v>
      </c>
      <c r="S152" s="44">
        <f t="shared" si="38"/>
        <v>-11.354339</v>
      </c>
      <c r="T152" s="44">
        <f t="shared" si="39"/>
        <v>-11.594894</v>
      </c>
      <c r="U152" s="44">
        <f t="shared" si="40"/>
        <v>-11.973992000000001</v>
      </c>
      <c r="V152" s="44">
        <f t="shared" si="41"/>
        <v>-12.84351</v>
      </c>
    </row>
    <row r="153" spans="2:22" x14ac:dyDescent="0.25">
      <c r="B153">
        <v>23002360000</v>
      </c>
      <c r="C153">
        <v>-9.2819786000000004</v>
      </c>
      <c r="E153" s="6">
        <f t="shared" si="28"/>
        <v>23.502120000000001</v>
      </c>
      <c r="F153" s="6">
        <f t="shared" si="29"/>
        <v>-9.4360113000000005</v>
      </c>
      <c r="G153" s="44">
        <f t="shared" si="30"/>
        <v>-9.5921812000000006</v>
      </c>
      <c r="H153" s="44">
        <f t="shared" si="31"/>
        <v>-9.8678150000000002</v>
      </c>
      <c r="I153" s="44">
        <f t="shared" si="32"/>
        <v>-10.294718</v>
      </c>
      <c r="J153" s="44">
        <f t="shared" si="33"/>
        <v>-10.955889000000001</v>
      </c>
      <c r="K153" s="44">
        <f t="shared" si="34"/>
        <v>0</v>
      </c>
      <c r="M153">
        <v>23002360000</v>
      </c>
      <c r="N153">
        <v>-10.946787</v>
      </c>
      <c r="P153" s="6">
        <f t="shared" si="35"/>
        <v>23.502120000000001</v>
      </c>
      <c r="Q153" s="6">
        <f t="shared" si="36"/>
        <v>-11.225716</v>
      </c>
      <c r="R153" s="44">
        <f t="shared" si="37"/>
        <v>-11.270035999999999</v>
      </c>
      <c r="S153" s="44">
        <f t="shared" si="38"/>
        <v>-11.408011999999999</v>
      </c>
      <c r="T153" s="44">
        <f t="shared" si="39"/>
        <v>-11.649478</v>
      </c>
      <c r="U153" s="44">
        <f t="shared" si="40"/>
        <v>-12.030666</v>
      </c>
      <c r="V153" s="44">
        <f t="shared" si="41"/>
        <v>-12.690483</v>
      </c>
    </row>
    <row r="154" spans="2:22" x14ac:dyDescent="0.25">
      <c r="B154">
        <v>23127300000</v>
      </c>
      <c r="C154">
        <v>-9.3099927999999998</v>
      </c>
      <c r="E154" s="6">
        <f t="shared" si="28"/>
        <v>23.62706</v>
      </c>
      <c r="F154" s="6">
        <f t="shared" si="29"/>
        <v>-9.4526357999999995</v>
      </c>
      <c r="G154" s="44">
        <f t="shared" si="30"/>
        <v>-9.6073561000000005</v>
      </c>
      <c r="H154" s="44">
        <f t="shared" si="31"/>
        <v>-9.8839024999999996</v>
      </c>
      <c r="I154" s="44">
        <f t="shared" si="32"/>
        <v>-10.311937</v>
      </c>
      <c r="J154" s="44">
        <f t="shared" si="33"/>
        <v>-10.972484</v>
      </c>
      <c r="K154" s="44">
        <f t="shared" si="34"/>
        <v>0</v>
      </c>
      <c r="M154">
        <v>23127300000</v>
      </c>
      <c r="N154">
        <v>-11.007671</v>
      </c>
      <c r="P154" s="6">
        <f t="shared" si="35"/>
        <v>23.62706</v>
      </c>
      <c r="Q154" s="6">
        <f t="shared" si="36"/>
        <v>-11.272819</v>
      </c>
      <c r="R154" s="44">
        <f t="shared" si="37"/>
        <v>-11.319907000000001</v>
      </c>
      <c r="S154" s="44">
        <f t="shared" si="38"/>
        <v>-11.460698000000001</v>
      </c>
      <c r="T154" s="44">
        <f t="shared" si="39"/>
        <v>-11.707943999999999</v>
      </c>
      <c r="U154" s="44">
        <f t="shared" si="40"/>
        <v>-12.09761</v>
      </c>
      <c r="V154" s="44">
        <f t="shared" si="41"/>
        <v>-12.767493</v>
      </c>
    </row>
    <row r="155" spans="2:22" x14ac:dyDescent="0.25">
      <c r="B155">
        <v>23252240000</v>
      </c>
      <c r="C155">
        <v>-9.3524627999999996</v>
      </c>
      <c r="E155" s="6">
        <f t="shared" si="28"/>
        <v>23.751999999999999</v>
      </c>
      <c r="F155" s="6">
        <f t="shared" si="29"/>
        <v>-9.4875135000000004</v>
      </c>
      <c r="G155" s="44">
        <f t="shared" si="30"/>
        <v>-9.6330662</v>
      </c>
      <c r="H155" s="44">
        <f t="shared" si="31"/>
        <v>-9.9040879999999998</v>
      </c>
      <c r="I155" s="44">
        <f t="shared" si="32"/>
        <v>-10.329129999999999</v>
      </c>
      <c r="J155" s="44">
        <f t="shared" si="33"/>
        <v>-10.984097999999999</v>
      </c>
      <c r="K155" s="44">
        <f t="shared" si="34"/>
        <v>0</v>
      </c>
      <c r="M155">
        <v>23252240000</v>
      </c>
      <c r="N155">
        <v>-11.080441</v>
      </c>
      <c r="P155" s="6">
        <f t="shared" si="35"/>
        <v>23.751999999999999</v>
      </c>
      <c r="Q155" s="6">
        <f t="shared" si="36"/>
        <v>-11.346109999999999</v>
      </c>
      <c r="R155" s="44">
        <f t="shared" si="37"/>
        <v>-11.389144999999999</v>
      </c>
      <c r="S155" s="44">
        <f t="shared" si="38"/>
        <v>-11.528302</v>
      </c>
      <c r="T155" s="44">
        <f t="shared" si="39"/>
        <v>-11.774903</v>
      </c>
      <c r="U155" s="44">
        <f t="shared" si="40"/>
        <v>-12.164650999999999</v>
      </c>
      <c r="V155" s="44">
        <f t="shared" si="41"/>
        <v>-12.578485000000001</v>
      </c>
    </row>
    <row r="156" spans="2:22" x14ac:dyDescent="0.25">
      <c r="B156">
        <v>23377180000</v>
      </c>
      <c r="C156">
        <v>-9.4080905999999995</v>
      </c>
      <c r="E156" s="6">
        <f t="shared" si="28"/>
        <v>23.876940000000001</v>
      </c>
      <c r="F156" s="6">
        <f t="shared" si="29"/>
        <v>-9.4863625000000003</v>
      </c>
      <c r="G156" s="44">
        <f t="shared" si="30"/>
        <v>-9.6225128000000009</v>
      </c>
      <c r="H156" s="44">
        <f t="shared" si="31"/>
        <v>-9.8883772000000008</v>
      </c>
      <c r="I156" s="44">
        <f t="shared" si="32"/>
        <v>-10.311553</v>
      </c>
      <c r="J156" s="44">
        <f t="shared" si="33"/>
        <v>-10.95966</v>
      </c>
      <c r="K156" s="44">
        <f t="shared" si="34"/>
        <v>0</v>
      </c>
      <c r="M156">
        <v>23377180000</v>
      </c>
      <c r="N156">
        <v>-11.165678</v>
      </c>
      <c r="P156" s="6">
        <f t="shared" si="35"/>
        <v>23.876940000000001</v>
      </c>
      <c r="Q156" s="6">
        <f t="shared" si="36"/>
        <v>-11.381226</v>
      </c>
      <c r="R156" s="44">
        <f t="shared" si="37"/>
        <v>-11.421652</v>
      </c>
      <c r="S156" s="44">
        <f t="shared" si="38"/>
        <v>-11.561112</v>
      </c>
      <c r="T156" s="44">
        <f t="shared" si="39"/>
        <v>-11.808171</v>
      </c>
      <c r="U156" s="44">
        <f t="shared" si="40"/>
        <v>-12.199229000000001</v>
      </c>
      <c r="V156" s="44">
        <f t="shared" si="41"/>
        <v>-12.66986</v>
      </c>
    </row>
    <row r="157" spans="2:22" x14ac:dyDescent="0.25">
      <c r="B157">
        <v>23502120000</v>
      </c>
      <c r="C157">
        <v>-9.4360113000000005</v>
      </c>
      <c r="E157" s="6">
        <f t="shared" si="28"/>
        <v>24.00188</v>
      </c>
      <c r="F157" s="6">
        <f t="shared" si="29"/>
        <v>-9.4888077000000006</v>
      </c>
      <c r="G157" s="44">
        <f t="shared" si="30"/>
        <v>-9.6102114000000007</v>
      </c>
      <c r="H157" s="44">
        <f t="shared" si="31"/>
        <v>-9.8655834000000002</v>
      </c>
      <c r="I157" s="44">
        <f t="shared" si="32"/>
        <v>-10.276961</v>
      </c>
      <c r="J157" s="44">
        <f t="shared" si="33"/>
        <v>-10.906553000000001</v>
      </c>
      <c r="K157" s="44">
        <f t="shared" si="34"/>
        <v>0</v>
      </c>
      <c r="M157">
        <v>23502120000</v>
      </c>
      <c r="N157">
        <v>-11.225716</v>
      </c>
      <c r="P157" s="6">
        <f t="shared" si="35"/>
        <v>24.00188</v>
      </c>
      <c r="Q157" s="6">
        <f t="shared" si="36"/>
        <v>-11.42046</v>
      </c>
      <c r="R157" s="44">
        <f t="shared" si="37"/>
        <v>-11.458262</v>
      </c>
      <c r="S157" s="44">
        <f t="shared" si="38"/>
        <v>-11.597379</v>
      </c>
      <c r="T157" s="44">
        <f t="shared" si="39"/>
        <v>-11.842834</v>
      </c>
      <c r="U157" s="44">
        <f t="shared" si="40"/>
        <v>-12.229215999999999</v>
      </c>
      <c r="V157" s="44">
        <f t="shared" si="41"/>
        <v>-12.901217000000001</v>
      </c>
    </row>
    <row r="158" spans="2:22" x14ac:dyDescent="0.25">
      <c r="B158">
        <v>23627060000</v>
      </c>
      <c r="C158">
        <v>-9.4526357999999995</v>
      </c>
      <c r="E158" s="6">
        <f t="shared" si="28"/>
        <v>24.126819999999999</v>
      </c>
      <c r="F158" s="6">
        <f t="shared" si="29"/>
        <v>-9.5004559000000004</v>
      </c>
      <c r="G158" s="44">
        <f t="shared" si="30"/>
        <v>-9.6089792000000003</v>
      </c>
      <c r="H158" s="44">
        <f t="shared" si="31"/>
        <v>-9.8550158000000003</v>
      </c>
      <c r="I158" s="44">
        <f t="shared" si="32"/>
        <v>-10.256143</v>
      </c>
      <c r="J158" s="44">
        <f t="shared" si="33"/>
        <v>-10.870602999999999</v>
      </c>
      <c r="K158" s="44">
        <f t="shared" si="34"/>
        <v>0</v>
      </c>
      <c r="M158">
        <v>23627060000</v>
      </c>
      <c r="N158">
        <v>-11.272819</v>
      </c>
      <c r="P158" s="6">
        <f t="shared" si="35"/>
        <v>24.126819999999999</v>
      </c>
      <c r="Q158" s="6">
        <f t="shared" si="36"/>
        <v>-11.465794000000001</v>
      </c>
      <c r="R158" s="44">
        <f t="shared" si="37"/>
        <v>-11.504742</v>
      </c>
      <c r="S158" s="44">
        <f t="shared" si="38"/>
        <v>-11.646720999999999</v>
      </c>
      <c r="T158" s="44">
        <f t="shared" si="39"/>
        <v>-11.893806</v>
      </c>
      <c r="U158" s="44">
        <f t="shared" si="40"/>
        <v>-12.281827</v>
      </c>
      <c r="V158" s="44">
        <f t="shared" si="41"/>
        <v>-13.063469</v>
      </c>
    </row>
    <row r="159" spans="2:22" x14ac:dyDescent="0.25">
      <c r="B159">
        <v>23752000000</v>
      </c>
      <c r="C159">
        <v>-9.4875135000000004</v>
      </c>
      <c r="E159" s="6">
        <f t="shared" si="28"/>
        <v>24.251760000000001</v>
      </c>
      <c r="F159" s="6">
        <f t="shared" si="29"/>
        <v>-9.5023031000000007</v>
      </c>
      <c r="G159" s="44">
        <f t="shared" si="30"/>
        <v>-9.5973586999999991</v>
      </c>
      <c r="H159" s="44">
        <f t="shared" si="31"/>
        <v>-9.8329401000000001</v>
      </c>
      <c r="I159" s="44">
        <f t="shared" si="32"/>
        <v>-10.222063</v>
      </c>
      <c r="J159" s="44">
        <f t="shared" si="33"/>
        <v>-10.81845</v>
      </c>
      <c r="K159" s="44">
        <f t="shared" si="34"/>
        <v>0</v>
      </c>
      <c r="M159">
        <v>23752000000</v>
      </c>
      <c r="N159">
        <v>-11.346109999999999</v>
      </c>
      <c r="P159" s="6">
        <f t="shared" si="35"/>
        <v>24.251760000000001</v>
      </c>
      <c r="Q159" s="6">
        <f t="shared" si="36"/>
        <v>-11.505801</v>
      </c>
      <c r="R159" s="44">
        <f t="shared" si="37"/>
        <v>-11.545688</v>
      </c>
      <c r="S159" s="44">
        <f t="shared" si="38"/>
        <v>-11.689927000000001</v>
      </c>
      <c r="T159" s="44">
        <f t="shared" si="39"/>
        <v>-11.937096</v>
      </c>
      <c r="U159" s="44">
        <f t="shared" si="40"/>
        <v>-12.322091</v>
      </c>
      <c r="V159" s="44">
        <f t="shared" si="41"/>
        <v>-12.734479</v>
      </c>
    </row>
    <row r="160" spans="2:22" x14ac:dyDescent="0.25">
      <c r="B160">
        <v>23876940000</v>
      </c>
      <c r="C160">
        <v>-9.4863625000000003</v>
      </c>
      <c r="E160" s="6">
        <f t="shared" si="28"/>
        <v>24.3767</v>
      </c>
      <c r="F160" s="6">
        <f t="shared" si="29"/>
        <v>-9.4988317000000002</v>
      </c>
      <c r="G160" s="44">
        <f t="shared" si="30"/>
        <v>-9.5803776000000003</v>
      </c>
      <c r="H160" s="44">
        <f t="shared" si="31"/>
        <v>-9.8054342000000005</v>
      </c>
      <c r="I160" s="44">
        <f t="shared" si="32"/>
        <v>-10.17892</v>
      </c>
      <c r="J160" s="44">
        <f t="shared" si="33"/>
        <v>-10.757842</v>
      </c>
      <c r="K160" s="44">
        <f t="shared" si="34"/>
        <v>0</v>
      </c>
      <c r="M160">
        <v>23876940000</v>
      </c>
      <c r="N160">
        <v>-11.381226</v>
      </c>
      <c r="P160" s="6">
        <f t="shared" si="35"/>
        <v>24.3767</v>
      </c>
      <c r="Q160" s="6">
        <f t="shared" si="36"/>
        <v>-11.528975000000001</v>
      </c>
      <c r="R160" s="44">
        <f t="shared" si="37"/>
        <v>-11.574573000000001</v>
      </c>
      <c r="S160" s="44">
        <f t="shared" si="38"/>
        <v>-11.721895999999999</v>
      </c>
      <c r="T160" s="44">
        <f t="shared" si="39"/>
        <v>-11.971533000000001</v>
      </c>
      <c r="U160" s="44">
        <f t="shared" si="40"/>
        <v>-12.360124000000001</v>
      </c>
      <c r="V160" s="44">
        <f t="shared" si="41"/>
        <v>-12.72505</v>
      </c>
    </row>
    <row r="161" spans="2:22" x14ac:dyDescent="0.25">
      <c r="B161">
        <v>24001880000</v>
      </c>
      <c r="C161">
        <v>-9.4888077000000006</v>
      </c>
      <c r="E161" s="6">
        <f t="shared" si="28"/>
        <v>24.501639999999998</v>
      </c>
      <c r="F161" s="6">
        <f t="shared" si="29"/>
        <v>-9.4944763000000005</v>
      </c>
      <c r="G161" s="44">
        <f t="shared" si="30"/>
        <v>-9.5580052999999996</v>
      </c>
      <c r="H161" s="44">
        <f t="shared" si="31"/>
        <v>-9.7676829999999999</v>
      </c>
      <c r="I161" s="44">
        <f t="shared" si="32"/>
        <v>-10.123302000000001</v>
      </c>
      <c r="J161" s="44">
        <f t="shared" si="33"/>
        <v>-10.682186</v>
      </c>
      <c r="K161" s="44">
        <f t="shared" si="34"/>
        <v>0</v>
      </c>
      <c r="M161">
        <v>24001880000</v>
      </c>
      <c r="N161">
        <v>-11.42046</v>
      </c>
      <c r="P161" s="6">
        <f t="shared" si="35"/>
        <v>24.501639999999998</v>
      </c>
      <c r="Q161" s="6">
        <f t="shared" si="36"/>
        <v>-11.550737</v>
      </c>
      <c r="R161" s="44">
        <f t="shared" si="37"/>
        <v>-11.597160000000001</v>
      </c>
      <c r="S161" s="44">
        <f t="shared" si="38"/>
        <v>-11.744705</v>
      </c>
      <c r="T161" s="44">
        <f t="shared" si="39"/>
        <v>-11.994482</v>
      </c>
      <c r="U161" s="44">
        <f t="shared" si="40"/>
        <v>-12.383573999999999</v>
      </c>
      <c r="V161" s="44">
        <f t="shared" si="41"/>
        <v>-12.631418</v>
      </c>
    </row>
    <row r="162" spans="2:22" x14ac:dyDescent="0.25">
      <c r="B162">
        <v>24126820000</v>
      </c>
      <c r="C162">
        <v>-9.5004559000000004</v>
      </c>
      <c r="E162" s="6">
        <f t="shared" si="28"/>
        <v>24.626580000000001</v>
      </c>
      <c r="F162" s="6">
        <f t="shared" si="29"/>
        <v>-9.4796189999999996</v>
      </c>
      <c r="G162" s="44">
        <f t="shared" si="30"/>
        <v>-9.5311603999999992</v>
      </c>
      <c r="H162" s="44">
        <f t="shared" si="31"/>
        <v>-9.7284193000000005</v>
      </c>
      <c r="I162" s="44">
        <f t="shared" si="32"/>
        <v>-10.070636</v>
      </c>
      <c r="J162" s="44">
        <f t="shared" si="33"/>
        <v>-10.618266</v>
      </c>
      <c r="K162" s="44">
        <f t="shared" si="34"/>
        <v>0</v>
      </c>
      <c r="M162">
        <v>24126820000</v>
      </c>
      <c r="N162">
        <v>-11.465794000000001</v>
      </c>
      <c r="P162" s="6">
        <f t="shared" si="35"/>
        <v>24.626580000000001</v>
      </c>
      <c r="Q162" s="6">
        <f t="shared" si="36"/>
        <v>-11.564563</v>
      </c>
      <c r="R162" s="44">
        <f t="shared" si="37"/>
        <v>-11.618282000000001</v>
      </c>
      <c r="S162" s="44">
        <f t="shared" si="38"/>
        <v>-11.770623000000001</v>
      </c>
      <c r="T162" s="44">
        <f t="shared" si="39"/>
        <v>-12.026628000000001</v>
      </c>
      <c r="U162" s="44">
        <f t="shared" si="40"/>
        <v>-12.426857999999999</v>
      </c>
      <c r="V162" s="44">
        <f t="shared" si="41"/>
        <v>-12.804126999999999</v>
      </c>
    </row>
    <row r="163" spans="2:22" x14ac:dyDescent="0.25">
      <c r="B163">
        <v>24251760000</v>
      </c>
      <c r="C163">
        <v>-9.5023031000000007</v>
      </c>
      <c r="E163" s="6">
        <f t="shared" si="28"/>
        <v>24.751519999999999</v>
      </c>
      <c r="F163" s="6">
        <f t="shared" si="29"/>
        <v>-9.4250097000000004</v>
      </c>
      <c r="G163" s="44">
        <f t="shared" si="30"/>
        <v>-9.4625567999999998</v>
      </c>
      <c r="H163" s="44">
        <f t="shared" si="31"/>
        <v>-9.6478672000000003</v>
      </c>
      <c r="I163" s="44">
        <f t="shared" si="32"/>
        <v>-9.9801760000000002</v>
      </c>
      <c r="J163" s="44">
        <f t="shared" si="33"/>
        <v>-10.521231999999999</v>
      </c>
      <c r="K163" s="44">
        <f t="shared" si="34"/>
        <v>0</v>
      </c>
      <c r="M163">
        <v>24251760000</v>
      </c>
      <c r="N163">
        <v>-11.505801</v>
      </c>
      <c r="P163" s="6">
        <f t="shared" si="35"/>
        <v>24.751519999999999</v>
      </c>
      <c r="Q163" s="6">
        <f t="shared" si="36"/>
        <v>-11.549879000000001</v>
      </c>
      <c r="R163" s="44">
        <f t="shared" si="37"/>
        <v>-11.608096</v>
      </c>
      <c r="S163" s="44">
        <f t="shared" si="38"/>
        <v>-11.763669999999999</v>
      </c>
      <c r="T163" s="44">
        <f t="shared" si="39"/>
        <v>-12.026432</v>
      </c>
      <c r="U163" s="44">
        <f t="shared" si="40"/>
        <v>-12.435320000000001</v>
      </c>
      <c r="V163" s="44">
        <f t="shared" si="41"/>
        <v>-12.592048999999999</v>
      </c>
    </row>
    <row r="164" spans="2:22" x14ac:dyDescent="0.25">
      <c r="B164">
        <v>24376700000</v>
      </c>
      <c r="C164">
        <v>-9.4988317000000002</v>
      </c>
      <c r="E164" s="6">
        <f t="shared" si="28"/>
        <v>24.876460000000002</v>
      </c>
      <c r="F164" s="6">
        <f t="shared" si="29"/>
        <v>-9.3899355</v>
      </c>
      <c r="G164" s="44">
        <f t="shared" si="30"/>
        <v>-9.4185628999999995</v>
      </c>
      <c r="H164" s="44">
        <f t="shared" si="31"/>
        <v>-9.5963572999999993</v>
      </c>
      <c r="I164" s="44">
        <f t="shared" si="32"/>
        <v>-9.9249001000000003</v>
      </c>
      <c r="J164" s="44">
        <f t="shared" si="33"/>
        <v>-10.469544000000001</v>
      </c>
      <c r="K164" s="44">
        <f t="shared" si="34"/>
        <v>0</v>
      </c>
      <c r="M164">
        <v>24376700000</v>
      </c>
      <c r="N164">
        <v>-11.528975000000001</v>
      </c>
      <c r="P164" s="6">
        <f t="shared" si="35"/>
        <v>24.876460000000002</v>
      </c>
      <c r="Q164" s="6">
        <f t="shared" si="36"/>
        <v>-11.568325</v>
      </c>
      <c r="R164" s="44">
        <f t="shared" si="37"/>
        <v>-11.633917</v>
      </c>
      <c r="S164" s="44">
        <f t="shared" si="38"/>
        <v>-11.79799</v>
      </c>
      <c r="T164" s="44">
        <f t="shared" si="39"/>
        <v>-12.072333</v>
      </c>
      <c r="U164" s="44">
        <f t="shared" si="40"/>
        <v>-12.498837999999999</v>
      </c>
      <c r="V164" s="44">
        <f t="shared" si="41"/>
        <v>-12.878652000000001</v>
      </c>
    </row>
    <row r="165" spans="2:22" x14ac:dyDescent="0.25">
      <c r="B165">
        <v>24501640000</v>
      </c>
      <c r="C165">
        <v>-9.4944763000000005</v>
      </c>
      <c r="E165" s="6">
        <f t="shared" si="28"/>
        <v>25.0014</v>
      </c>
      <c r="F165" s="6">
        <f t="shared" si="29"/>
        <v>-9.3514566000000006</v>
      </c>
      <c r="G165" s="44">
        <f t="shared" si="30"/>
        <v>-9.3661546999999992</v>
      </c>
      <c r="H165" s="44">
        <f t="shared" si="31"/>
        <v>-9.5309258000000003</v>
      </c>
      <c r="I165" s="44">
        <f t="shared" si="32"/>
        <v>-9.8509846000000003</v>
      </c>
      <c r="J165" s="44">
        <f t="shared" si="33"/>
        <v>-10.389647</v>
      </c>
      <c r="K165" s="44">
        <f t="shared" si="34"/>
        <v>0</v>
      </c>
      <c r="M165">
        <v>24501640000</v>
      </c>
      <c r="N165">
        <v>-11.550737</v>
      </c>
      <c r="P165" s="6">
        <f t="shared" si="35"/>
        <v>25.0014</v>
      </c>
      <c r="Q165" s="6">
        <f t="shared" si="36"/>
        <v>-11.585455</v>
      </c>
      <c r="R165" s="44">
        <f t="shared" si="37"/>
        <v>-11.653497</v>
      </c>
      <c r="S165" s="44">
        <f t="shared" si="38"/>
        <v>-11.821911999999999</v>
      </c>
      <c r="T165" s="44">
        <f t="shared" si="39"/>
        <v>-12.101652</v>
      </c>
      <c r="U165" s="44">
        <f t="shared" si="40"/>
        <v>-12.532749000000001</v>
      </c>
      <c r="V165" s="44">
        <f t="shared" si="41"/>
        <v>-12.613039000000001</v>
      </c>
    </row>
    <row r="166" spans="2:22" x14ac:dyDescent="0.25">
      <c r="B166">
        <v>24626580000</v>
      </c>
      <c r="C166">
        <v>-9.4796189999999996</v>
      </c>
      <c r="E166" s="6">
        <f t="shared" si="28"/>
        <v>25.126339999999999</v>
      </c>
      <c r="F166" s="6">
        <f t="shared" si="29"/>
        <v>-9.3015194000000001</v>
      </c>
      <c r="G166" s="44">
        <f t="shared" si="30"/>
        <v>-9.3123465000000003</v>
      </c>
      <c r="H166" s="44">
        <f t="shared" si="31"/>
        <v>-9.4747933999999994</v>
      </c>
      <c r="I166" s="44">
        <f t="shared" si="32"/>
        <v>-9.7976045999999997</v>
      </c>
      <c r="J166" s="44">
        <f t="shared" si="33"/>
        <v>-10.349382</v>
      </c>
      <c r="K166" s="44">
        <f t="shared" si="34"/>
        <v>0</v>
      </c>
      <c r="M166">
        <v>24626580000</v>
      </c>
      <c r="N166">
        <v>-11.564563</v>
      </c>
      <c r="P166" s="6">
        <f t="shared" si="35"/>
        <v>25.126339999999999</v>
      </c>
      <c r="Q166" s="6">
        <f t="shared" si="36"/>
        <v>-11.592679</v>
      </c>
      <c r="R166" s="44">
        <f t="shared" si="37"/>
        <v>-11.669948</v>
      </c>
      <c r="S166" s="44">
        <f t="shared" si="38"/>
        <v>-11.849195</v>
      </c>
      <c r="T166" s="44">
        <f t="shared" si="39"/>
        <v>-12.143655000000001</v>
      </c>
      <c r="U166" s="44">
        <f t="shared" si="40"/>
        <v>-12.594499000000001</v>
      </c>
      <c r="V166" s="44">
        <f t="shared" si="41"/>
        <v>-12.926995</v>
      </c>
    </row>
    <row r="167" spans="2:22" x14ac:dyDescent="0.25">
      <c r="B167">
        <v>24751520000</v>
      </c>
      <c r="C167">
        <v>-9.4250097000000004</v>
      </c>
      <c r="E167" s="6">
        <f t="shared" si="28"/>
        <v>25.251280000000001</v>
      </c>
      <c r="F167" s="6">
        <f t="shared" si="29"/>
        <v>-9.2657060999999992</v>
      </c>
      <c r="G167" s="44">
        <f t="shared" si="30"/>
        <v>-9.2717094000000007</v>
      </c>
      <c r="H167" s="44">
        <f t="shared" si="31"/>
        <v>-9.4301318999999992</v>
      </c>
      <c r="I167" s="44">
        <f t="shared" si="32"/>
        <v>-9.7540406999999991</v>
      </c>
      <c r="J167" s="44">
        <f t="shared" si="33"/>
        <v>-10.309728</v>
      </c>
      <c r="K167" s="44">
        <f t="shared" si="34"/>
        <v>0</v>
      </c>
      <c r="M167">
        <v>24751520000</v>
      </c>
      <c r="N167">
        <v>-11.549879000000001</v>
      </c>
      <c r="P167" s="6">
        <f t="shared" si="35"/>
        <v>25.251280000000001</v>
      </c>
      <c r="Q167" s="6">
        <f t="shared" si="36"/>
        <v>-11.610086000000001</v>
      </c>
      <c r="R167" s="44">
        <f t="shared" si="37"/>
        <v>-11.688670999999999</v>
      </c>
      <c r="S167" s="44">
        <f t="shared" si="38"/>
        <v>-11.873424</v>
      </c>
      <c r="T167" s="44">
        <f t="shared" si="39"/>
        <v>-12.174417999999999</v>
      </c>
      <c r="U167" s="44">
        <f t="shared" si="40"/>
        <v>-12.633032</v>
      </c>
      <c r="V167" s="44">
        <f t="shared" si="41"/>
        <v>-12.878125000000001</v>
      </c>
    </row>
    <row r="168" spans="2:22" x14ac:dyDescent="0.25">
      <c r="B168">
        <v>24876460000</v>
      </c>
      <c r="C168">
        <v>-9.3899355</v>
      </c>
      <c r="E168" s="6">
        <f t="shared" si="28"/>
        <v>25.37622</v>
      </c>
      <c r="F168" s="6">
        <f t="shared" si="29"/>
        <v>-9.2528629000000002</v>
      </c>
      <c r="G168" s="44">
        <f t="shared" si="30"/>
        <v>-9.2501116000000003</v>
      </c>
      <c r="H168" s="44">
        <f t="shared" si="31"/>
        <v>-9.3988914000000001</v>
      </c>
      <c r="I168" s="44">
        <f t="shared" si="32"/>
        <v>-9.7193327000000007</v>
      </c>
      <c r="J168" s="44">
        <f t="shared" si="33"/>
        <v>-10.276312000000001</v>
      </c>
      <c r="K168" s="44">
        <f t="shared" si="34"/>
        <v>0</v>
      </c>
      <c r="M168">
        <v>24876460000</v>
      </c>
      <c r="N168">
        <v>-11.568325</v>
      </c>
      <c r="P168" s="6">
        <f t="shared" si="35"/>
        <v>25.37622</v>
      </c>
      <c r="Q168" s="6">
        <f t="shared" si="36"/>
        <v>-11.620689</v>
      </c>
      <c r="R168" s="44">
        <f t="shared" si="37"/>
        <v>-11.697145000000001</v>
      </c>
      <c r="S168" s="44">
        <f t="shared" si="38"/>
        <v>-11.884904000000001</v>
      </c>
      <c r="T168" s="44">
        <f t="shared" si="39"/>
        <v>-12.190789000000001</v>
      </c>
      <c r="U168" s="44">
        <f t="shared" si="40"/>
        <v>-12.655759</v>
      </c>
      <c r="V168" s="44">
        <f t="shared" si="41"/>
        <v>-12.965254</v>
      </c>
    </row>
    <row r="169" spans="2:22" x14ac:dyDescent="0.25">
      <c r="B169">
        <v>25001400000</v>
      </c>
      <c r="C169">
        <v>-9.3514566000000006</v>
      </c>
      <c r="E169" s="6">
        <f t="shared" si="28"/>
        <v>25.501159999999999</v>
      </c>
      <c r="F169" s="6">
        <f t="shared" si="29"/>
        <v>-9.2166758000000009</v>
      </c>
      <c r="G169" s="44">
        <f t="shared" si="30"/>
        <v>-9.2052431000000006</v>
      </c>
      <c r="H169" s="44">
        <f t="shared" si="31"/>
        <v>-9.3462543</v>
      </c>
      <c r="I169" s="44">
        <f t="shared" si="32"/>
        <v>-9.6623467999999999</v>
      </c>
      <c r="J169" s="44">
        <f t="shared" si="33"/>
        <v>-10.218617</v>
      </c>
      <c r="K169" s="44">
        <f t="shared" si="34"/>
        <v>0</v>
      </c>
      <c r="M169">
        <v>25001400000</v>
      </c>
      <c r="N169">
        <v>-11.585455</v>
      </c>
      <c r="P169" s="6">
        <f t="shared" si="35"/>
        <v>25.501159999999999</v>
      </c>
      <c r="Q169" s="6">
        <f t="shared" si="36"/>
        <v>-11.579769000000001</v>
      </c>
      <c r="R169" s="44">
        <f t="shared" si="37"/>
        <v>-11.657643</v>
      </c>
      <c r="S169" s="44">
        <f t="shared" si="38"/>
        <v>-11.847239</v>
      </c>
      <c r="T169" s="44">
        <f t="shared" si="39"/>
        <v>-12.158327999999999</v>
      </c>
      <c r="U169" s="44">
        <f t="shared" si="40"/>
        <v>-12.629517999999999</v>
      </c>
      <c r="V169" s="44">
        <f t="shared" si="41"/>
        <v>-12.684340000000001</v>
      </c>
    </row>
    <row r="170" spans="2:22" x14ac:dyDescent="0.25">
      <c r="B170">
        <v>25126340000</v>
      </c>
      <c r="C170">
        <v>-9.3015194000000001</v>
      </c>
      <c r="E170" s="6">
        <f t="shared" si="28"/>
        <v>25.626100000000001</v>
      </c>
      <c r="F170" s="6">
        <f t="shared" si="29"/>
        <v>-9.1812190999999999</v>
      </c>
      <c r="G170" s="44">
        <f t="shared" si="30"/>
        <v>-9.1636991999999999</v>
      </c>
      <c r="H170" s="44">
        <f t="shared" si="31"/>
        <v>-9.3012370999999998</v>
      </c>
      <c r="I170" s="44">
        <f t="shared" si="32"/>
        <v>-9.6193255999999998</v>
      </c>
      <c r="J170" s="44">
        <f t="shared" si="33"/>
        <v>-10.184934</v>
      </c>
      <c r="K170" s="44">
        <f t="shared" si="34"/>
        <v>0</v>
      </c>
      <c r="M170">
        <v>25126340000</v>
      </c>
      <c r="N170">
        <v>-11.592679</v>
      </c>
      <c r="P170" s="6">
        <f t="shared" si="35"/>
        <v>25.626100000000001</v>
      </c>
      <c r="Q170" s="6">
        <f t="shared" si="36"/>
        <v>-11.527448</v>
      </c>
      <c r="R170" s="44">
        <f t="shared" si="37"/>
        <v>-11.603202</v>
      </c>
      <c r="S170" s="44">
        <f t="shared" si="38"/>
        <v>-11.795766</v>
      </c>
      <c r="T170" s="44">
        <f t="shared" si="39"/>
        <v>-12.112045</v>
      </c>
      <c r="U170" s="44">
        <f t="shared" si="40"/>
        <v>-12.591108</v>
      </c>
      <c r="V170" s="44">
        <f t="shared" si="41"/>
        <v>-12.747775000000001</v>
      </c>
    </row>
    <row r="171" spans="2:22" x14ac:dyDescent="0.25">
      <c r="B171">
        <v>25251280000</v>
      </c>
      <c r="C171">
        <v>-9.2657060999999992</v>
      </c>
      <c r="E171" s="6">
        <f t="shared" si="28"/>
        <v>25.75104</v>
      </c>
      <c r="F171" s="6">
        <f t="shared" si="29"/>
        <v>-9.1814070000000001</v>
      </c>
      <c r="G171" s="44">
        <f t="shared" si="30"/>
        <v>-9.1567421000000007</v>
      </c>
      <c r="H171" s="44">
        <f t="shared" si="31"/>
        <v>-9.2888794000000008</v>
      </c>
      <c r="I171" s="44">
        <f t="shared" si="32"/>
        <v>-9.6046552999999992</v>
      </c>
      <c r="J171" s="44">
        <f t="shared" si="33"/>
        <v>-10.171937</v>
      </c>
      <c r="K171" s="44">
        <f t="shared" si="34"/>
        <v>0</v>
      </c>
      <c r="M171">
        <v>25251280000</v>
      </c>
      <c r="N171">
        <v>-11.610086000000001</v>
      </c>
      <c r="P171" s="6">
        <f t="shared" si="35"/>
        <v>25.75104</v>
      </c>
      <c r="Q171" s="6">
        <f t="shared" si="36"/>
        <v>-11.484582</v>
      </c>
      <c r="R171" s="44">
        <f t="shared" si="37"/>
        <v>-11.562326000000001</v>
      </c>
      <c r="S171" s="44">
        <f t="shared" si="38"/>
        <v>-11.758203</v>
      </c>
      <c r="T171" s="44">
        <f t="shared" si="39"/>
        <v>-12.078492000000001</v>
      </c>
      <c r="U171" s="44">
        <f t="shared" si="40"/>
        <v>-12.562583999999999</v>
      </c>
      <c r="V171" s="44">
        <f t="shared" si="41"/>
        <v>-12.642106</v>
      </c>
    </row>
    <row r="172" spans="2:22" x14ac:dyDescent="0.25">
      <c r="B172">
        <v>25376220000</v>
      </c>
      <c r="C172">
        <v>-9.2528629000000002</v>
      </c>
      <c r="E172" s="6">
        <f t="shared" si="28"/>
        <v>25.875979999999998</v>
      </c>
      <c r="F172" s="6">
        <f t="shared" si="29"/>
        <v>-9.1811799999999995</v>
      </c>
      <c r="G172" s="44">
        <f t="shared" si="30"/>
        <v>-9.1394319999999993</v>
      </c>
      <c r="H172" s="44">
        <f t="shared" si="31"/>
        <v>-9.2584046999999998</v>
      </c>
      <c r="I172" s="44">
        <f t="shared" si="32"/>
        <v>-9.5626326000000006</v>
      </c>
      <c r="J172" s="44">
        <f t="shared" si="33"/>
        <v>-10.117474</v>
      </c>
      <c r="K172" s="44">
        <f t="shared" si="34"/>
        <v>0</v>
      </c>
      <c r="M172">
        <v>25376220000</v>
      </c>
      <c r="N172">
        <v>-11.620689</v>
      </c>
      <c r="P172" s="6">
        <f t="shared" si="35"/>
        <v>25.875979999999998</v>
      </c>
      <c r="Q172" s="6">
        <f t="shared" si="36"/>
        <v>-11.402761</v>
      </c>
      <c r="R172" s="44">
        <f t="shared" si="37"/>
        <v>-11.480271</v>
      </c>
      <c r="S172" s="44">
        <f t="shared" si="38"/>
        <v>-11.675485999999999</v>
      </c>
      <c r="T172" s="44">
        <f t="shared" si="39"/>
        <v>-11.993036999999999</v>
      </c>
      <c r="U172" s="44">
        <f t="shared" si="40"/>
        <v>-12.471377</v>
      </c>
      <c r="V172" s="44">
        <f t="shared" si="41"/>
        <v>-12.963304000000001</v>
      </c>
    </row>
    <row r="173" spans="2:22" x14ac:dyDescent="0.25">
      <c r="B173">
        <v>25501160000</v>
      </c>
      <c r="C173">
        <v>-9.2166758000000009</v>
      </c>
      <c r="E173" s="6">
        <f t="shared" si="28"/>
        <v>26.000920000000001</v>
      </c>
      <c r="F173" s="6">
        <f t="shared" si="29"/>
        <v>-9.2237414999999991</v>
      </c>
      <c r="G173" s="44">
        <f t="shared" si="30"/>
        <v>-9.1743144999999995</v>
      </c>
      <c r="H173" s="44">
        <f t="shared" si="31"/>
        <v>-9.2929621000000004</v>
      </c>
      <c r="I173" s="44">
        <f t="shared" si="32"/>
        <v>-9.6004705000000001</v>
      </c>
      <c r="J173" s="44">
        <f t="shared" si="33"/>
        <v>-10.171124000000001</v>
      </c>
      <c r="K173" s="44">
        <f t="shared" si="34"/>
        <v>0</v>
      </c>
      <c r="M173">
        <v>25501160000</v>
      </c>
      <c r="N173">
        <v>-11.579769000000001</v>
      </c>
      <c r="P173" s="6">
        <f t="shared" si="35"/>
        <v>26.000920000000001</v>
      </c>
      <c r="Q173" s="6">
        <f t="shared" si="36"/>
        <v>-11.337123</v>
      </c>
      <c r="R173" s="44">
        <f t="shared" si="37"/>
        <v>-11.423022</v>
      </c>
      <c r="S173" s="44">
        <f t="shared" si="38"/>
        <v>-11.625897999999999</v>
      </c>
      <c r="T173" s="44">
        <f t="shared" si="39"/>
        <v>-11.950571</v>
      </c>
      <c r="U173" s="44">
        <f t="shared" si="40"/>
        <v>-12.442235999999999</v>
      </c>
      <c r="V173" s="44">
        <f t="shared" si="41"/>
        <v>-12.707862</v>
      </c>
    </row>
    <row r="174" spans="2:22" x14ac:dyDescent="0.25">
      <c r="B174">
        <v>25626100000</v>
      </c>
      <c r="C174">
        <v>-9.1812190999999999</v>
      </c>
      <c r="E174" s="6">
        <f t="shared" si="28"/>
        <v>26.125859999999999</v>
      </c>
      <c r="F174" s="6">
        <f t="shared" si="29"/>
        <v>-9.3067179000000007</v>
      </c>
      <c r="G174" s="44">
        <f t="shared" si="30"/>
        <v>-9.2307787000000001</v>
      </c>
      <c r="H174" s="44">
        <f t="shared" si="31"/>
        <v>-9.3292474999999992</v>
      </c>
      <c r="I174" s="44">
        <f t="shared" si="32"/>
        <v>-9.6180181999999999</v>
      </c>
      <c r="J174" s="44">
        <f t="shared" si="33"/>
        <v>-10.170614</v>
      </c>
      <c r="K174" s="44">
        <f t="shared" si="34"/>
        <v>0</v>
      </c>
      <c r="M174">
        <v>25626100000</v>
      </c>
      <c r="N174">
        <v>-11.527448</v>
      </c>
      <c r="P174" s="6">
        <f t="shared" si="35"/>
        <v>26.125859999999999</v>
      </c>
      <c r="Q174" s="6">
        <f t="shared" si="36"/>
        <v>-11.262085000000001</v>
      </c>
      <c r="R174" s="44">
        <f t="shared" si="37"/>
        <v>-11.343836</v>
      </c>
      <c r="S174" s="44">
        <f t="shared" si="38"/>
        <v>-11.542627</v>
      </c>
      <c r="T174" s="44">
        <f t="shared" si="39"/>
        <v>-11.859092</v>
      </c>
      <c r="U174" s="44">
        <f t="shared" si="40"/>
        <v>-12.338827</v>
      </c>
      <c r="V174" s="44">
        <f t="shared" si="41"/>
        <v>-12.641795999999999</v>
      </c>
    </row>
    <row r="175" spans="2:22" x14ac:dyDescent="0.25">
      <c r="B175">
        <v>25751040000</v>
      </c>
      <c r="C175">
        <v>-9.1814070000000001</v>
      </c>
      <c r="E175" s="6">
        <f t="shared" si="28"/>
        <v>26.250800000000002</v>
      </c>
      <c r="F175" s="6">
        <f t="shared" si="29"/>
        <v>-9.4246426000000003</v>
      </c>
      <c r="G175" s="44">
        <f t="shared" si="30"/>
        <v>-9.3292503</v>
      </c>
      <c r="H175" s="44">
        <f t="shared" si="31"/>
        <v>-9.4155072999999998</v>
      </c>
      <c r="I175" s="44">
        <f t="shared" si="32"/>
        <v>-9.6966429000000005</v>
      </c>
      <c r="J175" s="44">
        <f t="shared" si="33"/>
        <v>-10.253339</v>
      </c>
      <c r="K175" s="44">
        <f t="shared" si="34"/>
        <v>0</v>
      </c>
      <c r="M175">
        <v>25751040000</v>
      </c>
      <c r="N175">
        <v>-11.484582</v>
      </c>
      <c r="P175" s="6">
        <f t="shared" si="35"/>
        <v>26.250800000000002</v>
      </c>
      <c r="Q175" s="6">
        <f t="shared" si="36"/>
        <v>-11.187205000000001</v>
      </c>
      <c r="R175" s="44">
        <f t="shared" si="37"/>
        <v>-11.271309</v>
      </c>
      <c r="S175" s="44">
        <f t="shared" si="38"/>
        <v>-11.470837</v>
      </c>
      <c r="T175" s="44">
        <f t="shared" si="39"/>
        <v>-11.787694</v>
      </c>
      <c r="U175" s="44">
        <f t="shared" si="40"/>
        <v>-12.272745</v>
      </c>
      <c r="V175" s="44">
        <f t="shared" si="41"/>
        <v>-12.579439000000001</v>
      </c>
    </row>
    <row r="176" spans="2:22" x14ac:dyDescent="0.25">
      <c r="B176">
        <v>25875980000</v>
      </c>
      <c r="C176">
        <v>-9.1811799999999995</v>
      </c>
      <c r="E176" s="6">
        <f t="shared" si="28"/>
        <v>26.37574</v>
      </c>
      <c r="F176" s="6">
        <f t="shared" si="29"/>
        <v>-9.5812035000000009</v>
      </c>
      <c r="G176" s="44">
        <f t="shared" si="30"/>
        <v>-9.4497613999999999</v>
      </c>
      <c r="H176" s="44">
        <f t="shared" si="31"/>
        <v>-9.5097541999999997</v>
      </c>
      <c r="I176" s="44">
        <f t="shared" si="32"/>
        <v>-9.7700604999999996</v>
      </c>
      <c r="J176" s="44">
        <f t="shared" si="33"/>
        <v>-10.312701000000001</v>
      </c>
      <c r="K176" s="44">
        <f t="shared" si="34"/>
        <v>0</v>
      </c>
      <c r="M176">
        <v>25875980000</v>
      </c>
      <c r="N176">
        <v>-11.402761</v>
      </c>
      <c r="P176" s="6">
        <f t="shared" si="35"/>
        <v>26.37574</v>
      </c>
      <c r="Q176" s="6">
        <f t="shared" si="36"/>
        <v>-11.103453999999999</v>
      </c>
      <c r="R176" s="44">
        <f t="shared" si="37"/>
        <v>-11.1797</v>
      </c>
      <c r="S176" s="44">
        <f t="shared" si="38"/>
        <v>-11.369944</v>
      </c>
      <c r="T176" s="44">
        <f t="shared" si="39"/>
        <v>-11.675252</v>
      </c>
      <c r="U176" s="44">
        <f t="shared" si="40"/>
        <v>-12.149718</v>
      </c>
      <c r="V176" s="44">
        <f t="shared" si="41"/>
        <v>-12.529658</v>
      </c>
    </row>
    <row r="177" spans="2:22" x14ac:dyDescent="0.25">
      <c r="B177">
        <v>26000920000</v>
      </c>
      <c r="C177">
        <v>-9.2237414999999991</v>
      </c>
      <c r="E177" s="6">
        <f t="shared" si="28"/>
        <v>26.500679999999999</v>
      </c>
      <c r="F177" s="6">
        <f t="shared" si="29"/>
        <v>-9.8007135000000005</v>
      </c>
      <c r="G177" s="44">
        <f t="shared" si="30"/>
        <v>-9.6362295000000007</v>
      </c>
      <c r="H177" s="44">
        <f t="shared" si="31"/>
        <v>-9.6774711999999994</v>
      </c>
      <c r="I177" s="44">
        <f t="shared" si="32"/>
        <v>-9.9300002999999997</v>
      </c>
      <c r="J177" s="44">
        <f t="shared" si="33"/>
        <v>-10.487564000000001</v>
      </c>
      <c r="K177" s="44">
        <f t="shared" si="34"/>
        <v>0</v>
      </c>
      <c r="M177">
        <v>26000920000</v>
      </c>
      <c r="N177">
        <v>-11.337123</v>
      </c>
      <c r="P177" s="6">
        <f t="shared" si="35"/>
        <v>26.500679999999999</v>
      </c>
      <c r="Q177" s="6">
        <f t="shared" si="36"/>
        <v>-11.059894999999999</v>
      </c>
      <c r="R177" s="44">
        <f t="shared" si="37"/>
        <v>-11.129091000000001</v>
      </c>
      <c r="S177" s="44">
        <f t="shared" si="38"/>
        <v>-11.312965999999999</v>
      </c>
      <c r="T177" s="44">
        <f t="shared" si="39"/>
        <v>-11.613924000000001</v>
      </c>
      <c r="U177" s="44">
        <f t="shared" si="40"/>
        <v>-12.092237000000001</v>
      </c>
      <c r="V177" s="44">
        <f t="shared" si="41"/>
        <v>-12.688434000000001</v>
      </c>
    </row>
    <row r="178" spans="2:22" x14ac:dyDescent="0.25">
      <c r="B178">
        <v>26125860000</v>
      </c>
      <c r="C178">
        <v>-9.3067179000000007</v>
      </c>
      <c r="E178" s="6">
        <f t="shared" si="28"/>
        <v>26.625620000000001</v>
      </c>
      <c r="F178" s="6">
        <f t="shared" si="29"/>
        <v>-10.021617000000001</v>
      </c>
      <c r="G178" s="44">
        <f t="shared" si="30"/>
        <v>-9.8105869000000006</v>
      </c>
      <c r="H178" s="44">
        <f t="shared" si="31"/>
        <v>-9.8200836000000002</v>
      </c>
      <c r="I178" s="44">
        <f t="shared" si="32"/>
        <v>-10.048676</v>
      </c>
      <c r="J178" s="44">
        <f t="shared" si="33"/>
        <v>-10.587111999999999</v>
      </c>
      <c r="K178" s="44">
        <f t="shared" si="34"/>
        <v>0</v>
      </c>
      <c r="M178">
        <v>26125860000</v>
      </c>
      <c r="N178">
        <v>-11.262085000000001</v>
      </c>
      <c r="P178" s="6">
        <f t="shared" si="35"/>
        <v>26.625620000000001</v>
      </c>
      <c r="Q178" s="6">
        <f t="shared" si="36"/>
        <v>-10.989614</v>
      </c>
      <c r="R178" s="44">
        <f t="shared" si="37"/>
        <v>-11.041679999999999</v>
      </c>
      <c r="S178" s="44">
        <f t="shared" si="38"/>
        <v>-11.210561999999999</v>
      </c>
      <c r="T178" s="44">
        <f t="shared" si="39"/>
        <v>-11.495111</v>
      </c>
      <c r="U178" s="44">
        <f t="shared" si="40"/>
        <v>-11.954941</v>
      </c>
      <c r="V178" s="44">
        <f t="shared" si="41"/>
        <v>-12.691837</v>
      </c>
    </row>
    <row r="179" spans="2:22" x14ac:dyDescent="0.25">
      <c r="B179">
        <v>26250800000</v>
      </c>
      <c r="C179">
        <v>-9.4246426000000003</v>
      </c>
      <c r="E179" s="6">
        <f t="shared" si="28"/>
        <v>26.75056</v>
      </c>
      <c r="F179" s="6">
        <f t="shared" si="29"/>
        <v>-10.265330000000001</v>
      </c>
      <c r="G179" s="44">
        <f t="shared" si="30"/>
        <v>-10.017873</v>
      </c>
      <c r="H179" s="44">
        <f t="shared" si="31"/>
        <v>-10.007250000000001</v>
      </c>
      <c r="I179" s="44">
        <f t="shared" si="32"/>
        <v>-10.229839999999999</v>
      </c>
      <c r="J179" s="44">
        <f t="shared" si="33"/>
        <v>-10.785133999999999</v>
      </c>
      <c r="K179" s="44">
        <f t="shared" si="34"/>
        <v>0</v>
      </c>
      <c r="M179">
        <v>26250800000</v>
      </c>
      <c r="N179">
        <v>-11.187205000000001</v>
      </c>
      <c r="P179" s="6">
        <f t="shared" si="35"/>
        <v>26.75056</v>
      </c>
      <c r="Q179" s="6">
        <f t="shared" si="36"/>
        <v>-10.936092</v>
      </c>
      <c r="R179" s="44">
        <f t="shared" si="37"/>
        <v>-10.975455999999999</v>
      </c>
      <c r="S179" s="44">
        <f t="shared" si="38"/>
        <v>-11.133832</v>
      </c>
      <c r="T179" s="44">
        <f t="shared" si="39"/>
        <v>-11.411394</v>
      </c>
      <c r="U179" s="44">
        <f t="shared" si="40"/>
        <v>-11.871009000000001</v>
      </c>
      <c r="V179" s="44">
        <f t="shared" si="41"/>
        <v>-12.591391</v>
      </c>
    </row>
    <row r="180" spans="2:22" x14ac:dyDescent="0.25">
      <c r="B180">
        <v>26375740000</v>
      </c>
      <c r="C180">
        <v>-9.5812035000000009</v>
      </c>
      <c r="E180" s="6">
        <f t="shared" si="28"/>
        <v>26.875499999999999</v>
      </c>
      <c r="F180" s="6">
        <f t="shared" si="29"/>
        <v>-10.558699000000001</v>
      </c>
      <c r="G180" s="44">
        <f t="shared" si="30"/>
        <v>-10.259608999999999</v>
      </c>
      <c r="H180" s="44">
        <f t="shared" si="31"/>
        <v>-10.217457</v>
      </c>
      <c r="I180" s="44">
        <f t="shared" si="32"/>
        <v>-10.421896</v>
      </c>
      <c r="J180" s="44">
        <f t="shared" si="33"/>
        <v>-10.967980000000001</v>
      </c>
      <c r="K180" s="44">
        <f t="shared" si="34"/>
        <v>0</v>
      </c>
      <c r="M180">
        <v>26375740000</v>
      </c>
      <c r="N180">
        <v>-11.103453999999999</v>
      </c>
      <c r="P180" s="6">
        <f t="shared" si="35"/>
        <v>26.875499999999999</v>
      </c>
      <c r="Q180" s="6">
        <f t="shared" si="36"/>
        <v>-10.907707</v>
      </c>
      <c r="R180" s="44">
        <f t="shared" si="37"/>
        <v>-10.924706</v>
      </c>
      <c r="S180" s="44">
        <f t="shared" si="38"/>
        <v>-11.064567</v>
      </c>
      <c r="T180" s="44">
        <f t="shared" si="39"/>
        <v>-11.324381000000001</v>
      </c>
      <c r="U180" s="44">
        <f t="shared" si="40"/>
        <v>-11.764919000000001</v>
      </c>
      <c r="V180" s="44">
        <f t="shared" si="41"/>
        <v>-12.481802</v>
      </c>
    </row>
    <row r="181" spans="2:22" x14ac:dyDescent="0.25">
      <c r="B181">
        <v>26500680000</v>
      </c>
      <c r="C181">
        <v>-9.8007135000000005</v>
      </c>
      <c r="E181" s="6">
        <f t="shared" si="28"/>
        <v>27.000440000000001</v>
      </c>
      <c r="F181" s="6">
        <f t="shared" si="29"/>
        <v>-10.819167999999999</v>
      </c>
      <c r="G181" s="44">
        <f t="shared" si="30"/>
        <v>-10.492867</v>
      </c>
      <c r="H181" s="44">
        <f t="shared" si="31"/>
        <v>-10.4412</v>
      </c>
      <c r="I181" s="44">
        <f t="shared" si="32"/>
        <v>-10.648724</v>
      </c>
      <c r="J181" s="44">
        <f t="shared" si="33"/>
        <v>-11.225785999999999</v>
      </c>
      <c r="K181" s="44">
        <f t="shared" si="34"/>
        <v>0</v>
      </c>
      <c r="M181">
        <v>26500680000</v>
      </c>
      <c r="N181">
        <v>-11.059894999999999</v>
      </c>
      <c r="P181" s="6">
        <f t="shared" si="35"/>
        <v>27.000440000000001</v>
      </c>
      <c r="Q181" s="6">
        <f t="shared" si="36"/>
        <v>-10.881454</v>
      </c>
      <c r="R181" s="44">
        <f t="shared" si="37"/>
        <v>-10.879552</v>
      </c>
      <c r="S181" s="44">
        <f t="shared" si="38"/>
        <v>-11.007849</v>
      </c>
      <c r="T181" s="44">
        <f t="shared" si="39"/>
        <v>-11.260016999999999</v>
      </c>
      <c r="U181" s="44">
        <f t="shared" si="40"/>
        <v>-11.699036</v>
      </c>
      <c r="V181" s="44">
        <f t="shared" si="41"/>
        <v>-12.412146999999999</v>
      </c>
    </row>
    <row r="182" spans="2:22" x14ac:dyDescent="0.25">
      <c r="B182">
        <v>26625620000</v>
      </c>
      <c r="C182">
        <v>-10.021617000000001</v>
      </c>
      <c r="E182" s="6">
        <f t="shared" si="28"/>
        <v>27.12538</v>
      </c>
      <c r="F182" s="6">
        <f t="shared" si="29"/>
        <v>-11.132137</v>
      </c>
      <c r="G182" s="44">
        <f t="shared" si="30"/>
        <v>-10.760564</v>
      </c>
      <c r="H182" s="44">
        <f t="shared" si="31"/>
        <v>-10.677218</v>
      </c>
      <c r="I182" s="44">
        <f t="shared" si="32"/>
        <v>-10.864546000000001</v>
      </c>
      <c r="J182" s="44">
        <f t="shared" si="33"/>
        <v>-11.423374000000001</v>
      </c>
      <c r="K182" s="44">
        <f t="shared" si="34"/>
        <v>0</v>
      </c>
      <c r="M182">
        <v>26625620000</v>
      </c>
      <c r="N182">
        <v>-10.989614</v>
      </c>
      <c r="P182" s="6">
        <f t="shared" si="35"/>
        <v>27.12538</v>
      </c>
      <c r="Q182" s="6">
        <f t="shared" si="36"/>
        <v>-10.894470999999999</v>
      </c>
      <c r="R182" s="44">
        <f t="shared" si="37"/>
        <v>-10.862666000000001</v>
      </c>
      <c r="S182" s="44">
        <f t="shared" si="38"/>
        <v>-10.967981999999999</v>
      </c>
      <c r="T182" s="44">
        <f t="shared" si="39"/>
        <v>-11.200106999999999</v>
      </c>
      <c r="U182" s="44">
        <f t="shared" si="40"/>
        <v>-11.612538000000001</v>
      </c>
      <c r="V182" s="44">
        <f t="shared" si="41"/>
        <v>-12.580216</v>
      </c>
    </row>
    <row r="183" spans="2:22" x14ac:dyDescent="0.25">
      <c r="B183">
        <v>26750560000</v>
      </c>
      <c r="C183">
        <v>-10.265330000000001</v>
      </c>
      <c r="E183" s="6">
        <f t="shared" si="28"/>
        <v>27.250319999999999</v>
      </c>
      <c r="F183" s="6">
        <f t="shared" si="29"/>
        <v>-11.395759999999999</v>
      </c>
      <c r="G183" s="44">
        <f t="shared" si="30"/>
        <v>-11.015145</v>
      </c>
      <c r="H183" s="44">
        <f t="shared" si="31"/>
        <v>-10.930076</v>
      </c>
      <c r="I183" s="44">
        <f t="shared" si="32"/>
        <v>-11.127193</v>
      </c>
      <c r="J183" s="44">
        <f t="shared" si="33"/>
        <v>-11.716854</v>
      </c>
      <c r="K183" s="44">
        <f t="shared" si="34"/>
        <v>0</v>
      </c>
      <c r="M183">
        <v>26750560000</v>
      </c>
      <c r="N183">
        <v>-10.936092</v>
      </c>
      <c r="P183" s="6">
        <f t="shared" si="35"/>
        <v>27.250319999999999</v>
      </c>
      <c r="Q183" s="6">
        <f t="shared" si="36"/>
        <v>-10.927015000000001</v>
      </c>
      <c r="R183" s="44">
        <f t="shared" si="37"/>
        <v>-10.876013</v>
      </c>
      <c r="S183" s="44">
        <f t="shared" si="38"/>
        <v>-10.966151</v>
      </c>
      <c r="T183" s="44">
        <f t="shared" si="39"/>
        <v>-11.186449</v>
      </c>
      <c r="U183" s="44">
        <f t="shared" si="40"/>
        <v>-11.592105</v>
      </c>
      <c r="V183" s="44">
        <f t="shared" si="41"/>
        <v>-12.418768999999999</v>
      </c>
    </row>
    <row r="184" spans="2:22" x14ac:dyDescent="0.25">
      <c r="B184">
        <v>26875500000</v>
      </c>
      <c r="C184">
        <v>-10.558699000000001</v>
      </c>
      <c r="E184" s="6">
        <f t="shared" si="28"/>
        <v>27.375260000000001</v>
      </c>
      <c r="F184" s="6">
        <f t="shared" si="29"/>
        <v>-11.700881000000001</v>
      </c>
      <c r="G184" s="44">
        <f t="shared" si="30"/>
        <v>-11.301836</v>
      </c>
      <c r="H184" s="44">
        <f t="shared" si="31"/>
        <v>-11.201176999999999</v>
      </c>
      <c r="I184" s="44">
        <f t="shared" si="32"/>
        <v>-11.388643999999999</v>
      </c>
      <c r="J184" s="44">
        <f t="shared" si="33"/>
        <v>-11.965282</v>
      </c>
      <c r="K184" s="44">
        <f t="shared" si="34"/>
        <v>0</v>
      </c>
      <c r="M184">
        <v>26875500000</v>
      </c>
      <c r="N184">
        <v>-10.907707</v>
      </c>
      <c r="P184" s="6">
        <f t="shared" si="35"/>
        <v>27.375260000000001</v>
      </c>
      <c r="Q184" s="6">
        <f t="shared" si="36"/>
        <v>-11.013002999999999</v>
      </c>
      <c r="R184" s="44">
        <f t="shared" si="37"/>
        <v>-10.937851999999999</v>
      </c>
      <c r="S184" s="44">
        <f t="shared" si="38"/>
        <v>-11.007695</v>
      </c>
      <c r="T184" s="44">
        <f t="shared" si="39"/>
        <v>-11.205107</v>
      </c>
      <c r="U184" s="44">
        <f t="shared" si="40"/>
        <v>-11.582471</v>
      </c>
      <c r="V184" s="44">
        <f t="shared" si="41"/>
        <v>-12.466343999999999</v>
      </c>
    </row>
    <row r="185" spans="2:22" x14ac:dyDescent="0.25">
      <c r="B185">
        <v>27000440000</v>
      </c>
      <c r="C185">
        <v>-10.819167999999999</v>
      </c>
      <c r="E185" s="6">
        <f t="shared" si="28"/>
        <v>27.5002</v>
      </c>
      <c r="F185" s="6">
        <f t="shared" si="29"/>
        <v>-11.912804</v>
      </c>
      <c r="G185" s="44">
        <f t="shared" si="30"/>
        <v>-11.524417</v>
      </c>
      <c r="H185" s="44">
        <f t="shared" si="31"/>
        <v>-11.434796</v>
      </c>
      <c r="I185" s="44">
        <f t="shared" si="32"/>
        <v>-11.636566999999999</v>
      </c>
      <c r="J185" s="44">
        <f t="shared" si="33"/>
        <v>-12.240702000000001</v>
      </c>
      <c r="K185" s="44">
        <f t="shared" si="34"/>
        <v>0</v>
      </c>
      <c r="M185">
        <v>27000440000</v>
      </c>
      <c r="N185">
        <v>-10.881454</v>
      </c>
      <c r="P185" s="6">
        <f t="shared" si="35"/>
        <v>27.5002</v>
      </c>
      <c r="Q185" s="6">
        <f t="shared" si="36"/>
        <v>-11.07719</v>
      </c>
      <c r="R185" s="44">
        <f t="shared" si="37"/>
        <v>-10.989191999999999</v>
      </c>
      <c r="S185" s="44">
        <f t="shared" si="38"/>
        <v>-11.04602</v>
      </c>
      <c r="T185" s="44">
        <f t="shared" si="39"/>
        <v>-11.229981</v>
      </c>
      <c r="U185" s="44">
        <f t="shared" si="40"/>
        <v>-11.595316</v>
      </c>
      <c r="V185" s="44">
        <f t="shared" si="41"/>
        <v>-12.375260000000001</v>
      </c>
    </row>
    <row r="186" spans="2:22" x14ac:dyDescent="0.25">
      <c r="B186">
        <v>27125380000</v>
      </c>
      <c r="C186">
        <v>-11.132137</v>
      </c>
      <c r="E186" s="6">
        <f t="shared" si="28"/>
        <v>27.625139999999998</v>
      </c>
      <c r="F186" s="6">
        <f t="shared" si="29"/>
        <v>-12.183598999999999</v>
      </c>
      <c r="G186" s="44">
        <f t="shared" si="30"/>
        <v>-11.796205</v>
      </c>
      <c r="H186" s="44">
        <f t="shared" si="31"/>
        <v>-11.700566</v>
      </c>
      <c r="I186" s="44">
        <f t="shared" si="32"/>
        <v>-11.896039</v>
      </c>
      <c r="J186" s="44">
        <f t="shared" si="33"/>
        <v>-12.470763</v>
      </c>
      <c r="K186" s="44">
        <f t="shared" si="34"/>
        <v>0</v>
      </c>
      <c r="M186">
        <v>27125380000</v>
      </c>
      <c r="N186">
        <v>-10.894470999999999</v>
      </c>
      <c r="P186" s="6">
        <f t="shared" si="35"/>
        <v>27.625139999999998</v>
      </c>
      <c r="Q186" s="6">
        <f t="shared" si="36"/>
        <v>-11.206742</v>
      </c>
      <c r="R186" s="44">
        <f t="shared" si="37"/>
        <v>-11.107666</v>
      </c>
      <c r="S186" s="44">
        <f t="shared" si="38"/>
        <v>-11.149883000000001</v>
      </c>
      <c r="T186" s="44">
        <f t="shared" si="39"/>
        <v>-11.313692</v>
      </c>
      <c r="U186" s="44">
        <f t="shared" si="40"/>
        <v>-11.647235999999999</v>
      </c>
      <c r="V186" s="44">
        <f t="shared" si="41"/>
        <v>-12.339864</v>
      </c>
    </row>
    <row r="187" spans="2:22" x14ac:dyDescent="0.25">
      <c r="B187">
        <v>27250320000</v>
      </c>
      <c r="C187">
        <v>-11.395759999999999</v>
      </c>
      <c r="E187" s="6">
        <f t="shared" si="28"/>
        <v>27.750080000000001</v>
      </c>
      <c r="F187" s="6">
        <f t="shared" si="29"/>
        <v>-12.354285000000001</v>
      </c>
      <c r="G187" s="44">
        <f t="shared" si="30"/>
        <v>-12.002954000000001</v>
      </c>
      <c r="H187" s="44">
        <f t="shared" si="31"/>
        <v>-11.935038</v>
      </c>
      <c r="I187" s="44">
        <f t="shared" si="32"/>
        <v>-12.154673000000001</v>
      </c>
      <c r="J187" s="44">
        <f t="shared" si="33"/>
        <v>-12.759038</v>
      </c>
      <c r="K187" s="44">
        <f t="shared" si="34"/>
        <v>0</v>
      </c>
      <c r="M187">
        <v>27250320000</v>
      </c>
      <c r="N187">
        <v>-10.927015000000001</v>
      </c>
      <c r="P187" s="6">
        <f t="shared" si="35"/>
        <v>27.750080000000001</v>
      </c>
      <c r="Q187" s="6">
        <f t="shared" si="36"/>
        <v>-11.308312000000001</v>
      </c>
      <c r="R187" s="44">
        <f t="shared" si="37"/>
        <v>-11.208771</v>
      </c>
      <c r="S187" s="44">
        <f t="shared" si="38"/>
        <v>-11.246926999999999</v>
      </c>
      <c r="T187" s="44">
        <f t="shared" si="39"/>
        <v>-11.402264000000001</v>
      </c>
      <c r="U187" s="44">
        <f t="shared" si="40"/>
        <v>-11.728301999999999</v>
      </c>
      <c r="V187" s="44">
        <f t="shared" si="41"/>
        <v>-12.228609000000001</v>
      </c>
    </row>
    <row r="188" spans="2:22" x14ac:dyDescent="0.25">
      <c r="B188">
        <v>27375260000</v>
      </c>
      <c r="C188">
        <v>-11.700881000000001</v>
      </c>
      <c r="E188" s="6">
        <f t="shared" si="28"/>
        <v>27.875019999999999</v>
      </c>
      <c r="F188" s="6">
        <f t="shared" si="29"/>
        <v>-12.5571</v>
      </c>
      <c r="G188" s="44">
        <f t="shared" si="30"/>
        <v>-12.223903</v>
      </c>
      <c r="H188" s="44">
        <f t="shared" si="31"/>
        <v>-12.163664000000001</v>
      </c>
      <c r="I188" s="44">
        <f t="shared" si="32"/>
        <v>-12.381888999999999</v>
      </c>
      <c r="J188" s="44">
        <f t="shared" si="33"/>
        <v>-12.970962</v>
      </c>
      <c r="K188" s="44">
        <f t="shared" si="34"/>
        <v>0</v>
      </c>
      <c r="M188">
        <v>27375260000</v>
      </c>
      <c r="N188">
        <v>-11.013002999999999</v>
      </c>
      <c r="P188" s="6">
        <f t="shared" si="35"/>
        <v>27.875019999999999</v>
      </c>
      <c r="Q188" s="6">
        <f t="shared" si="36"/>
        <v>-11.433484999999999</v>
      </c>
      <c r="R188" s="44">
        <f t="shared" si="37"/>
        <v>-11.327211</v>
      </c>
      <c r="S188" s="44">
        <f t="shared" si="38"/>
        <v>-11.355587</v>
      </c>
      <c r="T188" s="44">
        <f t="shared" si="39"/>
        <v>-11.497305000000001</v>
      </c>
      <c r="U188" s="44">
        <f t="shared" si="40"/>
        <v>-11.803646000000001</v>
      </c>
      <c r="V188" s="44">
        <f t="shared" si="41"/>
        <v>-12.314588000000001</v>
      </c>
    </row>
    <row r="189" spans="2:22" x14ac:dyDescent="0.25">
      <c r="B189">
        <v>27500200000</v>
      </c>
      <c r="C189">
        <v>-11.912804</v>
      </c>
      <c r="E189" s="6">
        <f t="shared" si="28"/>
        <v>27.999960000000002</v>
      </c>
      <c r="F189" s="6">
        <f t="shared" si="29"/>
        <v>-12.731626</v>
      </c>
      <c r="G189" s="44">
        <f t="shared" si="30"/>
        <v>-12.432195999999999</v>
      </c>
      <c r="H189" s="44">
        <f t="shared" si="31"/>
        <v>-12.395374</v>
      </c>
      <c r="I189" s="44">
        <f t="shared" si="32"/>
        <v>-12.630729000000001</v>
      </c>
      <c r="J189" s="44">
        <f t="shared" si="33"/>
        <v>-13.233805</v>
      </c>
      <c r="K189" s="44">
        <f t="shared" si="34"/>
        <v>0</v>
      </c>
      <c r="M189">
        <v>27500200000</v>
      </c>
      <c r="N189">
        <v>-11.07719</v>
      </c>
      <c r="P189" s="6">
        <f t="shared" si="35"/>
        <v>27.999960000000002</v>
      </c>
      <c r="Q189" s="6">
        <f t="shared" si="36"/>
        <v>-11.581377</v>
      </c>
      <c r="R189" s="44">
        <f t="shared" si="37"/>
        <v>-11.469234999999999</v>
      </c>
      <c r="S189" s="44">
        <f t="shared" si="38"/>
        <v>-11.492395</v>
      </c>
      <c r="T189" s="44">
        <f t="shared" si="39"/>
        <v>-11.629312000000001</v>
      </c>
      <c r="U189" s="44">
        <f t="shared" si="40"/>
        <v>-11.929854000000001</v>
      </c>
      <c r="V189" s="44">
        <f t="shared" si="41"/>
        <v>-12.346385</v>
      </c>
    </row>
    <row r="190" spans="2:22" x14ac:dyDescent="0.25">
      <c r="B190">
        <v>27625140000</v>
      </c>
      <c r="C190">
        <v>-12.183598999999999</v>
      </c>
      <c r="E190" s="6">
        <f t="shared" si="28"/>
        <v>28.1249</v>
      </c>
      <c r="F190" s="6">
        <f t="shared" si="29"/>
        <v>-12.906886</v>
      </c>
      <c r="G190" s="44">
        <f t="shared" si="30"/>
        <v>-12.638897999999999</v>
      </c>
      <c r="H190" s="44">
        <f t="shared" si="31"/>
        <v>-12.621131999999999</v>
      </c>
      <c r="I190" s="44">
        <f t="shared" si="32"/>
        <v>-12.86978</v>
      </c>
      <c r="J190" s="44">
        <f t="shared" si="33"/>
        <v>-13.488929000000001</v>
      </c>
      <c r="K190" s="44">
        <f t="shared" si="34"/>
        <v>0</v>
      </c>
      <c r="M190">
        <v>27625140000</v>
      </c>
      <c r="N190">
        <v>-11.206742</v>
      </c>
      <c r="P190" s="6">
        <f t="shared" si="35"/>
        <v>28.1249</v>
      </c>
      <c r="Q190" s="6">
        <f t="shared" si="36"/>
        <v>-11.746752000000001</v>
      </c>
      <c r="R190" s="44">
        <f t="shared" si="37"/>
        <v>-11.624575999999999</v>
      </c>
      <c r="S190" s="44">
        <f t="shared" si="38"/>
        <v>-11.640432000000001</v>
      </c>
      <c r="T190" s="44">
        <f t="shared" si="39"/>
        <v>-11.771742</v>
      </c>
      <c r="U190" s="44">
        <f t="shared" si="40"/>
        <v>-12.066837</v>
      </c>
      <c r="V190" s="44">
        <f t="shared" si="41"/>
        <v>-12.179873000000001</v>
      </c>
    </row>
    <row r="191" spans="2:22" x14ac:dyDescent="0.25">
      <c r="B191">
        <v>27750080000</v>
      </c>
      <c r="C191">
        <v>-12.354285000000001</v>
      </c>
      <c r="E191" s="6">
        <f t="shared" si="28"/>
        <v>28.249839999999999</v>
      </c>
      <c r="F191" s="6">
        <f t="shared" si="29"/>
        <v>-13.086760999999999</v>
      </c>
      <c r="G191" s="44">
        <f t="shared" si="30"/>
        <v>-12.844975</v>
      </c>
      <c r="H191" s="44">
        <f t="shared" si="31"/>
        <v>-12.845768</v>
      </c>
      <c r="I191" s="44">
        <f t="shared" si="32"/>
        <v>-13.106377999999999</v>
      </c>
      <c r="J191" s="44">
        <f t="shared" si="33"/>
        <v>-13.741451</v>
      </c>
      <c r="K191" s="44">
        <f t="shared" si="34"/>
        <v>0</v>
      </c>
      <c r="M191">
        <v>27750080000</v>
      </c>
      <c r="N191">
        <v>-11.308312000000001</v>
      </c>
      <c r="P191" s="6">
        <f t="shared" si="35"/>
        <v>28.249839999999999</v>
      </c>
      <c r="Q191" s="6">
        <f t="shared" si="36"/>
        <v>-11.9412</v>
      </c>
      <c r="R191" s="44">
        <f t="shared" si="37"/>
        <v>-11.805534</v>
      </c>
      <c r="S191" s="44">
        <f t="shared" si="38"/>
        <v>-11.812639000000001</v>
      </c>
      <c r="T191" s="44">
        <f t="shared" si="39"/>
        <v>-11.938063</v>
      </c>
      <c r="U191" s="44">
        <f t="shared" si="40"/>
        <v>-12.230257999999999</v>
      </c>
      <c r="V191" s="44">
        <f t="shared" si="41"/>
        <v>-12.248046</v>
      </c>
    </row>
    <row r="192" spans="2:22" x14ac:dyDescent="0.25">
      <c r="B192">
        <v>27875020000</v>
      </c>
      <c r="C192">
        <v>-12.5571</v>
      </c>
      <c r="E192" s="6">
        <f t="shared" si="28"/>
        <v>28.374780000000001</v>
      </c>
      <c r="F192" s="6">
        <f t="shared" si="29"/>
        <v>-13.247394999999999</v>
      </c>
      <c r="G192" s="44">
        <f t="shared" si="30"/>
        <v>-13.028019</v>
      </c>
      <c r="H192" s="44">
        <f t="shared" si="31"/>
        <v>-13.045818000000001</v>
      </c>
      <c r="I192" s="44">
        <f t="shared" si="32"/>
        <v>-13.323385999999999</v>
      </c>
      <c r="J192" s="44">
        <f t="shared" si="33"/>
        <v>-13.987736999999999</v>
      </c>
      <c r="K192" s="44">
        <f t="shared" si="34"/>
        <v>0</v>
      </c>
      <c r="M192">
        <v>27875020000</v>
      </c>
      <c r="N192">
        <v>-11.433484999999999</v>
      </c>
      <c r="P192" s="6">
        <f t="shared" si="35"/>
        <v>28.374780000000001</v>
      </c>
      <c r="Q192" s="6">
        <f t="shared" si="36"/>
        <v>-12.13485</v>
      </c>
      <c r="R192" s="44">
        <f t="shared" si="37"/>
        <v>-11.982129</v>
      </c>
      <c r="S192" s="44">
        <f t="shared" si="38"/>
        <v>-11.980759000000001</v>
      </c>
      <c r="T192" s="44">
        <f t="shared" si="39"/>
        <v>-12.102207999999999</v>
      </c>
      <c r="U192" s="44">
        <f t="shared" si="40"/>
        <v>-12.392011</v>
      </c>
      <c r="V192" s="44">
        <f t="shared" si="41"/>
        <v>-12.422464</v>
      </c>
    </row>
    <row r="193" spans="2:22" x14ac:dyDescent="0.25">
      <c r="B193">
        <v>27999960000</v>
      </c>
      <c r="C193">
        <v>-12.731626</v>
      </c>
      <c r="E193" s="6">
        <f t="shared" si="28"/>
        <v>28.49972</v>
      </c>
      <c r="F193" s="6">
        <f t="shared" si="29"/>
        <v>-13.471055</v>
      </c>
      <c r="G193" s="44">
        <f t="shared" si="30"/>
        <v>-13.263726</v>
      </c>
      <c r="H193" s="44">
        <f t="shared" si="31"/>
        <v>-13.286058000000001</v>
      </c>
      <c r="I193" s="44">
        <f t="shared" si="32"/>
        <v>-13.564786</v>
      </c>
      <c r="J193" s="44">
        <f t="shared" si="33"/>
        <v>-14.224885</v>
      </c>
      <c r="K193" s="44">
        <f t="shared" si="34"/>
        <v>0</v>
      </c>
      <c r="M193">
        <v>27999960000</v>
      </c>
      <c r="N193">
        <v>-11.581377</v>
      </c>
      <c r="P193" s="6">
        <f t="shared" si="35"/>
        <v>28.49972</v>
      </c>
      <c r="Q193" s="6">
        <f t="shared" si="36"/>
        <v>-12.396628</v>
      </c>
      <c r="R193" s="44">
        <f t="shared" si="37"/>
        <v>-12.226243999999999</v>
      </c>
      <c r="S193" s="44">
        <f t="shared" si="38"/>
        <v>-12.215897</v>
      </c>
      <c r="T193" s="44">
        <f t="shared" si="39"/>
        <v>-12.331491</v>
      </c>
      <c r="U193" s="44">
        <f t="shared" si="40"/>
        <v>-12.616222</v>
      </c>
      <c r="V193" s="44">
        <f t="shared" si="41"/>
        <v>-12.477755999999999</v>
      </c>
    </row>
    <row r="194" spans="2:22" x14ac:dyDescent="0.25">
      <c r="B194">
        <v>28124900000</v>
      </c>
      <c r="C194">
        <v>-12.906886</v>
      </c>
      <c r="E194" s="6">
        <f t="shared" si="28"/>
        <v>28.624659999999999</v>
      </c>
      <c r="F194" s="6">
        <f t="shared" si="29"/>
        <v>-13.611162</v>
      </c>
      <c r="G194" s="44">
        <f t="shared" si="30"/>
        <v>-13.422549999999999</v>
      </c>
      <c r="H194" s="44">
        <f t="shared" si="31"/>
        <v>-13.465858000000001</v>
      </c>
      <c r="I194" s="44">
        <f t="shared" si="32"/>
        <v>-13.771898999999999</v>
      </c>
      <c r="J194" s="44">
        <f t="shared" si="33"/>
        <v>-14.491137</v>
      </c>
      <c r="K194" s="44">
        <f t="shared" si="34"/>
        <v>0</v>
      </c>
      <c r="M194">
        <v>28124900000</v>
      </c>
      <c r="N194">
        <v>-11.746752000000001</v>
      </c>
      <c r="P194" s="6">
        <f t="shared" si="35"/>
        <v>28.624659999999999</v>
      </c>
      <c r="Q194" s="6">
        <f t="shared" si="36"/>
        <v>-12.609114</v>
      </c>
      <c r="R194" s="44">
        <f t="shared" si="37"/>
        <v>-12.412387000000001</v>
      </c>
      <c r="S194" s="44">
        <f t="shared" si="38"/>
        <v>-12.391690000000001</v>
      </c>
      <c r="T194" s="44">
        <f t="shared" si="39"/>
        <v>-12.503371</v>
      </c>
      <c r="U194" s="44">
        <f t="shared" si="40"/>
        <v>-12.791743</v>
      </c>
      <c r="V194" s="44">
        <f t="shared" si="41"/>
        <v>-12.566549</v>
      </c>
    </row>
    <row r="195" spans="2:22" x14ac:dyDescent="0.25">
      <c r="B195">
        <v>28249840000</v>
      </c>
      <c r="C195">
        <v>-13.086760999999999</v>
      </c>
      <c r="E195" s="6">
        <f t="shared" si="28"/>
        <v>28.749600000000001</v>
      </c>
      <c r="F195" s="6">
        <f t="shared" si="29"/>
        <v>-13.80151</v>
      </c>
      <c r="G195" s="44">
        <f t="shared" si="30"/>
        <v>-13.614843</v>
      </c>
      <c r="H195" s="44">
        <f t="shared" si="31"/>
        <v>-13.655158999999999</v>
      </c>
      <c r="I195" s="44">
        <f t="shared" si="32"/>
        <v>-13.957432000000001</v>
      </c>
      <c r="J195" s="44">
        <f t="shared" si="33"/>
        <v>-14.665283000000001</v>
      </c>
      <c r="K195" s="44">
        <f t="shared" si="34"/>
        <v>0</v>
      </c>
      <c r="M195">
        <v>28249840000</v>
      </c>
      <c r="N195">
        <v>-11.9412</v>
      </c>
      <c r="P195" s="6">
        <f t="shared" si="35"/>
        <v>28.749600000000001</v>
      </c>
      <c r="Q195" s="6">
        <f t="shared" si="36"/>
        <v>-12.853087</v>
      </c>
      <c r="R195" s="44">
        <f t="shared" si="37"/>
        <v>-12.630763999999999</v>
      </c>
      <c r="S195" s="44">
        <f t="shared" si="38"/>
        <v>-12.598846</v>
      </c>
      <c r="T195" s="44">
        <f t="shared" si="39"/>
        <v>-12.705137000000001</v>
      </c>
      <c r="U195" s="44">
        <f t="shared" si="40"/>
        <v>-12.987733</v>
      </c>
      <c r="V195" s="44">
        <f t="shared" si="41"/>
        <v>-12.572865999999999</v>
      </c>
    </row>
    <row r="196" spans="2:22" x14ac:dyDescent="0.25">
      <c r="B196">
        <v>28374780000</v>
      </c>
      <c r="C196">
        <v>-13.247394999999999</v>
      </c>
      <c r="E196" s="6">
        <f t="shared" si="28"/>
        <v>28.87454</v>
      </c>
      <c r="F196" s="6">
        <f t="shared" si="29"/>
        <v>-13.935561</v>
      </c>
      <c r="G196" s="44">
        <f t="shared" si="30"/>
        <v>-13.753465</v>
      </c>
      <c r="H196" s="44">
        <f t="shared" si="31"/>
        <v>-13.797419</v>
      </c>
      <c r="I196" s="44">
        <f t="shared" si="32"/>
        <v>-14.108364999999999</v>
      </c>
      <c r="J196" s="44">
        <f t="shared" si="33"/>
        <v>-14.840178999999999</v>
      </c>
      <c r="K196" s="44">
        <f t="shared" si="34"/>
        <v>0</v>
      </c>
      <c r="M196">
        <v>28374780000</v>
      </c>
      <c r="N196">
        <v>-12.13485</v>
      </c>
      <c r="P196" s="6">
        <f t="shared" si="35"/>
        <v>28.87454</v>
      </c>
      <c r="Q196" s="6">
        <f t="shared" si="36"/>
        <v>-13.046364000000001</v>
      </c>
      <c r="R196" s="44">
        <f t="shared" si="37"/>
        <v>-12.796341</v>
      </c>
      <c r="S196" s="44">
        <f t="shared" si="38"/>
        <v>-12.755119000000001</v>
      </c>
      <c r="T196" s="44">
        <f t="shared" si="39"/>
        <v>-12.860018</v>
      </c>
      <c r="U196" s="44">
        <f t="shared" si="40"/>
        <v>-13.143914000000001</v>
      </c>
      <c r="V196" s="44">
        <f t="shared" si="41"/>
        <v>-12.817384000000001</v>
      </c>
    </row>
    <row r="197" spans="2:22" x14ac:dyDescent="0.25">
      <c r="B197">
        <v>28499720000</v>
      </c>
      <c r="C197">
        <v>-13.471055</v>
      </c>
      <c r="E197" s="6">
        <f t="shared" ref="E197:E205" si="42">B201/1000000000</f>
        <v>28.999479999999998</v>
      </c>
      <c r="F197" s="6">
        <f t="shared" ref="F197:F205" si="43">C201</f>
        <v>-14.103963</v>
      </c>
      <c r="G197" s="44">
        <f t="shared" ref="G197:G205" si="44">C407</f>
        <v>-13.921338</v>
      </c>
      <c r="H197" s="44">
        <f t="shared" ref="H197:H205" si="45">C613</f>
        <v>-13.959872000000001</v>
      </c>
      <c r="I197" s="44">
        <f t="shared" ref="I197:I205" si="46">C819</f>
        <v>-14.261805000000001</v>
      </c>
      <c r="J197" s="44">
        <f t="shared" ref="J197:J205" si="47">C1025</f>
        <v>-14.976247000000001</v>
      </c>
      <c r="K197" s="44">
        <f t="shared" ref="K197:K205" si="48">C1231</f>
        <v>0</v>
      </c>
      <c r="M197">
        <v>28499720000</v>
      </c>
      <c r="N197">
        <v>-12.396628</v>
      </c>
      <c r="P197" s="6">
        <f t="shared" si="35"/>
        <v>28.999479999999998</v>
      </c>
      <c r="Q197" s="6">
        <f t="shared" si="36"/>
        <v>-13.276462</v>
      </c>
      <c r="R197" s="44">
        <f t="shared" si="37"/>
        <v>-12.996483</v>
      </c>
      <c r="S197" s="44">
        <f t="shared" si="38"/>
        <v>-12.944623999999999</v>
      </c>
      <c r="T197" s="44">
        <f t="shared" si="39"/>
        <v>-13.046542000000001</v>
      </c>
      <c r="U197" s="44">
        <f t="shared" si="40"/>
        <v>-13.332243</v>
      </c>
      <c r="V197" s="44">
        <f t="shared" si="41"/>
        <v>-12.804034</v>
      </c>
    </row>
    <row r="198" spans="2:22" x14ac:dyDescent="0.25">
      <c r="B198">
        <v>28624660000</v>
      </c>
      <c r="C198">
        <v>-13.611162</v>
      </c>
      <c r="E198" s="6">
        <f t="shared" si="42"/>
        <v>29.124420000000001</v>
      </c>
      <c r="F198" s="6">
        <f t="shared" si="43"/>
        <v>-14.232970999999999</v>
      </c>
      <c r="G198" s="44">
        <f t="shared" si="44"/>
        <v>-14.051394999999999</v>
      </c>
      <c r="H198" s="44">
        <f t="shared" si="45"/>
        <v>-14.096257</v>
      </c>
      <c r="I198" s="44">
        <f t="shared" si="46"/>
        <v>-14.412132</v>
      </c>
      <c r="J198" s="44">
        <f t="shared" si="47"/>
        <v>-15.164206999999999</v>
      </c>
      <c r="K198" s="44">
        <f t="shared" si="48"/>
        <v>0</v>
      </c>
      <c r="M198">
        <v>28624660000</v>
      </c>
      <c r="N198">
        <v>-12.609114</v>
      </c>
      <c r="P198" s="6">
        <f t="shared" ref="P198:P205" si="49">M202/1000000000</f>
        <v>29.124420000000001</v>
      </c>
      <c r="Q198" s="6">
        <f t="shared" ref="Q198:Q205" si="50">N202</f>
        <v>-13.464566</v>
      </c>
      <c r="R198" s="44">
        <f t="shared" ref="R198:R205" si="51">N408</f>
        <v>-13.160702000000001</v>
      </c>
      <c r="S198" s="44">
        <f t="shared" ref="S198:S205" si="52">N614</f>
        <v>-13.101989</v>
      </c>
      <c r="T198" s="44">
        <f t="shared" ref="T198:T205" si="53">N820</f>
        <v>-13.207515000000001</v>
      </c>
      <c r="U198" s="44">
        <f t="shared" ref="U198:U205" si="54">N1026</f>
        <v>-13.498428000000001</v>
      </c>
      <c r="V198" s="44">
        <f t="shared" ref="V198:V205" si="55">N1232</f>
        <v>-13.062147</v>
      </c>
    </row>
    <row r="199" spans="2:22" x14ac:dyDescent="0.25">
      <c r="B199">
        <v>28749600000</v>
      </c>
      <c r="C199">
        <v>-13.80151</v>
      </c>
      <c r="E199" s="6">
        <f t="shared" si="42"/>
        <v>29.249359999999999</v>
      </c>
      <c r="F199" s="6">
        <f t="shared" si="43"/>
        <v>-14.405829000000001</v>
      </c>
      <c r="G199" s="44">
        <f t="shared" si="44"/>
        <v>-14.210036000000001</v>
      </c>
      <c r="H199" s="44">
        <f t="shared" si="45"/>
        <v>-14.238279</v>
      </c>
      <c r="I199" s="44">
        <f t="shared" si="46"/>
        <v>-14.529335</v>
      </c>
      <c r="J199" s="44">
        <f t="shared" si="47"/>
        <v>-15.231553999999999</v>
      </c>
      <c r="K199" s="44">
        <f t="shared" si="48"/>
        <v>0</v>
      </c>
      <c r="M199">
        <v>28749600000</v>
      </c>
      <c r="N199">
        <v>-12.853087</v>
      </c>
      <c r="P199" s="6">
        <f t="shared" si="49"/>
        <v>29.249359999999999</v>
      </c>
      <c r="Q199" s="6">
        <f t="shared" si="50"/>
        <v>-13.646637</v>
      </c>
      <c r="R199" s="44">
        <f t="shared" si="51"/>
        <v>-13.338706999999999</v>
      </c>
      <c r="S199" s="44">
        <f t="shared" si="52"/>
        <v>-13.280804</v>
      </c>
      <c r="T199" s="44">
        <f t="shared" si="53"/>
        <v>-13.393295</v>
      </c>
      <c r="U199" s="44">
        <f t="shared" si="54"/>
        <v>-13.689166999999999</v>
      </c>
      <c r="V199" s="44">
        <f t="shared" si="55"/>
        <v>-13.366731</v>
      </c>
    </row>
    <row r="200" spans="2:22" x14ac:dyDescent="0.25">
      <c r="B200">
        <v>28874540000</v>
      </c>
      <c r="C200">
        <v>-13.935561</v>
      </c>
      <c r="E200" s="6">
        <f t="shared" si="42"/>
        <v>29.374300000000002</v>
      </c>
      <c r="F200" s="6">
        <f t="shared" si="43"/>
        <v>-14.556837</v>
      </c>
      <c r="G200" s="44">
        <f t="shared" si="44"/>
        <v>-14.348703</v>
      </c>
      <c r="H200" s="44">
        <f t="shared" si="45"/>
        <v>-14.368999000000001</v>
      </c>
      <c r="I200" s="44">
        <f t="shared" si="46"/>
        <v>-14.652939999999999</v>
      </c>
      <c r="J200" s="44">
        <f t="shared" si="47"/>
        <v>-15.347632000000001</v>
      </c>
      <c r="K200" s="44">
        <f t="shared" si="48"/>
        <v>0</v>
      </c>
      <c r="M200">
        <v>28874540000</v>
      </c>
      <c r="N200">
        <v>-13.046364000000001</v>
      </c>
      <c r="P200" s="6">
        <f t="shared" si="49"/>
        <v>29.374300000000002</v>
      </c>
      <c r="Q200" s="6">
        <f t="shared" si="50"/>
        <v>-13.814025000000001</v>
      </c>
      <c r="R200" s="44">
        <f t="shared" si="51"/>
        <v>-13.497752</v>
      </c>
      <c r="S200" s="44">
        <f t="shared" si="52"/>
        <v>-13.441324</v>
      </c>
      <c r="T200" s="44">
        <f t="shared" si="53"/>
        <v>-13.560810999999999</v>
      </c>
      <c r="U200" s="44">
        <f t="shared" si="54"/>
        <v>-13.865697000000001</v>
      </c>
      <c r="V200" s="44">
        <f t="shared" si="55"/>
        <v>-13.191127</v>
      </c>
    </row>
    <row r="201" spans="2:22" x14ac:dyDescent="0.25">
      <c r="B201">
        <v>28999480000</v>
      </c>
      <c r="C201">
        <v>-14.103963</v>
      </c>
      <c r="E201" s="6">
        <f t="shared" si="42"/>
        <v>29.49924</v>
      </c>
      <c r="F201" s="6">
        <f t="shared" si="43"/>
        <v>-14.690251999999999</v>
      </c>
      <c r="G201" s="44">
        <f t="shared" si="44"/>
        <v>-14.472849999999999</v>
      </c>
      <c r="H201" s="44">
        <f t="shared" si="45"/>
        <v>-14.484802</v>
      </c>
      <c r="I201" s="44">
        <f t="shared" si="46"/>
        <v>-14.756385999999999</v>
      </c>
      <c r="J201" s="44">
        <f t="shared" si="47"/>
        <v>-15.422940000000001</v>
      </c>
      <c r="K201" s="44">
        <f t="shared" si="48"/>
        <v>0</v>
      </c>
      <c r="M201">
        <v>28999480000</v>
      </c>
      <c r="N201">
        <v>-13.276462</v>
      </c>
      <c r="P201" s="6">
        <f t="shared" si="49"/>
        <v>29.49924</v>
      </c>
      <c r="Q201" s="6">
        <f t="shared" si="50"/>
        <v>-13.954164</v>
      </c>
      <c r="R201" s="44">
        <f t="shared" si="51"/>
        <v>-13.645617</v>
      </c>
      <c r="S201" s="44">
        <f t="shared" si="52"/>
        <v>-13.599918000000001</v>
      </c>
      <c r="T201" s="44">
        <f t="shared" si="53"/>
        <v>-13.733596</v>
      </c>
      <c r="U201" s="44">
        <f t="shared" si="54"/>
        <v>-14.056502</v>
      </c>
      <c r="V201" s="44">
        <f t="shared" si="55"/>
        <v>-13.481538</v>
      </c>
    </row>
    <row r="202" spans="2:22" x14ac:dyDescent="0.25">
      <c r="B202">
        <v>29124420000</v>
      </c>
      <c r="C202">
        <v>-14.232970999999999</v>
      </c>
      <c r="E202" s="6">
        <f t="shared" si="42"/>
        <v>29.624179999999999</v>
      </c>
      <c r="F202" s="6">
        <f t="shared" si="43"/>
        <v>-14.81645</v>
      </c>
      <c r="G202" s="44">
        <f t="shared" si="44"/>
        <v>-14.585205999999999</v>
      </c>
      <c r="H202" s="44">
        <f t="shared" si="45"/>
        <v>-14.591669</v>
      </c>
      <c r="I202" s="44">
        <f t="shared" si="46"/>
        <v>-14.860815000000001</v>
      </c>
      <c r="J202" s="44">
        <f t="shared" si="47"/>
        <v>-15.519254</v>
      </c>
      <c r="K202" s="44">
        <f t="shared" si="48"/>
        <v>0</v>
      </c>
      <c r="M202">
        <v>29124420000</v>
      </c>
      <c r="N202">
        <v>-13.464566</v>
      </c>
      <c r="P202" s="6">
        <f t="shared" si="49"/>
        <v>29.624179999999999</v>
      </c>
      <c r="Q202" s="6">
        <f t="shared" si="50"/>
        <v>-14.098159000000001</v>
      </c>
      <c r="R202" s="44">
        <f t="shared" si="51"/>
        <v>-13.792418</v>
      </c>
      <c r="S202" s="44">
        <f t="shared" si="52"/>
        <v>-13.754825</v>
      </c>
      <c r="T202" s="44">
        <f t="shared" si="53"/>
        <v>-13.900214</v>
      </c>
      <c r="U202" s="44">
        <f t="shared" si="54"/>
        <v>-14.235250000000001</v>
      </c>
      <c r="V202" s="44">
        <f t="shared" si="55"/>
        <v>-13.698283999999999</v>
      </c>
    </row>
    <row r="203" spans="2:22" x14ac:dyDescent="0.25">
      <c r="B203">
        <v>29249360000</v>
      </c>
      <c r="C203">
        <v>-14.405829000000001</v>
      </c>
      <c r="E203" s="6">
        <f t="shared" si="42"/>
        <v>29.749120000000001</v>
      </c>
      <c r="F203" s="6">
        <f t="shared" si="43"/>
        <v>-14.907365</v>
      </c>
      <c r="G203" s="44">
        <f t="shared" si="44"/>
        <v>-14.676075000000001</v>
      </c>
      <c r="H203" s="44">
        <f t="shared" si="45"/>
        <v>-14.680687000000001</v>
      </c>
      <c r="I203" s="44">
        <f t="shared" si="46"/>
        <v>-14.940435000000001</v>
      </c>
      <c r="J203" s="44">
        <f t="shared" si="47"/>
        <v>-15.564816</v>
      </c>
      <c r="K203" s="44">
        <f t="shared" si="48"/>
        <v>0</v>
      </c>
      <c r="M203">
        <v>29249360000</v>
      </c>
      <c r="N203">
        <v>-13.646637</v>
      </c>
      <c r="P203" s="6">
        <f t="shared" si="49"/>
        <v>29.749120000000001</v>
      </c>
      <c r="Q203" s="6">
        <f t="shared" si="50"/>
        <v>-14.198700000000001</v>
      </c>
      <c r="R203" s="44">
        <f t="shared" si="51"/>
        <v>-13.921407</v>
      </c>
      <c r="S203" s="44">
        <f t="shared" si="52"/>
        <v>-13.906700000000001</v>
      </c>
      <c r="T203" s="44">
        <f t="shared" si="53"/>
        <v>-14.075528</v>
      </c>
      <c r="U203" s="44">
        <f t="shared" si="54"/>
        <v>-14.442045999999999</v>
      </c>
      <c r="V203" s="44">
        <f t="shared" si="55"/>
        <v>-13.946498</v>
      </c>
    </row>
    <row r="204" spans="2:22" x14ac:dyDescent="0.25">
      <c r="B204">
        <v>29374300000</v>
      </c>
      <c r="C204">
        <v>-14.556837</v>
      </c>
      <c r="E204" s="6">
        <f t="shared" si="42"/>
        <v>29.87406</v>
      </c>
      <c r="F204" s="6">
        <f t="shared" si="43"/>
        <v>-14.975738</v>
      </c>
      <c r="G204" s="44">
        <f t="shared" si="44"/>
        <v>-14.749634</v>
      </c>
      <c r="H204" s="44">
        <f t="shared" si="45"/>
        <v>-14.758668999999999</v>
      </c>
      <c r="I204" s="44">
        <f t="shared" si="46"/>
        <v>-15.020737</v>
      </c>
      <c r="J204" s="44">
        <f t="shared" si="47"/>
        <v>-15.638246000000001</v>
      </c>
      <c r="K204" s="44">
        <f t="shared" si="48"/>
        <v>0</v>
      </c>
      <c r="M204">
        <v>29374300000</v>
      </c>
      <c r="N204">
        <v>-13.814025000000001</v>
      </c>
      <c r="P204" s="6">
        <f t="shared" si="49"/>
        <v>29.87406</v>
      </c>
      <c r="Q204" s="6">
        <f t="shared" si="50"/>
        <v>-14.290428</v>
      </c>
      <c r="R204" s="44">
        <f t="shared" si="51"/>
        <v>-14.034147000000001</v>
      </c>
      <c r="S204" s="44">
        <f t="shared" si="52"/>
        <v>-14.037865</v>
      </c>
      <c r="T204" s="44">
        <f t="shared" si="53"/>
        <v>-14.225899</v>
      </c>
      <c r="U204" s="44">
        <f t="shared" si="54"/>
        <v>-14.6189</v>
      </c>
      <c r="V204" s="44">
        <f t="shared" si="55"/>
        <v>-13.944139</v>
      </c>
    </row>
    <row r="205" spans="2:22" x14ac:dyDescent="0.25">
      <c r="B205">
        <v>29499240000</v>
      </c>
      <c r="C205">
        <v>-14.690251999999999</v>
      </c>
      <c r="E205" s="6">
        <f t="shared" si="42"/>
        <v>29.998999999999999</v>
      </c>
      <c r="F205" s="6">
        <f t="shared" si="43"/>
        <v>-15.014858</v>
      </c>
      <c r="G205" s="44">
        <f t="shared" si="44"/>
        <v>-14.797491000000001</v>
      </c>
      <c r="H205" s="44">
        <f t="shared" si="45"/>
        <v>-14.812908999999999</v>
      </c>
      <c r="I205" s="44">
        <f t="shared" si="46"/>
        <v>-15.076388</v>
      </c>
      <c r="J205" s="44">
        <f t="shared" si="47"/>
        <v>-15.68183</v>
      </c>
      <c r="K205" s="44">
        <f t="shared" si="48"/>
        <v>0</v>
      </c>
      <c r="M205">
        <v>29499240000</v>
      </c>
      <c r="N205">
        <v>-13.954164</v>
      </c>
      <c r="P205" s="6">
        <f t="shared" si="49"/>
        <v>29.998999999999999</v>
      </c>
      <c r="Q205" s="6">
        <f t="shared" si="50"/>
        <v>-14.346064999999999</v>
      </c>
      <c r="R205" s="44">
        <f t="shared" si="51"/>
        <v>-14.116569999999999</v>
      </c>
      <c r="S205" s="44">
        <f t="shared" si="52"/>
        <v>-14.140021000000001</v>
      </c>
      <c r="T205" s="44">
        <f t="shared" si="53"/>
        <v>-14.347417</v>
      </c>
      <c r="U205" s="44">
        <f t="shared" si="54"/>
        <v>-14.765973000000001</v>
      </c>
      <c r="V205" s="44">
        <f t="shared" si="55"/>
        <v>-13.968982</v>
      </c>
    </row>
    <row r="206" spans="2:22" x14ac:dyDescent="0.25">
      <c r="B206">
        <v>29624180000</v>
      </c>
      <c r="C206">
        <v>-14.81645</v>
      </c>
      <c r="M206">
        <v>29624180000</v>
      </c>
      <c r="N206">
        <v>-14.098159000000001</v>
      </c>
    </row>
    <row r="207" spans="2:22" x14ac:dyDescent="0.25">
      <c r="B207">
        <v>29749120000</v>
      </c>
      <c r="C207">
        <v>-14.907365</v>
      </c>
      <c r="M207">
        <v>29749120000</v>
      </c>
      <c r="N207">
        <v>-14.198700000000001</v>
      </c>
    </row>
    <row r="208" spans="2:22" x14ac:dyDescent="0.25">
      <c r="B208">
        <v>29874060000</v>
      </c>
      <c r="C208">
        <v>-14.975738</v>
      </c>
      <c r="M208">
        <v>29874060000</v>
      </c>
      <c r="N208">
        <v>-14.290428</v>
      </c>
    </row>
    <row r="209" spans="2:14" x14ac:dyDescent="0.25">
      <c r="B209">
        <v>29999000000</v>
      </c>
      <c r="C209">
        <v>-15.014858</v>
      </c>
      <c r="M209">
        <v>29999000000</v>
      </c>
      <c r="N209">
        <v>-14.346064999999999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22</v>
      </c>
      <c r="M213" t="s">
        <v>22</v>
      </c>
    </row>
    <row r="214" spans="2:14" x14ac:dyDescent="0.25">
      <c r="B214" t="s">
        <v>23</v>
      </c>
      <c r="C214" t="s">
        <v>276</v>
      </c>
      <c r="M214" t="s">
        <v>23</v>
      </c>
      <c r="N214" t="s">
        <v>276</v>
      </c>
    </row>
    <row r="215" spans="2:14" x14ac:dyDescent="0.25">
      <c r="B215">
        <v>5011000000</v>
      </c>
      <c r="C215">
        <v>-12.157638</v>
      </c>
      <c r="M215">
        <v>5011000000</v>
      </c>
      <c r="N215">
        <v>-13.629897</v>
      </c>
    </row>
    <row r="216" spans="2:14" x14ac:dyDescent="0.25">
      <c r="B216">
        <v>5135940000</v>
      </c>
      <c r="C216">
        <v>-11.717575999999999</v>
      </c>
      <c r="M216">
        <v>5135940000</v>
      </c>
      <c r="N216">
        <v>-13.182987000000001</v>
      </c>
    </row>
    <row r="217" spans="2:14" x14ac:dyDescent="0.25">
      <c r="B217">
        <v>5260880000</v>
      </c>
      <c r="C217">
        <v>-11.141038</v>
      </c>
      <c r="M217">
        <v>5260880000</v>
      </c>
      <c r="N217">
        <v>-12.583937000000001</v>
      </c>
    </row>
    <row r="218" spans="2:14" x14ac:dyDescent="0.25">
      <c r="B218">
        <v>5385820000</v>
      </c>
      <c r="C218">
        <v>-10.505653000000001</v>
      </c>
      <c r="M218">
        <v>5385820000</v>
      </c>
      <c r="N218">
        <v>-11.925636000000001</v>
      </c>
    </row>
    <row r="219" spans="2:14" x14ac:dyDescent="0.25">
      <c r="B219">
        <v>5510760000</v>
      </c>
      <c r="C219">
        <v>-9.9578772000000004</v>
      </c>
      <c r="M219">
        <v>5510760000</v>
      </c>
      <c r="N219">
        <v>-11.351402999999999</v>
      </c>
    </row>
    <row r="220" spans="2:14" x14ac:dyDescent="0.25">
      <c r="B220">
        <v>5635700000</v>
      </c>
      <c r="C220">
        <v>-9.4002180000000006</v>
      </c>
      <c r="M220">
        <v>5635700000</v>
      </c>
      <c r="N220">
        <v>-10.784625999999999</v>
      </c>
    </row>
    <row r="221" spans="2:14" x14ac:dyDescent="0.25">
      <c r="B221">
        <v>5760640000</v>
      </c>
      <c r="C221">
        <v>-8.9832525000000008</v>
      </c>
      <c r="M221">
        <v>5760640000</v>
      </c>
      <c r="N221">
        <v>-10.374597</v>
      </c>
    </row>
    <row r="222" spans="2:14" x14ac:dyDescent="0.25">
      <c r="B222">
        <v>5885580000</v>
      </c>
      <c r="C222">
        <v>-8.7101307000000006</v>
      </c>
      <c r="M222">
        <v>5885580000</v>
      </c>
      <c r="N222">
        <v>-10.123377</v>
      </c>
    </row>
    <row r="223" spans="2:14" x14ac:dyDescent="0.25">
      <c r="B223">
        <v>6010520000</v>
      </c>
      <c r="C223">
        <v>-8.4124298</v>
      </c>
      <c r="M223">
        <v>6010520000</v>
      </c>
      <c r="N223">
        <v>-9.8593092000000002</v>
      </c>
    </row>
    <row r="224" spans="2:14" x14ac:dyDescent="0.25">
      <c r="B224">
        <v>6135460000</v>
      </c>
      <c r="C224">
        <v>-8.1829529000000001</v>
      </c>
      <c r="M224">
        <v>6135460000</v>
      </c>
      <c r="N224">
        <v>-9.6674433000000004</v>
      </c>
    </row>
    <row r="225" spans="2:14" x14ac:dyDescent="0.25">
      <c r="B225">
        <v>6260400000</v>
      </c>
      <c r="C225">
        <v>-8.0072174</v>
      </c>
      <c r="M225">
        <v>6260400000</v>
      </c>
      <c r="N225">
        <v>-9.5255755999999998</v>
      </c>
    </row>
    <row r="226" spans="2:14" x14ac:dyDescent="0.25">
      <c r="B226">
        <v>6385340000</v>
      </c>
      <c r="C226">
        <v>-7.8392071999999997</v>
      </c>
      <c r="M226">
        <v>6385340000</v>
      </c>
      <c r="N226">
        <v>-9.3937615999999995</v>
      </c>
    </row>
    <row r="227" spans="2:14" x14ac:dyDescent="0.25">
      <c r="B227">
        <v>6510280000</v>
      </c>
      <c r="C227">
        <v>-7.6280707999999997</v>
      </c>
      <c r="M227">
        <v>6510280000</v>
      </c>
      <c r="N227">
        <v>-9.2293549000000006</v>
      </c>
    </row>
    <row r="228" spans="2:14" x14ac:dyDescent="0.25">
      <c r="B228">
        <v>6635220000</v>
      </c>
      <c r="C228">
        <v>-7.5049858</v>
      </c>
      <c r="M228">
        <v>6635220000</v>
      </c>
      <c r="N228">
        <v>-9.1498947000000008</v>
      </c>
    </row>
    <row r="229" spans="2:14" x14ac:dyDescent="0.25">
      <c r="B229">
        <v>6760160000</v>
      </c>
      <c r="C229">
        <v>-7.3573589000000004</v>
      </c>
      <c r="M229">
        <v>6760160000</v>
      </c>
      <c r="N229">
        <v>-9.0519447</v>
      </c>
    </row>
    <row r="230" spans="2:14" x14ac:dyDescent="0.25">
      <c r="B230">
        <v>6885100000</v>
      </c>
      <c r="C230">
        <v>-7.2013873999999998</v>
      </c>
      <c r="M230">
        <v>6885100000</v>
      </c>
      <c r="N230">
        <v>-8.953023</v>
      </c>
    </row>
    <row r="231" spans="2:14" x14ac:dyDescent="0.25">
      <c r="B231">
        <v>7010040000</v>
      </c>
      <c r="C231">
        <v>-7.0674013999999996</v>
      </c>
      <c r="M231">
        <v>7010040000</v>
      </c>
      <c r="N231">
        <v>-8.8647614000000008</v>
      </c>
    </row>
    <row r="232" spans="2:14" x14ac:dyDescent="0.25">
      <c r="B232">
        <v>7134980000</v>
      </c>
      <c r="C232">
        <v>-6.9266334000000001</v>
      </c>
      <c r="M232">
        <v>7134980000</v>
      </c>
      <c r="N232">
        <v>-8.7651910999999991</v>
      </c>
    </row>
    <row r="233" spans="2:14" x14ac:dyDescent="0.25">
      <c r="B233">
        <v>7259920000</v>
      </c>
      <c r="C233">
        <v>-6.7626666999999996</v>
      </c>
      <c r="M233">
        <v>7259920000</v>
      </c>
      <c r="N233">
        <v>-8.6475896999999993</v>
      </c>
    </row>
    <row r="234" spans="2:14" x14ac:dyDescent="0.25">
      <c r="B234">
        <v>7384860000</v>
      </c>
      <c r="C234">
        <v>-6.6224809000000002</v>
      </c>
      <c r="M234">
        <v>7384860000</v>
      </c>
      <c r="N234">
        <v>-8.5450877999999992</v>
      </c>
    </row>
    <row r="235" spans="2:14" x14ac:dyDescent="0.25">
      <c r="B235">
        <v>7509800000</v>
      </c>
      <c r="C235">
        <v>-6.5178618000000004</v>
      </c>
      <c r="M235">
        <v>7509800000</v>
      </c>
      <c r="N235">
        <v>-8.4713411000000001</v>
      </c>
    </row>
    <row r="236" spans="2:14" x14ac:dyDescent="0.25">
      <c r="B236">
        <v>7634740000</v>
      </c>
      <c r="C236">
        <v>-6.4183073000000004</v>
      </c>
      <c r="M236">
        <v>7634740000</v>
      </c>
      <c r="N236">
        <v>-8.4036740999999999</v>
      </c>
    </row>
    <row r="237" spans="2:14" x14ac:dyDescent="0.25">
      <c r="B237">
        <v>7759680000</v>
      </c>
      <c r="C237">
        <v>-6.3468055999999997</v>
      </c>
      <c r="M237">
        <v>7759680000</v>
      </c>
      <c r="N237">
        <v>-8.3512029999999999</v>
      </c>
    </row>
    <row r="238" spans="2:14" x14ac:dyDescent="0.25">
      <c r="B238">
        <v>7884620000</v>
      </c>
      <c r="C238">
        <v>-6.2934146000000002</v>
      </c>
      <c r="M238">
        <v>7884620000</v>
      </c>
      <c r="N238">
        <v>-8.3004007000000009</v>
      </c>
    </row>
    <row r="239" spans="2:14" x14ac:dyDescent="0.25">
      <c r="B239">
        <v>8009560000</v>
      </c>
      <c r="C239">
        <v>-6.2439689999999999</v>
      </c>
      <c r="M239">
        <v>8009560000</v>
      </c>
      <c r="N239">
        <v>-8.2491492999999991</v>
      </c>
    </row>
    <row r="240" spans="2:14" x14ac:dyDescent="0.25">
      <c r="B240">
        <v>8134500000</v>
      </c>
      <c r="C240">
        <v>-6.2068076000000003</v>
      </c>
      <c r="M240">
        <v>8134500000</v>
      </c>
      <c r="N240">
        <v>-8.1975411999999999</v>
      </c>
    </row>
    <row r="241" spans="2:14" x14ac:dyDescent="0.25">
      <c r="B241">
        <v>8259440000</v>
      </c>
      <c r="C241">
        <v>-6.2128886999999997</v>
      </c>
      <c r="M241">
        <v>8259440000</v>
      </c>
      <c r="N241">
        <v>-8.1773890999999992</v>
      </c>
    </row>
    <row r="242" spans="2:14" x14ac:dyDescent="0.25">
      <c r="B242">
        <v>8384380000</v>
      </c>
      <c r="C242">
        <v>-6.2312427000000001</v>
      </c>
      <c r="M242">
        <v>8384380000</v>
      </c>
      <c r="N242">
        <v>-8.1770592000000004</v>
      </c>
    </row>
    <row r="243" spans="2:14" x14ac:dyDescent="0.25">
      <c r="B243">
        <v>8509320000</v>
      </c>
      <c r="C243">
        <v>-6.2406569000000003</v>
      </c>
      <c r="M243">
        <v>8509320000</v>
      </c>
      <c r="N243">
        <v>-8.1737432000000005</v>
      </c>
    </row>
    <row r="244" spans="2:14" x14ac:dyDescent="0.25">
      <c r="B244">
        <v>8634260000</v>
      </c>
      <c r="C244">
        <v>-6.3015423000000004</v>
      </c>
      <c r="M244">
        <v>8634260000</v>
      </c>
      <c r="N244">
        <v>-8.2167148999999995</v>
      </c>
    </row>
    <row r="245" spans="2:14" x14ac:dyDescent="0.25">
      <c r="B245">
        <v>8759200000</v>
      </c>
      <c r="C245">
        <v>-6.3645554000000004</v>
      </c>
      <c r="M245">
        <v>8759200000</v>
      </c>
      <c r="N245">
        <v>-8.2597188999999993</v>
      </c>
    </row>
    <row r="246" spans="2:14" x14ac:dyDescent="0.25">
      <c r="B246">
        <v>8884140000</v>
      </c>
      <c r="C246">
        <v>-6.3835835000000003</v>
      </c>
      <c r="M246">
        <v>8884140000</v>
      </c>
      <c r="N246">
        <v>-8.2608881000000007</v>
      </c>
    </row>
    <row r="247" spans="2:14" x14ac:dyDescent="0.25">
      <c r="B247">
        <v>9009080000</v>
      </c>
      <c r="C247">
        <v>-6.4184098000000001</v>
      </c>
      <c r="M247">
        <v>9009080000</v>
      </c>
      <c r="N247">
        <v>-8.2694282999999995</v>
      </c>
    </row>
    <row r="248" spans="2:14" x14ac:dyDescent="0.25">
      <c r="B248">
        <v>9134020000</v>
      </c>
      <c r="C248">
        <v>-6.5014415000000003</v>
      </c>
      <c r="M248">
        <v>9134020000</v>
      </c>
      <c r="N248">
        <v>-8.3146342999999998</v>
      </c>
    </row>
    <row r="249" spans="2:14" x14ac:dyDescent="0.25">
      <c r="B249">
        <v>9258960000</v>
      </c>
      <c r="C249">
        <v>-6.5089917000000002</v>
      </c>
      <c r="M249">
        <v>9258960000</v>
      </c>
      <c r="N249">
        <v>-8.3062258</v>
      </c>
    </row>
    <row r="250" spans="2:14" x14ac:dyDescent="0.25">
      <c r="B250">
        <v>9383900000</v>
      </c>
      <c r="C250">
        <v>-6.5283898999999996</v>
      </c>
      <c r="M250">
        <v>9383900000</v>
      </c>
      <c r="N250">
        <v>-8.3090267000000004</v>
      </c>
    </row>
    <row r="251" spans="2:14" x14ac:dyDescent="0.25">
      <c r="B251">
        <v>9508840000</v>
      </c>
      <c r="C251">
        <v>-6.6081200000000004</v>
      </c>
      <c r="M251">
        <v>9508840000</v>
      </c>
      <c r="N251">
        <v>-8.3790493000000001</v>
      </c>
    </row>
    <row r="252" spans="2:14" x14ac:dyDescent="0.25">
      <c r="B252">
        <v>9633780000</v>
      </c>
      <c r="C252">
        <v>-6.6777243999999998</v>
      </c>
      <c r="M252">
        <v>9633780000</v>
      </c>
      <c r="N252">
        <v>-8.4553337000000006</v>
      </c>
    </row>
    <row r="253" spans="2:14" x14ac:dyDescent="0.25">
      <c r="B253">
        <v>9758720000</v>
      </c>
      <c r="C253">
        <v>-6.7083120000000003</v>
      </c>
      <c r="M253">
        <v>9758720000</v>
      </c>
      <c r="N253">
        <v>-8.5015239999999999</v>
      </c>
    </row>
    <row r="254" spans="2:14" x14ac:dyDescent="0.25">
      <c r="B254">
        <v>9883660000</v>
      </c>
      <c r="C254">
        <v>-6.8163818999999997</v>
      </c>
      <c r="M254">
        <v>9883660000</v>
      </c>
      <c r="N254">
        <v>-8.6169232999999998</v>
      </c>
    </row>
    <row r="255" spans="2:14" x14ac:dyDescent="0.25">
      <c r="B255">
        <v>10008600000</v>
      </c>
      <c r="C255">
        <v>-6.8945774999999996</v>
      </c>
      <c r="M255">
        <v>10008600000</v>
      </c>
      <c r="N255">
        <v>-8.7138758000000003</v>
      </c>
    </row>
    <row r="256" spans="2:14" x14ac:dyDescent="0.25">
      <c r="B256">
        <v>10133540000</v>
      </c>
      <c r="C256">
        <v>-6.8916798000000004</v>
      </c>
      <c r="M256">
        <v>10133540000</v>
      </c>
      <c r="N256">
        <v>-8.7396822000000007</v>
      </c>
    </row>
    <row r="257" spans="2:14" x14ac:dyDescent="0.25">
      <c r="B257">
        <v>10258480000</v>
      </c>
      <c r="C257">
        <v>-6.9008627000000002</v>
      </c>
      <c r="M257">
        <v>10258480000</v>
      </c>
      <c r="N257">
        <v>-8.7756786000000009</v>
      </c>
    </row>
    <row r="258" spans="2:14" x14ac:dyDescent="0.25">
      <c r="B258">
        <v>10383420000</v>
      </c>
      <c r="C258">
        <v>-6.9248219000000004</v>
      </c>
      <c r="M258">
        <v>10383420000</v>
      </c>
      <c r="N258">
        <v>-8.8359269999999999</v>
      </c>
    </row>
    <row r="259" spans="2:14" x14ac:dyDescent="0.25">
      <c r="B259">
        <v>10508360000</v>
      </c>
      <c r="C259">
        <v>-6.8812965999999998</v>
      </c>
      <c r="M259">
        <v>10508360000</v>
      </c>
      <c r="N259">
        <v>-8.8312749999999998</v>
      </c>
    </row>
    <row r="260" spans="2:14" x14ac:dyDescent="0.25">
      <c r="B260">
        <v>10633300000</v>
      </c>
      <c r="C260">
        <v>-6.8460450000000002</v>
      </c>
      <c r="M260">
        <v>10633300000</v>
      </c>
      <c r="N260">
        <v>-8.8348350999999994</v>
      </c>
    </row>
    <row r="261" spans="2:14" x14ac:dyDescent="0.25">
      <c r="B261">
        <v>10758240000</v>
      </c>
      <c r="C261">
        <v>-6.8413104999999996</v>
      </c>
      <c r="M261">
        <v>10758240000</v>
      </c>
      <c r="N261">
        <v>-8.8635807</v>
      </c>
    </row>
    <row r="262" spans="2:14" x14ac:dyDescent="0.25">
      <c r="B262">
        <v>10883180000</v>
      </c>
      <c r="C262">
        <v>-6.8019604999999999</v>
      </c>
      <c r="M262">
        <v>10883180000</v>
      </c>
      <c r="N262">
        <v>-8.8631773000000003</v>
      </c>
    </row>
    <row r="263" spans="2:14" x14ac:dyDescent="0.25">
      <c r="B263">
        <v>11008120000</v>
      </c>
      <c r="C263">
        <v>-6.7348371</v>
      </c>
      <c r="M263">
        <v>11008120000</v>
      </c>
      <c r="N263">
        <v>-8.8332081000000002</v>
      </c>
    </row>
    <row r="264" spans="2:14" x14ac:dyDescent="0.25">
      <c r="B264">
        <v>11133060000</v>
      </c>
      <c r="C264">
        <v>-6.7215122999999997</v>
      </c>
      <c r="M264">
        <v>11133060000</v>
      </c>
      <c r="N264">
        <v>-8.8448037999999993</v>
      </c>
    </row>
    <row r="265" spans="2:14" x14ac:dyDescent="0.25">
      <c r="B265">
        <v>11258000000</v>
      </c>
      <c r="C265">
        <v>-6.6684456000000001</v>
      </c>
      <c r="M265">
        <v>11258000000</v>
      </c>
      <c r="N265">
        <v>-8.8179274000000003</v>
      </c>
    </row>
    <row r="266" spans="2:14" x14ac:dyDescent="0.25">
      <c r="B266">
        <v>11382940000</v>
      </c>
      <c r="C266">
        <v>-6.6285162</v>
      </c>
      <c r="M266">
        <v>11382940000</v>
      </c>
      <c r="N266">
        <v>-8.7880344000000008</v>
      </c>
    </row>
    <row r="267" spans="2:14" x14ac:dyDescent="0.25">
      <c r="B267">
        <v>11507880000</v>
      </c>
      <c r="C267">
        <v>-6.6065883999999997</v>
      </c>
      <c r="M267">
        <v>11507880000</v>
      </c>
      <c r="N267">
        <v>-8.7575865000000004</v>
      </c>
    </row>
    <row r="268" spans="2:14" x14ac:dyDescent="0.25">
      <c r="B268">
        <v>11632820000</v>
      </c>
      <c r="C268">
        <v>-6.5976566999999999</v>
      </c>
      <c r="M268">
        <v>11632820000</v>
      </c>
      <c r="N268">
        <v>-8.7209911000000009</v>
      </c>
    </row>
    <row r="269" spans="2:14" x14ac:dyDescent="0.25">
      <c r="B269">
        <v>11757760000</v>
      </c>
      <c r="C269">
        <v>-6.5772304999999998</v>
      </c>
      <c r="M269">
        <v>11757760000</v>
      </c>
      <c r="N269">
        <v>-8.6749620000000007</v>
      </c>
    </row>
    <row r="270" spans="2:14" x14ac:dyDescent="0.25">
      <c r="B270">
        <v>11882700000</v>
      </c>
      <c r="C270">
        <v>-6.5783215000000004</v>
      </c>
      <c r="M270">
        <v>11882700000</v>
      </c>
      <c r="N270">
        <v>-8.6513928999999994</v>
      </c>
    </row>
    <row r="271" spans="2:14" x14ac:dyDescent="0.25">
      <c r="B271">
        <v>12007640000</v>
      </c>
      <c r="C271">
        <v>-6.5746564999999997</v>
      </c>
      <c r="M271">
        <v>12007640000</v>
      </c>
      <c r="N271">
        <v>-8.6295222999999996</v>
      </c>
    </row>
    <row r="272" spans="2:14" x14ac:dyDescent="0.25">
      <c r="B272">
        <v>12132580000</v>
      </c>
      <c r="C272">
        <v>-6.5818582000000001</v>
      </c>
      <c r="M272">
        <v>12132580000</v>
      </c>
      <c r="N272">
        <v>-8.6292334000000004</v>
      </c>
    </row>
    <row r="273" spans="2:14" x14ac:dyDescent="0.25">
      <c r="B273">
        <v>12257520000</v>
      </c>
      <c r="C273">
        <v>-6.5756148999999997</v>
      </c>
      <c r="M273">
        <v>12257520000</v>
      </c>
      <c r="N273">
        <v>-8.6249207999999999</v>
      </c>
    </row>
    <row r="274" spans="2:14" x14ac:dyDescent="0.25">
      <c r="B274">
        <v>12382460000</v>
      </c>
      <c r="C274">
        <v>-6.5525069</v>
      </c>
      <c r="M274">
        <v>12382460000</v>
      </c>
      <c r="N274">
        <v>-8.6099148000000003</v>
      </c>
    </row>
    <row r="275" spans="2:14" x14ac:dyDescent="0.25">
      <c r="B275">
        <v>12507400000</v>
      </c>
      <c r="C275">
        <v>-6.5454492999999996</v>
      </c>
      <c r="M275">
        <v>12507400000</v>
      </c>
      <c r="N275">
        <v>-8.6116056000000007</v>
      </c>
    </row>
    <row r="276" spans="2:14" x14ac:dyDescent="0.25">
      <c r="B276">
        <v>12632340000</v>
      </c>
      <c r="C276">
        <v>-6.5467091000000002</v>
      </c>
      <c r="M276">
        <v>12632340000</v>
      </c>
      <c r="N276">
        <v>-8.6217421999999999</v>
      </c>
    </row>
    <row r="277" spans="2:14" x14ac:dyDescent="0.25">
      <c r="B277">
        <v>12757280000</v>
      </c>
      <c r="C277">
        <v>-6.5274158</v>
      </c>
      <c r="M277">
        <v>12757280000</v>
      </c>
      <c r="N277">
        <v>-8.6124468000000007</v>
      </c>
    </row>
    <row r="278" spans="2:14" x14ac:dyDescent="0.25">
      <c r="B278">
        <v>12882220000</v>
      </c>
      <c r="C278">
        <v>-6.5258063999999996</v>
      </c>
      <c r="M278">
        <v>12882220000</v>
      </c>
      <c r="N278">
        <v>-8.6217833000000006</v>
      </c>
    </row>
    <row r="279" spans="2:14" x14ac:dyDescent="0.25">
      <c r="B279">
        <v>13007160000</v>
      </c>
      <c r="C279">
        <v>-6.5343460999999996</v>
      </c>
      <c r="M279">
        <v>13007160000</v>
      </c>
      <c r="N279">
        <v>-8.6483191999999995</v>
      </c>
    </row>
    <row r="280" spans="2:14" x14ac:dyDescent="0.25">
      <c r="B280">
        <v>13132100000</v>
      </c>
      <c r="C280">
        <v>-6.5464295999999997</v>
      </c>
      <c r="M280">
        <v>13132100000</v>
      </c>
      <c r="N280">
        <v>-8.6757688999999996</v>
      </c>
    </row>
    <row r="281" spans="2:14" x14ac:dyDescent="0.25">
      <c r="B281">
        <v>13257040000</v>
      </c>
      <c r="C281">
        <v>-6.54216</v>
      </c>
      <c r="M281">
        <v>13257040000</v>
      </c>
      <c r="N281">
        <v>-8.6897678000000003</v>
      </c>
    </row>
    <row r="282" spans="2:14" x14ac:dyDescent="0.25">
      <c r="B282">
        <v>13381980000</v>
      </c>
      <c r="C282">
        <v>-6.5462480000000003</v>
      </c>
      <c r="M282">
        <v>13381980000</v>
      </c>
      <c r="N282">
        <v>-8.7170029000000007</v>
      </c>
    </row>
    <row r="283" spans="2:14" x14ac:dyDescent="0.25">
      <c r="B283">
        <v>13506920000</v>
      </c>
      <c r="C283">
        <v>-6.5507841000000004</v>
      </c>
      <c r="M283">
        <v>13506920000</v>
      </c>
      <c r="N283">
        <v>-8.7454614999999993</v>
      </c>
    </row>
    <row r="284" spans="2:14" x14ac:dyDescent="0.25">
      <c r="B284">
        <v>13631860000</v>
      </c>
      <c r="C284">
        <v>-6.5586051999999997</v>
      </c>
      <c r="M284">
        <v>13631860000</v>
      </c>
      <c r="N284">
        <v>-8.7690114999999995</v>
      </c>
    </row>
    <row r="285" spans="2:14" x14ac:dyDescent="0.25">
      <c r="B285">
        <v>13756800000</v>
      </c>
      <c r="C285">
        <v>-6.5592975999999998</v>
      </c>
      <c r="M285">
        <v>13756800000</v>
      </c>
      <c r="N285">
        <v>-8.7839670000000005</v>
      </c>
    </row>
    <row r="286" spans="2:14" x14ac:dyDescent="0.25">
      <c r="B286">
        <v>13881740000</v>
      </c>
      <c r="C286">
        <v>-6.5825772000000002</v>
      </c>
      <c r="M286">
        <v>13881740000</v>
      </c>
      <c r="N286">
        <v>-8.8158940999999995</v>
      </c>
    </row>
    <row r="287" spans="2:14" x14ac:dyDescent="0.25">
      <c r="B287">
        <v>14006680000</v>
      </c>
      <c r="C287">
        <v>-6.6031284000000001</v>
      </c>
      <c r="M287">
        <v>14006680000</v>
      </c>
      <c r="N287">
        <v>-8.8318662999999997</v>
      </c>
    </row>
    <row r="288" spans="2:14" x14ac:dyDescent="0.25">
      <c r="B288">
        <v>14131620000</v>
      </c>
      <c r="C288">
        <v>-6.6372575999999999</v>
      </c>
      <c r="M288">
        <v>14131620000</v>
      </c>
      <c r="N288">
        <v>-8.8542404000000001</v>
      </c>
    </row>
    <row r="289" spans="2:14" x14ac:dyDescent="0.25">
      <c r="B289">
        <v>14256560000</v>
      </c>
      <c r="C289">
        <v>-6.6561522000000002</v>
      </c>
      <c r="M289">
        <v>14256560000</v>
      </c>
      <c r="N289">
        <v>-8.8597069000000008</v>
      </c>
    </row>
    <row r="290" spans="2:14" x14ac:dyDescent="0.25">
      <c r="B290">
        <v>14381500000</v>
      </c>
      <c r="C290">
        <v>-6.6840267000000004</v>
      </c>
      <c r="M290">
        <v>14381500000</v>
      </c>
      <c r="N290">
        <v>-8.8664742000000007</v>
      </c>
    </row>
    <row r="291" spans="2:14" x14ac:dyDescent="0.25">
      <c r="B291">
        <v>14506440000</v>
      </c>
      <c r="C291">
        <v>-6.6905593999999997</v>
      </c>
      <c r="M291">
        <v>14506440000</v>
      </c>
      <c r="N291">
        <v>-8.8554086999999999</v>
      </c>
    </row>
    <row r="292" spans="2:14" x14ac:dyDescent="0.25">
      <c r="B292">
        <v>14631380000</v>
      </c>
      <c r="C292">
        <v>-6.7312531</v>
      </c>
      <c r="M292">
        <v>14631380000</v>
      </c>
      <c r="N292">
        <v>-8.8713750999999998</v>
      </c>
    </row>
    <row r="293" spans="2:14" x14ac:dyDescent="0.25">
      <c r="B293">
        <v>14756320000</v>
      </c>
      <c r="C293">
        <v>-6.7558068999999996</v>
      </c>
      <c r="M293">
        <v>14756320000</v>
      </c>
      <c r="N293">
        <v>-8.8728198999999996</v>
      </c>
    </row>
    <row r="294" spans="2:14" x14ac:dyDescent="0.25">
      <c r="B294">
        <v>14881260000</v>
      </c>
      <c r="C294">
        <v>-6.7940253999999998</v>
      </c>
      <c r="M294">
        <v>14881260000</v>
      </c>
      <c r="N294">
        <v>-8.8802012999999995</v>
      </c>
    </row>
    <row r="295" spans="2:14" x14ac:dyDescent="0.25">
      <c r="B295">
        <v>15006200000</v>
      </c>
      <c r="C295">
        <v>-6.8317690000000004</v>
      </c>
      <c r="M295">
        <v>15006200000</v>
      </c>
      <c r="N295">
        <v>-8.8824252999999995</v>
      </c>
    </row>
    <row r="296" spans="2:14" x14ac:dyDescent="0.25">
      <c r="B296">
        <v>15131140000</v>
      </c>
      <c r="C296">
        <v>-6.9041762000000002</v>
      </c>
      <c r="M296">
        <v>15131140000</v>
      </c>
      <c r="N296">
        <v>-8.9139376000000006</v>
      </c>
    </row>
    <row r="297" spans="2:14" x14ac:dyDescent="0.25">
      <c r="B297">
        <v>15256080000</v>
      </c>
      <c r="C297">
        <v>-6.9784579000000004</v>
      </c>
      <c r="M297">
        <v>15256080000</v>
      </c>
      <c r="N297">
        <v>-8.9393177000000001</v>
      </c>
    </row>
    <row r="298" spans="2:14" x14ac:dyDescent="0.25">
      <c r="B298">
        <v>15381020000</v>
      </c>
      <c r="C298">
        <v>-7.0652775999999999</v>
      </c>
      <c r="M298">
        <v>15381020000</v>
      </c>
      <c r="N298">
        <v>-8.9708203999999991</v>
      </c>
    </row>
    <row r="299" spans="2:14" x14ac:dyDescent="0.25">
      <c r="B299">
        <v>15505960000</v>
      </c>
      <c r="C299">
        <v>-7.1847900999999998</v>
      </c>
      <c r="M299">
        <v>15505960000</v>
      </c>
      <c r="N299">
        <v>-9.0238361000000005</v>
      </c>
    </row>
    <row r="300" spans="2:14" x14ac:dyDescent="0.25">
      <c r="B300">
        <v>15630900000</v>
      </c>
      <c r="C300">
        <v>-7.3240088999999999</v>
      </c>
      <c r="M300">
        <v>15630900000</v>
      </c>
      <c r="N300">
        <v>-9.0991373000000006</v>
      </c>
    </row>
    <row r="301" spans="2:14" x14ac:dyDescent="0.25">
      <c r="B301">
        <v>15755840000</v>
      </c>
      <c r="C301">
        <v>-7.4718947</v>
      </c>
      <c r="M301">
        <v>15755840000</v>
      </c>
      <c r="N301">
        <v>-9.1824397999999992</v>
      </c>
    </row>
    <row r="302" spans="2:14" x14ac:dyDescent="0.25">
      <c r="B302">
        <v>15880780000</v>
      </c>
      <c r="C302">
        <v>-7.6119861999999996</v>
      </c>
      <c r="M302">
        <v>15880780000</v>
      </c>
      <c r="N302">
        <v>-9.2811603999999992</v>
      </c>
    </row>
    <row r="303" spans="2:14" x14ac:dyDescent="0.25">
      <c r="B303">
        <v>16005720000</v>
      </c>
      <c r="C303">
        <v>-7.7391195000000002</v>
      </c>
      <c r="M303">
        <v>16005720000</v>
      </c>
      <c r="N303">
        <v>-9.3827105</v>
      </c>
    </row>
    <row r="304" spans="2:14" x14ac:dyDescent="0.25">
      <c r="B304">
        <v>16130660000</v>
      </c>
      <c r="C304">
        <v>-7.8481736</v>
      </c>
      <c r="M304">
        <v>16130660000</v>
      </c>
      <c r="N304">
        <v>-9.4815377999999999</v>
      </c>
    </row>
    <row r="305" spans="2:14" x14ac:dyDescent="0.25">
      <c r="B305">
        <v>16255600000</v>
      </c>
      <c r="C305">
        <v>-7.9534210999999999</v>
      </c>
      <c r="M305">
        <v>16255600000</v>
      </c>
      <c r="N305">
        <v>-9.5957030999999997</v>
      </c>
    </row>
    <row r="306" spans="2:14" x14ac:dyDescent="0.25">
      <c r="B306">
        <v>16380540000</v>
      </c>
      <c r="C306">
        <v>-8.0436764000000007</v>
      </c>
      <c r="M306">
        <v>16380540000</v>
      </c>
      <c r="N306">
        <v>-9.7137709000000001</v>
      </c>
    </row>
    <row r="307" spans="2:14" x14ac:dyDescent="0.25">
      <c r="B307">
        <v>16505480000</v>
      </c>
      <c r="C307">
        <v>-8.1079149000000008</v>
      </c>
      <c r="M307">
        <v>16505480000</v>
      </c>
      <c r="N307">
        <v>-9.8217707000000001</v>
      </c>
    </row>
    <row r="308" spans="2:14" x14ac:dyDescent="0.25">
      <c r="B308">
        <v>16630420000</v>
      </c>
      <c r="C308">
        <v>-8.1812401000000001</v>
      </c>
      <c r="M308">
        <v>16630420000</v>
      </c>
      <c r="N308">
        <v>-9.9505824999999994</v>
      </c>
    </row>
    <row r="309" spans="2:14" x14ac:dyDescent="0.25">
      <c r="B309">
        <v>16755360000</v>
      </c>
      <c r="C309">
        <v>-8.2386084000000004</v>
      </c>
      <c r="M309">
        <v>16755360000</v>
      </c>
      <c r="N309">
        <v>-10.074994</v>
      </c>
    </row>
    <row r="310" spans="2:14" x14ac:dyDescent="0.25">
      <c r="B310">
        <v>16880300000</v>
      </c>
      <c r="C310">
        <v>-8.2905493000000003</v>
      </c>
      <c r="M310">
        <v>16880300000</v>
      </c>
      <c r="N310">
        <v>-10.189997</v>
      </c>
    </row>
    <row r="311" spans="2:14" x14ac:dyDescent="0.25">
      <c r="B311">
        <v>17005240000</v>
      </c>
      <c r="C311">
        <v>-8.3326282999999997</v>
      </c>
      <c r="M311">
        <v>17005240000</v>
      </c>
      <c r="N311">
        <v>-10.277907000000001</v>
      </c>
    </row>
    <row r="312" spans="2:14" x14ac:dyDescent="0.25">
      <c r="B312">
        <v>17130180000</v>
      </c>
      <c r="C312">
        <v>-8.3953123000000005</v>
      </c>
      <c r="M312">
        <v>17130180000</v>
      </c>
      <c r="N312">
        <v>-10.353585000000001</v>
      </c>
    </row>
    <row r="313" spans="2:14" x14ac:dyDescent="0.25">
      <c r="B313">
        <v>17255120000</v>
      </c>
      <c r="C313">
        <v>-8.4666014000000001</v>
      </c>
      <c r="M313">
        <v>17255120000</v>
      </c>
      <c r="N313">
        <v>-10.397135</v>
      </c>
    </row>
    <row r="314" spans="2:14" x14ac:dyDescent="0.25">
      <c r="B314">
        <v>17380060000</v>
      </c>
      <c r="C314">
        <v>-8.5518073999999995</v>
      </c>
      <c r="M314">
        <v>17380060000</v>
      </c>
      <c r="N314">
        <v>-10.417195</v>
      </c>
    </row>
    <row r="315" spans="2:14" x14ac:dyDescent="0.25">
      <c r="B315">
        <v>17505000000</v>
      </c>
      <c r="C315">
        <v>-8.6246232999999997</v>
      </c>
      <c r="M315">
        <v>17505000000</v>
      </c>
      <c r="N315">
        <v>-10.396658</v>
      </c>
    </row>
    <row r="316" spans="2:14" x14ac:dyDescent="0.25">
      <c r="B316">
        <v>17629940000</v>
      </c>
      <c r="C316">
        <v>-8.7017211999999997</v>
      </c>
      <c r="M316">
        <v>17629940000</v>
      </c>
      <c r="N316">
        <v>-10.371338</v>
      </c>
    </row>
    <row r="317" spans="2:14" x14ac:dyDescent="0.25">
      <c r="B317">
        <v>17754880000</v>
      </c>
      <c r="C317">
        <v>-8.7799206000000005</v>
      </c>
      <c r="M317">
        <v>17754880000</v>
      </c>
      <c r="N317">
        <v>-10.356697</v>
      </c>
    </row>
    <row r="318" spans="2:14" x14ac:dyDescent="0.25">
      <c r="B318">
        <v>17879820000</v>
      </c>
      <c r="C318">
        <v>-8.8397169000000009</v>
      </c>
      <c r="M318">
        <v>17879820000</v>
      </c>
      <c r="N318">
        <v>-10.34398</v>
      </c>
    </row>
    <row r="319" spans="2:14" x14ac:dyDescent="0.25">
      <c r="B319">
        <v>18004760000</v>
      </c>
      <c r="C319">
        <v>-8.9028702000000006</v>
      </c>
      <c r="M319">
        <v>18004760000</v>
      </c>
      <c r="N319">
        <v>-10.359387</v>
      </c>
    </row>
    <row r="320" spans="2:14" x14ac:dyDescent="0.25">
      <c r="B320">
        <v>18129700000</v>
      </c>
      <c r="C320">
        <v>-8.9633330999999998</v>
      </c>
      <c r="M320">
        <v>18129700000</v>
      </c>
      <c r="N320">
        <v>-10.397988</v>
      </c>
    </row>
    <row r="321" spans="2:14" x14ac:dyDescent="0.25">
      <c r="B321">
        <v>18254640000</v>
      </c>
      <c r="C321">
        <v>-9.0202866000000004</v>
      </c>
      <c r="M321">
        <v>18254640000</v>
      </c>
      <c r="N321">
        <v>-10.449115000000001</v>
      </c>
    </row>
    <row r="322" spans="2:14" x14ac:dyDescent="0.25">
      <c r="B322">
        <v>18379580000</v>
      </c>
      <c r="C322">
        <v>-9.0680361000000005</v>
      </c>
      <c r="M322">
        <v>18379580000</v>
      </c>
      <c r="N322">
        <v>-10.495977</v>
      </c>
    </row>
    <row r="323" spans="2:14" x14ac:dyDescent="0.25">
      <c r="B323">
        <v>18504520000</v>
      </c>
      <c r="C323">
        <v>-9.1187973000000007</v>
      </c>
      <c r="M323">
        <v>18504520000</v>
      </c>
      <c r="N323">
        <v>-10.546289</v>
      </c>
    </row>
    <row r="324" spans="2:14" x14ac:dyDescent="0.25">
      <c r="B324">
        <v>18629460000</v>
      </c>
      <c r="C324">
        <v>-9.1691713000000004</v>
      </c>
      <c r="M324">
        <v>18629460000</v>
      </c>
      <c r="N324">
        <v>-10.594818999999999</v>
      </c>
    </row>
    <row r="325" spans="2:14" x14ac:dyDescent="0.25">
      <c r="B325">
        <v>18754400000</v>
      </c>
      <c r="C325">
        <v>-9.2009334999999997</v>
      </c>
      <c r="M325">
        <v>18754400000</v>
      </c>
      <c r="N325">
        <v>-10.612776999999999</v>
      </c>
    </row>
    <row r="326" spans="2:14" x14ac:dyDescent="0.25">
      <c r="B326">
        <v>18879340000</v>
      </c>
      <c r="C326">
        <v>-9.2414693999999997</v>
      </c>
      <c r="M326">
        <v>18879340000</v>
      </c>
      <c r="N326">
        <v>-10.637975000000001</v>
      </c>
    </row>
    <row r="327" spans="2:14" x14ac:dyDescent="0.25">
      <c r="B327">
        <v>19004280000</v>
      </c>
      <c r="C327">
        <v>-9.2377175999999999</v>
      </c>
      <c r="M327">
        <v>19004280000</v>
      </c>
      <c r="N327">
        <v>-10.627409</v>
      </c>
    </row>
    <row r="328" spans="2:14" x14ac:dyDescent="0.25">
      <c r="B328">
        <v>19129220000</v>
      </c>
      <c r="C328">
        <v>-9.2283410999999997</v>
      </c>
      <c r="M328">
        <v>19129220000</v>
      </c>
      <c r="N328">
        <v>-10.622788</v>
      </c>
    </row>
    <row r="329" spans="2:14" x14ac:dyDescent="0.25">
      <c r="B329">
        <v>19254160000</v>
      </c>
      <c r="C329">
        <v>-9.1995582999999996</v>
      </c>
      <c r="M329">
        <v>19254160000</v>
      </c>
      <c r="N329">
        <v>-10.614464</v>
      </c>
    </row>
    <row r="330" spans="2:14" x14ac:dyDescent="0.25">
      <c r="B330">
        <v>19379100000</v>
      </c>
      <c r="C330">
        <v>-9.1659260000000007</v>
      </c>
      <c r="M330">
        <v>19379100000</v>
      </c>
      <c r="N330">
        <v>-10.606994</v>
      </c>
    </row>
    <row r="331" spans="2:14" x14ac:dyDescent="0.25">
      <c r="B331">
        <v>19504040000</v>
      </c>
      <c r="C331">
        <v>-9.1033668999999993</v>
      </c>
      <c r="M331">
        <v>19504040000</v>
      </c>
      <c r="N331">
        <v>-10.579545</v>
      </c>
    </row>
    <row r="332" spans="2:14" x14ac:dyDescent="0.25">
      <c r="B332">
        <v>19628980000</v>
      </c>
      <c r="C332">
        <v>-9.0727968000000008</v>
      </c>
      <c r="M332">
        <v>19628980000</v>
      </c>
      <c r="N332">
        <v>-10.579981999999999</v>
      </c>
    </row>
    <row r="333" spans="2:14" x14ac:dyDescent="0.25">
      <c r="B333">
        <v>19753920000</v>
      </c>
      <c r="C333">
        <v>-9.0285768999999991</v>
      </c>
      <c r="M333">
        <v>19753920000</v>
      </c>
      <c r="N333">
        <v>-10.562889</v>
      </c>
    </row>
    <row r="334" spans="2:14" x14ac:dyDescent="0.25">
      <c r="B334">
        <v>19878860000</v>
      </c>
      <c r="C334">
        <v>-8.9807606</v>
      </c>
      <c r="M334">
        <v>19878860000</v>
      </c>
      <c r="N334">
        <v>-10.535195</v>
      </c>
    </row>
    <row r="335" spans="2:14" x14ac:dyDescent="0.25">
      <c r="B335">
        <v>20003800000</v>
      </c>
      <c r="C335">
        <v>-8.9432916999999996</v>
      </c>
      <c r="M335">
        <v>20003800000</v>
      </c>
      <c r="N335">
        <v>-10.522767</v>
      </c>
    </row>
    <row r="336" spans="2:14" x14ac:dyDescent="0.25">
      <c r="B336">
        <v>20128740000</v>
      </c>
      <c r="C336">
        <v>-8.9214315000000006</v>
      </c>
      <c r="M336">
        <v>20128740000</v>
      </c>
      <c r="N336">
        <v>-10.512805</v>
      </c>
    </row>
    <row r="337" spans="2:14" x14ac:dyDescent="0.25">
      <c r="B337">
        <v>20253680000</v>
      </c>
      <c r="C337">
        <v>-8.9002313999999991</v>
      </c>
      <c r="M337">
        <v>20253680000</v>
      </c>
      <c r="N337">
        <v>-10.493035000000001</v>
      </c>
    </row>
    <row r="338" spans="2:14" x14ac:dyDescent="0.25">
      <c r="B338">
        <v>20378620000</v>
      </c>
      <c r="C338">
        <v>-8.9062672000000003</v>
      </c>
      <c r="M338">
        <v>20378620000</v>
      </c>
      <c r="N338">
        <v>-10.489557</v>
      </c>
    </row>
    <row r="339" spans="2:14" x14ac:dyDescent="0.25">
      <c r="B339">
        <v>20503560000</v>
      </c>
      <c r="C339">
        <v>-8.9072695</v>
      </c>
      <c r="M339">
        <v>20503560000</v>
      </c>
      <c r="N339">
        <v>-10.471866</v>
      </c>
    </row>
    <row r="340" spans="2:14" x14ac:dyDescent="0.25">
      <c r="B340">
        <v>20628500000</v>
      </c>
      <c r="C340">
        <v>-8.9265393999999993</v>
      </c>
      <c r="M340">
        <v>20628500000</v>
      </c>
      <c r="N340">
        <v>-10.465175</v>
      </c>
    </row>
    <row r="341" spans="2:14" x14ac:dyDescent="0.25">
      <c r="B341">
        <v>20753440000</v>
      </c>
      <c r="C341">
        <v>-8.9554337999999998</v>
      </c>
      <c r="M341">
        <v>20753440000</v>
      </c>
      <c r="N341">
        <v>-10.468743999999999</v>
      </c>
    </row>
    <row r="342" spans="2:14" x14ac:dyDescent="0.25">
      <c r="B342">
        <v>20878380000</v>
      </c>
      <c r="C342">
        <v>-8.9630690000000008</v>
      </c>
      <c r="M342">
        <v>20878380000</v>
      </c>
      <c r="N342">
        <v>-10.454235000000001</v>
      </c>
    </row>
    <row r="343" spans="2:14" x14ac:dyDescent="0.25">
      <c r="B343">
        <v>21003320000</v>
      </c>
      <c r="C343">
        <v>-8.9898700999999992</v>
      </c>
      <c r="M343">
        <v>21003320000</v>
      </c>
      <c r="N343">
        <v>-10.454568999999999</v>
      </c>
    </row>
    <row r="344" spans="2:14" x14ac:dyDescent="0.25">
      <c r="B344">
        <v>21128260000</v>
      </c>
      <c r="C344">
        <v>-9.0146666</v>
      </c>
      <c r="M344">
        <v>21128260000</v>
      </c>
      <c r="N344">
        <v>-10.456512</v>
      </c>
    </row>
    <row r="345" spans="2:14" x14ac:dyDescent="0.25">
      <c r="B345">
        <v>21253200000</v>
      </c>
      <c r="C345">
        <v>-9.0428952999999996</v>
      </c>
      <c r="M345">
        <v>21253200000</v>
      </c>
      <c r="N345">
        <v>-10.458484</v>
      </c>
    </row>
    <row r="346" spans="2:14" x14ac:dyDescent="0.25">
      <c r="B346">
        <v>21378140000</v>
      </c>
      <c r="C346">
        <v>-9.0535668999999999</v>
      </c>
      <c r="M346">
        <v>21378140000</v>
      </c>
      <c r="N346">
        <v>-10.448432</v>
      </c>
    </row>
    <row r="347" spans="2:14" x14ac:dyDescent="0.25">
      <c r="B347">
        <v>21503080000</v>
      </c>
      <c r="C347">
        <v>-9.0983552999999997</v>
      </c>
      <c r="M347">
        <v>21503080000</v>
      </c>
      <c r="N347">
        <v>-10.476796</v>
      </c>
    </row>
    <row r="348" spans="2:14" x14ac:dyDescent="0.25">
      <c r="B348">
        <v>21628020000</v>
      </c>
      <c r="C348">
        <v>-9.1207609000000005</v>
      </c>
      <c r="M348">
        <v>21628020000</v>
      </c>
      <c r="N348">
        <v>-10.491515</v>
      </c>
    </row>
    <row r="349" spans="2:14" x14ac:dyDescent="0.25">
      <c r="B349">
        <v>21752960000</v>
      </c>
      <c r="C349">
        <v>-9.1576967000000007</v>
      </c>
      <c r="M349">
        <v>21752960000</v>
      </c>
      <c r="N349">
        <v>-10.526985</v>
      </c>
    </row>
    <row r="350" spans="2:14" x14ac:dyDescent="0.25">
      <c r="B350">
        <v>21877900000</v>
      </c>
      <c r="C350">
        <v>-9.1797799999999992</v>
      </c>
      <c r="M350">
        <v>21877900000</v>
      </c>
      <c r="N350">
        <v>-10.557141</v>
      </c>
    </row>
    <row r="351" spans="2:14" x14ac:dyDescent="0.25">
      <c r="B351">
        <v>22002840000</v>
      </c>
      <c r="C351">
        <v>-9.2143458999999996</v>
      </c>
      <c r="M351">
        <v>22002840000</v>
      </c>
      <c r="N351">
        <v>-10.595993</v>
      </c>
    </row>
    <row r="352" spans="2:14" x14ac:dyDescent="0.25">
      <c r="B352">
        <v>22127780000</v>
      </c>
      <c r="C352">
        <v>-9.2332573</v>
      </c>
      <c r="M352">
        <v>22127780000</v>
      </c>
      <c r="N352">
        <v>-10.628017</v>
      </c>
    </row>
    <row r="353" spans="2:14" x14ac:dyDescent="0.25">
      <c r="B353">
        <v>22252720000</v>
      </c>
      <c r="C353">
        <v>-9.2575216000000005</v>
      </c>
      <c r="M353">
        <v>22252720000</v>
      </c>
      <c r="N353">
        <v>-10.669316999999999</v>
      </c>
    </row>
    <row r="354" spans="2:14" x14ac:dyDescent="0.25">
      <c r="B354">
        <v>22377660000</v>
      </c>
      <c r="C354">
        <v>-9.2684259000000004</v>
      </c>
      <c r="M354">
        <v>22377660000</v>
      </c>
      <c r="N354">
        <v>-10.701321</v>
      </c>
    </row>
    <row r="355" spans="2:14" x14ac:dyDescent="0.25">
      <c r="B355">
        <v>22502600000</v>
      </c>
      <c r="C355">
        <v>-9.3018227000000007</v>
      </c>
      <c r="M355">
        <v>22502600000</v>
      </c>
      <c r="N355">
        <v>-10.754889</v>
      </c>
    </row>
    <row r="356" spans="2:14" x14ac:dyDescent="0.25">
      <c r="B356">
        <v>22627540000</v>
      </c>
      <c r="C356">
        <v>-9.3305254000000009</v>
      </c>
      <c r="M356">
        <v>22627540000</v>
      </c>
      <c r="N356">
        <v>-10.817327000000001</v>
      </c>
    </row>
    <row r="357" spans="2:14" x14ac:dyDescent="0.25">
      <c r="B357">
        <v>22752480000</v>
      </c>
      <c r="C357">
        <v>-9.3541155000000007</v>
      </c>
      <c r="M357">
        <v>22752480000</v>
      </c>
      <c r="N357">
        <v>-10.863137</v>
      </c>
    </row>
    <row r="358" spans="2:14" x14ac:dyDescent="0.25">
      <c r="B358">
        <v>22877420000</v>
      </c>
      <c r="C358">
        <v>-9.3865738000000007</v>
      </c>
      <c r="M358">
        <v>22877420000</v>
      </c>
      <c r="N358">
        <v>-10.925573999999999</v>
      </c>
    </row>
    <row r="359" spans="2:14" x14ac:dyDescent="0.25">
      <c r="B359">
        <v>23002360000</v>
      </c>
      <c r="C359">
        <v>-9.4391356000000002</v>
      </c>
      <c r="M359">
        <v>23002360000</v>
      </c>
      <c r="N359">
        <v>-11.00243</v>
      </c>
    </row>
    <row r="360" spans="2:14" x14ac:dyDescent="0.25">
      <c r="B360">
        <v>23127300000</v>
      </c>
      <c r="C360">
        <v>-9.4701232999999991</v>
      </c>
      <c r="M360">
        <v>23127300000</v>
      </c>
      <c r="N360">
        <v>-11.061451</v>
      </c>
    </row>
    <row r="361" spans="2:14" x14ac:dyDescent="0.25">
      <c r="B361">
        <v>23252240000</v>
      </c>
      <c r="C361">
        <v>-9.5122880999999992</v>
      </c>
      <c r="M361">
        <v>23252240000</v>
      </c>
      <c r="N361">
        <v>-11.129811999999999</v>
      </c>
    </row>
    <row r="362" spans="2:14" x14ac:dyDescent="0.25">
      <c r="B362">
        <v>23377180000</v>
      </c>
      <c r="C362">
        <v>-9.5676146000000006</v>
      </c>
      <c r="M362">
        <v>23377180000</v>
      </c>
      <c r="N362">
        <v>-11.213657</v>
      </c>
    </row>
    <row r="363" spans="2:14" x14ac:dyDescent="0.25">
      <c r="B363">
        <v>23502120000</v>
      </c>
      <c r="C363">
        <v>-9.5921812000000006</v>
      </c>
      <c r="M363">
        <v>23502120000</v>
      </c>
      <c r="N363">
        <v>-11.270035999999999</v>
      </c>
    </row>
    <row r="364" spans="2:14" x14ac:dyDescent="0.25">
      <c r="B364">
        <v>23627060000</v>
      </c>
      <c r="C364">
        <v>-9.6073561000000005</v>
      </c>
      <c r="M364">
        <v>23627060000</v>
      </c>
      <c r="N364">
        <v>-11.319907000000001</v>
      </c>
    </row>
    <row r="365" spans="2:14" x14ac:dyDescent="0.25">
      <c r="B365">
        <v>23752000000</v>
      </c>
      <c r="C365">
        <v>-9.6330662</v>
      </c>
      <c r="M365">
        <v>23752000000</v>
      </c>
      <c r="N365">
        <v>-11.389144999999999</v>
      </c>
    </row>
    <row r="366" spans="2:14" x14ac:dyDescent="0.25">
      <c r="B366">
        <v>23876940000</v>
      </c>
      <c r="C366">
        <v>-9.6225128000000009</v>
      </c>
      <c r="M366">
        <v>23876940000</v>
      </c>
      <c r="N366">
        <v>-11.421652</v>
      </c>
    </row>
    <row r="367" spans="2:14" x14ac:dyDescent="0.25">
      <c r="B367">
        <v>24001880000</v>
      </c>
      <c r="C367">
        <v>-9.6102114000000007</v>
      </c>
      <c r="M367">
        <v>24001880000</v>
      </c>
      <c r="N367">
        <v>-11.458262</v>
      </c>
    </row>
    <row r="368" spans="2:14" x14ac:dyDescent="0.25">
      <c r="B368">
        <v>24126820000</v>
      </c>
      <c r="C368">
        <v>-9.6089792000000003</v>
      </c>
      <c r="M368">
        <v>24126820000</v>
      </c>
      <c r="N368">
        <v>-11.504742</v>
      </c>
    </row>
    <row r="369" spans="2:14" x14ac:dyDescent="0.25">
      <c r="B369">
        <v>24251760000</v>
      </c>
      <c r="C369">
        <v>-9.5973586999999991</v>
      </c>
      <c r="M369">
        <v>24251760000</v>
      </c>
      <c r="N369">
        <v>-11.545688</v>
      </c>
    </row>
    <row r="370" spans="2:14" x14ac:dyDescent="0.25">
      <c r="B370">
        <v>24376700000</v>
      </c>
      <c r="C370">
        <v>-9.5803776000000003</v>
      </c>
      <c r="M370">
        <v>24376700000</v>
      </c>
      <c r="N370">
        <v>-11.574573000000001</v>
      </c>
    </row>
    <row r="371" spans="2:14" x14ac:dyDescent="0.25">
      <c r="B371">
        <v>24501640000</v>
      </c>
      <c r="C371">
        <v>-9.5580052999999996</v>
      </c>
      <c r="M371">
        <v>24501640000</v>
      </c>
      <c r="N371">
        <v>-11.597160000000001</v>
      </c>
    </row>
    <row r="372" spans="2:14" x14ac:dyDescent="0.25">
      <c r="B372">
        <v>24626580000</v>
      </c>
      <c r="C372">
        <v>-9.5311603999999992</v>
      </c>
      <c r="M372">
        <v>24626580000</v>
      </c>
      <c r="N372">
        <v>-11.618282000000001</v>
      </c>
    </row>
    <row r="373" spans="2:14" x14ac:dyDescent="0.25">
      <c r="B373">
        <v>24751520000</v>
      </c>
      <c r="C373">
        <v>-9.4625567999999998</v>
      </c>
      <c r="M373">
        <v>24751520000</v>
      </c>
      <c r="N373">
        <v>-11.608096</v>
      </c>
    </row>
    <row r="374" spans="2:14" x14ac:dyDescent="0.25">
      <c r="B374">
        <v>24876460000</v>
      </c>
      <c r="C374">
        <v>-9.4185628999999995</v>
      </c>
      <c r="M374">
        <v>24876460000</v>
      </c>
      <c r="N374">
        <v>-11.633917</v>
      </c>
    </row>
    <row r="375" spans="2:14" x14ac:dyDescent="0.25">
      <c r="B375">
        <v>25001400000</v>
      </c>
      <c r="C375">
        <v>-9.3661546999999992</v>
      </c>
      <c r="M375">
        <v>25001400000</v>
      </c>
      <c r="N375">
        <v>-11.653497</v>
      </c>
    </row>
    <row r="376" spans="2:14" x14ac:dyDescent="0.25">
      <c r="B376">
        <v>25126340000</v>
      </c>
      <c r="C376">
        <v>-9.3123465000000003</v>
      </c>
      <c r="M376">
        <v>25126340000</v>
      </c>
      <c r="N376">
        <v>-11.669948</v>
      </c>
    </row>
    <row r="377" spans="2:14" x14ac:dyDescent="0.25">
      <c r="B377">
        <v>25251280000</v>
      </c>
      <c r="C377">
        <v>-9.2717094000000007</v>
      </c>
      <c r="M377">
        <v>25251280000</v>
      </c>
      <c r="N377">
        <v>-11.688670999999999</v>
      </c>
    </row>
    <row r="378" spans="2:14" x14ac:dyDescent="0.25">
      <c r="B378">
        <v>25376220000</v>
      </c>
      <c r="C378">
        <v>-9.2501116000000003</v>
      </c>
      <c r="M378">
        <v>25376220000</v>
      </c>
      <c r="N378">
        <v>-11.697145000000001</v>
      </c>
    </row>
    <row r="379" spans="2:14" x14ac:dyDescent="0.25">
      <c r="B379">
        <v>25501160000</v>
      </c>
      <c r="C379">
        <v>-9.2052431000000006</v>
      </c>
      <c r="M379">
        <v>25501160000</v>
      </c>
      <c r="N379">
        <v>-11.657643</v>
      </c>
    </row>
    <row r="380" spans="2:14" x14ac:dyDescent="0.25">
      <c r="B380">
        <v>25626100000</v>
      </c>
      <c r="C380">
        <v>-9.1636991999999999</v>
      </c>
      <c r="M380">
        <v>25626100000</v>
      </c>
      <c r="N380">
        <v>-11.603202</v>
      </c>
    </row>
    <row r="381" spans="2:14" x14ac:dyDescent="0.25">
      <c r="B381">
        <v>25751040000</v>
      </c>
      <c r="C381">
        <v>-9.1567421000000007</v>
      </c>
      <c r="M381">
        <v>25751040000</v>
      </c>
      <c r="N381">
        <v>-11.562326000000001</v>
      </c>
    </row>
    <row r="382" spans="2:14" x14ac:dyDescent="0.25">
      <c r="B382">
        <v>25875980000</v>
      </c>
      <c r="C382">
        <v>-9.1394319999999993</v>
      </c>
      <c r="M382">
        <v>25875980000</v>
      </c>
      <c r="N382">
        <v>-11.480271</v>
      </c>
    </row>
    <row r="383" spans="2:14" x14ac:dyDescent="0.25">
      <c r="B383">
        <v>26000920000</v>
      </c>
      <c r="C383">
        <v>-9.1743144999999995</v>
      </c>
      <c r="M383">
        <v>26000920000</v>
      </c>
      <c r="N383">
        <v>-11.423022</v>
      </c>
    </row>
    <row r="384" spans="2:14" x14ac:dyDescent="0.25">
      <c r="B384">
        <v>26125860000</v>
      </c>
      <c r="C384">
        <v>-9.2307787000000001</v>
      </c>
      <c r="M384">
        <v>26125860000</v>
      </c>
      <c r="N384">
        <v>-11.343836</v>
      </c>
    </row>
    <row r="385" spans="2:14" x14ac:dyDescent="0.25">
      <c r="B385">
        <v>26250800000</v>
      </c>
      <c r="C385">
        <v>-9.3292503</v>
      </c>
      <c r="M385">
        <v>26250800000</v>
      </c>
      <c r="N385">
        <v>-11.271309</v>
      </c>
    </row>
    <row r="386" spans="2:14" x14ac:dyDescent="0.25">
      <c r="B386">
        <v>26375740000</v>
      </c>
      <c r="C386">
        <v>-9.4497613999999999</v>
      </c>
      <c r="M386">
        <v>26375740000</v>
      </c>
      <c r="N386">
        <v>-11.1797</v>
      </c>
    </row>
    <row r="387" spans="2:14" x14ac:dyDescent="0.25">
      <c r="B387">
        <v>26500680000</v>
      </c>
      <c r="C387">
        <v>-9.6362295000000007</v>
      </c>
      <c r="M387">
        <v>26500680000</v>
      </c>
      <c r="N387">
        <v>-11.129091000000001</v>
      </c>
    </row>
    <row r="388" spans="2:14" x14ac:dyDescent="0.25">
      <c r="B388">
        <v>26625620000</v>
      </c>
      <c r="C388">
        <v>-9.8105869000000006</v>
      </c>
      <c r="M388">
        <v>26625620000</v>
      </c>
      <c r="N388">
        <v>-11.041679999999999</v>
      </c>
    </row>
    <row r="389" spans="2:14" x14ac:dyDescent="0.25">
      <c r="B389">
        <v>26750560000</v>
      </c>
      <c r="C389">
        <v>-10.017873</v>
      </c>
      <c r="M389">
        <v>26750560000</v>
      </c>
      <c r="N389">
        <v>-10.975455999999999</v>
      </c>
    </row>
    <row r="390" spans="2:14" x14ac:dyDescent="0.25">
      <c r="B390">
        <v>26875500000</v>
      </c>
      <c r="C390">
        <v>-10.259608999999999</v>
      </c>
      <c r="M390">
        <v>26875500000</v>
      </c>
      <c r="N390">
        <v>-10.924706</v>
      </c>
    </row>
    <row r="391" spans="2:14" x14ac:dyDescent="0.25">
      <c r="B391">
        <v>27000440000</v>
      </c>
      <c r="C391">
        <v>-10.492867</v>
      </c>
      <c r="M391">
        <v>27000440000</v>
      </c>
      <c r="N391">
        <v>-10.879552</v>
      </c>
    </row>
    <row r="392" spans="2:14" x14ac:dyDescent="0.25">
      <c r="B392">
        <v>27125380000</v>
      </c>
      <c r="C392">
        <v>-10.760564</v>
      </c>
      <c r="M392">
        <v>27125380000</v>
      </c>
      <c r="N392">
        <v>-10.862666000000001</v>
      </c>
    </row>
    <row r="393" spans="2:14" x14ac:dyDescent="0.25">
      <c r="B393">
        <v>27250320000</v>
      </c>
      <c r="C393">
        <v>-11.015145</v>
      </c>
      <c r="M393">
        <v>27250320000</v>
      </c>
      <c r="N393">
        <v>-10.876013</v>
      </c>
    </row>
    <row r="394" spans="2:14" x14ac:dyDescent="0.25">
      <c r="B394">
        <v>27375260000</v>
      </c>
      <c r="C394">
        <v>-11.301836</v>
      </c>
      <c r="M394">
        <v>27375260000</v>
      </c>
      <c r="N394">
        <v>-10.937851999999999</v>
      </c>
    </row>
    <row r="395" spans="2:14" x14ac:dyDescent="0.25">
      <c r="B395">
        <v>27500200000</v>
      </c>
      <c r="C395">
        <v>-11.524417</v>
      </c>
      <c r="M395">
        <v>27500200000</v>
      </c>
      <c r="N395">
        <v>-10.989191999999999</v>
      </c>
    </row>
    <row r="396" spans="2:14" x14ac:dyDescent="0.25">
      <c r="B396">
        <v>27625140000</v>
      </c>
      <c r="C396">
        <v>-11.796205</v>
      </c>
      <c r="M396">
        <v>27625140000</v>
      </c>
      <c r="N396">
        <v>-11.107666</v>
      </c>
    </row>
    <row r="397" spans="2:14" x14ac:dyDescent="0.25">
      <c r="B397">
        <v>27750080000</v>
      </c>
      <c r="C397">
        <v>-12.002954000000001</v>
      </c>
      <c r="M397">
        <v>27750080000</v>
      </c>
      <c r="N397">
        <v>-11.208771</v>
      </c>
    </row>
    <row r="398" spans="2:14" x14ac:dyDescent="0.25">
      <c r="B398">
        <v>27875020000</v>
      </c>
      <c r="C398">
        <v>-12.223903</v>
      </c>
      <c r="M398">
        <v>27875020000</v>
      </c>
      <c r="N398">
        <v>-11.327211</v>
      </c>
    </row>
    <row r="399" spans="2:14" x14ac:dyDescent="0.25">
      <c r="B399">
        <v>27999960000</v>
      </c>
      <c r="C399">
        <v>-12.432195999999999</v>
      </c>
      <c r="M399">
        <v>27999960000</v>
      </c>
      <c r="N399">
        <v>-11.469234999999999</v>
      </c>
    </row>
    <row r="400" spans="2:14" x14ac:dyDescent="0.25">
      <c r="B400">
        <v>28124900000</v>
      </c>
      <c r="C400">
        <v>-12.638897999999999</v>
      </c>
      <c r="M400">
        <v>28124900000</v>
      </c>
      <c r="N400">
        <v>-11.624575999999999</v>
      </c>
    </row>
    <row r="401" spans="2:14" x14ac:dyDescent="0.25">
      <c r="B401">
        <v>28249840000</v>
      </c>
      <c r="C401">
        <v>-12.844975</v>
      </c>
      <c r="M401">
        <v>28249840000</v>
      </c>
      <c r="N401">
        <v>-11.805534</v>
      </c>
    </row>
    <row r="402" spans="2:14" x14ac:dyDescent="0.25">
      <c r="B402">
        <v>28374780000</v>
      </c>
      <c r="C402">
        <v>-13.028019</v>
      </c>
      <c r="M402">
        <v>28374780000</v>
      </c>
      <c r="N402">
        <v>-11.982129</v>
      </c>
    </row>
    <row r="403" spans="2:14" x14ac:dyDescent="0.25">
      <c r="B403">
        <v>28499720000</v>
      </c>
      <c r="C403">
        <v>-13.263726</v>
      </c>
      <c r="M403">
        <v>28499720000</v>
      </c>
      <c r="N403">
        <v>-12.226243999999999</v>
      </c>
    </row>
    <row r="404" spans="2:14" x14ac:dyDescent="0.25">
      <c r="B404">
        <v>28624660000</v>
      </c>
      <c r="C404">
        <v>-13.422549999999999</v>
      </c>
      <c r="M404">
        <v>28624660000</v>
      </c>
      <c r="N404">
        <v>-12.412387000000001</v>
      </c>
    </row>
    <row r="405" spans="2:14" x14ac:dyDescent="0.25">
      <c r="B405">
        <v>28749600000</v>
      </c>
      <c r="C405">
        <v>-13.614843</v>
      </c>
      <c r="M405">
        <v>28749600000</v>
      </c>
      <c r="N405">
        <v>-12.630763999999999</v>
      </c>
    </row>
    <row r="406" spans="2:14" x14ac:dyDescent="0.25">
      <c r="B406">
        <v>28874540000</v>
      </c>
      <c r="C406">
        <v>-13.753465</v>
      </c>
      <c r="M406">
        <v>28874540000</v>
      </c>
      <c r="N406">
        <v>-12.796341</v>
      </c>
    </row>
    <row r="407" spans="2:14" x14ac:dyDescent="0.25">
      <c r="B407">
        <v>28999480000</v>
      </c>
      <c r="C407">
        <v>-13.921338</v>
      </c>
      <c r="M407">
        <v>28999480000</v>
      </c>
      <c r="N407">
        <v>-12.996483</v>
      </c>
    </row>
    <row r="408" spans="2:14" x14ac:dyDescent="0.25">
      <c r="B408">
        <v>29124420000</v>
      </c>
      <c r="C408">
        <v>-14.051394999999999</v>
      </c>
      <c r="M408">
        <v>29124420000</v>
      </c>
      <c r="N408">
        <v>-13.160702000000001</v>
      </c>
    </row>
    <row r="409" spans="2:14" x14ac:dyDescent="0.25">
      <c r="B409">
        <v>29249360000</v>
      </c>
      <c r="C409">
        <v>-14.210036000000001</v>
      </c>
      <c r="M409">
        <v>29249360000</v>
      </c>
      <c r="N409">
        <v>-13.338706999999999</v>
      </c>
    </row>
    <row r="410" spans="2:14" x14ac:dyDescent="0.25">
      <c r="B410">
        <v>29374300000</v>
      </c>
      <c r="C410">
        <v>-14.348703</v>
      </c>
      <c r="M410">
        <v>29374300000</v>
      </c>
      <c r="N410">
        <v>-13.497752</v>
      </c>
    </row>
    <row r="411" spans="2:14" x14ac:dyDescent="0.25">
      <c r="B411">
        <v>29499240000</v>
      </c>
      <c r="C411">
        <v>-14.472849999999999</v>
      </c>
      <c r="M411">
        <v>29499240000</v>
      </c>
      <c r="N411">
        <v>-13.645617</v>
      </c>
    </row>
    <row r="412" spans="2:14" x14ac:dyDescent="0.25">
      <c r="B412">
        <v>29624180000</v>
      </c>
      <c r="C412">
        <v>-14.585205999999999</v>
      </c>
      <c r="M412">
        <v>29624180000</v>
      </c>
      <c r="N412">
        <v>-13.792418</v>
      </c>
    </row>
    <row r="413" spans="2:14" x14ac:dyDescent="0.25">
      <c r="B413">
        <v>29749120000</v>
      </c>
      <c r="C413">
        <v>-14.676075000000001</v>
      </c>
      <c r="M413">
        <v>29749120000</v>
      </c>
      <c r="N413">
        <v>-13.921407</v>
      </c>
    </row>
    <row r="414" spans="2:14" x14ac:dyDescent="0.25">
      <c r="B414">
        <v>29874060000</v>
      </c>
      <c r="C414">
        <v>-14.749634</v>
      </c>
      <c r="M414">
        <v>29874060000</v>
      </c>
      <c r="N414">
        <v>-14.034147000000001</v>
      </c>
    </row>
    <row r="415" spans="2:14" x14ac:dyDescent="0.25">
      <c r="B415">
        <v>29999000000</v>
      </c>
      <c r="C415">
        <v>-14.797491000000001</v>
      </c>
      <c r="M415">
        <v>29999000000</v>
      </c>
      <c r="N415">
        <v>-14.116569999999999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26</v>
      </c>
      <c r="M419" t="s">
        <v>26</v>
      </c>
    </row>
    <row r="420" spans="2:14" x14ac:dyDescent="0.25">
      <c r="B420" t="s">
        <v>23</v>
      </c>
      <c r="C420" t="s">
        <v>277</v>
      </c>
      <c r="M420" t="s">
        <v>23</v>
      </c>
      <c r="N420" t="s">
        <v>277</v>
      </c>
    </row>
    <row r="421" spans="2:14" x14ac:dyDescent="0.25">
      <c r="B421">
        <v>5011000000</v>
      </c>
      <c r="C421">
        <v>-15.155366000000001</v>
      </c>
      <c r="M421">
        <v>5011000000</v>
      </c>
      <c r="N421">
        <v>-16.950113000000002</v>
      </c>
    </row>
    <row r="422" spans="2:14" x14ac:dyDescent="0.25">
      <c r="B422">
        <v>5135940000</v>
      </c>
      <c r="C422">
        <v>-14.502348</v>
      </c>
      <c r="M422">
        <v>5135940000</v>
      </c>
      <c r="N422">
        <v>-16.268498999999998</v>
      </c>
    </row>
    <row r="423" spans="2:14" x14ac:dyDescent="0.25">
      <c r="B423">
        <v>5260880000</v>
      </c>
      <c r="C423">
        <v>-13.633317</v>
      </c>
      <c r="M423">
        <v>5260880000</v>
      </c>
      <c r="N423">
        <v>-15.345283999999999</v>
      </c>
    </row>
    <row r="424" spans="2:14" x14ac:dyDescent="0.25">
      <c r="B424">
        <v>5385820000</v>
      </c>
      <c r="C424">
        <v>-12.691594</v>
      </c>
      <c r="M424">
        <v>5385820000</v>
      </c>
      <c r="N424">
        <v>-14.346971999999999</v>
      </c>
    </row>
    <row r="425" spans="2:14" x14ac:dyDescent="0.25">
      <c r="B425">
        <v>5510760000</v>
      </c>
      <c r="C425">
        <v>-11.839896</v>
      </c>
      <c r="M425">
        <v>5510760000</v>
      </c>
      <c r="N425">
        <v>-13.414809999999999</v>
      </c>
    </row>
    <row r="426" spans="2:14" x14ac:dyDescent="0.25">
      <c r="B426">
        <v>5635700000</v>
      </c>
      <c r="C426">
        <v>-11.000406</v>
      </c>
      <c r="M426">
        <v>5635700000</v>
      </c>
      <c r="N426">
        <v>-12.515860999999999</v>
      </c>
    </row>
    <row r="427" spans="2:14" x14ac:dyDescent="0.25">
      <c r="B427">
        <v>5760640000</v>
      </c>
      <c r="C427">
        <v>-10.32963</v>
      </c>
      <c r="M427">
        <v>5760640000</v>
      </c>
      <c r="N427">
        <v>-11.8057</v>
      </c>
    </row>
    <row r="428" spans="2:14" x14ac:dyDescent="0.25">
      <c r="B428">
        <v>5885580000</v>
      </c>
      <c r="C428">
        <v>-9.8719902000000008</v>
      </c>
      <c r="M428">
        <v>5885580000</v>
      </c>
      <c r="N428">
        <v>-11.33798</v>
      </c>
    </row>
    <row r="429" spans="2:14" x14ac:dyDescent="0.25">
      <c r="B429">
        <v>6010520000</v>
      </c>
      <c r="C429">
        <v>-9.3641272000000004</v>
      </c>
      <c r="M429">
        <v>6010520000</v>
      </c>
      <c r="N429">
        <v>-10.825673999999999</v>
      </c>
    </row>
    <row r="430" spans="2:14" x14ac:dyDescent="0.25">
      <c r="B430">
        <v>6135460000</v>
      </c>
      <c r="C430">
        <v>-8.9856768000000002</v>
      </c>
      <c r="M430">
        <v>6135460000</v>
      </c>
      <c r="N430">
        <v>-10.473083000000001</v>
      </c>
    </row>
    <row r="431" spans="2:14" x14ac:dyDescent="0.25">
      <c r="B431">
        <v>6260400000</v>
      </c>
      <c r="C431">
        <v>-8.6699686000000007</v>
      </c>
      <c r="M431">
        <v>6260400000</v>
      </c>
      <c r="N431">
        <v>-10.179494</v>
      </c>
    </row>
    <row r="432" spans="2:14" x14ac:dyDescent="0.25">
      <c r="B432">
        <v>6385340000</v>
      </c>
      <c r="C432">
        <v>-8.4001722000000001</v>
      </c>
      <c r="M432">
        <v>6385340000</v>
      </c>
      <c r="N432">
        <v>-9.9408560000000001</v>
      </c>
    </row>
    <row r="433" spans="2:14" x14ac:dyDescent="0.25">
      <c r="B433">
        <v>6510280000</v>
      </c>
      <c r="C433">
        <v>-8.0794659000000006</v>
      </c>
      <c r="M433">
        <v>6510280000</v>
      </c>
      <c r="N433">
        <v>-9.6583138000000002</v>
      </c>
    </row>
    <row r="434" spans="2:14" x14ac:dyDescent="0.25">
      <c r="B434">
        <v>6635220000</v>
      </c>
      <c r="C434">
        <v>-7.8905691999999998</v>
      </c>
      <c r="M434">
        <v>6635220000</v>
      </c>
      <c r="N434">
        <v>-9.5114926999999998</v>
      </c>
    </row>
    <row r="435" spans="2:14" x14ac:dyDescent="0.25">
      <c r="B435">
        <v>6760160000</v>
      </c>
      <c r="C435">
        <v>-7.6842560999999998</v>
      </c>
      <c r="M435">
        <v>6760160000</v>
      </c>
      <c r="N435">
        <v>-9.3551129999999993</v>
      </c>
    </row>
    <row r="436" spans="2:14" x14ac:dyDescent="0.25">
      <c r="B436">
        <v>6885100000</v>
      </c>
      <c r="C436">
        <v>-7.4781741999999998</v>
      </c>
      <c r="M436">
        <v>6885100000</v>
      </c>
      <c r="N436">
        <v>-9.2091656000000004</v>
      </c>
    </row>
    <row r="437" spans="2:14" x14ac:dyDescent="0.25">
      <c r="B437">
        <v>7010040000</v>
      </c>
      <c r="C437">
        <v>-7.3044066000000001</v>
      </c>
      <c r="M437">
        <v>7010040000</v>
      </c>
      <c r="N437">
        <v>-9.0843830000000008</v>
      </c>
    </row>
    <row r="438" spans="2:14" x14ac:dyDescent="0.25">
      <c r="B438">
        <v>7134980000</v>
      </c>
      <c r="C438">
        <v>-7.1398448999999999</v>
      </c>
      <c r="M438">
        <v>7134980000</v>
      </c>
      <c r="N438">
        <v>-8.9634046999999999</v>
      </c>
    </row>
    <row r="439" spans="2:14" x14ac:dyDescent="0.25">
      <c r="B439">
        <v>7259920000</v>
      </c>
      <c r="C439">
        <v>-6.9477973000000004</v>
      </c>
      <c r="M439">
        <v>7259920000</v>
      </c>
      <c r="N439">
        <v>-8.8217297000000006</v>
      </c>
    </row>
    <row r="440" spans="2:14" x14ac:dyDescent="0.25">
      <c r="B440">
        <v>7384860000</v>
      </c>
      <c r="C440">
        <v>-6.7964716000000003</v>
      </c>
      <c r="M440">
        <v>7384860000</v>
      </c>
      <c r="N440">
        <v>-8.7073430999999992</v>
      </c>
    </row>
    <row r="441" spans="2:14" x14ac:dyDescent="0.25">
      <c r="B441">
        <v>7509800000</v>
      </c>
      <c r="C441">
        <v>-6.6815305</v>
      </c>
      <c r="M441">
        <v>7509800000</v>
      </c>
      <c r="N441">
        <v>-8.6221560999999998</v>
      </c>
    </row>
    <row r="442" spans="2:14" x14ac:dyDescent="0.25">
      <c r="B442">
        <v>7634740000</v>
      </c>
      <c r="C442">
        <v>-6.5748639000000004</v>
      </c>
      <c r="M442">
        <v>7634740000</v>
      </c>
      <c r="N442">
        <v>-8.5469608000000008</v>
      </c>
    </row>
    <row r="443" spans="2:14" x14ac:dyDescent="0.25">
      <c r="B443">
        <v>7759680000</v>
      </c>
      <c r="C443">
        <v>-6.4920735000000001</v>
      </c>
      <c r="M443">
        <v>7759680000</v>
      </c>
      <c r="N443">
        <v>-8.4831772000000001</v>
      </c>
    </row>
    <row r="444" spans="2:14" x14ac:dyDescent="0.25">
      <c r="B444">
        <v>7884620000</v>
      </c>
      <c r="C444">
        <v>-6.4299941</v>
      </c>
      <c r="M444">
        <v>7884620000</v>
      </c>
      <c r="N444">
        <v>-8.4221906999999998</v>
      </c>
    </row>
    <row r="445" spans="2:14" x14ac:dyDescent="0.25">
      <c r="B445">
        <v>8009560000</v>
      </c>
      <c r="C445">
        <v>-6.3697432999999997</v>
      </c>
      <c r="M445">
        <v>8009560000</v>
      </c>
      <c r="N445">
        <v>-8.3603515999999996</v>
      </c>
    </row>
    <row r="446" spans="2:14" x14ac:dyDescent="0.25">
      <c r="B446">
        <v>8134500000</v>
      </c>
      <c r="C446">
        <v>-6.3181542999999998</v>
      </c>
      <c r="M446">
        <v>8134500000</v>
      </c>
      <c r="N446">
        <v>-8.2976551000000001</v>
      </c>
    </row>
    <row r="447" spans="2:14" x14ac:dyDescent="0.25">
      <c r="B447">
        <v>8259440000</v>
      </c>
      <c r="C447">
        <v>-6.3123708000000001</v>
      </c>
      <c r="M447">
        <v>8259440000</v>
      </c>
      <c r="N447">
        <v>-8.2685403999999991</v>
      </c>
    </row>
    <row r="448" spans="2:14" x14ac:dyDescent="0.25">
      <c r="B448">
        <v>8384380000</v>
      </c>
      <c r="C448">
        <v>-6.3225030999999996</v>
      </c>
      <c r="M448">
        <v>8384380000</v>
      </c>
      <c r="N448">
        <v>-8.2624244999999998</v>
      </c>
    </row>
    <row r="449" spans="2:14" x14ac:dyDescent="0.25">
      <c r="B449">
        <v>8509320000</v>
      </c>
      <c r="C449">
        <v>-6.3215212999999997</v>
      </c>
      <c r="M449">
        <v>8509320000</v>
      </c>
      <c r="N449">
        <v>-8.2519913000000003</v>
      </c>
    </row>
    <row r="450" spans="2:14" x14ac:dyDescent="0.25">
      <c r="B450">
        <v>8634260000</v>
      </c>
      <c r="C450">
        <v>-6.3709612</v>
      </c>
      <c r="M450">
        <v>8634260000</v>
      </c>
      <c r="N450">
        <v>-8.2892045999999997</v>
      </c>
    </row>
    <row r="451" spans="2:14" x14ac:dyDescent="0.25">
      <c r="B451">
        <v>8759200000</v>
      </c>
      <c r="C451">
        <v>-6.4278168999999998</v>
      </c>
      <c r="M451">
        <v>8759200000</v>
      </c>
      <c r="N451">
        <v>-8.3293227999999999</v>
      </c>
    </row>
    <row r="452" spans="2:14" x14ac:dyDescent="0.25">
      <c r="B452">
        <v>8884140000</v>
      </c>
      <c r="C452">
        <v>-6.4405184000000002</v>
      </c>
      <c r="M452">
        <v>8884140000</v>
      </c>
      <c r="N452">
        <v>-8.3273496999999992</v>
      </c>
    </row>
    <row r="453" spans="2:14" x14ac:dyDescent="0.25">
      <c r="B453">
        <v>9009080000</v>
      </c>
      <c r="C453">
        <v>-6.4688233999999998</v>
      </c>
      <c r="M453">
        <v>9009080000</v>
      </c>
      <c r="N453">
        <v>-8.3341808000000004</v>
      </c>
    </row>
    <row r="454" spans="2:14" x14ac:dyDescent="0.25">
      <c r="B454">
        <v>9134020000</v>
      </c>
      <c r="C454">
        <v>-6.5422501999999998</v>
      </c>
      <c r="M454">
        <v>9134020000</v>
      </c>
      <c r="N454">
        <v>-8.3788128000000004</v>
      </c>
    </row>
    <row r="455" spans="2:14" x14ac:dyDescent="0.25">
      <c r="B455">
        <v>9258960000</v>
      </c>
      <c r="C455">
        <v>-6.5495562999999999</v>
      </c>
      <c r="M455">
        <v>9258960000</v>
      </c>
      <c r="N455">
        <v>-8.3761481999999994</v>
      </c>
    </row>
    <row r="456" spans="2:14" x14ac:dyDescent="0.25">
      <c r="B456">
        <v>9383900000</v>
      </c>
      <c r="C456">
        <v>-6.5635662000000004</v>
      </c>
      <c r="M456">
        <v>9383900000</v>
      </c>
      <c r="N456">
        <v>-8.3801965999999997</v>
      </c>
    </row>
    <row r="457" spans="2:14" x14ac:dyDescent="0.25">
      <c r="B457">
        <v>9508840000</v>
      </c>
      <c r="C457">
        <v>-6.6369610000000003</v>
      </c>
      <c r="M457">
        <v>9508840000</v>
      </c>
      <c r="N457">
        <v>-8.4502238999999992</v>
      </c>
    </row>
    <row r="458" spans="2:14" x14ac:dyDescent="0.25">
      <c r="B458">
        <v>9633780000</v>
      </c>
      <c r="C458">
        <v>-6.7073374000000001</v>
      </c>
      <c r="M458">
        <v>9633780000</v>
      </c>
      <c r="N458">
        <v>-8.5311164999999995</v>
      </c>
    </row>
    <row r="459" spans="2:14" x14ac:dyDescent="0.25">
      <c r="B459">
        <v>9758720000</v>
      </c>
      <c r="C459">
        <v>-6.7438889</v>
      </c>
      <c r="M459">
        <v>9758720000</v>
      </c>
      <c r="N459">
        <v>-8.5820503000000006</v>
      </c>
    </row>
    <row r="460" spans="2:14" x14ac:dyDescent="0.25">
      <c r="B460">
        <v>9883660000</v>
      </c>
      <c r="C460">
        <v>-6.8525638999999998</v>
      </c>
      <c r="M460">
        <v>9883660000</v>
      </c>
      <c r="N460">
        <v>-8.6975078999999997</v>
      </c>
    </row>
    <row r="461" spans="2:14" x14ac:dyDescent="0.25">
      <c r="B461">
        <v>10008600000</v>
      </c>
      <c r="C461">
        <v>-6.9374409000000004</v>
      </c>
      <c r="M461">
        <v>10008600000</v>
      </c>
      <c r="N461">
        <v>-8.7994527999999992</v>
      </c>
    </row>
    <row r="462" spans="2:14" x14ac:dyDescent="0.25">
      <c r="B462">
        <v>10133540000</v>
      </c>
      <c r="C462">
        <v>-6.9405036000000004</v>
      </c>
      <c r="M462">
        <v>10133540000</v>
      </c>
      <c r="N462">
        <v>-8.8297863000000003</v>
      </c>
    </row>
    <row r="463" spans="2:14" x14ac:dyDescent="0.25">
      <c r="B463">
        <v>10258480000</v>
      </c>
      <c r="C463">
        <v>-6.9507022000000003</v>
      </c>
      <c r="M463">
        <v>10258480000</v>
      </c>
      <c r="N463">
        <v>-8.8688231000000002</v>
      </c>
    </row>
    <row r="464" spans="2:14" x14ac:dyDescent="0.25">
      <c r="B464">
        <v>10383420000</v>
      </c>
      <c r="C464">
        <v>-6.9744000000000002</v>
      </c>
      <c r="M464">
        <v>10383420000</v>
      </c>
      <c r="N464">
        <v>-8.9319935000000008</v>
      </c>
    </row>
    <row r="465" spans="2:14" x14ac:dyDescent="0.25">
      <c r="B465">
        <v>10508360000</v>
      </c>
      <c r="C465">
        <v>-6.9287242999999998</v>
      </c>
      <c r="M465">
        <v>10508360000</v>
      </c>
      <c r="N465">
        <v>-8.9295176999999999</v>
      </c>
    </row>
    <row r="466" spans="2:14" x14ac:dyDescent="0.25">
      <c r="B466">
        <v>10633300000</v>
      </c>
      <c r="C466">
        <v>-6.8878345000000003</v>
      </c>
      <c r="M466">
        <v>10633300000</v>
      </c>
      <c r="N466">
        <v>-8.9322166000000003</v>
      </c>
    </row>
    <row r="467" spans="2:14" x14ac:dyDescent="0.25">
      <c r="B467">
        <v>10758240000</v>
      </c>
      <c r="C467">
        <v>-6.8792891999999997</v>
      </c>
      <c r="M467">
        <v>10758240000</v>
      </c>
      <c r="N467">
        <v>-8.9618377999999996</v>
      </c>
    </row>
    <row r="468" spans="2:14" x14ac:dyDescent="0.25">
      <c r="B468">
        <v>10883180000</v>
      </c>
      <c r="C468">
        <v>-6.8407134999999997</v>
      </c>
      <c r="M468">
        <v>10883180000</v>
      </c>
      <c r="N468">
        <v>-8.9621057999999998</v>
      </c>
    </row>
    <row r="469" spans="2:14" x14ac:dyDescent="0.25">
      <c r="B469">
        <v>11008120000</v>
      </c>
      <c r="C469">
        <v>-6.7718096000000001</v>
      </c>
      <c r="M469">
        <v>11008120000</v>
      </c>
      <c r="N469">
        <v>-8.9281216000000008</v>
      </c>
    </row>
    <row r="470" spans="2:14" x14ac:dyDescent="0.25">
      <c r="B470">
        <v>11133060000</v>
      </c>
      <c r="C470">
        <v>-6.7633815000000004</v>
      </c>
      <c r="M470">
        <v>11133060000</v>
      </c>
      <c r="N470">
        <v>-8.9379443999999992</v>
      </c>
    </row>
    <row r="471" spans="2:14" x14ac:dyDescent="0.25">
      <c r="B471">
        <v>11258000000</v>
      </c>
      <c r="C471">
        <v>-6.7215514000000001</v>
      </c>
      <c r="M471">
        <v>11258000000</v>
      </c>
      <c r="N471">
        <v>-8.9109259000000005</v>
      </c>
    </row>
    <row r="472" spans="2:14" x14ac:dyDescent="0.25">
      <c r="B472">
        <v>11382940000</v>
      </c>
      <c r="C472">
        <v>-6.6953772999999996</v>
      </c>
      <c r="M472">
        <v>11382940000</v>
      </c>
      <c r="N472">
        <v>-8.8816012999999998</v>
      </c>
    </row>
    <row r="473" spans="2:14" x14ac:dyDescent="0.25">
      <c r="B473">
        <v>11507880000</v>
      </c>
      <c r="C473">
        <v>-6.6814656000000001</v>
      </c>
      <c r="M473">
        <v>11507880000</v>
      </c>
      <c r="N473">
        <v>-8.8484221000000005</v>
      </c>
    </row>
    <row r="474" spans="2:14" x14ac:dyDescent="0.25">
      <c r="B474">
        <v>11632820000</v>
      </c>
      <c r="C474">
        <v>-6.6874804000000001</v>
      </c>
      <c r="M474">
        <v>11632820000</v>
      </c>
      <c r="N474">
        <v>-8.8149251999999994</v>
      </c>
    </row>
    <row r="475" spans="2:14" x14ac:dyDescent="0.25">
      <c r="B475">
        <v>11757760000</v>
      </c>
      <c r="C475">
        <v>-6.6784524999999997</v>
      </c>
      <c r="M475">
        <v>11757760000</v>
      </c>
      <c r="N475">
        <v>-8.7711725000000005</v>
      </c>
    </row>
    <row r="476" spans="2:14" x14ac:dyDescent="0.25">
      <c r="B476">
        <v>11882700000</v>
      </c>
      <c r="C476">
        <v>-6.6845860000000004</v>
      </c>
      <c r="M476">
        <v>11882700000</v>
      </c>
      <c r="N476">
        <v>-8.7502642000000002</v>
      </c>
    </row>
    <row r="477" spans="2:14" x14ac:dyDescent="0.25">
      <c r="B477">
        <v>12007640000</v>
      </c>
      <c r="C477">
        <v>-6.6847972999999996</v>
      </c>
      <c r="M477">
        <v>12007640000</v>
      </c>
      <c r="N477">
        <v>-8.7330646999999999</v>
      </c>
    </row>
    <row r="478" spans="2:14" x14ac:dyDescent="0.25">
      <c r="B478">
        <v>12132580000</v>
      </c>
      <c r="C478">
        <v>-6.7027245000000004</v>
      </c>
      <c r="M478">
        <v>12132580000</v>
      </c>
      <c r="N478">
        <v>-8.7406559000000001</v>
      </c>
    </row>
    <row r="479" spans="2:14" x14ac:dyDescent="0.25">
      <c r="B479">
        <v>12257520000</v>
      </c>
      <c r="C479">
        <v>-6.6963233999999998</v>
      </c>
      <c r="M479">
        <v>12257520000</v>
      </c>
      <c r="N479">
        <v>-8.7390565999999996</v>
      </c>
    </row>
    <row r="480" spans="2:14" x14ac:dyDescent="0.25">
      <c r="B480">
        <v>12382460000</v>
      </c>
      <c r="C480">
        <v>-6.6734876999999999</v>
      </c>
      <c r="M480">
        <v>12382460000</v>
      </c>
      <c r="N480">
        <v>-8.7295151000000004</v>
      </c>
    </row>
    <row r="481" spans="2:14" x14ac:dyDescent="0.25">
      <c r="B481">
        <v>12507400000</v>
      </c>
      <c r="C481">
        <v>-6.6721025000000003</v>
      </c>
      <c r="M481">
        <v>12507400000</v>
      </c>
      <c r="N481">
        <v>-8.7384462000000003</v>
      </c>
    </row>
    <row r="482" spans="2:14" x14ac:dyDescent="0.25">
      <c r="B482">
        <v>12632340000</v>
      </c>
      <c r="C482">
        <v>-6.6794167</v>
      </c>
      <c r="M482">
        <v>12632340000</v>
      </c>
      <c r="N482">
        <v>-8.7521962999999996</v>
      </c>
    </row>
    <row r="483" spans="2:14" x14ac:dyDescent="0.25">
      <c r="B483">
        <v>12757280000</v>
      </c>
      <c r="C483">
        <v>-6.6646961999999998</v>
      </c>
      <c r="M483">
        <v>12757280000</v>
      </c>
      <c r="N483">
        <v>-8.7484894000000004</v>
      </c>
    </row>
    <row r="484" spans="2:14" x14ac:dyDescent="0.25">
      <c r="B484">
        <v>12882220000</v>
      </c>
      <c r="C484">
        <v>-6.668901</v>
      </c>
      <c r="M484">
        <v>12882220000</v>
      </c>
      <c r="N484">
        <v>-8.7624835999999995</v>
      </c>
    </row>
    <row r="485" spans="2:14" x14ac:dyDescent="0.25">
      <c r="B485">
        <v>13007160000</v>
      </c>
      <c r="C485">
        <v>-6.6821093999999999</v>
      </c>
      <c r="M485">
        <v>13007160000</v>
      </c>
      <c r="N485">
        <v>-8.7915534999999991</v>
      </c>
    </row>
    <row r="486" spans="2:14" x14ac:dyDescent="0.25">
      <c r="B486">
        <v>13132100000</v>
      </c>
      <c r="C486">
        <v>-6.6959171</v>
      </c>
      <c r="M486">
        <v>13132100000</v>
      </c>
      <c r="N486">
        <v>-8.8212957000000003</v>
      </c>
    </row>
    <row r="487" spans="2:14" x14ac:dyDescent="0.25">
      <c r="B487">
        <v>13257040000</v>
      </c>
      <c r="C487">
        <v>-6.6953993000000001</v>
      </c>
      <c r="M487">
        <v>13257040000</v>
      </c>
      <c r="N487">
        <v>-8.8416758000000009</v>
      </c>
    </row>
    <row r="488" spans="2:14" x14ac:dyDescent="0.25">
      <c r="B488">
        <v>13381980000</v>
      </c>
      <c r="C488">
        <v>-6.6994901000000002</v>
      </c>
      <c r="M488">
        <v>13381980000</v>
      </c>
      <c r="N488">
        <v>-8.8731393999999995</v>
      </c>
    </row>
    <row r="489" spans="2:14" x14ac:dyDescent="0.25">
      <c r="B489">
        <v>13506920000</v>
      </c>
      <c r="C489">
        <v>-6.7070932000000001</v>
      </c>
      <c r="M489">
        <v>13506920000</v>
      </c>
      <c r="N489">
        <v>-8.9076737999999995</v>
      </c>
    </row>
    <row r="490" spans="2:14" x14ac:dyDescent="0.25">
      <c r="B490">
        <v>13631860000</v>
      </c>
      <c r="C490">
        <v>-6.7147207</v>
      </c>
      <c r="M490">
        <v>13631860000</v>
      </c>
      <c r="N490">
        <v>-8.9349050999999999</v>
      </c>
    </row>
    <row r="491" spans="2:14" x14ac:dyDescent="0.25">
      <c r="B491">
        <v>13756800000</v>
      </c>
      <c r="C491">
        <v>-6.7143579000000004</v>
      </c>
      <c r="M491">
        <v>13756800000</v>
      </c>
      <c r="N491">
        <v>-8.9517956000000005</v>
      </c>
    </row>
    <row r="492" spans="2:14" x14ac:dyDescent="0.25">
      <c r="B492">
        <v>13881740000</v>
      </c>
      <c r="C492">
        <v>-6.7345180999999998</v>
      </c>
      <c r="M492">
        <v>13881740000</v>
      </c>
      <c r="N492">
        <v>-8.9819268999999995</v>
      </c>
    </row>
    <row r="493" spans="2:14" x14ac:dyDescent="0.25">
      <c r="B493">
        <v>14006680000</v>
      </c>
      <c r="C493">
        <v>-6.7458105000000002</v>
      </c>
      <c r="M493">
        <v>14006680000</v>
      </c>
      <c r="N493">
        <v>-8.9908093999999998</v>
      </c>
    </row>
    <row r="494" spans="2:14" x14ac:dyDescent="0.25">
      <c r="B494">
        <v>14131620000</v>
      </c>
      <c r="C494">
        <v>-6.7700604999999996</v>
      </c>
      <c r="M494">
        <v>14131620000</v>
      </c>
      <c r="N494">
        <v>-9.0053902000000008</v>
      </c>
    </row>
    <row r="495" spans="2:14" x14ac:dyDescent="0.25">
      <c r="B495">
        <v>14256560000</v>
      </c>
      <c r="C495">
        <v>-6.7775917000000003</v>
      </c>
      <c r="M495">
        <v>14256560000</v>
      </c>
      <c r="N495">
        <v>-9.0020503999999999</v>
      </c>
    </row>
    <row r="496" spans="2:14" x14ac:dyDescent="0.25">
      <c r="B496">
        <v>14381500000</v>
      </c>
      <c r="C496">
        <v>-6.7954024999999998</v>
      </c>
      <c r="M496">
        <v>14381500000</v>
      </c>
      <c r="N496">
        <v>-8.9990339000000006</v>
      </c>
    </row>
    <row r="497" spans="2:14" x14ac:dyDescent="0.25">
      <c r="B497">
        <v>14506440000</v>
      </c>
      <c r="C497">
        <v>-6.7884231000000002</v>
      </c>
      <c r="M497">
        <v>14506440000</v>
      </c>
      <c r="N497">
        <v>-8.9754705000000001</v>
      </c>
    </row>
    <row r="498" spans="2:14" x14ac:dyDescent="0.25">
      <c r="B498">
        <v>14631380000</v>
      </c>
      <c r="C498">
        <v>-6.8221506999999999</v>
      </c>
      <c r="M498">
        <v>14631380000</v>
      </c>
      <c r="N498">
        <v>-8.9825487000000006</v>
      </c>
    </row>
    <row r="499" spans="2:14" x14ac:dyDescent="0.25">
      <c r="B499">
        <v>14756320000</v>
      </c>
      <c r="C499">
        <v>-6.8420062000000001</v>
      </c>
      <c r="M499">
        <v>14756320000</v>
      </c>
      <c r="N499">
        <v>-8.9766264000000007</v>
      </c>
    </row>
    <row r="500" spans="2:14" x14ac:dyDescent="0.25">
      <c r="B500">
        <v>14881260000</v>
      </c>
      <c r="C500">
        <v>-6.8751310999999999</v>
      </c>
      <c r="M500">
        <v>14881260000</v>
      </c>
      <c r="N500">
        <v>-8.9771748000000002</v>
      </c>
    </row>
    <row r="501" spans="2:14" x14ac:dyDescent="0.25">
      <c r="B501">
        <v>15006200000</v>
      </c>
      <c r="C501">
        <v>-6.9110961</v>
      </c>
      <c r="M501">
        <v>15006200000</v>
      </c>
      <c r="N501">
        <v>-8.9745255000000004</v>
      </c>
    </row>
    <row r="502" spans="2:14" x14ac:dyDescent="0.25">
      <c r="B502">
        <v>15131140000</v>
      </c>
      <c r="C502">
        <v>-6.9815434999999999</v>
      </c>
      <c r="M502">
        <v>15131140000</v>
      </c>
      <c r="N502">
        <v>-9.0032492000000008</v>
      </c>
    </row>
    <row r="503" spans="2:14" x14ac:dyDescent="0.25">
      <c r="B503">
        <v>15256080000</v>
      </c>
      <c r="C503">
        <v>-7.0509652999999997</v>
      </c>
      <c r="M503">
        <v>15256080000</v>
      </c>
      <c r="N503">
        <v>-9.0240240000000007</v>
      </c>
    </row>
    <row r="504" spans="2:14" x14ac:dyDescent="0.25">
      <c r="B504">
        <v>15381020000</v>
      </c>
      <c r="C504">
        <v>-7.1284900000000002</v>
      </c>
      <c r="M504">
        <v>15381020000</v>
      </c>
      <c r="N504">
        <v>-9.0499372000000005</v>
      </c>
    </row>
    <row r="505" spans="2:14" x14ac:dyDescent="0.25">
      <c r="B505">
        <v>15505960000</v>
      </c>
      <c r="C505">
        <v>-7.2416309999999999</v>
      </c>
      <c r="M505">
        <v>15505960000</v>
      </c>
      <c r="N505">
        <v>-9.0982369999999992</v>
      </c>
    </row>
    <row r="506" spans="2:14" x14ac:dyDescent="0.25">
      <c r="B506">
        <v>15630900000</v>
      </c>
      <c r="C506">
        <v>-7.3643451000000004</v>
      </c>
      <c r="M506">
        <v>15630900000</v>
      </c>
      <c r="N506">
        <v>-9.1654987000000006</v>
      </c>
    </row>
    <row r="507" spans="2:14" x14ac:dyDescent="0.25">
      <c r="B507">
        <v>15755840000</v>
      </c>
      <c r="C507">
        <v>-7.4935989000000003</v>
      </c>
      <c r="M507">
        <v>15755840000</v>
      </c>
      <c r="N507">
        <v>-9.2406167999999997</v>
      </c>
    </row>
    <row r="508" spans="2:14" x14ac:dyDescent="0.25">
      <c r="B508">
        <v>15880780000</v>
      </c>
      <c r="C508">
        <v>-7.6147847000000004</v>
      </c>
      <c r="M508">
        <v>15880780000</v>
      </c>
      <c r="N508">
        <v>-9.3305644999999995</v>
      </c>
    </row>
    <row r="509" spans="2:14" x14ac:dyDescent="0.25">
      <c r="B509">
        <v>16005720000</v>
      </c>
      <c r="C509">
        <v>-7.7250667000000002</v>
      </c>
      <c r="M509">
        <v>16005720000</v>
      </c>
      <c r="N509">
        <v>-9.4254026</v>
      </c>
    </row>
    <row r="510" spans="2:14" x14ac:dyDescent="0.25">
      <c r="B510">
        <v>16130660000</v>
      </c>
      <c r="C510">
        <v>-7.8130436000000003</v>
      </c>
      <c r="M510">
        <v>16130660000</v>
      </c>
      <c r="N510">
        <v>-9.5143918999999997</v>
      </c>
    </row>
    <row r="511" spans="2:14" x14ac:dyDescent="0.25">
      <c r="B511">
        <v>16255600000</v>
      </c>
      <c r="C511">
        <v>-7.9063667999999998</v>
      </c>
      <c r="M511">
        <v>16255600000</v>
      </c>
      <c r="N511">
        <v>-9.6220511999999996</v>
      </c>
    </row>
    <row r="512" spans="2:14" x14ac:dyDescent="0.25">
      <c r="B512">
        <v>16380540000</v>
      </c>
      <c r="C512">
        <v>-7.9814290999999997</v>
      </c>
      <c r="M512">
        <v>16380540000</v>
      </c>
      <c r="N512">
        <v>-9.7290258000000005</v>
      </c>
    </row>
    <row r="513" spans="2:14" x14ac:dyDescent="0.25">
      <c r="B513">
        <v>16505480000</v>
      </c>
      <c r="C513">
        <v>-8.0392598999999993</v>
      </c>
      <c r="M513">
        <v>16505480000</v>
      </c>
      <c r="N513">
        <v>-9.8283538999999998</v>
      </c>
    </row>
    <row r="514" spans="2:14" x14ac:dyDescent="0.25">
      <c r="B514">
        <v>16630420000</v>
      </c>
      <c r="C514">
        <v>-8.1026553999999997</v>
      </c>
      <c r="M514">
        <v>16630420000</v>
      </c>
      <c r="N514">
        <v>-9.9430733</v>
      </c>
    </row>
    <row r="515" spans="2:14" x14ac:dyDescent="0.25">
      <c r="B515">
        <v>16755360000</v>
      </c>
      <c r="C515">
        <v>-8.1630716000000003</v>
      </c>
      <c r="M515">
        <v>16755360000</v>
      </c>
      <c r="N515">
        <v>-10.059884</v>
      </c>
    </row>
    <row r="516" spans="2:14" x14ac:dyDescent="0.25">
      <c r="B516">
        <v>16880300000</v>
      </c>
      <c r="C516">
        <v>-8.217371</v>
      </c>
      <c r="M516">
        <v>16880300000</v>
      </c>
      <c r="N516">
        <v>-10.166097000000001</v>
      </c>
    </row>
    <row r="517" spans="2:14" x14ac:dyDescent="0.25">
      <c r="B517">
        <v>17005240000</v>
      </c>
      <c r="C517">
        <v>-8.2765798999999998</v>
      </c>
      <c r="M517">
        <v>17005240000</v>
      </c>
      <c r="N517">
        <v>-10.252589</v>
      </c>
    </row>
    <row r="518" spans="2:14" x14ac:dyDescent="0.25">
      <c r="B518">
        <v>17130180000</v>
      </c>
      <c r="C518">
        <v>-8.3479022999999994</v>
      </c>
      <c r="M518">
        <v>17130180000</v>
      </c>
      <c r="N518">
        <v>-10.326634</v>
      </c>
    </row>
    <row r="519" spans="2:14" x14ac:dyDescent="0.25">
      <c r="B519">
        <v>17255120000</v>
      </c>
      <c r="C519">
        <v>-8.4419421999999997</v>
      </c>
      <c r="M519">
        <v>17255120000</v>
      </c>
      <c r="N519">
        <v>-10.379089</v>
      </c>
    </row>
    <row r="520" spans="2:14" x14ac:dyDescent="0.25">
      <c r="B520">
        <v>17380060000</v>
      </c>
      <c r="C520">
        <v>-8.5410576000000002</v>
      </c>
      <c r="M520">
        <v>17380060000</v>
      </c>
      <c r="N520">
        <v>-10.405794</v>
      </c>
    </row>
    <row r="521" spans="2:14" x14ac:dyDescent="0.25">
      <c r="B521">
        <v>17505000000</v>
      </c>
      <c r="C521">
        <v>-8.6296520000000001</v>
      </c>
      <c r="M521">
        <v>17505000000</v>
      </c>
      <c r="N521">
        <v>-10.396277</v>
      </c>
    </row>
    <row r="522" spans="2:14" x14ac:dyDescent="0.25">
      <c r="B522">
        <v>17629940000</v>
      </c>
      <c r="C522">
        <v>-8.7154007</v>
      </c>
      <c r="M522">
        <v>17629940000</v>
      </c>
      <c r="N522">
        <v>-10.37994</v>
      </c>
    </row>
    <row r="523" spans="2:14" x14ac:dyDescent="0.25">
      <c r="B523">
        <v>17754880000</v>
      </c>
      <c r="C523">
        <v>-8.8095922000000009</v>
      </c>
      <c r="M523">
        <v>17754880000</v>
      </c>
      <c r="N523">
        <v>-10.37696</v>
      </c>
    </row>
    <row r="524" spans="2:14" x14ac:dyDescent="0.25">
      <c r="B524">
        <v>17879820000</v>
      </c>
      <c r="C524">
        <v>-8.8764534000000008</v>
      </c>
      <c r="M524">
        <v>17879820000</v>
      </c>
      <c r="N524">
        <v>-10.370475000000001</v>
      </c>
    </row>
    <row r="525" spans="2:14" x14ac:dyDescent="0.25">
      <c r="B525">
        <v>18004760000</v>
      </c>
      <c r="C525">
        <v>-8.9488915999999996</v>
      </c>
      <c r="M525">
        <v>18004760000</v>
      </c>
      <c r="N525">
        <v>-10.39371</v>
      </c>
    </row>
    <row r="526" spans="2:14" x14ac:dyDescent="0.25">
      <c r="B526">
        <v>18129700000</v>
      </c>
      <c r="C526">
        <v>-9.0183190999999994</v>
      </c>
      <c r="M526">
        <v>18129700000</v>
      </c>
      <c r="N526">
        <v>-10.438855</v>
      </c>
    </row>
    <row r="527" spans="2:14" x14ac:dyDescent="0.25">
      <c r="B527">
        <v>18254640000</v>
      </c>
      <c r="C527">
        <v>-9.0800362000000003</v>
      </c>
      <c r="M527">
        <v>18254640000</v>
      </c>
      <c r="N527">
        <v>-10.49442</v>
      </c>
    </row>
    <row r="528" spans="2:14" x14ac:dyDescent="0.25">
      <c r="B528">
        <v>18379580000</v>
      </c>
      <c r="C528">
        <v>-9.1341199999999994</v>
      </c>
      <c r="M528">
        <v>18379580000</v>
      </c>
      <c r="N528">
        <v>-10.548079</v>
      </c>
    </row>
    <row r="529" spans="2:14" x14ac:dyDescent="0.25">
      <c r="B529">
        <v>18504520000</v>
      </c>
      <c r="C529">
        <v>-9.1890582999999992</v>
      </c>
      <c r="M529">
        <v>18504520000</v>
      </c>
      <c r="N529">
        <v>-10.60385</v>
      </c>
    </row>
    <row r="530" spans="2:14" x14ac:dyDescent="0.25">
      <c r="B530">
        <v>18629460000</v>
      </c>
      <c r="C530">
        <v>-9.2405252000000004</v>
      </c>
      <c r="M530">
        <v>18629460000</v>
      </c>
      <c r="N530">
        <v>-10.652995000000001</v>
      </c>
    </row>
    <row r="531" spans="2:14" x14ac:dyDescent="0.25">
      <c r="B531">
        <v>18754400000</v>
      </c>
      <c r="C531">
        <v>-9.2707099999999993</v>
      </c>
      <c r="M531">
        <v>18754400000</v>
      </c>
      <c r="N531">
        <v>-10.67107</v>
      </c>
    </row>
    <row r="532" spans="2:14" x14ac:dyDescent="0.25">
      <c r="B532">
        <v>18879340000</v>
      </c>
      <c r="C532">
        <v>-9.3122444000000009</v>
      </c>
      <c r="M532">
        <v>18879340000</v>
      </c>
      <c r="N532">
        <v>-10.701085000000001</v>
      </c>
    </row>
    <row r="533" spans="2:14" x14ac:dyDescent="0.25">
      <c r="B533">
        <v>19004280000</v>
      </c>
      <c r="C533">
        <v>-9.3039521999999995</v>
      </c>
      <c r="M533">
        <v>19004280000</v>
      </c>
      <c r="N533">
        <v>-10.692415</v>
      </c>
    </row>
    <row r="534" spans="2:14" x14ac:dyDescent="0.25">
      <c r="B534">
        <v>19129220000</v>
      </c>
      <c r="C534">
        <v>-9.2913580000000007</v>
      </c>
      <c r="M534">
        <v>19129220000</v>
      </c>
      <c r="N534">
        <v>-10.690132</v>
      </c>
    </row>
    <row r="535" spans="2:14" x14ac:dyDescent="0.25">
      <c r="B535">
        <v>19254160000</v>
      </c>
      <c r="C535">
        <v>-9.2657146000000008</v>
      </c>
      <c r="M535">
        <v>19254160000</v>
      </c>
      <c r="N535">
        <v>-10.689831</v>
      </c>
    </row>
    <row r="536" spans="2:14" x14ac:dyDescent="0.25">
      <c r="B536">
        <v>19379100000</v>
      </c>
      <c r="C536">
        <v>-9.2405747999999992</v>
      </c>
      <c r="M536">
        <v>19379100000</v>
      </c>
      <c r="N536">
        <v>-10.692118000000001</v>
      </c>
    </row>
    <row r="537" spans="2:14" x14ac:dyDescent="0.25">
      <c r="B537">
        <v>19504040000</v>
      </c>
      <c r="C537">
        <v>-9.1842985000000006</v>
      </c>
      <c r="M537">
        <v>19504040000</v>
      </c>
      <c r="N537">
        <v>-10.669307999999999</v>
      </c>
    </row>
    <row r="538" spans="2:14" x14ac:dyDescent="0.25">
      <c r="B538">
        <v>19628980000</v>
      </c>
      <c r="C538">
        <v>-9.1670836999999992</v>
      </c>
      <c r="M538">
        <v>19628980000</v>
      </c>
      <c r="N538">
        <v>-10.679005</v>
      </c>
    </row>
    <row r="539" spans="2:14" x14ac:dyDescent="0.25">
      <c r="B539">
        <v>19753920000</v>
      </c>
      <c r="C539">
        <v>-9.1383209000000001</v>
      </c>
      <c r="M539">
        <v>19753920000</v>
      </c>
      <c r="N539">
        <v>-10.670655</v>
      </c>
    </row>
    <row r="540" spans="2:14" x14ac:dyDescent="0.25">
      <c r="B540">
        <v>19878860000</v>
      </c>
      <c r="C540">
        <v>-9.1089535000000001</v>
      </c>
      <c r="M540">
        <v>19878860000</v>
      </c>
      <c r="N540">
        <v>-10.652673999999999</v>
      </c>
    </row>
    <row r="541" spans="2:14" x14ac:dyDescent="0.25">
      <c r="B541">
        <v>20003800000</v>
      </c>
      <c r="C541">
        <v>-9.0818682000000006</v>
      </c>
      <c r="M541">
        <v>20003800000</v>
      </c>
      <c r="N541">
        <v>-10.642389</v>
      </c>
    </row>
    <row r="542" spans="2:14" x14ac:dyDescent="0.25">
      <c r="B542">
        <v>20128740000</v>
      </c>
      <c r="C542">
        <v>-9.0872126000000009</v>
      </c>
      <c r="M542">
        <v>20128740000</v>
      </c>
      <c r="N542">
        <v>-10.643999000000001</v>
      </c>
    </row>
    <row r="543" spans="2:14" x14ac:dyDescent="0.25">
      <c r="B543">
        <v>20253680000</v>
      </c>
      <c r="C543">
        <v>-9.0817145999999997</v>
      </c>
      <c r="M543">
        <v>20253680000</v>
      </c>
      <c r="N543">
        <v>-10.625548</v>
      </c>
    </row>
    <row r="544" spans="2:14" x14ac:dyDescent="0.25">
      <c r="B544">
        <v>20378620000</v>
      </c>
      <c r="C544">
        <v>-9.1091928000000006</v>
      </c>
      <c r="M544">
        <v>20378620000</v>
      </c>
      <c r="N544">
        <v>-10.628603999999999</v>
      </c>
    </row>
    <row r="545" spans="2:14" x14ac:dyDescent="0.25">
      <c r="B545">
        <v>20503560000</v>
      </c>
      <c r="C545">
        <v>-9.1233977999999993</v>
      </c>
      <c r="M545">
        <v>20503560000</v>
      </c>
      <c r="N545">
        <v>-10.616372</v>
      </c>
    </row>
    <row r="546" spans="2:14" x14ac:dyDescent="0.25">
      <c r="B546">
        <v>20628500000</v>
      </c>
      <c r="C546">
        <v>-9.1607561000000004</v>
      </c>
      <c r="M546">
        <v>20628500000</v>
      </c>
      <c r="N546">
        <v>-10.618593000000001</v>
      </c>
    </row>
    <row r="547" spans="2:14" x14ac:dyDescent="0.25">
      <c r="B547">
        <v>20753440000</v>
      </c>
      <c r="C547">
        <v>-9.1965342000000003</v>
      </c>
      <c r="M547">
        <v>20753440000</v>
      </c>
      <c r="N547">
        <v>-10.626289999999999</v>
      </c>
    </row>
    <row r="548" spans="2:14" x14ac:dyDescent="0.25">
      <c r="B548">
        <v>20878380000</v>
      </c>
      <c r="C548">
        <v>-9.2115916999999996</v>
      </c>
      <c r="M548">
        <v>20878380000</v>
      </c>
      <c r="N548">
        <v>-10.617929</v>
      </c>
    </row>
    <row r="549" spans="2:14" x14ac:dyDescent="0.25">
      <c r="B549">
        <v>21003320000</v>
      </c>
      <c r="C549">
        <v>-9.2435389000000008</v>
      </c>
      <c r="M549">
        <v>21003320000</v>
      </c>
      <c r="N549">
        <v>-10.622813000000001</v>
      </c>
    </row>
    <row r="550" spans="2:14" x14ac:dyDescent="0.25">
      <c r="B550">
        <v>21128260000</v>
      </c>
      <c r="C550">
        <v>-9.2707014000000001</v>
      </c>
      <c r="M550">
        <v>21128260000</v>
      </c>
      <c r="N550">
        <v>-10.624741999999999</v>
      </c>
    </row>
    <row r="551" spans="2:14" x14ac:dyDescent="0.25">
      <c r="B551">
        <v>21253200000</v>
      </c>
      <c r="C551">
        <v>-9.3031386999999999</v>
      </c>
      <c r="M551">
        <v>21253200000</v>
      </c>
      <c r="N551">
        <v>-10.629941000000001</v>
      </c>
    </row>
    <row r="552" spans="2:14" x14ac:dyDescent="0.25">
      <c r="B552">
        <v>21378140000</v>
      </c>
      <c r="C552">
        <v>-9.3116617000000002</v>
      </c>
      <c r="M552">
        <v>21378140000</v>
      </c>
      <c r="N552">
        <v>-10.619774</v>
      </c>
    </row>
    <row r="553" spans="2:14" x14ac:dyDescent="0.25">
      <c r="B553">
        <v>21503080000</v>
      </c>
      <c r="C553">
        <v>-9.3595313999999998</v>
      </c>
      <c r="M553">
        <v>21503080000</v>
      </c>
      <c r="N553">
        <v>-10.650482999999999</v>
      </c>
    </row>
    <row r="554" spans="2:14" x14ac:dyDescent="0.25">
      <c r="B554">
        <v>21628020000</v>
      </c>
      <c r="C554">
        <v>-9.3790197000000006</v>
      </c>
      <c r="M554">
        <v>21628020000</v>
      </c>
      <c r="N554">
        <v>-10.663319</v>
      </c>
    </row>
    <row r="555" spans="2:14" x14ac:dyDescent="0.25">
      <c r="B555">
        <v>21752960000</v>
      </c>
      <c r="C555">
        <v>-9.4177017000000003</v>
      </c>
      <c r="M555">
        <v>21752960000</v>
      </c>
      <c r="N555">
        <v>-10.699006000000001</v>
      </c>
    </row>
    <row r="556" spans="2:14" x14ac:dyDescent="0.25">
      <c r="B556">
        <v>21877900000</v>
      </c>
      <c r="C556">
        <v>-9.4309139000000002</v>
      </c>
      <c r="M556">
        <v>21877900000</v>
      </c>
      <c r="N556">
        <v>-10.723437000000001</v>
      </c>
    </row>
    <row r="557" spans="2:14" x14ac:dyDescent="0.25">
      <c r="B557">
        <v>22002840000</v>
      </c>
      <c r="C557">
        <v>-9.4651288999999998</v>
      </c>
      <c r="M557">
        <v>22002840000</v>
      </c>
      <c r="N557">
        <v>-10.758597999999999</v>
      </c>
    </row>
    <row r="558" spans="2:14" x14ac:dyDescent="0.25">
      <c r="B558">
        <v>22127780000</v>
      </c>
      <c r="C558">
        <v>-9.4800415000000005</v>
      </c>
      <c r="M558">
        <v>22127780000</v>
      </c>
      <c r="N558">
        <v>-10.784011</v>
      </c>
    </row>
    <row r="559" spans="2:14" x14ac:dyDescent="0.25">
      <c r="B559">
        <v>22252720000</v>
      </c>
      <c r="C559">
        <v>-9.5062303999999997</v>
      </c>
      <c r="M559">
        <v>22252720000</v>
      </c>
      <c r="N559">
        <v>-10.824767</v>
      </c>
    </row>
    <row r="560" spans="2:14" x14ac:dyDescent="0.25">
      <c r="B560">
        <v>22377660000</v>
      </c>
      <c r="C560">
        <v>-9.5129061000000004</v>
      </c>
      <c r="M560">
        <v>22377660000</v>
      </c>
      <c r="N560">
        <v>-10.85201</v>
      </c>
    </row>
    <row r="561" spans="2:14" x14ac:dyDescent="0.25">
      <c r="B561">
        <v>22502600000</v>
      </c>
      <c r="C561">
        <v>-9.5526409000000001</v>
      </c>
      <c r="M561">
        <v>22502600000</v>
      </c>
      <c r="N561">
        <v>-10.903776000000001</v>
      </c>
    </row>
    <row r="562" spans="2:14" x14ac:dyDescent="0.25">
      <c r="B562">
        <v>22627540000</v>
      </c>
      <c r="C562">
        <v>-9.5838012999999993</v>
      </c>
      <c r="M562">
        <v>22627540000</v>
      </c>
      <c r="N562">
        <v>-10.96442</v>
      </c>
    </row>
    <row r="563" spans="2:14" x14ac:dyDescent="0.25">
      <c r="B563">
        <v>22752480000</v>
      </c>
      <c r="C563">
        <v>-9.6142254000000005</v>
      </c>
      <c r="M563">
        <v>22752480000</v>
      </c>
      <c r="N563">
        <v>-11.009907</v>
      </c>
    </row>
    <row r="564" spans="2:14" x14ac:dyDescent="0.25">
      <c r="B564">
        <v>22877420000</v>
      </c>
      <c r="C564">
        <v>-9.6462392999999995</v>
      </c>
      <c r="M564">
        <v>22877420000</v>
      </c>
      <c r="N564">
        <v>-11.0688</v>
      </c>
    </row>
    <row r="565" spans="2:14" x14ac:dyDescent="0.25">
      <c r="B565">
        <v>23002360000</v>
      </c>
      <c r="C565">
        <v>-9.7049284</v>
      </c>
      <c r="M565">
        <v>23002360000</v>
      </c>
      <c r="N565">
        <v>-11.143172</v>
      </c>
    </row>
    <row r="566" spans="2:14" x14ac:dyDescent="0.25">
      <c r="B566">
        <v>23127300000</v>
      </c>
      <c r="C566">
        <v>-9.7400017000000005</v>
      </c>
      <c r="M566">
        <v>23127300000</v>
      </c>
      <c r="N566">
        <v>-11.203252000000001</v>
      </c>
    </row>
    <row r="567" spans="2:14" x14ac:dyDescent="0.25">
      <c r="B567">
        <v>23252240000</v>
      </c>
      <c r="C567">
        <v>-9.78444</v>
      </c>
      <c r="M567">
        <v>23252240000</v>
      </c>
      <c r="N567">
        <v>-11.269681</v>
      </c>
    </row>
    <row r="568" spans="2:14" x14ac:dyDescent="0.25">
      <c r="B568">
        <v>23377180000</v>
      </c>
      <c r="C568">
        <v>-9.8423976999999994</v>
      </c>
      <c r="M568">
        <v>23377180000</v>
      </c>
      <c r="N568">
        <v>-11.354339</v>
      </c>
    </row>
    <row r="569" spans="2:14" x14ac:dyDescent="0.25">
      <c r="B569">
        <v>23502120000</v>
      </c>
      <c r="C569">
        <v>-9.8678150000000002</v>
      </c>
      <c r="M569">
        <v>23502120000</v>
      </c>
      <c r="N569">
        <v>-11.408011999999999</v>
      </c>
    </row>
    <row r="570" spans="2:14" x14ac:dyDescent="0.25">
      <c r="B570">
        <v>23627060000</v>
      </c>
      <c r="C570">
        <v>-9.8839024999999996</v>
      </c>
      <c r="M570">
        <v>23627060000</v>
      </c>
      <c r="N570">
        <v>-11.460698000000001</v>
      </c>
    </row>
    <row r="571" spans="2:14" x14ac:dyDescent="0.25">
      <c r="B571">
        <v>23752000000</v>
      </c>
      <c r="C571">
        <v>-9.9040879999999998</v>
      </c>
      <c r="M571">
        <v>23752000000</v>
      </c>
      <c r="N571">
        <v>-11.528302</v>
      </c>
    </row>
    <row r="572" spans="2:14" x14ac:dyDescent="0.25">
      <c r="B572">
        <v>23876940000</v>
      </c>
      <c r="C572">
        <v>-9.8883772000000008</v>
      </c>
      <c r="M572">
        <v>23876940000</v>
      </c>
      <c r="N572">
        <v>-11.561112</v>
      </c>
    </row>
    <row r="573" spans="2:14" x14ac:dyDescent="0.25">
      <c r="B573">
        <v>24001880000</v>
      </c>
      <c r="C573">
        <v>-9.8655834000000002</v>
      </c>
      <c r="M573">
        <v>24001880000</v>
      </c>
      <c r="N573">
        <v>-11.597379</v>
      </c>
    </row>
    <row r="574" spans="2:14" x14ac:dyDescent="0.25">
      <c r="B574">
        <v>24126820000</v>
      </c>
      <c r="C574">
        <v>-9.8550158000000003</v>
      </c>
      <c r="M574">
        <v>24126820000</v>
      </c>
      <c r="N574">
        <v>-11.646720999999999</v>
      </c>
    </row>
    <row r="575" spans="2:14" x14ac:dyDescent="0.25">
      <c r="B575">
        <v>24251760000</v>
      </c>
      <c r="C575">
        <v>-9.8329401000000001</v>
      </c>
      <c r="M575">
        <v>24251760000</v>
      </c>
      <c r="N575">
        <v>-11.689927000000001</v>
      </c>
    </row>
    <row r="576" spans="2:14" x14ac:dyDescent="0.25">
      <c r="B576">
        <v>24376700000</v>
      </c>
      <c r="C576">
        <v>-9.8054342000000005</v>
      </c>
      <c r="M576">
        <v>24376700000</v>
      </c>
      <c r="N576">
        <v>-11.721895999999999</v>
      </c>
    </row>
    <row r="577" spans="2:14" x14ac:dyDescent="0.25">
      <c r="B577">
        <v>24501640000</v>
      </c>
      <c r="C577">
        <v>-9.7676829999999999</v>
      </c>
      <c r="M577">
        <v>24501640000</v>
      </c>
      <c r="N577">
        <v>-11.744705</v>
      </c>
    </row>
    <row r="578" spans="2:14" x14ac:dyDescent="0.25">
      <c r="B578">
        <v>24626580000</v>
      </c>
      <c r="C578">
        <v>-9.7284193000000005</v>
      </c>
      <c r="M578">
        <v>24626580000</v>
      </c>
      <c r="N578">
        <v>-11.770623000000001</v>
      </c>
    </row>
    <row r="579" spans="2:14" x14ac:dyDescent="0.25">
      <c r="B579">
        <v>24751520000</v>
      </c>
      <c r="C579">
        <v>-9.6478672000000003</v>
      </c>
      <c r="M579">
        <v>24751520000</v>
      </c>
      <c r="N579">
        <v>-11.763669999999999</v>
      </c>
    </row>
    <row r="580" spans="2:14" x14ac:dyDescent="0.25">
      <c r="B580">
        <v>24876460000</v>
      </c>
      <c r="C580">
        <v>-9.5963572999999993</v>
      </c>
      <c r="M580">
        <v>24876460000</v>
      </c>
      <c r="N580">
        <v>-11.79799</v>
      </c>
    </row>
    <row r="581" spans="2:14" x14ac:dyDescent="0.25">
      <c r="B581">
        <v>25001400000</v>
      </c>
      <c r="C581">
        <v>-9.5309258000000003</v>
      </c>
      <c r="M581">
        <v>25001400000</v>
      </c>
      <c r="N581">
        <v>-11.821911999999999</v>
      </c>
    </row>
    <row r="582" spans="2:14" x14ac:dyDescent="0.25">
      <c r="B582">
        <v>25126340000</v>
      </c>
      <c r="C582">
        <v>-9.4747933999999994</v>
      </c>
      <c r="M582">
        <v>25126340000</v>
      </c>
      <c r="N582">
        <v>-11.849195</v>
      </c>
    </row>
    <row r="583" spans="2:14" x14ac:dyDescent="0.25">
      <c r="B583">
        <v>25251280000</v>
      </c>
      <c r="C583">
        <v>-9.4301318999999992</v>
      </c>
      <c r="M583">
        <v>25251280000</v>
      </c>
      <c r="N583">
        <v>-11.873424</v>
      </c>
    </row>
    <row r="584" spans="2:14" x14ac:dyDescent="0.25">
      <c r="B584">
        <v>25376220000</v>
      </c>
      <c r="C584">
        <v>-9.3988914000000001</v>
      </c>
      <c r="M584">
        <v>25376220000</v>
      </c>
      <c r="N584">
        <v>-11.884904000000001</v>
      </c>
    </row>
    <row r="585" spans="2:14" x14ac:dyDescent="0.25">
      <c r="B585">
        <v>25501160000</v>
      </c>
      <c r="C585">
        <v>-9.3462543</v>
      </c>
      <c r="M585">
        <v>25501160000</v>
      </c>
      <c r="N585">
        <v>-11.847239</v>
      </c>
    </row>
    <row r="586" spans="2:14" x14ac:dyDescent="0.25">
      <c r="B586">
        <v>25626100000</v>
      </c>
      <c r="C586">
        <v>-9.3012370999999998</v>
      </c>
      <c r="M586">
        <v>25626100000</v>
      </c>
      <c r="N586">
        <v>-11.795766</v>
      </c>
    </row>
    <row r="587" spans="2:14" x14ac:dyDescent="0.25">
      <c r="B587">
        <v>25751040000</v>
      </c>
      <c r="C587">
        <v>-9.2888794000000008</v>
      </c>
      <c r="M587">
        <v>25751040000</v>
      </c>
      <c r="N587">
        <v>-11.758203</v>
      </c>
    </row>
    <row r="588" spans="2:14" x14ac:dyDescent="0.25">
      <c r="B588">
        <v>25875980000</v>
      </c>
      <c r="C588">
        <v>-9.2584046999999998</v>
      </c>
      <c r="M588">
        <v>25875980000</v>
      </c>
      <c r="N588">
        <v>-11.675485999999999</v>
      </c>
    </row>
    <row r="589" spans="2:14" x14ac:dyDescent="0.25">
      <c r="B589">
        <v>26000920000</v>
      </c>
      <c r="C589">
        <v>-9.2929621000000004</v>
      </c>
      <c r="M589">
        <v>26000920000</v>
      </c>
      <c r="N589">
        <v>-11.625897999999999</v>
      </c>
    </row>
    <row r="590" spans="2:14" x14ac:dyDescent="0.25">
      <c r="B590">
        <v>26125860000</v>
      </c>
      <c r="C590">
        <v>-9.3292474999999992</v>
      </c>
      <c r="M590">
        <v>26125860000</v>
      </c>
      <c r="N590">
        <v>-11.542627</v>
      </c>
    </row>
    <row r="591" spans="2:14" x14ac:dyDescent="0.25">
      <c r="B591">
        <v>26250800000</v>
      </c>
      <c r="C591">
        <v>-9.4155072999999998</v>
      </c>
      <c r="M591">
        <v>26250800000</v>
      </c>
      <c r="N591">
        <v>-11.470837</v>
      </c>
    </row>
    <row r="592" spans="2:14" x14ac:dyDescent="0.25">
      <c r="B592">
        <v>26375740000</v>
      </c>
      <c r="C592">
        <v>-9.5097541999999997</v>
      </c>
      <c r="M592">
        <v>26375740000</v>
      </c>
      <c r="N592">
        <v>-11.369944</v>
      </c>
    </row>
    <row r="593" spans="2:14" x14ac:dyDescent="0.25">
      <c r="B593">
        <v>26500680000</v>
      </c>
      <c r="C593">
        <v>-9.6774711999999994</v>
      </c>
      <c r="M593">
        <v>26500680000</v>
      </c>
      <c r="N593">
        <v>-11.312965999999999</v>
      </c>
    </row>
    <row r="594" spans="2:14" x14ac:dyDescent="0.25">
      <c r="B594">
        <v>26625620000</v>
      </c>
      <c r="C594">
        <v>-9.8200836000000002</v>
      </c>
      <c r="M594">
        <v>26625620000</v>
      </c>
      <c r="N594">
        <v>-11.210561999999999</v>
      </c>
    </row>
    <row r="595" spans="2:14" x14ac:dyDescent="0.25">
      <c r="B595">
        <v>26750560000</v>
      </c>
      <c r="C595">
        <v>-10.007250000000001</v>
      </c>
      <c r="M595">
        <v>26750560000</v>
      </c>
      <c r="N595">
        <v>-11.133832</v>
      </c>
    </row>
    <row r="596" spans="2:14" x14ac:dyDescent="0.25">
      <c r="B596">
        <v>26875500000</v>
      </c>
      <c r="C596">
        <v>-10.217457</v>
      </c>
      <c r="M596">
        <v>26875500000</v>
      </c>
      <c r="N596">
        <v>-11.064567</v>
      </c>
    </row>
    <row r="597" spans="2:14" x14ac:dyDescent="0.25">
      <c r="B597">
        <v>27000440000</v>
      </c>
      <c r="C597">
        <v>-10.4412</v>
      </c>
      <c r="M597">
        <v>27000440000</v>
      </c>
      <c r="N597">
        <v>-11.007849</v>
      </c>
    </row>
    <row r="598" spans="2:14" x14ac:dyDescent="0.25">
      <c r="B598">
        <v>27125380000</v>
      </c>
      <c r="C598">
        <v>-10.677218</v>
      </c>
      <c r="M598">
        <v>27125380000</v>
      </c>
      <c r="N598">
        <v>-10.967981999999999</v>
      </c>
    </row>
    <row r="599" spans="2:14" x14ac:dyDescent="0.25">
      <c r="B599">
        <v>27250320000</v>
      </c>
      <c r="C599">
        <v>-10.930076</v>
      </c>
      <c r="M599">
        <v>27250320000</v>
      </c>
      <c r="N599">
        <v>-10.966151</v>
      </c>
    </row>
    <row r="600" spans="2:14" x14ac:dyDescent="0.25">
      <c r="B600">
        <v>27375260000</v>
      </c>
      <c r="C600">
        <v>-11.201176999999999</v>
      </c>
      <c r="M600">
        <v>27375260000</v>
      </c>
      <c r="N600">
        <v>-11.007695</v>
      </c>
    </row>
    <row r="601" spans="2:14" x14ac:dyDescent="0.25">
      <c r="B601">
        <v>27500200000</v>
      </c>
      <c r="C601">
        <v>-11.434796</v>
      </c>
      <c r="M601">
        <v>27500200000</v>
      </c>
      <c r="N601">
        <v>-11.04602</v>
      </c>
    </row>
    <row r="602" spans="2:14" x14ac:dyDescent="0.25">
      <c r="B602">
        <v>27625140000</v>
      </c>
      <c r="C602">
        <v>-11.700566</v>
      </c>
      <c r="M602">
        <v>27625140000</v>
      </c>
      <c r="N602">
        <v>-11.149883000000001</v>
      </c>
    </row>
    <row r="603" spans="2:14" x14ac:dyDescent="0.25">
      <c r="B603">
        <v>27750080000</v>
      </c>
      <c r="C603">
        <v>-11.935038</v>
      </c>
      <c r="M603">
        <v>27750080000</v>
      </c>
      <c r="N603">
        <v>-11.246926999999999</v>
      </c>
    </row>
    <row r="604" spans="2:14" x14ac:dyDescent="0.25">
      <c r="B604">
        <v>27875020000</v>
      </c>
      <c r="C604">
        <v>-12.163664000000001</v>
      </c>
      <c r="M604">
        <v>27875020000</v>
      </c>
      <c r="N604">
        <v>-11.355587</v>
      </c>
    </row>
    <row r="605" spans="2:14" x14ac:dyDescent="0.25">
      <c r="B605">
        <v>27999960000</v>
      </c>
      <c r="C605">
        <v>-12.395374</v>
      </c>
      <c r="M605">
        <v>27999960000</v>
      </c>
      <c r="N605">
        <v>-11.492395</v>
      </c>
    </row>
    <row r="606" spans="2:14" x14ac:dyDescent="0.25">
      <c r="B606">
        <v>28124900000</v>
      </c>
      <c r="C606">
        <v>-12.621131999999999</v>
      </c>
      <c r="M606">
        <v>28124900000</v>
      </c>
      <c r="N606">
        <v>-11.640432000000001</v>
      </c>
    </row>
    <row r="607" spans="2:14" x14ac:dyDescent="0.25">
      <c r="B607">
        <v>28249840000</v>
      </c>
      <c r="C607">
        <v>-12.845768</v>
      </c>
      <c r="M607">
        <v>28249840000</v>
      </c>
      <c r="N607">
        <v>-11.812639000000001</v>
      </c>
    </row>
    <row r="608" spans="2:14" x14ac:dyDescent="0.25">
      <c r="B608">
        <v>28374780000</v>
      </c>
      <c r="C608">
        <v>-13.045818000000001</v>
      </c>
      <c r="M608">
        <v>28374780000</v>
      </c>
      <c r="N608">
        <v>-11.980759000000001</v>
      </c>
    </row>
    <row r="609" spans="2:14" x14ac:dyDescent="0.25">
      <c r="B609">
        <v>28499720000</v>
      </c>
      <c r="C609">
        <v>-13.286058000000001</v>
      </c>
      <c r="M609">
        <v>28499720000</v>
      </c>
      <c r="N609">
        <v>-12.215897</v>
      </c>
    </row>
    <row r="610" spans="2:14" x14ac:dyDescent="0.25">
      <c r="B610">
        <v>28624660000</v>
      </c>
      <c r="C610">
        <v>-13.465858000000001</v>
      </c>
      <c r="M610">
        <v>28624660000</v>
      </c>
      <c r="N610">
        <v>-12.391690000000001</v>
      </c>
    </row>
    <row r="611" spans="2:14" x14ac:dyDescent="0.25">
      <c r="B611">
        <v>28749600000</v>
      </c>
      <c r="C611">
        <v>-13.655158999999999</v>
      </c>
      <c r="M611">
        <v>28749600000</v>
      </c>
      <c r="N611">
        <v>-12.598846</v>
      </c>
    </row>
    <row r="612" spans="2:14" x14ac:dyDescent="0.25">
      <c r="B612">
        <v>28874540000</v>
      </c>
      <c r="C612">
        <v>-13.797419</v>
      </c>
      <c r="M612">
        <v>28874540000</v>
      </c>
      <c r="N612">
        <v>-12.755119000000001</v>
      </c>
    </row>
    <row r="613" spans="2:14" x14ac:dyDescent="0.25">
      <c r="B613">
        <v>28999480000</v>
      </c>
      <c r="C613">
        <v>-13.959872000000001</v>
      </c>
      <c r="M613">
        <v>28999480000</v>
      </c>
      <c r="N613">
        <v>-12.944623999999999</v>
      </c>
    </row>
    <row r="614" spans="2:14" x14ac:dyDescent="0.25">
      <c r="B614">
        <v>29124420000</v>
      </c>
      <c r="C614">
        <v>-14.096257</v>
      </c>
      <c r="M614">
        <v>29124420000</v>
      </c>
      <c r="N614">
        <v>-13.101989</v>
      </c>
    </row>
    <row r="615" spans="2:14" x14ac:dyDescent="0.25">
      <c r="B615">
        <v>29249360000</v>
      </c>
      <c r="C615">
        <v>-14.238279</v>
      </c>
      <c r="M615">
        <v>29249360000</v>
      </c>
      <c r="N615">
        <v>-13.280804</v>
      </c>
    </row>
    <row r="616" spans="2:14" x14ac:dyDescent="0.25">
      <c r="B616">
        <v>29374300000</v>
      </c>
      <c r="C616">
        <v>-14.368999000000001</v>
      </c>
      <c r="M616">
        <v>29374300000</v>
      </c>
      <c r="N616">
        <v>-13.441324</v>
      </c>
    </row>
    <row r="617" spans="2:14" x14ac:dyDescent="0.25">
      <c r="B617">
        <v>29499240000</v>
      </c>
      <c r="C617">
        <v>-14.484802</v>
      </c>
      <c r="M617">
        <v>29499240000</v>
      </c>
      <c r="N617">
        <v>-13.599918000000001</v>
      </c>
    </row>
    <row r="618" spans="2:14" x14ac:dyDescent="0.25">
      <c r="B618">
        <v>29624180000</v>
      </c>
      <c r="C618">
        <v>-14.591669</v>
      </c>
      <c r="M618">
        <v>29624180000</v>
      </c>
      <c r="N618">
        <v>-13.754825</v>
      </c>
    </row>
    <row r="619" spans="2:14" x14ac:dyDescent="0.25">
      <c r="B619">
        <v>29749120000</v>
      </c>
      <c r="C619">
        <v>-14.680687000000001</v>
      </c>
      <c r="M619">
        <v>29749120000</v>
      </c>
      <c r="N619">
        <v>-13.906700000000001</v>
      </c>
    </row>
    <row r="620" spans="2:14" x14ac:dyDescent="0.25">
      <c r="B620">
        <v>29874060000</v>
      </c>
      <c r="C620">
        <v>-14.758668999999999</v>
      </c>
      <c r="M620">
        <v>29874060000</v>
      </c>
      <c r="N620">
        <v>-14.037865</v>
      </c>
    </row>
    <row r="621" spans="2:14" x14ac:dyDescent="0.25">
      <c r="B621">
        <v>29999000000</v>
      </c>
      <c r="C621">
        <v>-14.812908999999999</v>
      </c>
      <c r="M621">
        <v>29999000000</v>
      </c>
      <c r="N621">
        <v>-14.140021000000001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27</v>
      </c>
      <c r="M625" t="s">
        <v>27</v>
      </c>
    </row>
    <row r="626" spans="2:14" x14ac:dyDescent="0.25">
      <c r="B626" t="s">
        <v>23</v>
      </c>
      <c r="C626" t="s">
        <v>278</v>
      </c>
      <c r="M626" t="s">
        <v>23</v>
      </c>
      <c r="N626" t="s">
        <v>278</v>
      </c>
    </row>
    <row r="627" spans="2:14" x14ac:dyDescent="0.25">
      <c r="B627">
        <v>5011000000</v>
      </c>
      <c r="C627">
        <v>-19.271640999999999</v>
      </c>
      <c r="M627">
        <v>5011000000</v>
      </c>
      <c r="N627">
        <v>-21.264209999999999</v>
      </c>
    </row>
    <row r="628" spans="2:14" x14ac:dyDescent="0.25">
      <c r="B628">
        <v>5135940000</v>
      </c>
      <c r="C628">
        <v>-18.458942</v>
      </c>
      <c r="M628">
        <v>5135940000</v>
      </c>
      <c r="N628">
        <v>-20.441437000000001</v>
      </c>
    </row>
    <row r="629" spans="2:14" x14ac:dyDescent="0.25">
      <c r="B629">
        <v>5260880000</v>
      </c>
      <c r="C629">
        <v>-17.352919</v>
      </c>
      <c r="M629">
        <v>5260880000</v>
      </c>
      <c r="N629">
        <v>-19.299212000000001</v>
      </c>
    </row>
    <row r="630" spans="2:14" x14ac:dyDescent="0.25">
      <c r="B630">
        <v>5385820000</v>
      </c>
      <c r="C630">
        <v>-16.154088999999999</v>
      </c>
      <c r="M630">
        <v>5385820000</v>
      </c>
      <c r="N630">
        <v>-18.067822</v>
      </c>
    </row>
    <row r="631" spans="2:14" x14ac:dyDescent="0.25">
      <c r="B631">
        <v>5510760000</v>
      </c>
      <c r="C631">
        <v>-14.998111</v>
      </c>
      <c r="M631">
        <v>5510760000</v>
      </c>
      <c r="N631">
        <v>-16.821477999999999</v>
      </c>
    </row>
    <row r="632" spans="2:14" x14ac:dyDescent="0.25">
      <c r="B632">
        <v>5635700000</v>
      </c>
      <c r="C632">
        <v>-13.844378000000001</v>
      </c>
      <c r="M632">
        <v>5635700000</v>
      </c>
      <c r="N632">
        <v>-15.597434</v>
      </c>
    </row>
    <row r="633" spans="2:14" x14ac:dyDescent="0.25">
      <c r="B633">
        <v>5760640000</v>
      </c>
      <c r="C633">
        <v>-12.835238</v>
      </c>
      <c r="M633">
        <v>5760640000</v>
      </c>
      <c r="N633">
        <v>-14.508654</v>
      </c>
    </row>
    <row r="634" spans="2:14" x14ac:dyDescent="0.25">
      <c r="B634">
        <v>5885580000</v>
      </c>
      <c r="C634">
        <v>-12.088236999999999</v>
      </c>
      <c r="M634">
        <v>5885580000</v>
      </c>
      <c r="N634">
        <v>-13.713245000000001</v>
      </c>
    </row>
    <row r="635" spans="2:14" x14ac:dyDescent="0.25">
      <c r="B635">
        <v>6010520000</v>
      </c>
      <c r="C635">
        <v>-11.265984</v>
      </c>
      <c r="M635">
        <v>6010520000</v>
      </c>
      <c r="N635">
        <v>-12.836297999999999</v>
      </c>
    </row>
    <row r="636" spans="2:14" x14ac:dyDescent="0.25">
      <c r="B636">
        <v>6135460000</v>
      </c>
      <c r="C636">
        <v>-10.613455</v>
      </c>
      <c r="M636">
        <v>6135460000</v>
      </c>
      <c r="N636">
        <v>-12.173441</v>
      </c>
    </row>
    <row r="637" spans="2:14" x14ac:dyDescent="0.25">
      <c r="B637">
        <v>6260400000</v>
      </c>
      <c r="C637">
        <v>-10.046808</v>
      </c>
      <c r="M637">
        <v>6260400000</v>
      </c>
      <c r="N637">
        <v>-11.592014000000001</v>
      </c>
    </row>
    <row r="638" spans="2:14" x14ac:dyDescent="0.25">
      <c r="B638">
        <v>6385340000</v>
      </c>
      <c r="C638">
        <v>-9.6010141000000004</v>
      </c>
      <c r="M638">
        <v>6385340000</v>
      </c>
      <c r="N638">
        <v>-11.152844</v>
      </c>
    </row>
    <row r="639" spans="2:14" x14ac:dyDescent="0.25">
      <c r="B639">
        <v>6510280000</v>
      </c>
      <c r="C639">
        <v>-9.0882968999999996</v>
      </c>
      <c r="M639">
        <v>6510280000</v>
      </c>
      <c r="N639">
        <v>-10.650579</v>
      </c>
    </row>
    <row r="640" spans="2:14" x14ac:dyDescent="0.25">
      <c r="B640">
        <v>6635220000</v>
      </c>
      <c r="C640">
        <v>-8.7568959999999993</v>
      </c>
      <c r="M640">
        <v>6635220000</v>
      </c>
      <c r="N640">
        <v>-10.341388999999999</v>
      </c>
    </row>
    <row r="641" spans="2:14" x14ac:dyDescent="0.25">
      <c r="B641">
        <v>6760160000</v>
      </c>
      <c r="C641">
        <v>-8.4368905999999999</v>
      </c>
      <c r="M641">
        <v>6760160000</v>
      </c>
      <c r="N641">
        <v>-10.054296000000001</v>
      </c>
    </row>
    <row r="642" spans="2:14" x14ac:dyDescent="0.25">
      <c r="B642">
        <v>6885100000</v>
      </c>
      <c r="C642">
        <v>-8.129467</v>
      </c>
      <c r="M642">
        <v>6885100000</v>
      </c>
      <c r="N642">
        <v>-9.7943239000000002</v>
      </c>
    </row>
    <row r="643" spans="2:14" x14ac:dyDescent="0.25">
      <c r="B643">
        <v>7010040000</v>
      </c>
      <c r="C643">
        <v>-7.8622756000000003</v>
      </c>
      <c r="M643">
        <v>7010040000</v>
      </c>
      <c r="N643">
        <v>-9.5748528999999998</v>
      </c>
    </row>
    <row r="644" spans="2:14" x14ac:dyDescent="0.25">
      <c r="B644">
        <v>7134980000</v>
      </c>
      <c r="C644">
        <v>-7.6433910999999997</v>
      </c>
      <c r="M644">
        <v>7134980000</v>
      </c>
      <c r="N644">
        <v>-9.4001389</v>
      </c>
    </row>
    <row r="645" spans="2:14" x14ac:dyDescent="0.25">
      <c r="B645">
        <v>7259920000</v>
      </c>
      <c r="C645">
        <v>-7.3894361999999996</v>
      </c>
      <c r="M645">
        <v>7259920000</v>
      </c>
      <c r="N645">
        <v>-9.1959800999999999</v>
      </c>
    </row>
    <row r="646" spans="2:14" x14ac:dyDescent="0.25">
      <c r="B646">
        <v>7384860000</v>
      </c>
      <c r="C646">
        <v>-7.2050923999999998</v>
      </c>
      <c r="M646">
        <v>7384860000</v>
      </c>
      <c r="N646">
        <v>-9.0493755</v>
      </c>
    </row>
    <row r="647" spans="2:14" x14ac:dyDescent="0.25">
      <c r="B647">
        <v>7509800000</v>
      </c>
      <c r="C647">
        <v>-7.0573176999999996</v>
      </c>
      <c r="M647">
        <v>7509800000</v>
      </c>
      <c r="N647">
        <v>-8.9306450000000002</v>
      </c>
    </row>
    <row r="648" spans="2:14" x14ac:dyDescent="0.25">
      <c r="B648">
        <v>7634740000</v>
      </c>
      <c r="C648">
        <v>-6.9309797</v>
      </c>
      <c r="M648">
        <v>7634740000</v>
      </c>
      <c r="N648">
        <v>-8.8328475999999991</v>
      </c>
    </row>
    <row r="649" spans="2:14" x14ac:dyDescent="0.25">
      <c r="B649">
        <v>7759680000</v>
      </c>
      <c r="C649">
        <v>-6.8215260999999998</v>
      </c>
      <c r="M649">
        <v>7759680000</v>
      </c>
      <c r="N649">
        <v>-8.7410411999999997</v>
      </c>
    </row>
    <row r="650" spans="2:14" x14ac:dyDescent="0.25">
      <c r="B650">
        <v>7884620000</v>
      </c>
      <c r="C650">
        <v>-6.7384982000000004</v>
      </c>
      <c r="M650">
        <v>7884620000</v>
      </c>
      <c r="N650">
        <v>-8.6576146999999999</v>
      </c>
    </row>
    <row r="651" spans="2:14" x14ac:dyDescent="0.25">
      <c r="B651">
        <v>8009560000</v>
      </c>
      <c r="C651">
        <v>-6.6541204</v>
      </c>
      <c r="M651">
        <v>8009560000</v>
      </c>
      <c r="N651">
        <v>-8.5730494999999998</v>
      </c>
    </row>
    <row r="652" spans="2:14" x14ac:dyDescent="0.25">
      <c r="B652">
        <v>8134500000</v>
      </c>
      <c r="C652">
        <v>-6.5748606000000001</v>
      </c>
      <c r="M652">
        <v>8134500000</v>
      </c>
      <c r="N652">
        <v>-8.4886798999999993</v>
      </c>
    </row>
    <row r="653" spans="2:14" x14ac:dyDescent="0.25">
      <c r="B653">
        <v>8259440000</v>
      </c>
      <c r="C653">
        <v>-6.5466375000000001</v>
      </c>
      <c r="M653">
        <v>8259440000</v>
      </c>
      <c r="N653">
        <v>-8.4444245999999996</v>
      </c>
    </row>
    <row r="654" spans="2:14" x14ac:dyDescent="0.25">
      <c r="B654">
        <v>8384380000</v>
      </c>
      <c r="C654">
        <v>-6.5396814000000001</v>
      </c>
      <c r="M654">
        <v>8384380000</v>
      </c>
      <c r="N654">
        <v>-8.4280518999999998</v>
      </c>
    </row>
    <row r="655" spans="2:14" x14ac:dyDescent="0.25">
      <c r="B655">
        <v>8509320000</v>
      </c>
      <c r="C655">
        <v>-6.5202641000000003</v>
      </c>
      <c r="M655">
        <v>8509320000</v>
      </c>
      <c r="N655">
        <v>-8.4060535000000005</v>
      </c>
    </row>
    <row r="656" spans="2:14" x14ac:dyDescent="0.25">
      <c r="B656">
        <v>8634260000</v>
      </c>
      <c r="C656">
        <v>-6.5504661000000004</v>
      </c>
      <c r="M656">
        <v>8634260000</v>
      </c>
      <c r="N656">
        <v>-8.4336958000000006</v>
      </c>
    </row>
    <row r="657" spans="2:14" x14ac:dyDescent="0.25">
      <c r="B657">
        <v>8759200000</v>
      </c>
      <c r="C657">
        <v>-6.5953746000000004</v>
      </c>
      <c r="M657">
        <v>8759200000</v>
      </c>
      <c r="N657">
        <v>-8.4700822999999996</v>
      </c>
    </row>
    <row r="658" spans="2:14" x14ac:dyDescent="0.25">
      <c r="B658">
        <v>8884140000</v>
      </c>
      <c r="C658">
        <v>-6.5925832</v>
      </c>
      <c r="M658">
        <v>8884140000</v>
      </c>
      <c r="N658">
        <v>-8.4614878000000004</v>
      </c>
    </row>
    <row r="659" spans="2:14" x14ac:dyDescent="0.25">
      <c r="B659">
        <v>9009080000</v>
      </c>
      <c r="C659">
        <v>-6.6086688000000002</v>
      </c>
      <c r="M659">
        <v>9009080000</v>
      </c>
      <c r="N659">
        <v>-8.4652318999999991</v>
      </c>
    </row>
    <row r="660" spans="2:14" x14ac:dyDescent="0.25">
      <c r="B660">
        <v>9134020000</v>
      </c>
      <c r="C660">
        <v>-6.6666040000000004</v>
      </c>
      <c r="M660">
        <v>9134020000</v>
      </c>
      <c r="N660">
        <v>-8.5071192</v>
      </c>
    </row>
    <row r="661" spans="2:14" x14ac:dyDescent="0.25">
      <c r="B661">
        <v>9258960000</v>
      </c>
      <c r="C661">
        <v>-6.6733035999999997</v>
      </c>
      <c r="M661">
        <v>9258960000</v>
      </c>
      <c r="N661">
        <v>-8.5108575999999996</v>
      </c>
    </row>
    <row r="662" spans="2:14" x14ac:dyDescent="0.25">
      <c r="B662">
        <v>9383900000</v>
      </c>
      <c r="C662">
        <v>-6.6816782999999997</v>
      </c>
      <c r="M662">
        <v>9383900000</v>
      </c>
      <c r="N662">
        <v>-8.5148610999999992</v>
      </c>
    </row>
    <row r="663" spans="2:14" x14ac:dyDescent="0.25">
      <c r="B663">
        <v>9508840000</v>
      </c>
      <c r="C663">
        <v>-6.7485236999999998</v>
      </c>
      <c r="M663">
        <v>9508840000</v>
      </c>
      <c r="N663">
        <v>-8.5831461000000004</v>
      </c>
    </row>
    <row r="664" spans="2:14" x14ac:dyDescent="0.25">
      <c r="B664">
        <v>9633780000</v>
      </c>
      <c r="C664">
        <v>-6.8206924999999998</v>
      </c>
      <c r="M664">
        <v>9633780000</v>
      </c>
      <c r="N664">
        <v>-8.6687908</v>
      </c>
    </row>
    <row r="665" spans="2:14" x14ac:dyDescent="0.25">
      <c r="B665">
        <v>9758720000</v>
      </c>
      <c r="C665">
        <v>-6.8636222</v>
      </c>
      <c r="M665">
        <v>9758720000</v>
      </c>
      <c r="N665">
        <v>-8.7238693000000005</v>
      </c>
    </row>
    <row r="666" spans="2:14" x14ac:dyDescent="0.25">
      <c r="B666">
        <v>9883660000</v>
      </c>
      <c r="C666">
        <v>-6.9708242</v>
      </c>
      <c r="M666">
        <v>9883660000</v>
      </c>
      <c r="N666">
        <v>-8.8373889999999999</v>
      </c>
    </row>
    <row r="667" spans="2:14" x14ac:dyDescent="0.25">
      <c r="B667">
        <v>10008600000</v>
      </c>
      <c r="C667">
        <v>-7.0596646999999999</v>
      </c>
      <c r="M667">
        <v>10008600000</v>
      </c>
      <c r="N667">
        <v>-8.9431677000000001</v>
      </c>
    </row>
    <row r="668" spans="2:14" x14ac:dyDescent="0.25">
      <c r="B668">
        <v>10133540000</v>
      </c>
      <c r="C668">
        <v>-7.0665063999999997</v>
      </c>
      <c r="M668">
        <v>10133540000</v>
      </c>
      <c r="N668">
        <v>-8.9779902000000007</v>
      </c>
    </row>
    <row r="669" spans="2:14" x14ac:dyDescent="0.25">
      <c r="B669">
        <v>10258480000</v>
      </c>
      <c r="C669">
        <v>-7.0749072999999996</v>
      </c>
      <c r="M669">
        <v>10258480000</v>
      </c>
      <c r="N669">
        <v>-9.0188836999999999</v>
      </c>
    </row>
    <row r="670" spans="2:14" x14ac:dyDescent="0.25">
      <c r="B670">
        <v>10383420000</v>
      </c>
      <c r="C670">
        <v>-7.0956410999999999</v>
      </c>
      <c r="M670">
        <v>10383420000</v>
      </c>
      <c r="N670">
        <v>-9.0834054999999996</v>
      </c>
    </row>
    <row r="671" spans="2:14" x14ac:dyDescent="0.25">
      <c r="B671">
        <v>10508360000</v>
      </c>
      <c r="C671">
        <v>-7.0460910999999999</v>
      </c>
      <c r="M671">
        <v>10508360000</v>
      </c>
      <c r="N671">
        <v>-9.0817098999999999</v>
      </c>
    </row>
    <row r="672" spans="2:14" x14ac:dyDescent="0.25">
      <c r="B672">
        <v>10633300000</v>
      </c>
      <c r="C672">
        <v>-6.9993758000000001</v>
      </c>
      <c r="M672">
        <v>10633300000</v>
      </c>
      <c r="N672">
        <v>-9.0827875000000002</v>
      </c>
    </row>
    <row r="673" spans="2:14" x14ac:dyDescent="0.25">
      <c r="B673">
        <v>10758240000</v>
      </c>
      <c r="C673">
        <v>-6.9857716999999999</v>
      </c>
      <c r="M673">
        <v>10758240000</v>
      </c>
      <c r="N673">
        <v>-9.1126422999999992</v>
      </c>
    </row>
    <row r="674" spans="2:14" x14ac:dyDescent="0.25">
      <c r="B674">
        <v>10883180000</v>
      </c>
      <c r="C674">
        <v>-6.9507836999999997</v>
      </c>
      <c r="M674">
        <v>10883180000</v>
      </c>
      <c r="N674">
        <v>-9.1135930999999992</v>
      </c>
    </row>
    <row r="675" spans="2:14" x14ac:dyDescent="0.25">
      <c r="B675">
        <v>11008120000</v>
      </c>
      <c r="C675">
        <v>-6.8829421999999996</v>
      </c>
      <c r="M675">
        <v>11008120000</v>
      </c>
      <c r="N675">
        <v>-9.0755500999999992</v>
      </c>
    </row>
    <row r="676" spans="2:14" x14ac:dyDescent="0.25">
      <c r="B676">
        <v>11133060000</v>
      </c>
      <c r="C676">
        <v>-6.8801546</v>
      </c>
      <c r="M676">
        <v>11133060000</v>
      </c>
      <c r="N676">
        <v>-9.0833701999999992</v>
      </c>
    </row>
    <row r="677" spans="2:14" x14ac:dyDescent="0.25">
      <c r="B677">
        <v>11258000000</v>
      </c>
      <c r="C677">
        <v>-6.8492932</v>
      </c>
      <c r="M677">
        <v>11258000000</v>
      </c>
      <c r="N677">
        <v>-9.0570392999999996</v>
      </c>
    </row>
    <row r="678" spans="2:14" x14ac:dyDescent="0.25">
      <c r="B678">
        <v>11382940000</v>
      </c>
      <c r="C678">
        <v>-6.8385180999999999</v>
      </c>
      <c r="M678">
        <v>11382940000</v>
      </c>
      <c r="N678">
        <v>-9.0293378999999998</v>
      </c>
    </row>
    <row r="679" spans="2:14" x14ac:dyDescent="0.25">
      <c r="B679">
        <v>11507880000</v>
      </c>
      <c r="C679">
        <v>-6.8309021000000003</v>
      </c>
      <c r="M679">
        <v>11507880000</v>
      </c>
      <c r="N679">
        <v>-8.9939193999999993</v>
      </c>
    </row>
    <row r="680" spans="2:14" x14ac:dyDescent="0.25">
      <c r="B680">
        <v>11632820000</v>
      </c>
      <c r="C680">
        <v>-6.8487377</v>
      </c>
      <c r="M680">
        <v>11632820000</v>
      </c>
      <c r="N680">
        <v>-8.9649067000000002</v>
      </c>
    </row>
    <row r="681" spans="2:14" x14ac:dyDescent="0.25">
      <c r="B681">
        <v>11757760000</v>
      </c>
      <c r="C681">
        <v>-6.8512287000000001</v>
      </c>
      <c r="M681">
        <v>11757760000</v>
      </c>
      <c r="N681">
        <v>-8.9251450999999999</v>
      </c>
    </row>
    <row r="682" spans="2:14" x14ac:dyDescent="0.25">
      <c r="B682">
        <v>11882700000</v>
      </c>
      <c r="C682">
        <v>-6.8639989000000003</v>
      </c>
      <c r="M682">
        <v>11882700000</v>
      </c>
      <c r="N682">
        <v>-8.9073180999999995</v>
      </c>
    </row>
    <row r="683" spans="2:14" x14ac:dyDescent="0.25">
      <c r="B683">
        <v>12007640000</v>
      </c>
      <c r="C683">
        <v>-6.8686347000000003</v>
      </c>
      <c r="M683">
        <v>12007640000</v>
      </c>
      <c r="N683">
        <v>-8.8942490000000003</v>
      </c>
    </row>
    <row r="684" spans="2:14" x14ac:dyDescent="0.25">
      <c r="B684">
        <v>12132580000</v>
      </c>
      <c r="C684">
        <v>-6.8977798999999997</v>
      </c>
      <c r="M684">
        <v>12132580000</v>
      </c>
      <c r="N684">
        <v>-8.9096384000000004</v>
      </c>
    </row>
    <row r="685" spans="2:14" x14ac:dyDescent="0.25">
      <c r="B685">
        <v>12257520000</v>
      </c>
      <c r="C685">
        <v>-6.89358</v>
      </c>
      <c r="M685">
        <v>12257520000</v>
      </c>
      <c r="N685">
        <v>-8.9104586000000001</v>
      </c>
    </row>
    <row r="686" spans="2:14" x14ac:dyDescent="0.25">
      <c r="B686">
        <v>12382460000</v>
      </c>
      <c r="C686">
        <v>-6.8715301000000002</v>
      </c>
      <c r="M686">
        <v>12382460000</v>
      </c>
      <c r="N686">
        <v>-8.9069699999999994</v>
      </c>
    </row>
    <row r="687" spans="2:14" x14ac:dyDescent="0.25">
      <c r="B687">
        <v>12507400000</v>
      </c>
      <c r="C687">
        <v>-6.8781290000000004</v>
      </c>
      <c r="M687">
        <v>12507400000</v>
      </c>
      <c r="N687">
        <v>-8.9246922000000009</v>
      </c>
    </row>
    <row r="688" spans="2:14" x14ac:dyDescent="0.25">
      <c r="B688">
        <v>12632340000</v>
      </c>
      <c r="C688">
        <v>-6.8934202000000004</v>
      </c>
      <c r="M688">
        <v>12632340000</v>
      </c>
      <c r="N688">
        <v>-8.9452704999999995</v>
      </c>
    </row>
    <row r="689" spans="2:14" x14ac:dyDescent="0.25">
      <c r="B689">
        <v>12757280000</v>
      </c>
      <c r="C689">
        <v>-6.8852782000000001</v>
      </c>
      <c r="M689">
        <v>12757280000</v>
      </c>
      <c r="N689">
        <v>-8.9487065999999995</v>
      </c>
    </row>
    <row r="690" spans="2:14" x14ac:dyDescent="0.25">
      <c r="B690">
        <v>12882220000</v>
      </c>
      <c r="C690">
        <v>-6.8958105999999999</v>
      </c>
      <c r="M690">
        <v>12882220000</v>
      </c>
      <c r="N690">
        <v>-8.9680700000000009</v>
      </c>
    </row>
    <row r="691" spans="2:14" x14ac:dyDescent="0.25">
      <c r="B691">
        <v>13007160000</v>
      </c>
      <c r="C691">
        <v>-6.9151249000000004</v>
      </c>
      <c r="M691">
        <v>13007160000</v>
      </c>
      <c r="N691">
        <v>-9.0006637999999999</v>
      </c>
    </row>
    <row r="692" spans="2:14" x14ac:dyDescent="0.25">
      <c r="B692">
        <v>13132100000</v>
      </c>
      <c r="C692">
        <v>-6.9310451000000004</v>
      </c>
      <c r="M692">
        <v>13132100000</v>
      </c>
      <c r="N692">
        <v>-9.0338840000000005</v>
      </c>
    </row>
    <row r="693" spans="2:14" x14ac:dyDescent="0.25">
      <c r="B693">
        <v>13257040000</v>
      </c>
      <c r="C693">
        <v>-6.9349942000000002</v>
      </c>
      <c r="M693">
        <v>13257040000</v>
      </c>
      <c r="N693">
        <v>-9.0598536000000003</v>
      </c>
    </row>
    <row r="694" spans="2:14" x14ac:dyDescent="0.25">
      <c r="B694">
        <v>13381980000</v>
      </c>
      <c r="C694">
        <v>-6.9405298000000002</v>
      </c>
      <c r="M694">
        <v>13381980000</v>
      </c>
      <c r="N694">
        <v>-9.0957737000000005</v>
      </c>
    </row>
    <row r="695" spans="2:14" x14ac:dyDescent="0.25">
      <c r="B695">
        <v>13506920000</v>
      </c>
      <c r="C695">
        <v>-6.9534596999999998</v>
      </c>
      <c r="M695">
        <v>13506920000</v>
      </c>
      <c r="N695">
        <v>-9.1362504999999992</v>
      </c>
    </row>
    <row r="696" spans="2:14" x14ac:dyDescent="0.25">
      <c r="B696">
        <v>13631860000</v>
      </c>
      <c r="C696">
        <v>-6.9620522999999999</v>
      </c>
      <c r="M696">
        <v>13631860000</v>
      </c>
      <c r="N696">
        <v>-9.1663283999999994</v>
      </c>
    </row>
    <row r="697" spans="2:14" x14ac:dyDescent="0.25">
      <c r="B697">
        <v>13756800000</v>
      </c>
      <c r="C697">
        <v>-6.9587107000000001</v>
      </c>
      <c r="M697">
        <v>13756800000</v>
      </c>
      <c r="N697">
        <v>-9.1824598000000002</v>
      </c>
    </row>
    <row r="698" spans="2:14" x14ac:dyDescent="0.25">
      <c r="B698">
        <v>13881740000</v>
      </c>
      <c r="C698">
        <v>-6.9741267999999996</v>
      </c>
      <c r="M698">
        <v>13881740000</v>
      </c>
      <c r="N698">
        <v>-9.2086200999999992</v>
      </c>
    </row>
    <row r="699" spans="2:14" x14ac:dyDescent="0.25">
      <c r="B699">
        <v>14006680000</v>
      </c>
      <c r="C699">
        <v>-6.9728140999999999</v>
      </c>
      <c r="M699">
        <v>14006680000</v>
      </c>
      <c r="N699">
        <v>-9.2081871</v>
      </c>
    </row>
    <row r="700" spans="2:14" x14ac:dyDescent="0.25">
      <c r="B700">
        <v>14131620000</v>
      </c>
      <c r="C700">
        <v>-6.9855099000000003</v>
      </c>
      <c r="M700">
        <v>14131620000</v>
      </c>
      <c r="N700">
        <v>-9.2139330000000008</v>
      </c>
    </row>
    <row r="701" spans="2:14" x14ac:dyDescent="0.25">
      <c r="B701">
        <v>14256560000</v>
      </c>
      <c r="C701">
        <v>-6.9799471000000004</v>
      </c>
      <c r="M701">
        <v>14256560000</v>
      </c>
      <c r="N701">
        <v>-9.1998014000000001</v>
      </c>
    </row>
    <row r="702" spans="2:14" x14ac:dyDescent="0.25">
      <c r="B702">
        <v>14381500000</v>
      </c>
      <c r="C702">
        <v>-6.9877877000000002</v>
      </c>
      <c r="M702">
        <v>14381500000</v>
      </c>
      <c r="N702">
        <v>-9.1857948</v>
      </c>
    </row>
    <row r="703" spans="2:14" x14ac:dyDescent="0.25">
      <c r="B703">
        <v>14506440000</v>
      </c>
      <c r="C703">
        <v>-6.9671412000000004</v>
      </c>
      <c r="M703">
        <v>14506440000</v>
      </c>
      <c r="N703">
        <v>-9.1487502999999997</v>
      </c>
    </row>
    <row r="704" spans="2:14" x14ac:dyDescent="0.25">
      <c r="B704">
        <v>14631380000</v>
      </c>
      <c r="C704">
        <v>-6.9944873000000003</v>
      </c>
      <c r="M704">
        <v>14631380000</v>
      </c>
      <c r="N704">
        <v>-9.1468820999999991</v>
      </c>
    </row>
    <row r="705" spans="2:14" x14ac:dyDescent="0.25">
      <c r="B705">
        <v>14756320000</v>
      </c>
      <c r="C705">
        <v>-7.0075922000000004</v>
      </c>
      <c r="M705">
        <v>14756320000</v>
      </c>
      <c r="N705">
        <v>-9.1337127999999996</v>
      </c>
    </row>
    <row r="706" spans="2:14" x14ac:dyDescent="0.25">
      <c r="B706">
        <v>14881260000</v>
      </c>
      <c r="C706">
        <v>-7.0341338999999996</v>
      </c>
      <c r="M706">
        <v>14881260000</v>
      </c>
      <c r="N706">
        <v>-9.1288432999999998</v>
      </c>
    </row>
    <row r="707" spans="2:14" x14ac:dyDescent="0.25">
      <c r="B707">
        <v>15006200000</v>
      </c>
      <c r="C707">
        <v>-7.0652341999999999</v>
      </c>
      <c r="M707">
        <v>15006200000</v>
      </c>
      <c r="N707">
        <v>-9.1225901</v>
      </c>
    </row>
    <row r="708" spans="2:14" x14ac:dyDescent="0.25">
      <c r="B708">
        <v>15131140000</v>
      </c>
      <c r="C708">
        <v>-7.1298132000000001</v>
      </c>
      <c r="M708">
        <v>15131140000</v>
      </c>
      <c r="N708">
        <v>-9.1490021000000006</v>
      </c>
    </row>
    <row r="709" spans="2:14" x14ac:dyDescent="0.25">
      <c r="B709">
        <v>15256080000</v>
      </c>
      <c r="C709">
        <v>-7.1902527999999997</v>
      </c>
      <c r="M709">
        <v>15256080000</v>
      </c>
      <c r="N709">
        <v>-9.1638794000000008</v>
      </c>
    </row>
    <row r="710" spans="2:14" x14ac:dyDescent="0.25">
      <c r="B710">
        <v>15381020000</v>
      </c>
      <c r="C710">
        <v>-7.2541428000000003</v>
      </c>
      <c r="M710">
        <v>15381020000</v>
      </c>
      <c r="N710">
        <v>-9.1835383999999998</v>
      </c>
    </row>
    <row r="711" spans="2:14" x14ac:dyDescent="0.25">
      <c r="B711">
        <v>15505960000</v>
      </c>
      <c r="C711">
        <v>-7.3555551000000001</v>
      </c>
      <c r="M711">
        <v>15505960000</v>
      </c>
      <c r="N711">
        <v>-9.2266016000000004</v>
      </c>
    </row>
    <row r="712" spans="2:14" x14ac:dyDescent="0.25">
      <c r="B712">
        <v>15630900000</v>
      </c>
      <c r="C712">
        <v>-7.4572911</v>
      </c>
      <c r="M712">
        <v>15630900000</v>
      </c>
      <c r="N712">
        <v>-9.2834538999999996</v>
      </c>
    </row>
    <row r="713" spans="2:14" x14ac:dyDescent="0.25">
      <c r="B713">
        <v>15755840000</v>
      </c>
      <c r="C713">
        <v>-7.5662650999999999</v>
      </c>
      <c r="M713">
        <v>15755840000</v>
      </c>
      <c r="N713">
        <v>-9.3493785999999997</v>
      </c>
    </row>
    <row r="714" spans="2:14" x14ac:dyDescent="0.25">
      <c r="B714">
        <v>15880780000</v>
      </c>
      <c r="C714">
        <v>-7.6661253</v>
      </c>
      <c r="M714">
        <v>15880780000</v>
      </c>
      <c r="N714">
        <v>-9.4303159999999995</v>
      </c>
    </row>
    <row r="715" spans="2:14" x14ac:dyDescent="0.25">
      <c r="B715">
        <v>16005720000</v>
      </c>
      <c r="C715">
        <v>-7.7598152000000002</v>
      </c>
      <c r="M715">
        <v>16005720000</v>
      </c>
      <c r="N715">
        <v>-9.5173368000000007</v>
      </c>
    </row>
    <row r="716" spans="2:14" x14ac:dyDescent="0.25">
      <c r="B716">
        <v>16130660000</v>
      </c>
      <c r="C716">
        <v>-7.8283094999999996</v>
      </c>
      <c r="M716">
        <v>16130660000</v>
      </c>
      <c r="N716">
        <v>-9.5948647999999999</v>
      </c>
    </row>
    <row r="717" spans="2:14" x14ac:dyDescent="0.25">
      <c r="B717">
        <v>16255600000</v>
      </c>
      <c r="C717">
        <v>-7.9101100000000004</v>
      </c>
      <c r="M717">
        <v>16255600000</v>
      </c>
      <c r="N717">
        <v>-9.6943397999999998</v>
      </c>
    </row>
    <row r="718" spans="2:14" x14ac:dyDescent="0.25">
      <c r="B718">
        <v>16380540000</v>
      </c>
      <c r="C718">
        <v>-7.9718765999999999</v>
      </c>
      <c r="M718">
        <v>16380540000</v>
      </c>
      <c r="N718">
        <v>-9.7886933999999997</v>
      </c>
    </row>
    <row r="719" spans="2:14" x14ac:dyDescent="0.25">
      <c r="B719">
        <v>16505480000</v>
      </c>
      <c r="C719">
        <v>-8.0265474000000001</v>
      </c>
      <c r="M719">
        <v>16505480000</v>
      </c>
      <c r="N719">
        <v>-9.8778895999999996</v>
      </c>
    </row>
    <row r="720" spans="2:14" x14ac:dyDescent="0.25">
      <c r="B720">
        <v>16630420000</v>
      </c>
      <c r="C720">
        <v>-8.0842123000000008</v>
      </c>
      <c r="M720">
        <v>16630420000</v>
      </c>
      <c r="N720">
        <v>-9.9773101999999998</v>
      </c>
    </row>
    <row r="721" spans="2:14" x14ac:dyDescent="0.25">
      <c r="B721">
        <v>16755360000</v>
      </c>
      <c r="C721">
        <v>-8.1522360000000003</v>
      </c>
      <c r="M721">
        <v>16755360000</v>
      </c>
      <c r="N721">
        <v>-10.084803000000001</v>
      </c>
    </row>
    <row r="722" spans="2:14" x14ac:dyDescent="0.25">
      <c r="B722">
        <v>16880300000</v>
      </c>
      <c r="C722">
        <v>-8.2160434999999996</v>
      </c>
      <c r="M722">
        <v>16880300000</v>
      </c>
      <c r="N722">
        <v>-10.182074999999999</v>
      </c>
    </row>
    <row r="723" spans="2:14" x14ac:dyDescent="0.25">
      <c r="B723">
        <v>17005240000</v>
      </c>
      <c r="C723">
        <v>-8.2974242999999994</v>
      </c>
      <c r="M723">
        <v>17005240000</v>
      </c>
      <c r="N723">
        <v>-10.26843</v>
      </c>
    </row>
    <row r="724" spans="2:14" x14ac:dyDescent="0.25">
      <c r="B724">
        <v>17130180000</v>
      </c>
      <c r="C724">
        <v>-8.3829899000000001</v>
      </c>
      <c r="M724">
        <v>17130180000</v>
      </c>
      <c r="N724">
        <v>-10.34258</v>
      </c>
    </row>
    <row r="725" spans="2:14" x14ac:dyDescent="0.25">
      <c r="B725">
        <v>17255120000</v>
      </c>
      <c r="C725">
        <v>-8.5035647999999995</v>
      </c>
      <c r="M725">
        <v>17255120000</v>
      </c>
      <c r="N725">
        <v>-10.405974000000001</v>
      </c>
    </row>
    <row r="726" spans="2:14" x14ac:dyDescent="0.25">
      <c r="B726">
        <v>17380060000</v>
      </c>
      <c r="C726">
        <v>-8.6205844999999997</v>
      </c>
      <c r="M726">
        <v>17380060000</v>
      </c>
      <c r="N726">
        <v>-10.442292999999999</v>
      </c>
    </row>
    <row r="727" spans="2:14" x14ac:dyDescent="0.25">
      <c r="B727">
        <v>17505000000</v>
      </c>
      <c r="C727">
        <v>-8.7289885999999992</v>
      </c>
      <c r="M727">
        <v>17505000000</v>
      </c>
      <c r="N727">
        <v>-10.447722000000001</v>
      </c>
    </row>
    <row r="728" spans="2:14" x14ac:dyDescent="0.25">
      <c r="B728">
        <v>17629940000</v>
      </c>
      <c r="C728">
        <v>-8.8262529000000001</v>
      </c>
      <c r="M728">
        <v>17629940000</v>
      </c>
      <c r="N728">
        <v>-10.443187</v>
      </c>
    </row>
    <row r="729" spans="2:14" x14ac:dyDescent="0.25">
      <c r="B729">
        <v>17754880000</v>
      </c>
      <c r="C729">
        <v>-8.9370574999999999</v>
      </c>
      <c r="M729">
        <v>17754880000</v>
      </c>
      <c r="N729">
        <v>-10.454243999999999</v>
      </c>
    </row>
    <row r="730" spans="2:14" x14ac:dyDescent="0.25">
      <c r="B730">
        <v>17879820000</v>
      </c>
      <c r="C730">
        <v>-9.0120810999999996</v>
      </c>
      <c r="M730">
        <v>17879820000</v>
      </c>
      <c r="N730">
        <v>-10.456681</v>
      </c>
    </row>
    <row r="731" spans="2:14" x14ac:dyDescent="0.25">
      <c r="B731">
        <v>18004760000</v>
      </c>
      <c r="C731">
        <v>-9.0930529</v>
      </c>
      <c r="M731">
        <v>18004760000</v>
      </c>
      <c r="N731">
        <v>-10.490406999999999</v>
      </c>
    </row>
    <row r="732" spans="2:14" x14ac:dyDescent="0.25">
      <c r="B732">
        <v>18129700000</v>
      </c>
      <c r="C732">
        <v>-9.1698065</v>
      </c>
      <c r="M732">
        <v>18129700000</v>
      </c>
      <c r="N732">
        <v>-10.543918</v>
      </c>
    </row>
    <row r="733" spans="2:14" x14ac:dyDescent="0.25">
      <c r="B733">
        <v>18254640000</v>
      </c>
      <c r="C733">
        <v>-9.2352009000000006</v>
      </c>
      <c r="M733">
        <v>18254640000</v>
      </c>
      <c r="N733">
        <v>-10.605981999999999</v>
      </c>
    </row>
    <row r="734" spans="2:14" x14ac:dyDescent="0.25">
      <c r="B734">
        <v>18379580000</v>
      </c>
      <c r="C734">
        <v>-9.2949456999999995</v>
      </c>
      <c r="M734">
        <v>18379580000</v>
      </c>
      <c r="N734">
        <v>-10.669817999999999</v>
      </c>
    </row>
    <row r="735" spans="2:14" x14ac:dyDescent="0.25">
      <c r="B735">
        <v>18504520000</v>
      </c>
      <c r="C735">
        <v>-9.3515911000000003</v>
      </c>
      <c r="M735">
        <v>18504520000</v>
      </c>
      <c r="N735">
        <v>-10.733504</v>
      </c>
    </row>
    <row r="736" spans="2:14" x14ac:dyDescent="0.25">
      <c r="B736">
        <v>18629460000</v>
      </c>
      <c r="C736">
        <v>-9.4008883999999995</v>
      </c>
      <c r="M736">
        <v>18629460000</v>
      </c>
      <c r="N736">
        <v>-10.786305</v>
      </c>
    </row>
    <row r="737" spans="2:14" x14ac:dyDescent="0.25">
      <c r="B737">
        <v>18754400000</v>
      </c>
      <c r="C737">
        <v>-9.4269914999999997</v>
      </c>
      <c r="M737">
        <v>18754400000</v>
      </c>
      <c r="N737">
        <v>-10.808996</v>
      </c>
    </row>
    <row r="738" spans="2:14" x14ac:dyDescent="0.25">
      <c r="B738">
        <v>18879340000</v>
      </c>
      <c r="C738">
        <v>-9.4670266999999999</v>
      </c>
      <c r="M738">
        <v>18879340000</v>
      </c>
      <c r="N738">
        <v>-10.846114999999999</v>
      </c>
    </row>
    <row r="739" spans="2:14" x14ac:dyDescent="0.25">
      <c r="B739">
        <v>19004280000</v>
      </c>
      <c r="C739">
        <v>-9.4542389</v>
      </c>
      <c r="M739">
        <v>19004280000</v>
      </c>
      <c r="N739">
        <v>-10.840742000000001</v>
      </c>
    </row>
    <row r="740" spans="2:14" x14ac:dyDescent="0.25">
      <c r="B740">
        <v>19129220000</v>
      </c>
      <c r="C740">
        <v>-9.4396705999999995</v>
      </c>
      <c r="M740">
        <v>19129220000</v>
      </c>
      <c r="N740">
        <v>-10.841896999999999</v>
      </c>
    </row>
    <row r="741" spans="2:14" x14ac:dyDescent="0.25">
      <c r="B741">
        <v>19254160000</v>
      </c>
      <c r="C741">
        <v>-9.4216899999999999</v>
      </c>
      <c r="M741">
        <v>19254160000</v>
      </c>
      <c r="N741">
        <v>-10.848269999999999</v>
      </c>
    </row>
    <row r="742" spans="2:14" x14ac:dyDescent="0.25">
      <c r="B742">
        <v>19379100000</v>
      </c>
      <c r="C742">
        <v>-9.4084205999999995</v>
      </c>
      <c r="M742">
        <v>19379100000</v>
      </c>
      <c r="N742">
        <v>-10.856647000000001</v>
      </c>
    </row>
    <row r="743" spans="2:14" x14ac:dyDescent="0.25">
      <c r="B743">
        <v>19504040000</v>
      </c>
      <c r="C743">
        <v>-9.3617811</v>
      </c>
      <c r="M743">
        <v>19504040000</v>
      </c>
      <c r="N743">
        <v>-10.834519</v>
      </c>
    </row>
    <row r="744" spans="2:14" x14ac:dyDescent="0.25">
      <c r="B744">
        <v>19628980000</v>
      </c>
      <c r="C744">
        <v>-9.3603296</v>
      </c>
      <c r="M744">
        <v>19628980000</v>
      </c>
      <c r="N744">
        <v>-10.848585</v>
      </c>
    </row>
    <row r="745" spans="2:14" x14ac:dyDescent="0.25">
      <c r="B745">
        <v>19753920000</v>
      </c>
      <c r="C745">
        <v>-9.3506975000000008</v>
      </c>
      <c r="M745">
        <v>19753920000</v>
      </c>
      <c r="N745">
        <v>-10.845596</v>
      </c>
    </row>
    <row r="746" spans="2:14" x14ac:dyDescent="0.25">
      <c r="B746">
        <v>19878860000</v>
      </c>
      <c r="C746">
        <v>-9.3431911000000003</v>
      </c>
      <c r="M746">
        <v>19878860000</v>
      </c>
      <c r="N746">
        <v>-10.836102</v>
      </c>
    </row>
    <row r="747" spans="2:14" x14ac:dyDescent="0.25">
      <c r="B747">
        <v>20003800000</v>
      </c>
      <c r="C747">
        <v>-9.3298615999999992</v>
      </c>
      <c r="M747">
        <v>20003800000</v>
      </c>
      <c r="N747">
        <v>-10.826829999999999</v>
      </c>
    </row>
    <row r="748" spans="2:14" x14ac:dyDescent="0.25">
      <c r="B748">
        <v>20128740000</v>
      </c>
      <c r="C748">
        <v>-9.3682289000000001</v>
      </c>
      <c r="M748">
        <v>20128740000</v>
      </c>
      <c r="N748">
        <v>-10.842036</v>
      </c>
    </row>
    <row r="749" spans="2:14" x14ac:dyDescent="0.25">
      <c r="B749">
        <v>20253680000</v>
      </c>
      <c r="C749">
        <v>-9.3816214000000002</v>
      </c>
      <c r="M749">
        <v>20253680000</v>
      </c>
      <c r="N749">
        <v>-10.828523000000001</v>
      </c>
    </row>
    <row r="750" spans="2:14" x14ac:dyDescent="0.25">
      <c r="B750">
        <v>20378620000</v>
      </c>
      <c r="C750">
        <v>-9.4332007999999998</v>
      </c>
      <c r="M750">
        <v>20378620000</v>
      </c>
      <c r="N750">
        <v>-10.841875</v>
      </c>
    </row>
    <row r="751" spans="2:14" x14ac:dyDescent="0.25">
      <c r="B751">
        <v>20503560000</v>
      </c>
      <c r="C751">
        <v>-9.4607372000000005</v>
      </c>
      <c r="M751">
        <v>20503560000</v>
      </c>
      <c r="N751">
        <v>-10.836546</v>
      </c>
    </row>
    <row r="752" spans="2:14" x14ac:dyDescent="0.25">
      <c r="B752">
        <v>20628500000</v>
      </c>
      <c r="C752">
        <v>-9.5164518000000005</v>
      </c>
      <c r="M752">
        <v>20628500000</v>
      </c>
      <c r="N752">
        <v>-10.850056</v>
      </c>
    </row>
    <row r="753" spans="2:14" x14ac:dyDescent="0.25">
      <c r="B753">
        <v>20753440000</v>
      </c>
      <c r="C753">
        <v>-9.5570611999999997</v>
      </c>
      <c r="M753">
        <v>20753440000</v>
      </c>
      <c r="N753">
        <v>-10.861856</v>
      </c>
    </row>
    <row r="754" spans="2:14" x14ac:dyDescent="0.25">
      <c r="B754">
        <v>20878380000</v>
      </c>
      <c r="C754">
        <v>-9.5790968000000003</v>
      </c>
      <c r="M754">
        <v>20878380000</v>
      </c>
      <c r="N754">
        <v>-10.85826</v>
      </c>
    </row>
    <row r="755" spans="2:14" x14ac:dyDescent="0.25">
      <c r="B755">
        <v>21003320000</v>
      </c>
      <c r="C755">
        <v>-9.6154527999999999</v>
      </c>
      <c r="M755">
        <v>21003320000</v>
      </c>
      <c r="N755">
        <v>-10.865427</v>
      </c>
    </row>
    <row r="756" spans="2:14" x14ac:dyDescent="0.25">
      <c r="B756">
        <v>21128260000</v>
      </c>
      <c r="C756">
        <v>-9.6446580999999991</v>
      </c>
      <c r="M756">
        <v>21128260000</v>
      </c>
      <c r="N756">
        <v>-10.866218</v>
      </c>
    </row>
    <row r="757" spans="2:14" x14ac:dyDescent="0.25">
      <c r="B757">
        <v>21253200000</v>
      </c>
      <c r="C757">
        <v>-9.6809826000000001</v>
      </c>
      <c r="M757">
        <v>21253200000</v>
      </c>
      <c r="N757">
        <v>-10.873892</v>
      </c>
    </row>
    <row r="758" spans="2:14" x14ac:dyDescent="0.25">
      <c r="B758">
        <v>21378140000</v>
      </c>
      <c r="C758">
        <v>-9.6870670000000008</v>
      </c>
      <c r="M758">
        <v>21378140000</v>
      </c>
      <c r="N758">
        <v>-10.862965000000001</v>
      </c>
    </row>
    <row r="759" spans="2:14" x14ac:dyDescent="0.25">
      <c r="B759">
        <v>21503080000</v>
      </c>
      <c r="C759">
        <v>-9.7381896999999995</v>
      </c>
      <c r="M759">
        <v>21503080000</v>
      </c>
      <c r="N759">
        <v>-10.89631</v>
      </c>
    </row>
    <row r="760" spans="2:14" x14ac:dyDescent="0.25">
      <c r="B760">
        <v>21628020000</v>
      </c>
      <c r="C760">
        <v>-9.7556448000000007</v>
      </c>
      <c r="M760">
        <v>21628020000</v>
      </c>
      <c r="N760">
        <v>-10.906985000000001</v>
      </c>
    </row>
    <row r="761" spans="2:14" x14ac:dyDescent="0.25">
      <c r="B761">
        <v>21752960000</v>
      </c>
      <c r="C761">
        <v>-9.7984924000000007</v>
      </c>
      <c r="M761">
        <v>21752960000</v>
      </c>
      <c r="N761">
        <v>-10.94389</v>
      </c>
    </row>
    <row r="762" spans="2:14" x14ac:dyDescent="0.25">
      <c r="B762">
        <v>21877900000</v>
      </c>
      <c r="C762">
        <v>-9.8056087000000005</v>
      </c>
      <c r="M762">
        <v>21877900000</v>
      </c>
      <c r="N762">
        <v>-10.963972</v>
      </c>
    </row>
    <row r="763" spans="2:14" x14ac:dyDescent="0.25">
      <c r="B763">
        <v>22002840000</v>
      </c>
      <c r="C763">
        <v>-9.8446073999999992</v>
      </c>
      <c r="M763">
        <v>22002840000</v>
      </c>
      <c r="N763">
        <v>-10.997487</v>
      </c>
    </row>
    <row r="764" spans="2:14" x14ac:dyDescent="0.25">
      <c r="B764">
        <v>22127780000</v>
      </c>
      <c r="C764">
        <v>-9.8589087000000006</v>
      </c>
      <c r="M764">
        <v>22127780000</v>
      </c>
      <c r="N764">
        <v>-11.01812</v>
      </c>
    </row>
    <row r="765" spans="2:14" x14ac:dyDescent="0.25">
      <c r="B765">
        <v>22252720000</v>
      </c>
      <c r="C765">
        <v>-9.8894710999999997</v>
      </c>
      <c r="M765">
        <v>22252720000</v>
      </c>
      <c r="N765">
        <v>-11.060677999999999</v>
      </c>
    </row>
    <row r="766" spans="2:14" x14ac:dyDescent="0.25">
      <c r="B766">
        <v>22377660000</v>
      </c>
      <c r="C766">
        <v>-9.8944550000000007</v>
      </c>
      <c r="M766">
        <v>22377660000</v>
      </c>
      <c r="N766">
        <v>-11.084702</v>
      </c>
    </row>
    <row r="767" spans="2:14" x14ac:dyDescent="0.25">
      <c r="B767">
        <v>22502600000</v>
      </c>
      <c r="C767">
        <v>-9.9441032000000007</v>
      </c>
      <c r="M767">
        <v>22502600000</v>
      </c>
      <c r="N767">
        <v>-11.136813</v>
      </c>
    </row>
    <row r="768" spans="2:14" x14ac:dyDescent="0.25">
      <c r="B768">
        <v>22627540000</v>
      </c>
      <c r="C768">
        <v>-9.9770745999999999</v>
      </c>
      <c r="M768">
        <v>22627540000</v>
      </c>
      <c r="N768">
        <v>-11.197004</v>
      </c>
    </row>
    <row r="769" spans="2:14" x14ac:dyDescent="0.25">
      <c r="B769">
        <v>22752480000</v>
      </c>
      <c r="C769">
        <v>-10.017880999999999</v>
      </c>
      <c r="M769">
        <v>22752480000</v>
      </c>
      <c r="N769">
        <v>-11.244602</v>
      </c>
    </row>
    <row r="770" spans="2:14" x14ac:dyDescent="0.25">
      <c r="B770">
        <v>22877420000</v>
      </c>
      <c r="C770">
        <v>-10.049576</v>
      </c>
      <c r="M770">
        <v>22877420000</v>
      </c>
      <c r="N770">
        <v>-11.300406000000001</v>
      </c>
    </row>
    <row r="771" spans="2:14" x14ac:dyDescent="0.25">
      <c r="B771">
        <v>23002360000</v>
      </c>
      <c r="C771">
        <v>-10.116656000000001</v>
      </c>
      <c r="M771">
        <v>23002360000</v>
      </c>
      <c r="N771">
        <v>-11.374388</v>
      </c>
    </row>
    <row r="772" spans="2:14" x14ac:dyDescent="0.25">
      <c r="B772">
        <v>23127300000</v>
      </c>
      <c r="C772">
        <v>-10.156176</v>
      </c>
      <c r="M772">
        <v>23127300000</v>
      </c>
      <c r="N772">
        <v>-11.437737</v>
      </c>
    </row>
    <row r="773" spans="2:14" x14ac:dyDescent="0.25">
      <c r="B773">
        <v>23252240000</v>
      </c>
      <c r="C773">
        <v>-10.204311000000001</v>
      </c>
      <c r="M773">
        <v>23252240000</v>
      </c>
      <c r="N773">
        <v>-11.505806</v>
      </c>
    </row>
    <row r="774" spans="2:14" x14ac:dyDescent="0.25">
      <c r="B774">
        <v>23377180000</v>
      </c>
      <c r="C774">
        <v>-10.266132000000001</v>
      </c>
      <c r="M774">
        <v>23377180000</v>
      </c>
      <c r="N774">
        <v>-11.594894</v>
      </c>
    </row>
    <row r="775" spans="2:14" x14ac:dyDescent="0.25">
      <c r="B775">
        <v>23502120000</v>
      </c>
      <c r="C775">
        <v>-10.294718</v>
      </c>
      <c r="M775">
        <v>23502120000</v>
      </c>
      <c r="N775">
        <v>-11.649478</v>
      </c>
    </row>
    <row r="776" spans="2:14" x14ac:dyDescent="0.25">
      <c r="B776">
        <v>23627060000</v>
      </c>
      <c r="C776">
        <v>-10.311937</v>
      </c>
      <c r="M776">
        <v>23627060000</v>
      </c>
      <c r="N776">
        <v>-11.707943999999999</v>
      </c>
    </row>
    <row r="777" spans="2:14" x14ac:dyDescent="0.25">
      <c r="B777">
        <v>23752000000</v>
      </c>
      <c r="C777">
        <v>-10.329129999999999</v>
      </c>
      <c r="M777">
        <v>23752000000</v>
      </c>
      <c r="N777">
        <v>-11.774903</v>
      </c>
    </row>
    <row r="778" spans="2:14" x14ac:dyDescent="0.25">
      <c r="B778">
        <v>23876940000</v>
      </c>
      <c r="C778">
        <v>-10.311553</v>
      </c>
      <c r="M778">
        <v>23876940000</v>
      </c>
      <c r="N778">
        <v>-11.808171</v>
      </c>
    </row>
    <row r="779" spans="2:14" x14ac:dyDescent="0.25">
      <c r="B779">
        <v>24001880000</v>
      </c>
      <c r="C779">
        <v>-10.276961</v>
      </c>
      <c r="M779">
        <v>24001880000</v>
      </c>
      <c r="N779">
        <v>-11.842834</v>
      </c>
    </row>
    <row r="780" spans="2:14" x14ac:dyDescent="0.25">
      <c r="B780">
        <v>24126820000</v>
      </c>
      <c r="C780">
        <v>-10.256143</v>
      </c>
      <c r="M780">
        <v>24126820000</v>
      </c>
      <c r="N780">
        <v>-11.893806</v>
      </c>
    </row>
    <row r="781" spans="2:14" x14ac:dyDescent="0.25">
      <c r="B781">
        <v>24251760000</v>
      </c>
      <c r="C781">
        <v>-10.222063</v>
      </c>
      <c r="M781">
        <v>24251760000</v>
      </c>
      <c r="N781">
        <v>-11.937096</v>
      </c>
    </row>
    <row r="782" spans="2:14" x14ac:dyDescent="0.25">
      <c r="B782">
        <v>24376700000</v>
      </c>
      <c r="C782">
        <v>-10.17892</v>
      </c>
      <c r="M782">
        <v>24376700000</v>
      </c>
      <c r="N782">
        <v>-11.971533000000001</v>
      </c>
    </row>
    <row r="783" spans="2:14" x14ac:dyDescent="0.25">
      <c r="B783">
        <v>24501640000</v>
      </c>
      <c r="C783">
        <v>-10.123302000000001</v>
      </c>
      <c r="M783">
        <v>24501640000</v>
      </c>
      <c r="N783">
        <v>-11.994482</v>
      </c>
    </row>
    <row r="784" spans="2:14" x14ac:dyDescent="0.25">
      <c r="B784">
        <v>24626580000</v>
      </c>
      <c r="C784">
        <v>-10.070636</v>
      </c>
      <c r="M784">
        <v>24626580000</v>
      </c>
      <c r="N784">
        <v>-12.026628000000001</v>
      </c>
    </row>
    <row r="785" spans="2:14" x14ac:dyDescent="0.25">
      <c r="B785">
        <v>24751520000</v>
      </c>
      <c r="C785">
        <v>-9.9801760000000002</v>
      </c>
      <c r="M785">
        <v>24751520000</v>
      </c>
      <c r="N785">
        <v>-12.026432</v>
      </c>
    </row>
    <row r="786" spans="2:14" x14ac:dyDescent="0.25">
      <c r="B786">
        <v>24876460000</v>
      </c>
      <c r="C786">
        <v>-9.9249001000000003</v>
      </c>
      <c r="M786">
        <v>24876460000</v>
      </c>
      <c r="N786">
        <v>-12.072333</v>
      </c>
    </row>
    <row r="787" spans="2:14" x14ac:dyDescent="0.25">
      <c r="B787">
        <v>25001400000</v>
      </c>
      <c r="C787">
        <v>-9.8509846000000003</v>
      </c>
      <c r="M787">
        <v>25001400000</v>
      </c>
      <c r="N787">
        <v>-12.101652</v>
      </c>
    </row>
    <row r="788" spans="2:14" x14ac:dyDescent="0.25">
      <c r="B788">
        <v>25126340000</v>
      </c>
      <c r="C788">
        <v>-9.7976045999999997</v>
      </c>
      <c r="M788">
        <v>25126340000</v>
      </c>
      <c r="N788">
        <v>-12.143655000000001</v>
      </c>
    </row>
    <row r="789" spans="2:14" x14ac:dyDescent="0.25">
      <c r="B789">
        <v>25251280000</v>
      </c>
      <c r="C789">
        <v>-9.7540406999999991</v>
      </c>
      <c r="M789">
        <v>25251280000</v>
      </c>
      <c r="N789">
        <v>-12.174417999999999</v>
      </c>
    </row>
    <row r="790" spans="2:14" x14ac:dyDescent="0.25">
      <c r="B790">
        <v>25376220000</v>
      </c>
      <c r="C790">
        <v>-9.7193327000000007</v>
      </c>
      <c r="M790">
        <v>25376220000</v>
      </c>
      <c r="N790">
        <v>-12.190789000000001</v>
      </c>
    </row>
    <row r="791" spans="2:14" x14ac:dyDescent="0.25">
      <c r="B791">
        <v>25501160000</v>
      </c>
      <c r="C791">
        <v>-9.6623467999999999</v>
      </c>
      <c r="M791">
        <v>25501160000</v>
      </c>
      <c r="N791">
        <v>-12.158327999999999</v>
      </c>
    </row>
    <row r="792" spans="2:14" x14ac:dyDescent="0.25">
      <c r="B792">
        <v>25626100000</v>
      </c>
      <c r="C792">
        <v>-9.6193255999999998</v>
      </c>
      <c r="M792">
        <v>25626100000</v>
      </c>
      <c r="N792">
        <v>-12.112045</v>
      </c>
    </row>
    <row r="793" spans="2:14" x14ac:dyDescent="0.25">
      <c r="B793">
        <v>25751040000</v>
      </c>
      <c r="C793">
        <v>-9.6046552999999992</v>
      </c>
      <c r="M793">
        <v>25751040000</v>
      </c>
      <c r="N793">
        <v>-12.078492000000001</v>
      </c>
    </row>
    <row r="794" spans="2:14" x14ac:dyDescent="0.25">
      <c r="B794">
        <v>25875980000</v>
      </c>
      <c r="C794">
        <v>-9.5626326000000006</v>
      </c>
      <c r="M794">
        <v>25875980000</v>
      </c>
      <c r="N794">
        <v>-11.993036999999999</v>
      </c>
    </row>
    <row r="795" spans="2:14" x14ac:dyDescent="0.25">
      <c r="B795">
        <v>26000920000</v>
      </c>
      <c r="C795">
        <v>-9.6004705000000001</v>
      </c>
      <c r="M795">
        <v>26000920000</v>
      </c>
      <c r="N795">
        <v>-11.950571</v>
      </c>
    </row>
    <row r="796" spans="2:14" x14ac:dyDescent="0.25">
      <c r="B796">
        <v>26125860000</v>
      </c>
      <c r="C796">
        <v>-9.6180181999999999</v>
      </c>
      <c r="M796">
        <v>26125860000</v>
      </c>
      <c r="N796">
        <v>-11.859092</v>
      </c>
    </row>
    <row r="797" spans="2:14" x14ac:dyDescent="0.25">
      <c r="B797">
        <v>26250800000</v>
      </c>
      <c r="C797">
        <v>-9.6966429000000005</v>
      </c>
      <c r="M797">
        <v>26250800000</v>
      </c>
      <c r="N797">
        <v>-11.787694</v>
      </c>
    </row>
    <row r="798" spans="2:14" x14ac:dyDescent="0.25">
      <c r="B798">
        <v>26375740000</v>
      </c>
      <c r="C798">
        <v>-9.7700604999999996</v>
      </c>
      <c r="M798">
        <v>26375740000</v>
      </c>
      <c r="N798">
        <v>-11.675252</v>
      </c>
    </row>
    <row r="799" spans="2:14" x14ac:dyDescent="0.25">
      <c r="B799">
        <v>26500680000</v>
      </c>
      <c r="C799">
        <v>-9.9300002999999997</v>
      </c>
      <c r="M799">
        <v>26500680000</v>
      </c>
      <c r="N799">
        <v>-11.613924000000001</v>
      </c>
    </row>
    <row r="800" spans="2:14" x14ac:dyDescent="0.25">
      <c r="B800">
        <v>26625620000</v>
      </c>
      <c r="C800">
        <v>-10.048676</v>
      </c>
      <c r="M800">
        <v>26625620000</v>
      </c>
      <c r="N800">
        <v>-11.495111</v>
      </c>
    </row>
    <row r="801" spans="2:14" x14ac:dyDescent="0.25">
      <c r="B801">
        <v>26750560000</v>
      </c>
      <c r="C801">
        <v>-10.229839999999999</v>
      </c>
      <c r="M801">
        <v>26750560000</v>
      </c>
      <c r="N801">
        <v>-11.411394</v>
      </c>
    </row>
    <row r="802" spans="2:14" x14ac:dyDescent="0.25">
      <c r="B802">
        <v>26875500000</v>
      </c>
      <c r="C802">
        <v>-10.421896</v>
      </c>
      <c r="M802">
        <v>26875500000</v>
      </c>
      <c r="N802">
        <v>-11.324381000000001</v>
      </c>
    </row>
    <row r="803" spans="2:14" x14ac:dyDescent="0.25">
      <c r="B803">
        <v>27000440000</v>
      </c>
      <c r="C803">
        <v>-10.648724</v>
      </c>
      <c r="M803">
        <v>27000440000</v>
      </c>
      <c r="N803">
        <v>-11.260016999999999</v>
      </c>
    </row>
    <row r="804" spans="2:14" x14ac:dyDescent="0.25">
      <c r="B804">
        <v>27125380000</v>
      </c>
      <c r="C804">
        <v>-10.864546000000001</v>
      </c>
      <c r="M804">
        <v>27125380000</v>
      </c>
      <c r="N804">
        <v>-11.200106999999999</v>
      </c>
    </row>
    <row r="805" spans="2:14" x14ac:dyDescent="0.25">
      <c r="B805">
        <v>27250320000</v>
      </c>
      <c r="C805">
        <v>-11.127193</v>
      </c>
      <c r="M805">
        <v>27250320000</v>
      </c>
      <c r="N805">
        <v>-11.186449</v>
      </c>
    </row>
    <row r="806" spans="2:14" x14ac:dyDescent="0.25">
      <c r="B806">
        <v>27375260000</v>
      </c>
      <c r="C806">
        <v>-11.388643999999999</v>
      </c>
      <c r="M806">
        <v>27375260000</v>
      </c>
      <c r="N806">
        <v>-11.205107</v>
      </c>
    </row>
    <row r="807" spans="2:14" x14ac:dyDescent="0.25">
      <c r="B807">
        <v>27500200000</v>
      </c>
      <c r="C807">
        <v>-11.636566999999999</v>
      </c>
      <c r="M807">
        <v>27500200000</v>
      </c>
      <c r="N807">
        <v>-11.229981</v>
      </c>
    </row>
    <row r="808" spans="2:14" x14ac:dyDescent="0.25">
      <c r="B808">
        <v>27625140000</v>
      </c>
      <c r="C808">
        <v>-11.896039</v>
      </c>
      <c r="M808">
        <v>27625140000</v>
      </c>
      <c r="N808">
        <v>-11.313692</v>
      </c>
    </row>
    <row r="809" spans="2:14" x14ac:dyDescent="0.25">
      <c r="B809">
        <v>27750080000</v>
      </c>
      <c r="C809">
        <v>-12.154673000000001</v>
      </c>
      <c r="M809">
        <v>27750080000</v>
      </c>
      <c r="N809">
        <v>-11.402264000000001</v>
      </c>
    </row>
    <row r="810" spans="2:14" x14ac:dyDescent="0.25">
      <c r="B810">
        <v>27875020000</v>
      </c>
      <c r="C810">
        <v>-12.381888999999999</v>
      </c>
      <c r="M810">
        <v>27875020000</v>
      </c>
      <c r="N810">
        <v>-11.497305000000001</v>
      </c>
    </row>
    <row r="811" spans="2:14" x14ac:dyDescent="0.25">
      <c r="B811">
        <v>27999960000</v>
      </c>
      <c r="C811">
        <v>-12.630729000000001</v>
      </c>
      <c r="M811">
        <v>27999960000</v>
      </c>
      <c r="N811">
        <v>-11.629312000000001</v>
      </c>
    </row>
    <row r="812" spans="2:14" x14ac:dyDescent="0.25">
      <c r="B812">
        <v>28124900000</v>
      </c>
      <c r="C812">
        <v>-12.86978</v>
      </c>
      <c r="M812">
        <v>28124900000</v>
      </c>
      <c r="N812">
        <v>-11.771742</v>
      </c>
    </row>
    <row r="813" spans="2:14" x14ac:dyDescent="0.25">
      <c r="B813">
        <v>28249840000</v>
      </c>
      <c r="C813">
        <v>-13.106377999999999</v>
      </c>
      <c r="M813">
        <v>28249840000</v>
      </c>
      <c r="N813">
        <v>-11.938063</v>
      </c>
    </row>
    <row r="814" spans="2:14" x14ac:dyDescent="0.25">
      <c r="B814">
        <v>28374780000</v>
      </c>
      <c r="C814">
        <v>-13.323385999999999</v>
      </c>
      <c r="M814">
        <v>28374780000</v>
      </c>
      <c r="N814">
        <v>-12.102207999999999</v>
      </c>
    </row>
    <row r="815" spans="2:14" x14ac:dyDescent="0.25">
      <c r="B815">
        <v>28499720000</v>
      </c>
      <c r="C815">
        <v>-13.564786</v>
      </c>
      <c r="M815">
        <v>28499720000</v>
      </c>
      <c r="N815">
        <v>-12.331491</v>
      </c>
    </row>
    <row r="816" spans="2:14" x14ac:dyDescent="0.25">
      <c r="B816">
        <v>28624660000</v>
      </c>
      <c r="C816">
        <v>-13.771898999999999</v>
      </c>
      <c r="M816">
        <v>28624660000</v>
      </c>
      <c r="N816">
        <v>-12.503371</v>
      </c>
    </row>
    <row r="817" spans="2:14" x14ac:dyDescent="0.25">
      <c r="B817">
        <v>28749600000</v>
      </c>
      <c r="C817">
        <v>-13.957432000000001</v>
      </c>
      <c r="M817">
        <v>28749600000</v>
      </c>
      <c r="N817">
        <v>-12.705137000000001</v>
      </c>
    </row>
    <row r="818" spans="2:14" x14ac:dyDescent="0.25">
      <c r="B818">
        <v>28874540000</v>
      </c>
      <c r="C818">
        <v>-14.108364999999999</v>
      </c>
      <c r="M818">
        <v>28874540000</v>
      </c>
      <c r="N818">
        <v>-12.860018</v>
      </c>
    </row>
    <row r="819" spans="2:14" x14ac:dyDescent="0.25">
      <c r="B819">
        <v>28999480000</v>
      </c>
      <c r="C819">
        <v>-14.261805000000001</v>
      </c>
      <c r="M819">
        <v>28999480000</v>
      </c>
      <c r="N819">
        <v>-13.046542000000001</v>
      </c>
    </row>
    <row r="820" spans="2:14" x14ac:dyDescent="0.25">
      <c r="B820">
        <v>29124420000</v>
      </c>
      <c r="C820">
        <v>-14.412132</v>
      </c>
      <c r="M820">
        <v>29124420000</v>
      </c>
      <c r="N820">
        <v>-13.207515000000001</v>
      </c>
    </row>
    <row r="821" spans="2:14" x14ac:dyDescent="0.25">
      <c r="B821">
        <v>29249360000</v>
      </c>
      <c r="C821">
        <v>-14.529335</v>
      </c>
      <c r="M821">
        <v>29249360000</v>
      </c>
      <c r="N821">
        <v>-13.393295</v>
      </c>
    </row>
    <row r="822" spans="2:14" x14ac:dyDescent="0.25">
      <c r="B822">
        <v>29374300000</v>
      </c>
      <c r="C822">
        <v>-14.652939999999999</v>
      </c>
      <c r="M822">
        <v>29374300000</v>
      </c>
      <c r="N822">
        <v>-13.560810999999999</v>
      </c>
    </row>
    <row r="823" spans="2:14" x14ac:dyDescent="0.25">
      <c r="B823">
        <v>29499240000</v>
      </c>
      <c r="C823">
        <v>-14.756385999999999</v>
      </c>
      <c r="M823">
        <v>29499240000</v>
      </c>
      <c r="N823">
        <v>-13.733596</v>
      </c>
    </row>
    <row r="824" spans="2:14" x14ac:dyDescent="0.25">
      <c r="B824">
        <v>29624180000</v>
      </c>
      <c r="C824">
        <v>-14.860815000000001</v>
      </c>
      <c r="M824">
        <v>29624180000</v>
      </c>
      <c r="N824">
        <v>-13.900214</v>
      </c>
    </row>
    <row r="825" spans="2:14" x14ac:dyDescent="0.25">
      <c r="B825">
        <v>29749120000</v>
      </c>
      <c r="C825">
        <v>-14.940435000000001</v>
      </c>
      <c r="M825">
        <v>29749120000</v>
      </c>
      <c r="N825">
        <v>-14.075528</v>
      </c>
    </row>
    <row r="826" spans="2:14" x14ac:dyDescent="0.25">
      <c r="B826">
        <v>29874060000</v>
      </c>
      <c r="C826">
        <v>-15.020737</v>
      </c>
      <c r="M826">
        <v>29874060000</v>
      </c>
      <c r="N826">
        <v>-14.225899</v>
      </c>
    </row>
    <row r="827" spans="2:14" x14ac:dyDescent="0.25">
      <c r="B827">
        <v>29999000000</v>
      </c>
      <c r="C827">
        <v>-15.076388</v>
      </c>
      <c r="M827">
        <v>29999000000</v>
      </c>
      <c r="N827">
        <v>-14.347417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28</v>
      </c>
      <c r="M831" t="s">
        <v>28</v>
      </c>
    </row>
    <row r="832" spans="2:14" x14ac:dyDescent="0.25">
      <c r="B832" t="s">
        <v>23</v>
      </c>
      <c r="C832" t="s">
        <v>279</v>
      </c>
      <c r="M832" t="s">
        <v>23</v>
      </c>
      <c r="N832" t="s">
        <v>279</v>
      </c>
    </row>
    <row r="833" spans="2:14" x14ac:dyDescent="0.25">
      <c r="B833">
        <v>5011000000</v>
      </c>
      <c r="C833">
        <v>-23.556484000000001</v>
      </c>
      <c r="M833">
        <v>5011000000</v>
      </c>
      <c r="N833">
        <v>-25.632159999999999</v>
      </c>
    </row>
    <row r="834" spans="2:14" x14ac:dyDescent="0.25">
      <c r="B834">
        <v>5135940000</v>
      </c>
      <c r="C834">
        <v>-22.712769000000002</v>
      </c>
      <c r="M834">
        <v>5135940000</v>
      </c>
      <c r="N834">
        <v>-24.812801</v>
      </c>
    </row>
    <row r="835" spans="2:14" x14ac:dyDescent="0.25">
      <c r="B835">
        <v>5260880000</v>
      </c>
      <c r="C835">
        <v>-21.537979</v>
      </c>
      <c r="M835">
        <v>5260880000</v>
      </c>
      <c r="N835">
        <v>-23.642341999999999</v>
      </c>
    </row>
    <row r="836" spans="2:14" x14ac:dyDescent="0.25">
      <c r="B836">
        <v>5385820000</v>
      </c>
      <c r="C836">
        <v>-20.251131000000001</v>
      </c>
      <c r="M836">
        <v>5385820000</v>
      </c>
      <c r="N836">
        <v>-22.371071000000001</v>
      </c>
    </row>
    <row r="837" spans="2:14" x14ac:dyDescent="0.25">
      <c r="B837">
        <v>5510760000</v>
      </c>
      <c r="C837">
        <v>-18.969631</v>
      </c>
      <c r="M837">
        <v>5510760000</v>
      </c>
      <c r="N837">
        <v>-21.022248999999999</v>
      </c>
    </row>
    <row r="838" spans="2:14" x14ac:dyDescent="0.25">
      <c r="B838">
        <v>5635700000</v>
      </c>
      <c r="C838">
        <v>-17.633457</v>
      </c>
      <c r="M838">
        <v>5635700000</v>
      </c>
      <c r="N838">
        <v>-19.652398999999999</v>
      </c>
    </row>
    <row r="839" spans="2:14" x14ac:dyDescent="0.25">
      <c r="B839">
        <v>5760640000</v>
      </c>
      <c r="C839">
        <v>-16.382152999999999</v>
      </c>
      <c r="M839">
        <v>5760640000</v>
      </c>
      <c r="N839">
        <v>-18.322565000000001</v>
      </c>
    </row>
    <row r="840" spans="2:14" x14ac:dyDescent="0.25">
      <c r="B840">
        <v>5885580000</v>
      </c>
      <c r="C840">
        <v>-15.397593000000001</v>
      </c>
      <c r="M840">
        <v>5885580000</v>
      </c>
      <c r="N840">
        <v>-17.276056000000001</v>
      </c>
    </row>
    <row r="841" spans="2:14" x14ac:dyDescent="0.25">
      <c r="B841">
        <v>6010520000</v>
      </c>
      <c r="C841">
        <v>-14.298821999999999</v>
      </c>
      <c r="M841">
        <v>6010520000</v>
      </c>
      <c r="N841">
        <v>-16.098375000000001</v>
      </c>
    </row>
    <row r="842" spans="2:14" x14ac:dyDescent="0.25">
      <c r="B842">
        <v>6135460000</v>
      </c>
      <c r="C842">
        <v>-13.324901000000001</v>
      </c>
      <c r="M842">
        <v>6135460000</v>
      </c>
      <c r="N842">
        <v>-15.084326000000001</v>
      </c>
    </row>
    <row r="843" spans="2:14" x14ac:dyDescent="0.25">
      <c r="B843">
        <v>6260400000</v>
      </c>
      <c r="C843">
        <v>-12.462763000000001</v>
      </c>
      <c r="M843">
        <v>6260400000</v>
      </c>
      <c r="N843">
        <v>-14.164149999999999</v>
      </c>
    </row>
    <row r="844" spans="2:14" x14ac:dyDescent="0.25">
      <c r="B844">
        <v>6385340000</v>
      </c>
      <c r="C844">
        <v>-11.785542</v>
      </c>
      <c r="M844">
        <v>6385340000</v>
      </c>
      <c r="N844">
        <v>-13.454803</v>
      </c>
    </row>
    <row r="845" spans="2:14" x14ac:dyDescent="0.25">
      <c r="B845">
        <v>6510280000</v>
      </c>
      <c r="C845">
        <v>-10.992385000000001</v>
      </c>
      <c r="M845">
        <v>6510280000</v>
      </c>
      <c r="N845">
        <v>-12.622503</v>
      </c>
    </row>
    <row r="846" spans="2:14" x14ac:dyDescent="0.25">
      <c r="B846">
        <v>6635220000</v>
      </c>
      <c r="C846">
        <v>-10.439693999999999</v>
      </c>
      <c r="M846">
        <v>6635220000</v>
      </c>
      <c r="N846">
        <v>-12.050661</v>
      </c>
    </row>
    <row r="847" spans="2:14" x14ac:dyDescent="0.25">
      <c r="B847">
        <v>6760160000</v>
      </c>
      <c r="C847">
        <v>-9.9319801000000005</v>
      </c>
      <c r="M847">
        <v>6760160000</v>
      </c>
      <c r="N847">
        <v>-11.537914000000001</v>
      </c>
    </row>
    <row r="848" spans="2:14" x14ac:dyDescent="0.25">
      <c r="B848">
        <v>6885100000</v>
      </c>
      <c r="C848">
        <v>-9.4584837000000004</v>
      </c>
      <c r="M848">
        <v>6885100000</v>
      </c>
      <c r="N848">
        <v>-11.068509000000001</v>
      </c>
    </row>
    <row r="849" spans="2:14" x14ac:dyDescent="0.25">
      <c r="B849">
        <v>7010040000</v>
      </c>
      <c r="C849">
        <v>-9.0148715999999993</v>
      </c>
      <c r="M849">
        <v>7010040000</v>
      </c>
      <c r="N849">
        <v>-10.639514999999999</v>
      </c>
    </row>
    <row r="850" spans="2:14" x14ac:dyDescent="0.25">
      <c r="B850">
        <v>7134980000</v>
      </c>
      <c r="C850">
        <v>-8.6971597999999997</v>
      </c>
      <c r="M850">
        <v>7134980000</v>
      </c>
      <c r="N850">
        <v>-10.348025</v>
      </c>
    </row>
    <row r="851" spans="2:14" x14ac:dyDescent="0.25">
      <c r="B851">
        <v>7259920000</v>
      </c>
      <c r="C851">
        <v>-8.3316727000000004</v>
      </c>
      <c r="M851">
        <v>7259920000</v>
      </c>
      <c r="N851">
        <v>-10.009342</v>
      </c>
    </row>
    <row r="852" spans="2:14" x14ac:dyDescent="0.25">
      <c r="B852">
        <v>7384860000</v>
      </c>
      <c r="C852">
        <v>-8.0733166000000001</v>
      </c>
      <c r="M852">
        <v>7384860000</v>
      </c>
      <c r="N852">
        <v>-9.7811068999999993</v>
      </c>
    </row>
    <row r="853" spans="2:14" x14ac:dyDescent="0.25">
      <c r="B853">
        <v>7509800000</v>
      </c>
      <c r="C853">
        <v>-7.8492346</v>
      </c>
      <c r="M853">
        <v>7509800000</v>
      </c>
      <c r="N853">
        <v>-9.5790080999999994</v>
      </c>
    </row>
    <row r="854" spans="2:14" x14ac:dyDescent="0.25">
      <c r="B854">
        <v>7634740000</v>
      </c>
      <c r="C854">
        <v>-7.6813650000000004</v>
      </c>
      <c r="M854">
        <v>7634740000</v>
      </c>
      <c r="N854">
        <v>-9.4269628999999995</v>
      </c>
    </row>
    <row r="855" spans="2:14" x14ac:dyDescent="0.25">
      <c r="B855">
        <v>7759680000</v>
      </c>
      <c r="C855">
        <v>-7.5087403999999998</v>
      </c>
      <c r="M855">
        <v>7759680000</v>
      </c>
      <c r="N855">
        <v>-9.2683219999999995</v>
      </c>
    </row>
    <row r="856" spans="2:14" x14ac:dyDescent="0.25">
      <c r="B856">
        <v>7884620000</v>
      </c>
      <c r="C856">
        <v>-7.3776339999999996</v>
      </c>
      <c r="M856">
        <v>7884620000</v>
      </c>
      <c r="N856">
        <v>-9.1360244999999995</v>
      </c>
    </row>
    <row r="857" spans="2:14" x14ac:dyDescent="0.25">
      <c r="B857">
        <v>8009560000</v>
      </c>
      <c r="C857">
        <v>-7.2468108999999998</v>
      </c>
      <c r="M857">
        <v>8009560000</v>
      </c>
      <c r="N857">
        <v>-9.0027522999999992</v>
      </c>
    </row>
    <row r="858" spans="2:14" x14ac:dyDescent="0.25">
      <c r="B858">
        <v>8134500000</v>
      </c>
      <c r="C858">
        <v>-7.1178049999999997</v>
      </c>
      <c r="M858">
        <v>8134500000</v>
      </c>
      <c r="N858">
        <v>-8.8750266999999994</v>
      </c>
    </row>
    <row r="859" spans="2:14" x14ac:dyDescent="0.25">
      <c r="B859">
        <v>8259440000</v>
      </c>
      <c r="C859">
        <v>-7.0435318999999996</v>
      </c>
      <c r="M859">
        <v>8259440000</v>
      </c>
      <c r="N859">
        <v>-8.7983493999999993</v>
      </c>
    </row>
    <row r="860" spans="2:14" x14ac:dyDescent="0.25">
      <c r="B860">
        <v>8384380000</v>
      </c>
      <c r="C860">
        <v>-7.0037265</v>
      </c>
      <c r="M860">
        <v>8384380000</v>
      </c>
      <c r="N860">
        <v>-8.7596655000000005</v>
      </c>
    </row>
    <row r="861" spans="2:14" x14ac:dyDescent="0.25">
      <c r="B861">
        <v>8509320000</v>
      </c>
      <c r="C861">
        <v>-6.9494142999999999</v>
      </c>
      <c r="M861">
        <v>8509320000</v>
      </c>
      <c r="N861">
        <v>-8.7121458000000001</v>
      </c>
    </row>
    <row r="862" spans="2:14" x14ac:dyDescent="0.25">
      <c r="B862">
        <v>8634260000</v>
      </c>
      <c r="C862">
        <v>-6.9474520999999996</v>
      </c>
      <c r="M862">
        <v>8634260000</v>
      </c>
      <c r="N862">
        <v>-8.7202148000000008</v>
      </c>
    </row>
    <row r="863" spans="2:14" x14ac:dyDescent="0.25">
      <c r="B863">
        <v>8759200000</v>
      </c>
      <c r="C863">
        <v>-6.9700217000000002</v>
      </c>
      <c r="M863">
        <v>8759200000</v>
      </c>
      <c r="N863">
        <v>-8.7460947000000004</v>
      </c>
    </row>
    <row r="864" spans="2:14" x14ac:dyDescent="0.25">
      <c r="B864">
        <v>8884140000</v>
      </c>
      <c r="C864">
        <v>-6.9379286999999996</v>
      </c>
      <c r="M864">
        <v>8884140000</v>
      </c>
      <c r="N864">
        <v>-8.7223606</v>
      </c>
    </row>
    <row r="865" spans="2:14" x14ac:dyDescent="0.25">
      <c r="B865">
        <v>9009080000</v>
      </c>
      <c r="C865">
        <v>-6.9308829000000003</v>
      </c>
      <c r="M865">
        <v>9009080000</v>
      </c>
      <c r="N865">
        <v>-8.7181748999999993</v>
      </c>
    </row>
    <row r="866" spans="2:14" x14ac:dyDescent="0.25">
      <c r="B866">
        <v>9134020000</v>
      </c>
      <c r="C866">
        <v>-6.9628629999999996</v>
      </c>
      <c r="M866">
        <v>9134020000</v>
      </c>
      <c r="N866">
        <v>-8.7515181999999996</v>
      </c>
    </row>
    <row r="867" spans="2:14" x14ac:dyDescent="0.25">
      <c r="B867">
        <v>9258960000</v>
      </c>
      <c r="C867">
        <v>-6.9642105000000001</v>
      </c>
      <c r="M867">
        <v>9258960000</v>
      </c>
      <c r="N867">
        <v>-8.7581568000000001</v>
      </c>
    </row>
    <row r="868" spans="2:14" x14ac:dyDescent="0.25">
      <c r="B868">
        <v>9383900000</v>
      </c>
      <c r="C868">
        <v>-6.9616137</v>
      </c>
      <c r="M868">
        <v>9383900000</v>
      </c>
      <c r="N868">
        <v>-8.7565717999999997</v>
      </c>
    </row>
    <row r="869" spans="2:14" x14ac:dyDescent="0.25">
      <c r="B869">
        <v>9508840000</v>
      </c>
      <c r="C869">
        <v>-7.0177754999999999</v>
      </c>
      <c r="M869">
        <v>9508840000</v>
      </c>
      <c r="N869">
        <v>-8.8177938000000005</v>
      </c>
    </row>
    <row r="870" spans="2:14" x14ac:dyDescent="0.25">
      <c r="B870">
        <v>9633780000</v>
      </c>
      <c r="C870">
        <v>-7.0892825000000004</v>
      </c>
      <c r="M870">
        <v>9633780000</v>
      </c>
      <c r="N870">
        <v>-8.9050922000000003</v>
      </c>
    </row>
    <row r="871" spans="2:14" x14ac:dyDescent="0.25">
      <c r="B871">
        <v>9758720000</v>
      </c>
      <c r="C871">
        <v>-7.1333140999999998</v>
      </c>
      <c r="M871">
        <v>9758720000</v>
      </c>
      <c r="N871">
        <v>-8.9611263000000001</v>
      </c>
    </row>
    <row r="872" spans="2:14" x14ac:dyDescent="0.25">
      <c r="B872">
        <v>9883660000</v>
      </c>
      <c r="C872">
        <v>-7.2322125000000002</v>
      </c>
      <c r="M872">
        <v>9883660000</v>
      </c>
      <c r="N872">
        <v>-9.0704364999999996</v>
      </c>
    </row>
    <row r="873" spans="2:14" x14ac:dyDescent="0.25">
      <c r="B873">
        <v>10008600000</v>
      </c>
      <c r="C873">
        <v>-7.3183479</v>
      </c>
      <c r="M873">
        <v>10008600000</v>
      </c>
      <c r="N873">
        <v>-9.1783894999999998</v>
      </c>
    </row>
    <row r="874" spans="2:14" x14ac:dyDescent="0.25">
      <c r="B874">
        <v>10133540000</v>
      </c>
      <c r="C874">
        <v>-7.3238358000000003</v>
      </c>
      <c r="M874">
        <v>10133540000</v>
      </c>
      <c r="N874">
        <v>-9.2170667999999996</v>
      </c>
    </row>
    <row r="875" spans="2:14" x14ac:dyDescent="0.25">
      <c r="B875">
        <v>10258480000</v>
      </c>
      <c r="C875">
        <v>-7.3270325999999999</v>
      </c>
      <c r="M875">
        <v>10258480000</v>
      </c>
      <c r="N875">
        <v>-9.2575664999999994</v>
      </c>
    </row>
    <row r="876" spans="2:14" x14ac:dyDescent="0.25">
      <c r="B876">
        <v>10383420000</v>
      </c>
      <c r="C876">
        <v>-7.3436808999999998</v>
      </c>
      <c r="M876">
        <v>10383420000</v>
      </c>
      <c r="N876">
        <v>-9.3209123999999992</v>
      </c>
    </row>
    <row r="877" spans="2:14" x14ac:dyDescent="0.25">
      <c r="B877">
        <v>10508360000</v>
      </c>
      <c r="C877">
        <v>-7.2902621999999999</v>
      </c>
      <c r="M877">
        <v>10508360000</v>
      </c>
      <c r="N877">
        <v>-9.3178043000000006</v>
      </c>
    </row>
    <row r="878" spans="2:14" x14ac:dyDescent="0.25">
      <c r="B878">
        <v>10633300000</v>
      </c>
      <c r="C878">
        <v>-7.2387452000000003</v>
      </c>
      <c r="M878">
        <v>10633300000</v>
      </c>
      <c r="N878">
        <v>-9.3164215000000006</v>
      </c>
    </row>
    <row r="879" spans="2:14" x14ac:dyDescent="0.25">
      <c r="B879">
        <v>10758240000</v>
      </c>
      <c r="C879">
        <v>-7.2218771000000004</v>
      </c>
      <c r="M879">
        <v>10758240000</v>
      </c>
      <c r="N879">
        <v>-9.3447475000000004</v>
      </c>
    </row>
    <row r="880" spans="2:14" x14ac:dyDescent="0.25">
      <c r="B880">
        <v>10883180000</v>
      </c>
      <c r="C880">
        <v>-7.1925368000000001</v>
      </c>
      <c r="M880">
        <v>10883180000</v>
      </c>
      <c r="N880">
        <v>-9.3467769999999994</v>
      </c>
    </row>
    <row r="881" spans="2:14" x14ac:dyDescent="0.25">
      <c r="B881">
        <v>11008120000</v>
      </c>
      <c r="C881">
        <v>-7.1279583000000004</v>
      </c>
      <c r="M881">
        <v>11008120000</v>
      </c>
      <c r="N881">
        <v>-9.3045053000000006</v>
      </c>
    </row>
    <row r="882" spans="2:14" x14ac:dyDescent="0.25">
      <c r="B882">
        <v>11133060000</v>
      </c>
      <c r="C882">
        <v>-7.1292377</v>
      </c>
      <c r="M882">
        <v>11133060000</v>
      </c>
      <c r="N882">
        <v>-9.3099670000000003</v>
      </c>
    </row>
    <row r="883" spans="2:14" x14ac:dyDescent="0.25">
      <c r="B883">
        <v>11258000000</v>
      </c>
      <c r="C883">
        <v>-7.1067247</v>
      </c>
      <c r="M883">
        <v>11258000000</v>
      </c>
      <c r="N883">
        <v>-9.2844523999999993</v>
      </c>
    </row>
    <row r="884" spans="2:14" x14ac:dyDescent="0.25">
      <c r="B884">
        <v>11382940000</v>
      </c>
      <c r="C884">
        <v>-7.1073699000000001</v>
      </c>
      <c r="M884">
        <v>11382940000</v>
      </c>
      <c r="N884">
        <v>-9.2599000999999994</v>
      </c>
    </row>
    <row r="885" spans="2:14" x14ac:dyDescent="0.25">
      <c r="B885">
        <v>11507880000</v>
      </c>
      <c r="C885">
        <v>-7.1003565999999996</v>
      </c>
      <c r="M885">
        <v>11507880000</v>
      </c>
      <c r="N885">
        <v>-9.2229089999999996</v>
      </c>
    </row>
    <row r="886" spans="2:14" x14ac:dyDescent="0.25">
      <c r="B886">
        <v>11632820000</v>
      </c>
      <c r="C886">
        <v>-7.1234922000000003</v>
      </c>
      <c r="M886">
        <v>11632820000</v>
      </c>
      <c r="N886">
        <v>-9.1991061999999992</v>
      </c>
    </row>
    <row r="887" spans="2:14" x14ac:dyDescent="0.25">
      <c r="B887">
        <v>11757760000</v>
      </c>
      <c r="C887">
        <v>-7.1349216000000002</v>
      </c>
      <c r="M887">
        <v>11757760000</v>
      </c>
      <c r="N887">
        <v>-9.1649618000000004</v>
      </c>
    </row>
    <row r="888" spans="2:14" x14ac:dyDescent="0.25">
      <c r="B888">
        <v>11882700000</v>
      </c>
      <c r="C888">
        <v>-7.1533011999999996</v>
      </c>
      <c r="M888">
        <v>11882700000</v>
      </c>
      <c r="N888">
        <v>-9.1504002</v>
      </c>
    </row>
    <row r="889" spans="2:14" x14ac:dyDescent="0.25">
      <c r="B889">
        <v>12007640000</v>
      </c>
      <c r="C889">
        <v>-7.1621579999999998</v>
      </c>
      <c r="M889">
        <v>12007640000</v>
      </c>
      <c r="N889">
        <v>-9.1405525000000001</v>
      </c>
    </row>
    <row r="890" spans="2:14" x14ac:dyDescent="0.25">
      <c r="B890">
        <v>12132580000</v>
      </c>
      <c r="C890">
        <v>-7.2048354000000003</v>
      </c>
      <c r="M890">
        <v>12132580000</v>
      </c>
      <c r="N890">
        <v>-9.1625852999999999</v>
      </c>
    </row>
    <row r="891" spans="2:14" x14ac:dyDescent="0.25">
      <c r="B891">
        <v>12257520000</v>
      </c>
      <c r="C891">
        <v>-7.2076707000000004</v>
      </c>
      <c r="M891">
        <v>12257520000</v>
      </c>
      <c r="N891">
        <v>-9.1670836999999992</v>
      </c>
    </row>
    <row r="892" spans="2:14" x14ac:dyDescent="0.25">
      <c r="B892">
        <v>12382460000</v>
      </c>
      <c r="C892">
        <v>-7.1909761000000003</v>
      </c>
      <c r="M892">
        <v>12382460000</v>
      </c>
      <c r="N892">
        <v>-9.1702919000000005</v>
      </c>
    </row>
    <row r="893" spans="2:14" x14ac:dyDescent="0.25">
      <c r="B893">
        <v>12507400000</v>
      </c>
      <c r="C893">
        <v>-7.2105074</v>
      </c>
      <c r="M893">
        <v>12507400000</v>
      </c>
      <c r="N893">
        <v>-9.1999110999999996</v>
      </c>
    </row>
    <row r="894" spans="2:14" x14ac:dyDescent="0.25">
      <c r="B894">
        <v>12632340000</v>
      </c>
      <c r="C894">
        <v>-7.2362852000000002</v>
      </c>
      <c r="M894">
        <v>12632340000</v>
      </c>
      <c r="N894">
        <v>-9.2298021000000006</v>
      </c>
    </row>
    <row r="895" spans="2:14" x14ac:dyDescent="0.25">
      <c r="B895">
        <v>12757280000</v>
      </c>
      <c r="C895">
        <v>-7.2358526999999997</v>
      </c>
      <c r="M895">
        <v>12757280000</v>
      </c>
      <c r="N895">
        <v>-9.2429255999999995</v>
      </c>
    </row>
    <row r="896" spans="2:14" x14ac:dyDescent="0.25">
      <c r="B896">
        <v>12882220000</v>
      </c>
      <c r="C896">
        <v>-7.2520213</v>
      </c>
      <c r="M896">
        <v>12882220000</v>
      </c>
      <c r="N896">
        <v>-9.2681483999999994</v>
      </c>
    </row>
    <row r="897" spans="2:14" x14ac:dyDescent="0.25">
      <c r="B897">
        <v>13007160000</v>
      </c>
      <c r="C897">
        <v>-7.2784939</v>
      </c>
      <c r="M897">
        <v>13007160000</v>
      </c>
      <c r="N897">
        <v>-9.3052311000000003</v>
      </c>
    </row>
    <row r="898" spans="2:14" x14ac:dyDescent="0.25">
      <c r="B898">
        <v>13132100000</v>
      </c>
      <c r="C898">
        <v>-7.2960438999999999</v>
      </c>
      <c r="M898">
        <v>13132100000</v>
      </c>
      <c r="N898">
        <v>-9.3407268999999999</v>
      </c>
    </row>
    <row r="899" spans="2:14" x14ac:dyDescent="0.25">
      <c r="B899">
        <v>13257040000</v>
      </c>
      <c r="C899">
        <v>-7.3041596000000002</v>
      </c>
      <c r="M899">
        <v>13257040000</v>
      </c>
      <c r="N899">
        <v>-9.3702296999999994</v>
      </c>
    </row>
    <row r="900" spans="2:14" x14ac:dyDescent="0.25">
      <c r="B900">
        <v>13381980000</v>
      </c>
      <c r="C900">
        <v>-7.3120092999999997</v>
      </c>
      <c r="M900">
        <v>13381980000</v>
      </c>
      <c r="N900">
        <v>-9.4088811999999997</v>
      </c>
    </row>
    <row r="901" spans="2:14" x14ac:dyDescent="0.25">
      <c r="B901">
        <v>13506920000</v>
      </c>
      <c r="C901">
        <v>-7.3291636000000002</v>
      </c>
      <c r="M901">
        <v>13506920000</v>
      </c>
      <c r="N901">
        <v>-9.4527988000000001</v>
      </c>
    </row>
    <row r="902" spans="2:14" x14ac:dyDescent="0.25">
      <c r="B902">
        <v>13631860000</v>
      </c>
      <c r="C902">
        <v>-7.3358011000000003</v>
      </c>
      <c r="M902">
        <v>13631860000</v>
      </c>
      <c r="N902">
        <v>-9.4829425999999994</v>
      </c>
    </row>
    <row r="903" spans="2:14" x14ac:dyDescent="0.25">
      <c r="B903">
        <v>13756800000</v>
      </c>
      <c r="C903">
        <v>-7.3267264000000001</v>
      </c>
      <c r="M903">
        <v>13756800000</v>
      </c>
      <c r="N903">
        <v>-9.4950580999999996</v>
      </c>
    </row>
    <row r="904" spans="2:14" x14ac:dyDescent="0.25">
      <c r="B904">
        <v>13881740000</v>
      </c>
      <c r="C904">
        <v>-7.3350868</v>
      </c>
      <c r="M904">
        <v>13881740000</v>
      </c>
      <c r="N904">
        <v>-9.5154533000000008</v>
      </c>
    </row>
    <row r="905" spans="2:14" x14ac:dyDescent="0.25">
      <c r="B905">
        <v>14006680000</v>
      </c>
      <c r="C905">
        <v>-7.3180889999999996</v>
      </c>
      <c r="M905">
        <v>14006680000</v>
      </c>
      <c r="N905">
        <v>-9.5034685000000003</v>
      </c>
    </row>
    <row r="906" spans="2:14" x14ac:dyDescent="0.25">
      <c r="B906">
        <v>14131620000</v>
      </c>
      <c r="C906">
        <v>-7.3176084000000001</v>
      </c>
      <c r="M906">
        <v>14131620000</v>
      </c>
      <c r="N906">
        <v>-9.4991207000000006</v>
      </c>
    </row>
    <row r="907" spans="2:14" x14ac:dyDescent="0.25">
      <c r="B907">
        <v>14256560000</v>
      </c>
      <c r="C907">
        <v>-7.2972802999999997</v>
      </c>
      <c r="M907">
        <v>14256560000</v>
      </c>
      <c r="N907">
        <v>-9.4728221999999995</v>
      </c>
    </row>
    <row r="908" spans="2:14" x14ac:dyDescent="0.25">
      <c r="B908">
        <v>14381500000</v>
      </c>
      <c r="C908">
        <v>-7.2936540000000001</v>
      </c>
      <c r="M908">
        <v>14381500000</v>
      </c>
      <c r="N908">
        <v>-9.4473552999999999</v>
      </c>
    </row>
    <row r="909" spans="2:14" x14ac:dyDescent="0.25">
      <c r="B909">
        <v>14506440000</v>
      </c>
      <c r="C909">
        <v>-7.2576188999999998</v>
      </c>
      <c r="M909">
        <v>14506440000</v>
      </c>
      <c r="N909">
        <v>-9.3967074999999998</v>
      </c>
    </row>
    <row r="910" spans="2:14" x14ac:dyDescent="0.25">
      <c r="B910">
        <v>14631380000</v>
      </c>
      <c r="C910">
        <v>-7.2759422999999996</v>
      </c>
      <c r="M910">
        <v>14631380000</v>
      </c>
      <c r="N910">
        <v>-9.3864794000000007</v>
      </c>
    </row>
    <row r="911" spans="2:14" x14ac:dyDescent="0.25">
      <c r="B911">
        <v>14756320000</v>
      </c>
      <c r="C911">
        <v>-7.2788500999999997</v>
      </c>
      <c r="M911">
        <v>14756320000</v>
      </c>
      <c r="N911">
        <v>-9.3666409999999996</v>
      </c>
    </row>
    <row r="912" spans="2:14" x14ac:dyDescent="0.25">
      <c r="B912">
        <v>14881260000</v>
      </c>
      <c r="C912">
        <v>-7.2951708000000002</v>
      </c>
      <c r="M912">
        <v>14881260000</v>
      </c>
      <c r="N912">
        <v>-9.3561773000000006</v>
      </c>
    </row>
    <row r="913" spans="2:14" x14ac:dyDescent="0.25">
      <c r="B913">
        <v>15006200000</v>
      </c>
      <c r="C913">
        <v>-7.3166226999999999</v>
      </c>
      <c r="M913">
        <v>15006200000</v>
      </c>
      <c r="N913">
        <v>-9.3456697000000002</v>
      </c>
    </row>
    <row r="914" spans="2:14" x14ac:dyDescent="0.25">
      <c r="B914">
        <v>15131140000</v>
      </c>
      <c r="C914">
        <v>-7.3708600999999998</v>
      </c>
      <c r="M914">
        <v>15131140000</v>
      </c>
      <c r="N914">
        <v>-9.3677492000000004</v>
      </c>
    </row>
    <row r="915" spans="2:14" x14ac:dyDescent="0.25">
      <c r="B915">
        <v>15256080000</v>
      </c>
      <c r="C915">
        <v>-7.4186201000000001</v>
      </c>
      <c r="M915">
        <v>15256080000</v>
      </c>
      <c r="N915">
        <v>-9.3764172000000006</v>
      </c>
    </row>
    <row r="916" spans="2:14" x14ac:dyDescent="0.25">
      <c r="B916">
        <v>15381020000</v>
      </c>
      <c r="C916">
        <v>-7.4652576000000002</v>
      </c>
      <c r="M916">
        <v>15381020000</v>
      </c>
      <c r="N916">
        <v>-9.3873615000000008</v>
      </c>
    </row>
    <row r="917" spans="2:14" x14ac:dyDescent="0.25">
      <c r="B917">
        <v>15505960000</v>
      </c>
      <c r="C917">
        <v>-7.5518441000000003</v>
      </c>
      <c r="M917">
        <v>15505960000</v>
      </c>
      <c r="N917">
        <v>-9.4239491999999991</v>
      </c>
    </row>
    <row r="918" spans="2:14" x14ac:dyDescent="0.25">
      <c r="B918">
        <v>15630900000</v>
      </c>
      <c r="C918">
        <v>-7.6301230999999996</v>
      </c>
      <c r="M918">
        <v>15630900000</v>
      </c>
      <c r="N918">
        <v>-9.4699782999999993</v>
      </c>
    </row>
    <row r="919" spans="2:14" x14ac:dyDescent="0.25">
      <c r="B919">
        <v>15755840000</v>
      </c>
      <c r="C919">
        <v>-7.7197423000000001</v>
      </c>
      <c r="M919">
        <v>15755840000</v>
      </c>
      <c r="N919">
        <v>-9.5278033999999998</v>
      </c>
    </row>
    <row r="920" spans="2:14" x14ac:dyDescent="0.25">
      <c r="B920">
        <v>15880780000</v>
      </c>
      <c r="C920">
        <v>-7.8007359999999997</v>
      </c>
      <c r="M920">
        <v>15880780000</v>
      </c>
      <c r="N920">
        <v>-9.5985297999999997</v>
      </c>
    </row>
    <row r="921" spans="2:14" x14ac:dyDescent="0.25">
      <c r="B921">
        <v>16005720000</v>
      </c>
      <c r="C921">
        <v>-7.8824902000000003</v>
      </c>
      <c r="M921">
        <v>16005720000</v>
      </c>
      <c r="N921">
        <v>-9.6774348999999997</v>
      </c>
    </row>
    <row r="922" spans="2:14" x14ac:dyDescent="0.25">
      <c r="B922">
        <v>16130660000</v>
      </c>
      <c r="C922">
        <v>-7.9355954999999998</v>
      </c>
      <c r="M922">
        <v>16130660000</v>
      </c>
      <c r="N922">
        <v>-9.7432394000000002</v>
      </c>
    </row>
    <row r="923" spans="2:14" x14ac:dyDescent="0.25">
      <c r="B923">
        <v>16255600000</v>
      </c>
      <c r="C923">
        <v>-8.0118732000000001</v>
      </c>
      <c r="M923">
        <v>16255600000</v>
      </c>
      <c r="N923">
        <v>-9.8341969999999996</v>
      </c>
    </row>
    <row r="924" spans="2:14" x14ac:dyDescent="0.25">
      <c r="B924">
        <v>16380540000</v>
      </c>
      <c r="C924">
        <v>-8.0655555999999997</v>
      </c>
      <c r="M924">
        <v>16380540000</v>
      </c>
      <c r="N924">
        <v>-9.9156828000000008</v>
      </c>
    </row>
    <row r="925" spans="2:14" x14ac:dyDescent="0.25">
      <c r="B925">
        <v>16505480000</v>
      </c>
      <c r="C925">
        <v>-8.1233559</v>
      </c>
      <c r="M925">
        <v>16505480000</v>
      </c>
      <c r="N925">
        <v>-9.9946108000000002</v>
      </c>
    </row>
    <row r="926" spans="2:14" x14ac:dyDescent="0.25">
      <c r="B926">
        <v>16630420000</v>
      </c>
      <c r="C926">
        <v>-8.1812544000000003</v>
      </c>
      <c r="M926">
        <v>16630420000</v>
      </c>
      <c r="N926">
        <v>-10.080112</v>
      </c>
    </row>
    <row r="927" spans="2:14" x14ac:dyDescent="0.25">
      <c r="B927">
        <v>16755360000</v>
      </c>
      <c r="C927">
        <v>-8.2650986</v>
      </c>
      <c r="M927">
        <v>16755360000</v>
      </c>
      <c r="N927">
        <v>-10.178890000000001</v>
      </c>
    </row>
    <row r="928" spans="2:14" x14ac:dyDescent="0.25">
      <c r="B928">
        <v>16880300000</v>
      </c>
      <c r="C928">
        <v>-8.3450316999999998</v>
      </c>
      <c r="M928">
        <v>16880300000</v>
      </c>
      <c r="N928">
        <v>-10.267442000000001</v>
      </c>
    </row>
    <row r="929" spans="2:14" x14ac:dyDescent="0.25">
      <c r="B929">
        <v>17005240000</v>
      </c>
      <c r="C929">
        <v>-8.4555950000000006</v>
      </c>
      <c r="M929">
        <v>17005240000</v>
      </c>
      <c r="N929">
        <v>-10.354540999999999</v>
      </c>
    </row>
    <row r="930" spans="2:14" x14ac:dyDescent="0.25">
      <c r="B930">
        <v>17130180000</v>
      </c>
      <c r="C930">
        <v>-8.5587672999999995</v>
      </c>
      <c r="M930">
        <v>17130180000</v>
      </c>
      <c r="N930">
        <v>-10.429892000000001</v>
      </c>
    </row>
    <row r="931" spans="2:14" x14ac:dyDescent="0.25">
      <c r="B931">
        <v>17255120000</v>
      </c>
      <c r="C931">
        <v>-8.7083987999999994</v>
      </c>
      <c r="M931">
        <v>17255120000</v>
      </c>
      <c r="N931">
        <v>-10.506796</v>
      </c>
    </row>
    <row r="932" spans="2:14" x14ac:dyDescent="0.25">
      <c r="B932">
        <v>17380060000</v>
      </c>
      <c r="C932">
        <v>-8.8454598999999998</v>
      </c>
      <c r="M932">
        <v>17380060000</v>
      </c>
      <c r="N932">
        <v>-10.555253</v>
      </c>
    </row>
    <row r="933" spans="2:14" x14ac:dyDescent="0.25">
      <c r="B933">
        <v>17505000000</v>
      </c>
      <c r="C933">
        <v>-8.9746694999999992</v>
      </c>
      <c r="M933">
        <v>17505000000</v>
      </c>
      <c r="N933">
        <v>-10.577836</v>
      </c>
    </row>
    <row r="934" spans="2:14" x14ac:dyDescent="0.25">
      <c r="B934">
        <v>17629940000</v>
      </c>
      <c r="C934">
        <v>-9.0857934999999994</v>
      </c>
      <c r="M934">
        <v>17629940000</v>
      </c>
      <c r="N934">
        <v>-10.586838999999999</v>
      </c>
    </row>
    <row r="935" spans="2:14" x14ac:dyDescent="0.25">
      <c r="B935">
        <v>17754880000</v>
      </c>
      <c r="C935">
        <v>-9.2137699000000008</v>
      </c>
      <c r="M935">
        <v>17754880000</v>
      </c>
      <c r="N935">
        <v>-10.613865000000001</v>
      </c>
    </row>
    <row r="936" spans="2:14" x14ac:dyDescent="0.25">
      <c r="B936">
        <v>17879820000</v>
      </c>
      <c r="C936">
        <v>-9.2976284000000007</v>
      </c>
      <c r="M936">
        <v>17879820000</v>
      </c>
      <c r="N936">
        <v>-10.626469999999999</v>
      </c>
    </row>
    <row r="937" spans="2:14" x14ac:dyDescent="0.25">
      <c r="B937">
        <v>18004760000</v>
      </c>
      <c r="C937">
        <v>-9.3849459</v>
      </c>
      <c r="M937">
        <v>18004760000</v>
      </c>
      <c r="N937">
        <v>-10.673101000000001</v>
      </c>
    </row>
    <row r="938" spans="2:14" x14ac:dyDescent="0.25">
      <c r="B938">
        <v>18129700000</v>
      </c>
      <c r="C938">
        <v>-9.4680318999999997</v>
      </c>
      <c r="M938">
        <v>18129700000</v>
      </c>
      <c r="N938">
        <v>-10.737927000000001</v>
      </c>
    </row>
    <row r="939" spans="2:14" x14ac:dyDescent="0.25">
      <c r="B939">
        <v>18254640000</v>
      </c>
      <c r="C939">
        <v>-9.5314531000000002</v>
      </c>
      <c r="M939">
        <v>18254640000</v>
      </c>
      <c r="N939">
        <v>-10.808589</v>
      </c>
    </row>
    <row r="940" spans="2:14" x14ac:dyDescent="0.25">
      <c r="B940">
        <v>18379580000</v>
      </c>
      <c r="C940">
        <v>-9.5936383999999997</v>
      </c>
      <c r="M940">
        <v>18379580000</v>
      </c>
      <c r="N940">
        <v>-10.882982999999999</v>
      </c>
    </row>
    <row r="941" spans="2:14" x14ac:dyDescent="0.25">
      <c r="B941">
        <v>18504520000</v>
      </c>
      <c r="C941">
        <v>-9.6472502000000002</v>
      </c>
      <c r="M941">
        <v>18504520000</v>
      </c>
      <c r="N941">
        <v>-10.955104</v>
      </c>
    </row>
    <row r="942" spans="2:14" x14ac:dyDescent="0.25">
      <c r="B942">
        <v>18629460000</v>
      </c>
      <c r="C942">
        <v>-9.6902446999999992</v>
      </c>
      <c r="M942">
        <v>18629460000</v>
      </c>
      <c r="N942">
        <v>-11.011737999999999</v>
      </c>
    </row>
    <row r="943" spans="2:14" x14ac:dyDescent="0.25">
      <c r="B943">
        <v>18754400000</v>
      </c>
      <c r="C943">
        <v>-9.7082815</v>
      </c>
      <c r="M943">
        <v>18754400000</v>
      </c>
      <c r="N943">
        <v>-11.039679</v>
      </c>
    </row>
    <row r="944" spans="2:14" x14ac:dyDescent="0.25">
      <c r="B944">
        <v>18879340000</v>
      </c>
      <c r="C944">
        <v>-9.7458343999999997</v>
      </c>
      <c r="M944">
        <v>18879340000</v>
      </c>
      <c r="N944">
        <v>-11.083531000000001</v>
      </c>
    </row>
    <row r="945" spans="2:14" x14ac:dyDescent="0.25">
      <c r="B945">
        <v>19004280000</v>
      </c>
      <c r="C945">
        <v>-9.7287921999999991</v>
      </c>
      <c r="M945">
        <v>19004280000</v>
      </c>
      <c r="N945">
        <v>-11.083019999999999</v>
      </c>
    </row>
    <row r="946" spans="2:14" x14ac:dyDescent="0.25">
      <c r="B946">
        <v>19129220000</v>
      </c>
      <c r="C946">
        <v>-9.7160539999999997</v>
      </c>
      <c r="M946">
        <v>19129220000</v>
      </c>
      <c r="N946">
        <v>-11.0863</v>
      </c>
    </row>
    <row r="947" spans="2:14" x14ac:dyDescent="0.25">
      <c r="B947">
        <v>19254160000</v>
      </c>
      <c r="C947">
        <v>-9.7091980000000007</v>
      </c>
      <c r="M947">
        <v>19254160000</v>
      </c>
      <c r="N947">
        <v>-11.098297000000001</v>
      </c>
    </row>
    <row r="948" spans="2:14" x14ac:dyDescent="0.25">
      <c r="B948">
        <v>19379100000</v>
      </c>
      <c r="C948">
        <v>-9.7144823000000002</v>
      </c>
      <c r="M948">
        <v>19379100000</v>
      </c>
      <c r="N948">
        <v>-11.109241000000001</v>
      </c>
    </row>
    <row r="949" spans="2:14" x14ac:dyDescent="0.25">
      <c r="B949">
        <v>19504040000</v>
      </c>
      <c r="C949">
        <v>-9.6809797</v>
      </c>
      <c r="M949">
        <v>19504040000</v>
      </c>
      <c r="N949">
        <v>-11.086328</v>
      </c>
    </row>
    <row r="950" spans="2:14" x14ac:dyDescent="0.25">
      <c r="B950">
        <v>19628980000</v>
      </c>
      <c r="C950">
        <v>-9.6999797999999995</v>
      </c>
      <c r="M950">
        <v>19628980000</v>
      </c>
      <c r="N950">
        <v>-11.101138000000001</v>
      </c>
    </row>
    <row r="951" spans="2:14" x14ac:dyDescent="0.25">
      <c r="B951">
        <v>19753920000</v>
      </c>
      <c r="C951">
        <v>-9.7131022999999992</v>
      </c>
      <c r="M951">
        <v>19753920000</v>
      </c>
      <c r="N951">
        <v>-11.101656</v>
      </c>
    </row>
    <row r="952" spans="2:14" x14ac:dyDescent="0.25">
      <c r="B952">
        <v>19878860000</v>
      </c>
      <c r="C952">
        <v>-9.7339848999999994</v>
      </c>
      <c r="M952">
        <v>19878860000</v>
      </c>
      <c r="N952">
        <v>-11.098694</v>
      </c>
    </row>
    <row r="953" spans="2:14" x14ac:dyDescent="0.25">
      <c r="B953">
        <v>20003800000</v>
      </c>
      <c r="C953">
        <v>-9.7372064999999992</v>
      </c>
      <c r="M953">
        <v>20003800000</v>
      </c>
      <c r="N953">
        <v>-11.091262</v>
      </c>
    </row>
    <row r="954" spans="2:14" x14ac:dyDescent="0.25">
      <c r="B954">
        <v>20128740000</v>
      </c>
      <c r="C954">
        <v>-9.8145208000000004</v>
      </c>
      <c r="M954">
        <v>20128740000</v>
      </c>
      <c r="N954">
        <v>-11.121184</v>
      </c>
    </row>
    <row r="955" spans="2:14" x14ac:dyDescent="0.25">
      <c r="B955">
        <v>20253680000</v>
      </c>
      <c r="C955">
        <v>-9.8497752999999992</v>
      </c>
      <c r="M955">
        <v>20253680000</v>
      </c>
      <c r="N955">
        <v>-11.11656</v>
      </c>
    </row>
    <row r="956" spans="2:14" x14ac:dyDescent="0.25">
      <c r="B956">
        <v>20378620000</v>
      </c>
      <c r="C956">
        <v>-9.9250679000000002</v>
      </c>
      <c r="M956">
        <v>20378620000</v>
      </c>
      <c r="N956">
        <v>-11.143886</v>
      </c>
    </row>
    <row r="957" spans="2:14" x14ac:dyDescent="0.25">
      <c r="B957">
        <v>20503560000</v>
      </c>
      <c r="C957">
        <v>-9.9628048000000007</v>
      </c>
      <c r="M957">
        <v>20503560000</v>
      </c>
      <c r="N957">
        <v>-11.147403000000001</v>
      </c>
    </row>
    <row r="958" spans="2:14" x14ac:dyDescent="0.25">
      <c r="B958">
        <v>20628500000</v>
      </c>
      <c r="C958">
        <v>-10.037682</v>
      </c>
      <c r="M958">
        <v>20628500000</v>
      </c>
      <c r="N958">
        <v>-11.174426</v>
      </c>
    </row>
    <row r="959" spans="2:14" x14ac:dyDescent="0.25">
      <c r="B959">
        <v>20753440000</v>
      </c>
      <c r="C959">
        <v>-10.084242</v>
      </c>
      <c r="M959">
        <v>20753440000</v>
      </c>
      <c r="N959">
        <v>-11.191363000000001</v>
      </c>
    </row>
    <row r="960" spans="2:14" x14ac:dyDescent="0.25">
      <c r="B960">
        <v>20878380000</v>
      </c>
      <c r="C960">
        <v>-10.11218</v>
      </c>
      <c r="M960">
        <v>20878380000</v>
      </c>
      <c r="N960">
        <v>-11.191428</v>
      </c>
    </row>
    <row r="961" spans="2:14" x14ac:dyDescent="0.25">
      <c r="B961">
        <v>21003320000</v>
      </c>
      <c r="C961">
        <v>-10.159749</v>
      </c>
      <c r="M961">
        <v>21003320000</v>
      </c>
      <c r="N961">
        <v>-11.202624999999999</v>
      </c>
    </row>
    <row r="962" spans="2:14" x14ac:dyDescent="0.25">
      <c r="B962">
        <v>21128260000</v>
      </c>
      <c r="C962">
        <v>-10.196994999999999</v>
      </c>
      <c r="M962">
        <v>21128260000</v>
      </c>
      <c r="N962">
        <v>-11.205733</v>
      </c>
    </row>
    <row r="963" spans="2:14" x14ac:dyDescent="0.25">
      <c r="B963">
        <v>21253200000</v>
      </c>
      <c r="C963">
        <v>-10.240964</v>
      </c>
      <c r="M963">
        <v>21253200000</v>
      </c>
      <c r="N963">
        <v>-11.216816</v>
      </c>
    </row>
    <row r="964" spans="2:14" x14ac:dyDescent="0.25">
      <c r="B964">
        <v>21378140000</v>
      </c>
      <c r="C964">
        <v>-10.249673</v>
      </c>
      <c r="M964">
        <v>21378140000</v>
      </c>
      <c r="N964">
        <v>-11.207064000000001</v>
      </c>
    </row>
    <row r="965" spans="2:14" x14ac:dyDescent="0.25">
      <c r="B965">
        <v>21503080000</v>
      </c>
      <c r="C965">
        <v>-10.313566</v>
      </c>
      <c r="M965">
        <v>21503080000</v>
      </c>
      <c r="N965">
        <v>-11.246124</v>
      </c>
    </row>
    <row r="966" spans="2:14" x14ac:dyDescent="0.25">
      <c r="B966">
        <v>21628020000</v>
      </c>
      <c r="C966">
        <v>-10.335901</v>
      </c>
      <c r="M966">
        <v>21628020000</v>
      </c>
      <c r="N966">
        <v>-11.256425999999999</v>
      </c>
    </row>
    <row r="967" spans="2:14" x14ac:dyDescent="0.25">
      <c r="B967">
        <v>21752960000</v>
      </c>
      <c r="C967">
        <v>-10.389322999999999</v>
      </c>
      <c r="M967">
        <v>21752960000</v>
      </c>
      <c r="N967">
        <v>-11.295118</v>
      </c>
    </row>
    <row r="968" spans="2:14" x14ac:dyDescent="0.25">
      <c r="B968">
        <v>21877900000</v>
      </c>
      <c r="C968">
        <v>-10.396372</v>
      </c>
      <c r="M968">
        <v>21877900000</v>
      </c>
      <c r="N968">
        <v>-11.312860000000001</v>
      </c>
    </row>
    <row r="969" spans="2:14" x14ac:dyDescent="0.25">
      <c r="B969">
        <v>22002840000</v>
      </c>
      <c r="C969">
        <v>-10.446998000000001</v>
      </c>
      <c r="M969">
        <v>22002840000</v>
      </c>
      <c r="N969">
        <v>-11.348326999999999</v>
      </c>
    </row>
    <row r="970" spans="2:14" x14ac:dyDescent="0.25">
      <c r="B970">
        <v>22127780000</v>
      </c>
      <c r="C970">
        <v>-10.464233999999999</v>
      </c>
      <c r="M970">
        <v>22127780000</v>
      </c>
      <c r="N970">
        <v>-11.364176</v>
      </c>
    </row>
    <row r="971" spans="2:14" x14ac:dyDescent="0.25">
      <c r="B971">
        <v>22252720000</v>
      </c>
      <c r="C971">
        <v>-10.501194999999999</v>
      </c>
      <c r="M971">
        <v>22252720000</v>
      </c>
      <c r="N971">
        <v>-11.410126999999999</v>
      </c>
    </row>
    <row r="972" spans="2:14" x14ac:dyDescent="0.25">
      <c r="B972">
        <v>22377660000</v>
      </c>
      <c r="C972">
        <v>-10.506019999999999</v>
      </c>
      <c r="M972">
        <v>22377660000</v>
      </c>
      <c r="N972">
        <v>-11.431103999999999</v>
      </c>
    </row>
    <row r="973" spans="2:14" x14ac:dyDescent="0.25">
      <c r="B973">
        <v>22502600000</v>
      </c>
      <c r="C973">
        <v>-10.570456999999999</v>
      </c>
      <c r="M973">
        <v>22502600000</v>
      </c>
      <c r="N973">
        <v>-11.486692</v>
      </c>
    </row>
    <row r="974" spans="2:14" x14ac:dyDescent="0.25">
      <c r="B974">
        <v>22627540000</v>
      </c>
      <c r="C974">
        <v>-10.601164000000001</v>
      </c>
      <c r="M974">
        <v>22627540000</v>
      </c>
      <c r="N974">
        <v>-11.544972</v>
      </c>
    </row>
    <row r="975" spans="2:14" x14ac:dyDescent="0.25">
      <c r="B975">
        <v>22752480000</v>
      </c>
      <c r="C975">
        <v>-10.656739</v>
      </c>
      <c r="M975">
        <v>22752480000</v>
      </c>
      <c r="N975">
        <v>-11.601111</v>
      </c>
    </row>
    <row r="976" spans="2:14" x14ac:dyDescent="0.25">
      <c r="B976">
        <v>22877420000</v>
      </c>
      <c r="C976">
        <v>-10.683622</v>
      </c>
      <c r="M976">
        <v>22877420000</v>
      </c>
      <c r="N976">
        <v>-11.655714</v>
      </c>
    </row>
    <row r="977" spans="2:14" x14ac:dyDescent="0.25">
      <c r="B977">
        <v>23002360000</v>
      </c>
      <c r="C977">
        <v>-10.762205</v>
      </c>
      <c r="M977">
        <v>23002360000</v>
      </c>
      <c r="N977">
        <v>-11.735379</v>
      </c>
    </row>
    <row r="978" spans="2:14" x14ac:dyDescent="0.25">
      <c r="B978">
        <v>23127300000</v>
      </c>
      <c r="C978">
        <v>-10.802640999999999</v>
      </c>
      <c r="M978">
        <v>23127300000</v>
      </c>
      <c r="N978">
        <v>-11.804318</v>
      </c>
    </row>
    <row r="979" spans="2:14" x14ac:dyDescent="0.25">
      <c r="B979">
        <v>23252240000</v>
      </c>
      <c r="C979">
        <v>-10.857709</v>
      </c>
      <c r="M979">
        <v>23252240000</v>
      </c>
      <c r="N979">
        <v>-11.877919</v>
      </c>
    </row>
    <row r="980" spans="2:14" x14ac:dyDescent="0.25">
      <c r="B980">
        <v>23377180000</v>
      </c>
      <c r="C980">
        <v>-10.922376999999999</v>
      </c>
      <c r="M980">
        <v>23377180000</v>
      </c>
      <c r="N980">
        <v>-11.973992000000001</v>
      </c>
    </row>
    <row r="981" spans="2:14" x14ac:dyDescent="0.25">
      <c r="B981">
        <v>23502120000</v>
      </c>
      <c r="C981">
        <v>-10.955889000000001</v>
      </c>
      <c r="M981">
        <v>23502120000</v>
      </c>
      <c r="N981">
        <v>-12.030666</v>
      </c>
    </row>
    <row r="982" spans="2:14" x14ac:dyDescent="0.25">
      <c r="B982">
        <v>23627060000</v>
      </c>
      <c r="C982">
        <v>-10.972484</v>
      </c>
      <c r="M982">
        <v>23627060000</v>
      </c>
      <c r="N982">
        <v>-12.09761</v>
      </c>
    </row>
    <row r="983" spans="2:14" x14ac:dyDescent="0.25">
      <c r="B983">
        <v>23752000000</v>
      </c>
      <c r="C983">
        <v>-10.984097999999999</v>
      </c>
      <c r="M983">
        <v>23752000000</v>
      </c>
      <c r="N983">
        <v>-12.164650999999999</v>
      </c>
    </row>
    <row r="984" spans="2:14" x14ac:dyDescent="0.25">
      <c r="B984">
        <v>23876940000</v>
      </c>
      <c r="C984">
        <v>-10.95966</v>
      </c>
      <c r="M984">
        <v>23876940000</v>
      </c>
      <c r="N984">
        <v>-12.199229000000001</v>
      </c>
    </row>
    <row r="985" spans="2:14" x14ac:dyDescent="0.25">
      <c r="B985">
        <v>24001880000</v>
      </c>
      <c r="C985">
        <v>-10.906553000000001</v>
      </c>
      <c r="M985">
        <v>24001880000</v>
      </c>
      <c r="N985">
        <v>-12.229215999999999</v>
      </c>
    </row>
    <row r="986" spans="2:14" x14ac:dyDescent="0.25">
      <c r="B986">
        <v>24126820000</v>
      </c>
      <c r="C986">
        <v>-10.870602999999999</v>
      </c>
      <c r="M986">
        <v>24126820000</v>
      </c>
      <c r="N986">
        <v>-12.281827</v>
      </c>
    </row>
    <row r="987" spans="2:14" x14ac:dyDescent="0.25">
      <c r="B987">
        <v>24251760000</v>
      </c>
      <c r="C987">
        <v>-10.81845</v>
      </c>
      <c r="M987">
        <v>24251760000</v>
      </c>
      <c r="N987">
        <v>-12.322091</v>
      </c>
    </row>
    <row r="988" spans="2:14" x14ac:dyDescent="0.25">
      <c r="B988">
        <v>24376700000</v>
      </c>
      <c r="C988">
        <v>-10.757842</v>
      </c>
      <c r="M988">
        <v>24376700000</v>
      </c>
      <c r="N988">
        <v>-12.360124000000001</v>
      </c>
    </row>
    <row r="989" spans="2:14" x14ac:dyDescent="0.25">
      <c r="B989">
        <v>24501640000</v>
      </c>
      <c r="C989">
        <v>-10.682186</v>
      </c>
      <c r="M989">
        <v>24501640000</v>
      </c>
      <c r="N989">
        <v>-12.383573999999999</v>
      </c>
    </row>
    <row r="990" spans="2:14" x14ac:dyDescent="0.25">
      <c r="B990">
        <v>24626580000</v>
      </c>
      <c r="C990">
        <v>-10.618266</v>
      </c>
      <c r="M990">
        <v>24626580000</v>
      </c>
      <c r="N990">
        <v>-12.426857999999999</v>
      </c>
    </row>
    <row r="991" spans="2:14" x14ac:dyDescent="0.25">
      <c r="B991">
        <v>24751520000</v>
      </c>
      <c r="C991">
        <v>-10.521231999999999</v>
      </c>
      <c r="M991">
        <v>24751520000</v>
      </c>
      <c r="N991">
        <v>-12.435320000000001</v>
      </c>
    </row>
    <row r="992" spans="2:14" x14ac:dyDescent="0.25">
      <c r="B992">
        <v>24876460000</v>
      </c>
      <c r="C992">
        <v>-10.469544000000001</v>
      </c>
      <c r="M992">
        <v>24876460000</v>
      </c>
      <c r="N992">
        <v>-12.498837999999999</v>
      </c>
    </row>
    <row r="993" spans="2:14" x14ac:dyDescent="0.25">
      <c r="B993">
        <v>25001400000</v>
      </c>
      <c r="C993">
        <v>-10.389647</v>
      </c>
      <c r="M993">
        <v>25001400000</v>
      </c>
      <c r="N993">
        <v>-12.532749000000001</v>
      </c>
    </row>
    <row r="994" spans="2:14" x14ac:dyDescent="0.25">
      <c r="B994">
        <v>25126340000</v>
      </c>
      <c r="C994">
        <v>-10.349382</v>
      </c>
      <c r="M994">
        <v>25126340000</v>
      </c>
      <c r="N994">
        <v>-12.594499000000001</v>
      </c>
    </row>
    <row r="995" spans="2:14" x14ac:dyDescent="0.25">
      <c r="B995">
        <v>25251280000</v>
      </c>
      <c r="C995">
        <v>-10.309728</v>
      </c>
      <c r="M995">
        <v>25251280000</v>
      </c>
      <c r="N995">
        <v>-12.633032</v>
      </c>
    </row>
    <row r="996" spans="2:14" x14ac:dyDescent="0.25">
      <c r="B996">
        <v>25376220000</v>
      </c>
      <c r="C996">
        <v>-10.276312000000001</v>
      </c>
      <c r="M996">
        <v>25376220000</v>
      </c>
      <c r="N996">
        <v>-12.655759</v>
      </c>
    </row>
    <row r="997" spans="2:14" x14ac:dyDescent="0.25">
      <c r="B997">
        <v>25501160000</v>
      </c>
      <c r="C997">
        <v>-10.218617</v>
      </c>
      <c r="M997">
        <v>25501160000</v>
      </c>
      <c r="N997">
        <v>-12.629517999999999</v>
      </c>
    </row>
    <row r="998" spans="2:14" x14ac:dyDescent="0.25">
      <c r="B998">
        <v>25626100000</v>
      </c>
      <c r="C998">
        <v>-10.184934</v>
      </c>
      <c r="M998">
        <v>25626100000</v>
      </c>
      <c r="N998">
        <v>-12.591108</v>
      </c>
    </row>
    <row r="999" spans="2:14" x14ac:dyDescent="0.25">
      <c r="B999">
        <v>25751040000</v>
      </c>
      <c r="C999">
        <v>-10.171937</v>
      </c>
      <c r="M999">
        <v>25751040000</v>
      </c>
      <c r="N999">
        <v>-12.562583999999999</v>
      </c>
    </row>
    <row r="1000" spans="2:14" x14ac:dyDescent="0.25">
      <c r="B1000">
        <v>25875980000</v>
      </c>
      <c r="C1000">
        <v>-10.117474</v>
      </c>
      <c r="M1000">
        <v>25875980000</v>
      </c>
      <c r="N1000">
        <v>-12.471377</v>
      </c>
    </row>
    <row r="1001" spans="2:14" x14ac:dyDescent="0.25">
      <c r="B1001">
        <v>26000920000</v>
      </c>
      <c r="C1001">
        <v>-10.171124000000001</v>
      </c>
      <c r="M1001">
        <v>26000920000</v>
      </c>
      <c r="N1001">
        <v>-12.442235999999999</v>
      </c>
    </row>
    <row r="1002" spans="2:14" x14ac:dyDescent="0.25">
      <c r="B1002">
        <v>26125860000</v>
      </c>
      <c r="C1002">
        <v>-10.170614</v>
      </c>
      <c r="M1002">
        <v>26125860000</v>
      </c>
      <c r="N1002">
        <v>-12.338827</v>
      </c>
    </row>
    <row r="1003" spans="2:14" x14ac:dyDescent="0.25">
      <c r="B1003">
        <v>26250800000</v>
      </c>
      <c r="C1003">
        <v>-10.253339</v>
      </c>
      <c r="M1003">
        <v>26250800000</v>
      </c>
      <c r="N1003">
        <v>-12.272745</v>
      </c>
    </row>
    <row r="1004" spans="2:14" x14ac:dyDescent="0.25">
      <c r="B1004">
        <v>26375740000</v>
      </c>
      <c r="C1004">
        <v>-10.312701000000001</v>
      </c>
      <c r="M1004">
        <v>26375740000</v>
      </c>
      <c r="N1004">
        <v>-12.149718</v>
      </c>
    </row>
    <row r="1005" spans="2:14" x14ac:dyDescent="0.25">
      <c r="B1005">
        <v>26500680000</v>
      </c>
      <c r="C1005">
        <v>-10.487564000000001</v>
      </c>
      <c r="M1005">
        <v>26500680000</v>
      </c>
      <c r="N1005">
        <v>-12.092237000000001</v>
      </c>
    </row>
    <row r="1006" spans="2:14" x14ac:dyDescent="0.25">
      <c r="B1006">
        <v>26625620000</v>
      </c>
      <c r="C1006">
        <v>-10.587111999999999</v>
      </c>
      <c r="M1006">
        <v>26625620000</v>
      </c>
      <c r="N1006">
        <v>-11.954941</v>
      </c>
    </row>
    <row r="1007" spans="2:14" x14ac:dyDescent="0.25">
      <c r="B1007">
        <v>26750560000</v>
      </c>
      <c r="C1007">
        <v>-10.785133999999999</v>
      </c>
      <c r="M1007">
        <v>26750560000</v>
      </c>
      <c r="N1007">
        <v>-11.871009000000001</v>
      </c>
    </row>
    <row r="1008" spans="2:14" x14ac:dyDescent="0.25">
      <c r="B1008">
        <v>26875500000</v>
      </c>
      <c r="C1008">
        <v>-10.967980000000001</v>
      </c>
      <c r="M1008">
        <v>26875500000</v>
      </c>
      <c r="N1008">
        <v>-11.764919000000001</v>
      </c>
    </row>
    <row r="1009" spans="2:14" x14ac:dyDescent="0.25">
      <c r="B1009">
        <v>27000440000</v>
      </c>
      <c r="C1009">
        <v>-11.225785999999999</v>
      </c>
      <c r="M1009">
        <v>27000440000</v>
      </c>
      <c r="N1009">
        <v>-11.699036</v>
      </c>
    </row>
    <row r="1010" spans="2:14" x14ac:dyDescent="0.25">
      <c r="B1010">
        <v>27125380000</v>
      </c>
      <c r="C1010">
        <v>-11.423374000000001</v>
      </c>
      <c r="M1010">
        <v>27125380000</v>
      </c>
      <c r="N1010">
        <v>-11.612538000000001</v>
      </c>
    </row>
    <row r="1011" spans="2:14" x14ac:dyDescent="0.25">
      <c r="B1011">
        <v>27250320000</v>
      </c>
      <c r="C1011">
        <v>-11.716854</v>
      </c>
      <c r="M1011">
        <v>27250320000</v>
      </c>
      <c r="N1011">
        <v>-11.592105</v>
      </c>
    </row>
    <row r="1012" spans="2:14" x14ac:dyDescent="0.25">
      <c r="B1012">
        <v>27375260000</v>
      </c>
      <c r="C1012">
        <v>-11.965282</v>
      </c>
      <c r="M1012">
        <v>27375260000</v>
      </c>
      <c r="N1012">
        <v>-11.582471</v>
      </c>
    </row>
    <row r="1013" spans="2:14" x14ac:dyDescent="0.25">
      <c r="B1013">
        <v>27500200000</v>
      </c>
      <c r="C1013">
        <v>-12.240702000000001</v>
      </c>
      <c r="M1013">
        <v>27500200000</v>
      </c>
      <c r="N1013">
        <v>-11.595316</v>
      </c>
    </row>
    <row r="1014" spans="2:14" x14ac:dyDescent="0.25">
      <c r="B1014">
        <v>27625140000</v>
      </c>
      <c r="C1014">
        <v>-12.470763</v>
      </c>
      <c r="M1014">
        <v>27625140000</v>
      </c>
      <c r="N1014">
        <v>-11.647235999999999</v>
      </c>
    </row>
    <row r="1015" spans="2:14" x14ac:dyDescent="0.25">
      <c r="B1015">
        <v>27750080000</v>
      </c>
      <c r="C1015">
        <v>-12.759038</v>
      </c>
      <c r="M1015">
        <v>27750080000</v>
      </c>
      <c r="N1015">
        <v>-11.728301999999999</v>
      </c>
    </row>
    <row r="1016" spans="2:14" x14ac:dyDescent="0.25">
      <c r="B1016">
        <v>27875020000</v>
      </c>
      <c r="C1016">
        <v>-12.970962</v>
      </c>
      <c r="M1016">
        <v>27875020000</v>
      </c>
      <c r="N1016">
        <v>-11.803646000000001</v>
      </c>
    </row>
    <row r="1017" spans="2:14" x14ac:dyDescent="0.25">
      <c r="B1017">
        <v>27999960000</v>
      </c>
      <c r="C1017">
        <v>-13.233805</v>
      </c>
      <c r="M1017">
        <v>27999960000</v>
      </c>
      <c r="N1017">
        <v>-11.929854000000001</v>
      </c>
    </row>
    <row r="1018" spans="2:14" x14ac:dyDescent="0.25">
      <c r="B1018">
        <v>28124900000</v>
      </c>
      <c r="C1018">
        <v>-13.488929000000001</v>
      </c>
      <c r="M1018">
        <v>28124900000</v>
      </c>
      <c r="N1018">
        <v>-12.066837</v>
      </c>
    </row>
    <row r="1019" spans="2:14" x14ac:dyDescent="0.25">
      <c r="B1019">
        <v>28249840000</v>
      </c>
      <c r="C1019">
        <v>-13.741451</v>
      </c>
      <c r="M1019">
        <v>28249840000</v>
      </c>
      <c r="N1019">
        <v>-12.230257999999999</v>
      </c>
    </row>
    <row r="1020" spans="2:14" x14ac:dyDescent="0.25">
      <c r="B1020">
        <v>28374780000</v>
      </c>
      <c r="C1020">
        <v>-13.987736999999999</v>
      </c>
      <c r="M1020">
        <v>28374780000</v>
      </c>
      <c r="N1020">
        <v>-12.392011</v>
      </c>
    </row>
    <row r="1021" spans="2:14" x14ac:dyDescent="0.25">
      <c r="B1021">
        <v>28499720000</v>
      </c>
      <c r="C1021">
        <v>-14.224885</v>
      </c>
      <c r="M1021">
        <v>28499720000</v>
      </c>
      <c r="N1021">
        <v>-12.616222</v>
      </c>
    </row>
    <row r="1022" spans="2:14" x14ac:dyDescent="0.25">
      <c r="B1022">
        <v>28624660000</v>
      </c>
      <c r="C1022">
        <v>-14.491137</v>
      </c>
      <c r="M1022">
        <v>28624660000</v>
      </c>
      <c r="N1022">
        <v>-12.791743</v>
      </c>
    </row>
    <row r="1023" spans="2:14" x14ac:dyDescent="0.25">
      <c r="B1023">
        <v>28749600000</v>
      </c>
      <c r="C1023">
        <v>-14.665283000000001</v>
      </c>
      <c r="M1023">
        <v>28749600000</v>
      </c>
      <c r="N1023">
        <v>-12.987733</v>
      </c>
    </row>
    <row r="1024" spans="2:14" x14ac:dyDescent="0.25">
      <c r="B1024">
        <v>28874540000</v>
      </c>
      <c r="C1024">
        <v>-14.840178999999999</v>
      </c>
      <c r="M1024">
        <v>28874540000</v>
      </c>
      <c r="N1024">
        <v>-13.143914000000001</v>
      </c>
    </row>
    <row r="1025" spans="2:14" x14ac:dyDescent="0.25">
      <c r="B1025">
        <v>28999480000</v>
      </c>
      <c r="C1025">
        <v>-14.976247000000001</v>
      </c>
      <c r="M1025">
        <v>28999480000</v>
      </c>
      <c r="N1025">
        <v>-13.332243</v>
      </c>
    </row>
    <row r="1026" spans="2:14" x14ac:dyDescent="0.25">
      <c r="B1026">
        <v>29124420000</v>
      </c>
      <c r="C1026">
        <v>-15.164206999999999</v>
      </c>
      <c r="M1026">
        <v>29124420000</v>
      </c>
      <c r="N1026">
        <v>-13.498428000000001</v>
      </c>
    </row>
    <row r="1027" spans="2:14" x14ac:dyDescent="0.25">
      <c r="B1027">
        <v>29249360000</v>
      </c>
      <c r="C1027">
        <v>-15.231553999999999</v>
      </c>
      <c r="M1027">
        <v>29249360000</v>
      </c>
      <c r="N1027">
        <v>-13.689166999999999</v>
      </c>
    </row>
    <row r="1028" spans="2:14" x14ac:dyDescent="0.25">
      <c r="B1028">
        <v>29374300000</v>
      </c>
      <c r="C1028">
        <v>-15.347632000000001</v>
      </c>
      <c r="M1028">
        <v>29374300000</v>
      </c>
      <c r="N1028">
        <v>-13.865697000000001</v>
      </c>
    </row>
    <row r="1029" spans="2:14" x14ac:dyDescent="0.25">
      <c r="B1029">
        <v>29499240000</v>
      </c>
      <c r="C1029">
        <v>-15.422940000000001</v>
      </c>
      <c r="M1029">
        <v>29499240000</v>
      </c>
      <c r="N1029">
        <v>-14.056502</v>
      </c>
    </row>
    <row r="1030" spans="2:14" x14ac:dyDescent="0.25">
      <c r="B1030">
        <v>29624180000</v>
      </c>
      <c r="C1030">
        <v>-15.519254</v>
      </c>
      <c r="M1030">
        <v>29624180000</v>
      </c>
      <c r="N1030">
        <v>-14.235250000000001</v>
      </c>
    </row>
    <row r="1031" spans="2:14" x14ac:dyDescent="0.25">
      <c r="B1031">
        <v>29749120000</v>
      </c>
      <c r="C1031">
        <v>-15.564816</v>
      </c>
      <c r="M1031">
        <v>29749120000</v>
      </c>
      <c r="N1031">
        <v>-14.442045999999999</v>
      </c>
    </row>
    <row r="1032" spans="2:14" x14ac:dyDescent="0.25">
      <c r="B1032">
        <v>29874060000</v>
      </c>
      <c r="C1032">
        <v>-15.638246000000001</v>
      </c>
      <c r="M1032">
        <v>29874060000</v>
      </c>
      <c r="N1032">
        <v>-14.6189</v>
      </c>
    </row>
    <row r="1033" spans="2:14" x14ac:dyDescent="0.25">
      <c r="B1033">
        <v>29999000000</v>
      </c>
      <c r="C1033">
        <v>-15.68183</v>
      </c>
      <c r="M1033">
        <v>29999000000</v>
      </c>
      <c r="N1033">
        <v>-14.765973000000001</v>
      </c>
    </row>
    <row r="1034" spans="2:14" x14ac:dyDescent="0.25">
      <c r="B1034" t="s">
        <v>25</v>
      </c>
      <c r="M1034" t="s">
        <v>25</v>
      </c>
    </row>
    <row r="1037" spans="2:14" x14ac:dyDescent="0.25">
      <c r="M1037" t="s">
        <v>29</v>
      </c>
    </row>
    <row r="1038" spans="2:14" x14ac:dyDescent="0.25">
      <c r="M1038" t="s">
        <v>23</v>
      </c>
      <c r="N1038" t="s">
        <v>280</v>
      </c>
    </row>
    <row r="1039" spans="2:14" x14ac:dyDescent="0.25">
      <c r="M1039">
        <v>5011000000</v>
      </c>
      <c r="N1039">
        <v>-36.779147999999999</v>
      </c>
    </row>
    <row r="1040" spans="2:14" x14ac:dyDescent="0.25">
      <c r="M1040">
        <v>5135940000</v>
      </c>
      <c r="N1040">
        <v>-35.393703000000002</v>
      </c>
    </row>
    <row r="1041" spans="13:14" x14ac:dyDescent="0.25">
      <c r="M1041">
        <v>5260880000</v>
      </c>
      <c r="N1041">
        <v>-34.760100999999999</v>
      </c>
    </row>
    <row r="1042" spans="13:14" x14ac:dyDescent="0.25">
      <c r="M1042">
        <v>5385820000</v>
      </c>
      <c r="N1042">
        <v>-32.506309999999999</v>
      </c>
    </row>
    <row r="1043" spans="13:14" x14ac:dyDescent="0.25">
      <c r="M1043">
        <v>5510760000</v>
      </c>
      <c r="N1043">
        <v>-30.7959</v>
      </c>
    </row>
    <row r="1044" spans="13:14" x14ac:dyDescent="0.25">
      <c r="M1044">
        <v>5635700000</v>
      </c>
      <c r="N1044">
        <v>-28.026682000000001</v>
      </c>
    </row>
    <row r="1045" spans="13:14" x14ac:dyDescent="0.25">
      <c r="M1045">
        <v>5760640000</v>
      </c>
      <c r="N1045">
        <v>-27.350245000000001</v>
      </c>
    </row>
    <row r="1046" spans="13:14" x14ac:dyDescent="0.25">
      <c r="M1046">
        <v>5885580000</v>
      </c>
      <c r="N1046">
        <v>-26.402585999999999</v>
      </c>
    </row>
    <row r="1047" spans="13:14" x14ac:dyDescent="0.25">
      <c r="M1047">
        <v>6010520000</v>
      </c>
      <c r="N1047">
        <v>-24.473424999999999</v>
      </c>
    </row>
    <row r="1048" spans="13:14" x14ac:dyDescent="0.25">
      <c r="M1048">
        <v>6135460000</v>
      </c>
      <c r="N1048">
        <v>-23.300194000000001</v>
      </c>
    </row>
    <row r="1049" spans="13:14" x14ac:dyDescent="0.25">
      <c r="M1049">
        <v>6260400000</v>
      </c>
      <c r="N1049">
        <v>-21.253713999999999</v>
      </c>
    </row>
    <row r="1050" spans="13:14" x14ac:dyDescent="0.25">
      <c r="M1050">
        <v>6385340000</v>
      </c>
      <c r="N1050">
        <v>-19.956230000000001</v>
      </c>
    </row>
    <row r="1051" spans="13:14" x14ac:dyDescent="0.25">
      <c r="M1051">
        <v>6510280000</v>
      </c>
      <c r="N1051">
        <v>-17.937225000000002</v>
      </c>
    </row>
    <row r="1052" spans="13:14" x14ac:dyDescent="0.25">
      <c r="M1052">
        <v>6635220000</v>
      </c>
      <c r="N1052">
        <v>-18.547083000000001</v>
      </c>
    </row>
    <row r="1053" spans="13:14" x14ac:dyDescent="0.25">
      <c r="M1053">
        <v>6760160000</v>
      </c>
      <c r="N1053">
        <v>-17.766307999999999</v>
      </c>
    </row>
    <row r="1054" spans="13:14" x14ac:dyDescent="0.25">
      <c r="M1054">
        <v>6885100000</v>
      </c>
      <c r="N1054">
        <v>-15.138559000000001</v>
      </c>
    </row>
    <row r="1055" spans="13:14" x14ac:dyDescent="0.25">
      <c r="M1055">
        <v>7010040000</v>
      </c>
      <c r="N1055">
        <v>-14.790485</v>
      </c>
    </row>
    <row r="1056" spans="13:14" x14ac:dyDescent="0.25">
      <c r="M1056">
        <v>7134980000</v>
      </c>
      <c r="N1056">
        <v>-14.212974000000001</v>
      </c>
    </row>
    <row r="1057" spans="13:14" x14ac:dyDescent="0.25">
      <c r="M1057">
        <v>7259920000</v>
      </c>
      <c r="N1057">
        <v>-13.494911999999999</v>
      </c>
    </row>
    <row r="1058" spans="13:14" x14ac:dyDescent="0.25">
      <c r="M1058">
        <v>7384860000</v>
      </c>
      <c r="N1058">
        <v>-12.358212</v>
      </c>
    </row>
    <row r="1059" spans="13:14" x14ac:dyDescent="0.25">
      <c r="M1059">
        <v>7509800000</v>
      </c>
      <c r="N1059">
        <v>-11.791143999999999</v>
      </c>
    </row>
    <row r="1060" spans="13:14" x14ac:dyDescent="0.25">
      <c r="M1060">
        <v>7634740000</v>
      </c>
      <c r="N1060">
        <v>-11.894239000000001</v>
      </c>
    </row>
    <row r="1061" spans="13:14" x14ac:dyDescent="0.25">
      <c r="M1061">
        <v>7759680000</v>
      </c>
      <c r="N1061">
        <v>-10.969407</v>
      </c>
    </row>
    <row r="1062" spans="13:14" x14ac:dyDescent="0.25">
      <c r="M1062">
        <v>7884620000</v>
      </c>
      <c r="N1062">
        <v>-10.901543</v>
      </c>
    </row>
    <row r="1063" spans="13:14" x14ac:dyDescent="0.25">
      <c r="M1063">
        <v>8009560000</v>
      </c>
      <c r="N1063">
        <v>-10.472580000000001</v>
      </c>
    </row>
    <row r="1064" spans="13:14" x14ac:dyDescent="0.25">
      <c r="M1064">
        <v>8134500000</v>
      </c>
      <c r="N1064">
        <v>-9.9833116999999998</v>
      </c>
    </row>
    <row r="1065" spans="13:14" x14ac:dyDescent="0.25">
      <c r="M1065">
        <v>8259440000</v>
      </c>
      <c r="N1065">
        <v>-9.9064846000000006</v>
      </c>
    </row>
    <row r="1066" spans="13:14" x14ac:dyDescent="0.25">
      <c r="M1066">
        <v>8384380000</v>
      </c>
      <c r="N1066">
        <v>-9.8883934</v>
      </c>
    </row>
    <row r="1067" spans="13:14" x14ac:dyDescent="0.25">
      <c r="M1067">
        <v>8509320000</v>
      </c>
      <c r="N1067">
        <v>-9.8512526000000005</v>
      </c>
    </row>
    <row r="1068" spans="13:14" x14ac:dyDescent="0.25">
      <c r="M1068">
        <v>8634260000</v>
      </c>
      <c r="N1068">
        <v>-9.6011027999999996</v>
      </c>
    </row>
    <row r="1069" spans="13:14" x14ac:dyDescent="0.25">
      <c r="M1069">
        <v>8759200000</v>
      </c>
      <c r="N1069">
        <v>-9.2149047999999993</v>
      </c>
    </row>
    <row r="1070" spans="13:14" x14ac:dyDescent="0.25">
      <c r="M1070">
        <v>8884140000</v>
      </c>
      <c r="N1070">
        <v>-9.2526197000000003</v>
      </c>
    </row>
    <row r="1071" spans="13:14" x14ac:dyDescent="0.25">
      <c r="M1071">
        <v>9009080000</v>
      </c>
      <c r="N1071">
        <v>-9.2471428000000007</v>
      </c>
    </row>
    <row r="1072" spans="13:14" x14ac:dyDescent="0.25">
      <c r="M1072">
        <v>9134020000</v>
      </c>
      <c r="N1072">
        <v>-9.2808142</v>
      </c>
    </row>
    <row r="1073" spans="13:14" x14ac:dyDescent="0.25">
      <c r="M1073">
        <v>9258960000</v>
      </c>
      <c r="N1073">
        <v>-8.9890813999999999</v>
      </c>
    </row>
    <row r="1074" spans="13:14" x14ac:dyDescent="0.25">
      <c r="M1074">
        <v>9383900000</v>
      </c>
      <c r="N1074">
        <v>-9.0975713999999996</v>
      </c>
    </row>
    <row r="1075" spans="13:14" x14ac:dyDescent="0.25">
      <c r="M1075">
        <v>9508840000</v>
      </c>
      <c r="N1075">
        <v>-9.0489558999999993</v>
      </c>
    </row>
    <row r="1076" spans="13:14" x14ac:dyDescent="0.25">
      <c r="M1076">
        <v>9633780000</v>
      </c>
      <c r="N1076">
        <v>-9.0218258000000002</v>
      </c>
    </row>
    <row r="1077" spans="13:14" x14ac:dyDescent="0.25">
      <c r="M1077">
        <v>9758720000</v>
      </c>
      <c r="N1077">
        <v>-9.1228666</v>
      </c>
    </row>
    <row r="1078" spans="13:14" x14ac:dyDescent="0.25">
      <c r="M1078">
        <v>9883660000</v>
      </c>
      <c r="N1078">
        <v>-9.1684216999999997</v>
      </c>
    </row>
    <row r="1079" spans="13:14" x14ac:dyDescent="0.25">
      <c r="M1079">
        <v>10008600000</v>
      </c>
      <c r="N1079">
        <v>-8.9997615999999994</v>
      </c>
    </row>
    <row r="1080" spans="13:14" x14ac:dyDescent="0.25">
      <c r="M1080">
        <v>10133540000</v>
      </c>
      <c r="N1080">
        <v>-9.1091689999999996</v>
      </c>
    </row>
    <row r="1081" spans="13:14" x14ac:dyDescent="0.25">
      <c r="M1081">
        <v>10258480000</v>
      </c>
      <c r="N1081">
        <v>-9.2563829000000002</v>
      </c>
    </row>
    <row r="1082" spans="13:14" x14ac:dyDescent="0.25">
      <c r="M1082">
        <v>10383420000</v>
      </c>
      <c r="N1082">
        <v>-9.2076025000000001</v>
      </c>
    </row>
    <row r="1083" spans="13:14" x14ac:dyDescent="0.25">
      <c r="M1083">
        <v>10508360000</v>
      </c>
      <c r="N1083">
        <v>-9.2195730000000005</v>
      </c>
    </row>
    <row r="1084" spans="13:14" x14ac:dyDescent="0.25">
      <c r="M1084">
        <v>10633300000</v>
      </c>
      <c r="N1084">
        <v>-9.1018085000000006</v>
      </c>
    </row>
    <row r="1085" spans="13:14" x14ac:dyDescent="0.25">
      <c r="M1085">
        <v>10758240000</v>
      </c>
      <c r="N1085">
        <v>-9.2113361000000005</v>
      </c>
    </row>
    <row r="1086" spans="13:14" x14ac:dyDescent="0.25">
      <c r="M1086">
        <v>10883180000</v>
      </c>
      <c r="N1086">
        <v>-9.3379353999999992</v>
      </c>
    </row>
    <row r="1087" spans="13:14" x14ac:dyDescent="0.25">
      <c r="M1087">
        <v>11008120000</v>
      </c>
      <c r="N1087">
        <v>-9.3955134999999999</v>
      </c>
    </row>
    <row r="1088" spans="13:14" x14ac:dyDescent="0.25">
      <c r="M1088">
        <v>11133060000</v>
      </c>
      <c r="N1088">
        <v>-9.4376593</v>
      </c>
    </row>
    <row r="1089" spans="13:14" x14ac:dyDescent="0.25">
      <c r="M1089">
        <v>11258000000</v>
      </c>
      <c r="N1089">
        <v>-9.2387981000000003</v>
      </c>
    </row>
    <row r="1090" spans="13:14" x14ac:dyDescent="0.25">
      <c r="M1090">
        <v>11382940000</v>
      </c>
      <c r="N1090">
        <v>-9.3515958999999995</v>
      </c>
    </row>
    <row r="1091" spans="13:14" x14ac:dyDescent="0.25">
      <c r="M1091">
        <v>11507880000</v>
      </c>
      <c r="N1091">
        <v>-9.4002552000000001</v>
      </c>
    </row>
    <row r="1092" spans="13:14" x14ac:dyDescent="0.25">
      <c r="M1092">
        <v>11632820000</v>
      </c>
      <c r="N1092">
        <v>-9.5696335000000001</v>
      </c>
    </row>
    <row r="1093" spans="13:14" x14ac:dyDescent="0.25">
      <c r="M1093">
        <v>11757760000</v>
      </c>
      <c r="N1093">
        <v>-9.4948101000000005</v>
      </c>
    </row>
    <row r="1094" spans="13:14" x14ac:dyDescent="0.25">
      <c r="M1094">
        <v>11882700000</v>
      </c>
      <c r="N1094">
        <v>-9.3374948999999994</v>
      </c>
    </row>
    <row r="1095" spans="13:14" x14ac:dyDescent="0.25">
      <c r="M1095">
        <v>12007640000</v>
      </c>
      <c r="N1095">
        <v>-9.3706616999999994</v>
      </c>
    </row>
    <row r="1096" spans="13:14" x14ac:dyDescent="0.25">
      <c r="M1096">
        <v>12132580000</v>
      </c>
      <c r="N1096">
        <v>-9.4164084999999993</v>
      </c>
    </row>
    <row r="1097" spans="13:14" x14ac:dyDescent="0.25">
      <c r="M1097">
        <v>12257520000</v>
      </c>
      <c r="N1097">
        <v>-9.5566224999999996</v>
      </c>
    </row>
    <row r="1098" spans="13:14" x14ac:dyDescent="0.25">
      <c r="M1098">
        <v>12382460000</v>
      </c>
      <c r="N1098">
        <v>-9.5884952999999999</v>
      </c>
    </row>
    <row r="1099" spans="13:14" x14ac:dyDescent="0.25">
      <c r="M1099">
        <v>12507400000</v>
      </c>
      <c r="N1099">
        <v>-9.4717359999999999</v>
      </c>
    </row>
    <row r="1100" spans="13:14" x14ac:dyDescent="0.25">
      <c r="M1100">
        <v>12632340000</v>
      </c>
      <c r="N1100">
        <v>-9.6042480000000001</v>
      </c>
    </row>
    <row r="1101" spans="13:14" x14ac:dyDescent="0.25">
      <c r="M1101">
        <v>12757280000</v>
      </c>
      <c r="N1101">
        <v>-9.5911474000000005</v>
      </c>
    </row>
    <row r="1102" spans="13:14" x14ac:dyDescent="0.25">
      <c r="M1102">
        <v>12882220000</v>
      </c>
      <c r="N1102">
        <v>-9.6058196999999996</v>
      </c>
    </row>
    <row r="1103" spans="13:14" x14ac:dyDescent="0.25">
      <c r="M1103">
        <v>13007160000</v>
      </c>
      <c r="N1103">
        <v>-9.6353559000000004</v>
      </c>
    </row>
    <row r="1104" spans="13:14" x14ac:dyDescent="0.25">
      <c r="M1104">
        <v>13132100000</v>
      </c>
      <c r="N1104">
        <v>-9.6236343000000009</v>
      </c>
    </row>
    <row r="1105" spans="13:14" x14ac:dyDescent="0.25">
      <c r="M1105">
        <v>13257040000</v>
      </c>
      <c r="N1105">
        <v>-9.6063756999999992</v>
      </c>
    </row>
    <row r="1106" spans="13:14" x14ac:dyDescent="0.25">
      <c r="M1106">
        <v>13381980000</v>
      </c>
      <c r="N1106">
        <v>-9.6928853999999998</v>
      </c>
    </row>
    <row r="1107" spans="13:14" x14ac:dyDescent="0.25">
      <c r="M1107">
        <v>13506920000</v>
      </c>
      <c r="N1107">
        <v>-9.6022902000000006</v>
      </c>
    </row>
    <row r="1108" spans="13:14" x14ac:dyDescent="0.25">
      <c r="M1108">
        <v>13631860000</v>
      </c>
      <c r="N1108">
        <v>-9.5595207000000002</v>
      </c>
    </row>
    <row r="1109" spans="13:14" x14ac:dyDescent="0.25">
      <c r="M1109">
        <v>13756800000</v>
      </c>
      <c r="N1109">
        <v>-9.5396528000000007</v>
      </c>
    </row>
    <row r="1110" spans="13:14" x14ac:dyDescent="0.25">
      <c r="M1110">
        <v>13881740000</v>
      </c>
      <c r="N1110">
        <v>-9.6483202000000006</v>
      </c>
    </row>
    <row r="1111" spans="13:14" x14ac:dyDescent="0.25">
      <c r="M1111">
        <v>14006680000</v>
      </c>
      <c r="N1111">
        <v>-9.6346139999999991</v>
      </c>
    </row>
    <row r="1112" spans="13:14" x14ac:dyDescent="0.25">
      <c r="M1112">
        <v>14131620000</v>
      </c>
      <c r="N1112">
        <v>-9.5484752999999998</v>
      </c>
    </row>
    <row r="1113" spans="13:14" x14ac:dyDescent="0.25">
      <c r="M1113">
        <v>14256560000</v>
      </c>
      <c r="N1113">
        <v>-9.5710478000000005</v>
      </c>
    </row>
    <row r="1114" spans="13:14" x14ac:dyDescent="0.25">
      <c r="M1114">
        <v>14381500000</v>
      </c>
      <c r="N1114">
        <v>-9.5810890000000004</v>
      </c>
    </row>
    <row r="1115" spans="13:14" x14ac:dyDescent="0.25">
      <c r="M1115">
        <v>14506440000</v>
      </c>
      <c r="N1115">
        <v>-9.5572510000000008</v>
      </c>
    </row>
    <row r="1116" spans="13:14" x14ac:dyDescent="0.25">
      <c r="M1116">
        <v>14631380000</v>
      </c>
      <c r="N1116">
        <v>-9.6066198000000007</v>
      </c>
    </row>
    <row r="1117" spans="13:14" x14ac:dyDescent="0.25">
      <c r="M1117">
        <v>14756320000</v>
      </c>
      <c r="N1117">
        <v>-9.5281600999999991</v>
      </c>
    </row>
    <row r="1118" spans="13:14" x14ac:dyDescent="0.25">
      <c r="M1118">
        <v>14881260000</v>
      </c>
      <c r="N1118">
        <v>-9.4949349999999999</v>
      </c>
    </row>
    <row r="1119" spans="13:14" x14ac:dyDescent="0.25">
      <c r="M1119">
        <v>15006200000</v>
      </c>
      <c r="N1119">
        <v>-9.4851960999999996</v>
      </c>
    </row>
    <row r="1120" spans="13:14" x14ac:dyDescent="0.25">
      <c r="M1120">
        <v>15131140000</v>
      </c>
      <c r="N1120">
        <v>-9.5708952000000007</v>
      </c>
    </row>
    <row r="1121" spans="13:14" x14ac:dyDescent="0.25">
      <c r="M1121">
        <v>15256080000</v>
      </c>
      <c r="N1121">
        <v>-9.5583943999999992</v>
      </c>
    </row>
    <row r="1122" spans="13:14" x14ac:dyDescent="0.25">
      <c r="M1122">
        <v>15381020000</v>
      </c>
      <c r="N1122">
        <v>-9.5772562000000008</v>
      </c>
    </row>
    <row r="1123" spans="13:14" x14ac:dyDescent="0.25">
      <c r="M1123">
        <v>15505960000</v>
      </c>
      <c r="N1123">
        <v>-9.5416726999999995</v>
      </c>
    </row>
    <row r="1124" spans="13:14" x14ac:dyDescent="0.25">
      <c r="M1124">
        <v>15630900000</v>
      </c>
      <c r="N1124">
        <v>-9.6055708000000006</v>
      </c>
    </row>
    <row r="1125" spans="13:14" x14ac:dyDescent="0.25">
      <c r="M1125">
        <v>15755840000</v>
      </c>
      <c r="N1125">
        <v>-9.5490513000000004</v>
      </c>
    </row>
    <row r="1126" spans="13:14" x14ac:dyDescent="0.25">
      <c r="M1126">
        <v>15880780000</v>
      </c>
      <c r="N1126">
        <v>-9.5982952000000008</v>
      </c>
    </row>
    <row r="1127" spans="13:14" x14ac:dyDescent="0.25">
      <c r="M1127">
        <v>16005720000</v>
      </c>
      <c r="N1127">
        <v>-9.5514545000000002</v>
      </c>
    </row>
    <row r="1128" spans="13:14" x14ac:dyDescent="0.25">
      <c r="M1128">
        <v>16130660000</v>
      </c>
      <c r="N1128">
        <v>-9.6505002999999991</v>
      </c>
    </row>
    <row r="1129" spans="13:14" x14ac:dyDescent="0.25">
      <c r="M1129">
        <v>16255600000</v>
      </c>
      <c r="N1129">
        <v>-9.6957684000000004</v>
      </c>
    </row>
    <row r="1130" spans="13:14" x14ac:dyDescent="0.25">
      <c r="M1130">
        <v>16380540000</v>
      </c>
      <c r="N1130">
        <v>-9.7003088000000002</v>
      </c>
    </row>
    <row r="1131" spans="13:14" x14ac:dyDescent="0.25">
      <c r="M1131">
        <v>16505480000</v>
      </c>
      <c r="N1131">
        <v>-9.7536591999999995</v>
      </c>
    </row>
    <row r="1132" spans="13:14" x14ac:dyDescent="0.25">
      <c r="M1132">
        <v>16630420000</v>
      </c>
      <c r="N1132">
        <v>-9.7282390999999997</v>
      </c>
    </row>
    <row r="1133" spans="13:14" x14ac:dyDescent="0.25">
      <c r="M1133">
        <v>16755360000</v>
      </c>
      <c r="N1133">
        <v>-9.8085594</v>
      </c>
    </row>
    <row r="1134" spans="13:14" x14ac:dyDescent="0.25">
      <c r="M1134">
        <v>16880300000</v>
      </c>
      <c r="N1134">
        <v>-9.7977819000000004</v>
      </c>
    </row>
    <row r="1135" spans="13:14" x14ac:dyDescent="0.25">
      <c r="M1135">
        <v>17005240000</v>
      </c>
      <c r="N1135">
        <v>-9.7293071999999992</v>
      </c>
    </row>
    <row r="1136" spans="13:14" x14ac:dyDescent="0.25">
      <c r="M1136">
        <v>17130180000</v>
      </c>
      <c r="N1136">
        <v>-9.7623425000000008</v>
      </c>
    </row>
    <row r="1137" spans="13:14" x14ac:dyDescent="0.25">
      <c r="M1137">
        <v>17255120000</v>
      </c>
      <c r="N1137">
        <v>-9.7041167999999995</v>
      </c>
    </row>
    <row r="1138" spans="13:14" x14ac:dyDescent="0.25">
      <c r="M1138">
        <v>17380060000</v>
      </c>
      <c r="N1138">
        <v>-9.7461556999999992</v>
      </c>
    </row>
    <row r="1139" spans="13:14" x14ac:dyDescent="0.25">
      <c r="M1139">
        <v>17505000000</v>
      </c>
      <c r="N1139">
        <v>-9.7201909999999998</v>
      </c>
    </row>
    <row r="1140" spans="13:14" x14ac:dyDescent="0.25">
      <c r="M1140">
        <v>17629940000</v>
      </c>
      <c r="N1140">
        <v>-9.7022037999999995</v>
      </c>
    </row>
    <row r="1141" spans="13:14" x14ac:dyDescent="0.25">
      <c r="M1141">
        <v>17754880000</v>
      </c>
      <c r="N1141">
        <v>-9.6968937000000004</v>
      </c>
    </row>
    <row r="1142" spans="13:14" x14ac:dyDescent="0.25">
      <c r="M1142">
        <v>17879820000</v>
      </c>
      <c r="N1142">
        <v>-9.6710881999999998</v>
      </c>
    </row>
    <row r="1143" spans="13:14" x14ac:dyDescent="0.25">
      <c r="M1143">
        <v>18004760000</v>
      </c>
      <c r="N1143">
        <v>-9.7532568000000008</v>
      </c>
    </row>
    <row r="1144" spans="13:14" x14ac:dyDescent="0.25">
      <c r="M1144">
        <v>18129700000</v>
      </c>
      <c r="N1144">
        <v>-9.8174486000000005</v>
      </c>
    </row>
    <row r="1145" spans="13:14" x14ac:dyDescent="0.25">
      <c r="M1145">
        <v>18254640000</v>
      </c>
      <c r="N1145">
        <v>-9.8601092999999995</v>
      </c>
    </row>
    <row r="1146" spans="13:14" x14ac:dyDescent="0.25">
      <c r="M1146">
        <v>18379580000</v>
      </c>
      <c r="N1146">
        <v>-10.016781</v>
      </c>
    </row>
    <row r="1147" spans="13:14" x14ac:dyDescent="0.25">
      <c r="M1147">
        <v>18504520000</v>
      </c>
      <c r="N1147">
        <v>-10.031917999999999</v>
      </c>
    </row>
    <row r="1148" spans="13:14" x14ac:dyDescent="0.25">
      <c r="M1148">
        <v>18629460000</v>
      </c>
      <c r="N1148">
        <v>-10.17244</v>
      </c>
    </row>
    <row r="1149" spans="13:14" x14ac:dyDescent="0.25">
      <c r="M1149">
        <v>18754400000</v>
      </c>
      <c r="N1149">
        <v>-10.207814000000001</v>
      </c>
    </row>
    <row r="1150" spans="13:14" x14ac:dyDescent="0.25">
      <c r="M1150">
        <v>18879340000</v>
      </c>
      <c r="N1150">
        <v>-10.379581999999999</v>
      </c>
    </row>
    <row r="1151" spans="13:14" x14ac:dyDescent="0.25">
      <c r="M1151">
        <v>19004280000</v>
      </c>
      <c r="N1151">
        <v>-10.522138</v>
      </c>
    </row>
    <row r="1152" spans="13:14" x14ac:dyDescent="0.25">
      <c r="M1152">
        <v>19129220000</v>
      </c>
      <c r="N1152">
        <v>-10.549382</v>
      </c>
    </row>
    <row r="1153" spans="13:14" x14ac:dyDescent="0.25">
      <c r="M1153">
        <v>19254160000</v>
      </c>
      <c r="N1153">
        <v>-10.624777999999999</v>
      </c>
    </row>
    <row r="1154" spans="13:14" x14ac:dyDescent="0.25">
      <c r="M1154">
        <v>19379100000</v>
      </c>
      <c r="N1154">
        <v>-10.762888</v>
      </c>
    </row>
    <row r="1155" spans="13:14" x14ac:dyDescent="0.25">
      <c r="M1155">
        <v>19504040000</v>
      </c>
      <c r="N1155">
        <v>-10.774784</v>
      </c>
    </row>
    <row r="1156" spans="13:14" x14ac:dyDescent="0.25">
      <c r="M1156">
        <v>19628980000</v>
      </c>
      <c r="N1156">
        <v>-10.882237</v>
      </c>
    </row>
    <row r="1157" spans="13:14" x14ac:dyDescent="0.25">
      <c r="M1157">
        <v>19753920000</v>
      </c>
      <c r="N1157">
        <v>-10.931751999999999</v>
      </c>
    </row>
    <row r="1158" spans="13:14" x14ac:dyDescent="0.25">
      <c r="M1158">
        <v>19878860000</v>
      </c>
      <c r="N1158">
        <v>-11.033467999999999</v>
      </c>
    </row>
    <row r="1159" spans="13:14" x14ac:dyDescent="0.25">
      <c r="M1159">
        <v>20003800000</v>
      </c>
      <c r="N1159">
        <v>-11.014753000000001</v>
      </c>
    </row>
    <row r="1160" spans="13:14" x14ac:dyDescent="0.25">
      <c r="M1160">
        <v>20128740000</v>
      </c>
      <c r="N1160">
        <v>-11.142678999999999</v>
      </c>
    </row>
    <row r="1161" spans="13:14" x14ac:dyDescent="0.25">
      <c r="M1161">
        <v>20253680000</v>
      </c>
      <c r="N1161">
        <v>-11.201529000000001</v>
      </c>
    </row>
    <row r="1162" spans="13:14" x14ac:dyDescent="0.25">
      <c r="M1162">
        <v>20378620000</v>
      </c>
      <c r="N1162">
        <v>-11.220594999999999</v>
      </c>
    </row>
    <row r="1163" spans="13:14" x14ac:dyDescent="0.25">
      <c r="M1163">
        <v>20503560000</v>
      </c>
      <c r="N1163">
        <v>-11.241823999999999</v>
      </c>
    </row>
    <row r="1164" spans="13:14" x14ac:dyDescent="0.25">
      <c r="M1164">
        <v>20628500000</v>
      </c>
      <c r="N1164">
        <v>-11.467857</v>
      </c>
    </row>
    <row r="1165" spans="13:14" x14ac:dyDescent="0.25">
      <c r="M1165">
        <v>20753440000</v>
      </c>
      <c r="N1165">
        <v>-11.391897</v>
      </c>
    </row>
    <row r="1166" spans="13:14" x14ac:dyDescent="0.25">
      <c r="M1166">
        <v>20878380000</v>
      </c>
      <c r="N1166">
        <v>-11.428300999999999</v>
      </c>
    </row>
    <row r="1167" spans="13:14" x14ac:dyDescent="0.25">
      <c r="M1167">
        <v>21003320000</v>
      </c>
      <c r="N1167">
        <v>-11.376965</v>
      </c>
    </row>
    <row r="1168" spans="13:14" x14ac:dyDescent="0.25">
      <c r="M1168">
        <v>21128260000</v>
      </c>
      <c r="N1168">
        <v>-11.500078</v>
      </c>
    </row>
    <row r="1169" spans="13:14" x14ac:dyDescent="0.25">
      <c r="M1169">
        <v>21253200000</v>
      </c>
      <c r="N1169">
        <v>-11.559774000000001</v>
      </c>
    </row>
    <row r="1170" spans="13:14" x14ac:dyDescent="0.25">
      <c r="M1170">
        <v>21378140000</v>
      </c>
      <c r="N1170">
        <v>-11.610372</v>
      </c>
    </row>
    <row r="1171" spans="13:14" x14ac:dyDescent="0.25">
      <c r="M1171">
        <v>21503080000</v>
      </c>
      <c r="N1171">
        <v>-11.673985</v>
      </c>
    </row>
    <row r="1172" spans="13:14" x14ac:dyDescent="0.25">
      <c r="M1172">
        <v>21628020000</v>
      </c>
      <c r="N1172">
        <v>-11.758139999999999</v>
      </c>
    </row>
    <row r="1173" spans="13:14" x14ac:dyDescent="0.25">
      <c r="M1173">
        <v>21752960000</v>
      </c>
      <c r="N1173">
        <v>-11.714402</v>
      </c>
    </row>
    <row r="1174" spans="13:14" x14ac:dyDescent="0.25">
      <c r="M1174">
        <v>21877900000</v>
      </c>
      <c r="N1174">
        <v>-11.692882000000001</v>
      </c>
    </row>
    <row r="1175" spans="13:14" x14ac:dyDescent="0.25">
      <c r="M1175">
        <v>22002840000</v>
      </c>
      <c r="N1175">
        <v>-11.729101</v>
      </c>
    </row>
    <row r="1176" spans="13:14" x14ac:dyDescent="0.25">
      <c r="M1176">
        <v>22127780000</v>
      </c>
      <c r="N1176">
        <v>-11.946187</v>
      </c>
    </row>
    <row r="1177" spans="13:14" x14ac:dyDescent="0.25">
      <c r="M1177">
        <v>22252720000</v>
      </c>
      <c r="N1177">
        <v>-11.701536000000001</v>
      </c>
    </row>
    <row r="1178" spans="13:14" x14ac:dyDescent="0.25">
      <c r="M1178">
        <v>22377660000</v>
      </c>
      <c r="N1178">
        <v>-11.976369</v>
      </c>
    </row>
    <row r="1179" spans="13:14" x14ac:dyDescent="0.25">
      <c r="M1179">
        <v>22502600000</v>
      </c>
      <c r="N1179">
        <v>-12.034074</v>
      </c>
    </row>
    <row r="1180" spans="13:14" x14ac:dyDescent="0.25">
      <c r="M1180">
        <v>22627540000</v>
      </c>
      <c r="N1180">
        <v>-12.252599999999999</v>
      </c>
    </row>
    <row r="1181" spans="13:14" x14ac:dyDescent="0.25">
      <c r="M1181">
        <v>22752480000</v>
      </c>
      <c r="N1181">
        <v>-12.189463999999999</v>
      </c>
    </row>
    <row r="1182" spans="13:14" x14ac:dyDescent="0.25">
      <c r="M1182">
        <v>22877420000</v>
      </c>
      <c r="N1182">
        <v>-12.358496000000001</v>
      </c>
    </row>
    <row r="1183" spans="13:14" x14ac:dyDescent="0.25">
      <c r="M1183">
        <v>23002360000</v>
      </c>
      <c r="N1183">
        <v>-12.312008000000001</v>
      </c>
    </row>
    <row r="1184" spans="13:14" x14ac:dyDescent="0.25">
      <c r="M1184">
        <v>23127300000</v>
      </c>
      <c r="N1184">
        <v>-12.763695</v>
      </c>
    </row>
    <row r="1185" spans="13:14" x14ac:dyDescent="0.25">
      <c r="M1185">
        <v>23252240000</v>
      </c>
      <c r="N1185">
        <v>-12.523142999999999</v>
      </c>
    </row>
    <row r="1186" spans="13:14" x14ac:dyDescent="0.25">
      <c r="M1186">
        <v>23377180000</v>
      </c>
      <c r="N1186">
        <v>-12.84351</v>
      </c>
    </row>
    <row r="1187" spans="13:14" x14ac:dyDescent="0.25">
      <c r="M1187">
        <v>23502120000</v>
      </c>
      <c r="N1187">
        <v>-12.690483</v>
      </c>
    </row>
    <row r="1188" spans="13:14" x14ac:dyDescent="0.25">
      <c r="M1188">
        <v>23627060000</v>
      </c>
      <c r="N1188">
        <v>-12.767493</v>
      </c>
    </row>
    <row r="1189" spans="13:14" x14ac:dyDescent="0.25">
      <c r="M1189">
        <v>23752000000</v>
      </c>
      <c r="N1189">
        <v>-12.578485000000001</v>
      </c>
    </row>
    <row r="1190" spans="13:14" x14ac:dyDescent="0.25">
      <c r="M1190">
        <v>23876940000</v>
      </c>
      <c r="N1190">
        <v>-12.66986</v>
      </c>
    </row>
    <row r="1191" spans="13:14" x14ac:dyDescent="0.25">
      <c r="M1191">
        <v>24001880000</v>
      </c>
      <c r="N1191">
        <v>-12.901217000000001</v>
      </c>
    </row>
    <row r="1192" spans="13:14" x14ac:dyDescent="0.25">
      <c r="M1192">
        <v>24126820000</v>
      </c>
      <c r="N1192">
        <v>-13.063469</v>
      </c>
    </row>
    <row r="1193" spans="13:14" x14ac:dyDescent="0.25">
      <c r="M1193">
        <v>24251760000</v>
      </c>
      <c r="N1193">
        <v>-12.734479</v>
      </c>
    </row>
    <row r="1194" spans="13:14" x14ac:dyDescent="0.25">
      <c r="M1194">
        <v>24376700000</v>
      </c>
      <c r="N1194">
        <v>-12.72505</v>
      </c>
    </row>
    <row r="1195" spans="13:14" x14ac:dyDescent="0.25">
      <c r="M1195">
        <v>24501640000</v>
      </c>
      <c r="N1195">
        <v>-12.631418</v>
      </c>
    </row>
    <row r="1196" spans="13:14" x14ac:dyDescent="0.25">
      <c r="M1196">
        <v>24626580000</v>
      </c>
      <c r="N1196">
        <v>-12.804126999999999</v>
      </c>
    </row>
    <row r="1197" spans="13:14" x14ac:dyDescent="0.25">
      <c r="M1197">
        <v>24751520000</v>
      </c>
      <c r="N1197">
        <v>-12.592048999999999</v>
      </c>
    </row>
    <row r="1198" spans="13:14" x14ac:dyDescent="0.25">
      <c r="M1198">
        <v>24876460000</v>
      </c>
      <c r="N1198">
        <v>-12.878652000000001</v>
      </c>
    </row>
    <row r="1199" spans="13:14" x14ac:dyDescent="0.25">
      <c r="M1199">
        <v>25001400000</v>
      </c>
      <c r="N1199">
        <v>-12.613039000000001</v>
      </c>
    </row>
    <row r="1200" spans="13:14" x14ac:dyDescent="0.25">
      <c r="M1200">
        <v>25126340000</v>
      </c>
      <c r="N1200">
        <v>-12.926995</v>
      </c>
    </row>
    <row r="1201" spans="13:14" x14ac:dyDescent="0.25">
      <c r="M1201">
        <v>25251280000</v>
      </c>
      <c r="N1201">
        <v>-12.878125000000001</v>
      </c>
    </row>
    <row r="1202" spans="13:14" x14ac:dyDescent="0.25">
      <c r="M1202">
        <v>25376220000</v>
      </c>
      <c r="N1202">
        <v>-12.965254</v>
      </c>
    </row>
    <row r="1203" spans="13:14" x14ac:dyDescent="0.25">
      <c r="M1203">
        <v>25501160000</v>
      </c>
      <c r="N1203">
        <v>-12.684340000000001</v>
      </c>
    </row>
    <row r="1204" spans="13:14" x14ac:dyDescent="0.25">
      <c r="M1204">
        <v>25626100000</v>
      </c>
      <c r="N1204">
        <v>-12.747775000000001</v>
      </c>
    </row>
    <row r="1205" spans="13:14" x14ac:dyDescent="0.25">
      <c r="M1205">
        <v>25751040000</v>
      </c>
      <c r="N1205">
        <v>-12.642106</v>
      </c>
    </row>
    <row r="1206" spans="13:14" x14ac:dyDescent="0.25">
      <c r="M1206">
        <v>25875980000</v>
      </c>
      <c r="N1206">
        <v>-12.963304000000001</v>
      </c>
    </row>
    <row r="1207" spans="13:14" x14ac:dyDescent="0.25">
      <c r="M1207">
        <v>26000920000</v>
      </c>
      <c r="N1207">
        <v>-12.707862</v>
      </c>
    </row>
    <row r="1208" spans="13:14" x14ac:dyDescent="0.25">
      <c r="M1208">
        <v>26125860000</v>
      </c>
      <c r="N1208">
        <v>-12.641795999999999</v>
      </c>
    </row>
    <row r="1209" spans="13:14" x14ac:dyDescent="0.25">
      <c r="M1209">
        <v>26250800000</v>
      </c>
      <c r="N1209">
        <v>-12.579439000000001</v>
      </c>
    </row>
    <row r="1210" spans="13:14" x14ac:dyDescent="0.25">
      <c r="M1210">
        <v>26375740000</v>
      </c>
      <c r="N1210">
        <v>-12.529658</v>
      </c>
    </row>
    <row r="1211" spans="13:14" x14ac:dyDescent="0.25">
      <c r="M1211">
        <v>26500680000</v>
      </c>
      <c r="N1211">
        <v>-12.688434000000001</v>
      </c>
    </row>
    <row r="1212" spans="13:14" x14ac:dyDescent="0.25">
      <c r="M1212">
        <v>26625620000</v>
      </c>
      <c r="N1212">
        <v>-12.691837</v>
      </c>
    </row>
    <row r="1213" spans="13:14" x14ac:dyDescent="0.25">
      <c r="M1213">
        <v>26750560000</v>
      </c>
      <c r="N1213">
        <v>-12.591391</v>
      </c>
    </row>
    <row r="1214" spans="13:14" x14ac:dyDescent="0.25">
      <c r="M1214">
        <v>26875500000</v>
      </c>
      <c r="N1214">
        <v>-12.481802</v>
      </c>
    </row>
    <row r="1215" spans="13:14" x14ac:dyDescent="0.25">
      <c r="M1215">
        <v>27000440000</v>
      </c>
      <c r="N1215">
        <v>-12.412146999999999</v>
      </c>
    </row>
    <row r="1216" spans="13:14" x14ac:dyDescent="0.25">
      <c r="M1216">
        <v>27125380000</v>
      </c>
      <c r="N1216">
        <v>-12.580216</v>
      </c>
    </row>
    <row r="1217" spans="13:14" x14ac:dyDescent="0.25">
      <c r="M1217">
        <v>27250320000</v>
      </c>
      <c r="N1217">
        <v>-12.418768999999999</v>
      </c>
    </row>
    <row r="1218" spans="13:14" x14ac:dyDescent="0.25">
      <c r="M1218">
        <v>27375260000</v>
      </c>
      <c r="N1218">
        <v>-12.466343999999999</v>
      </c>
    </row>
    <row r="1219" spans="13:14" x14ac:dyDescent="0.25">
      <c r="M1219">
        <v>27500200000</v>
      </c>
      <c r="N1219">
        <v>-12.375260000000001</v>
      </c>
    </row>
    <row r="1220" spans="13:14" x14ac:dyDescent="0.25">
      <c r="M1220">
        <v>27625140000</v>
      </c>
      <c r="N1220">
        <v>-12.339864</v>
      </c>
    </row>
    <row r="1221" spans="13:14" x14ac:dyDescent="0.25">
      <c r="M1221">
        <v>27750080000</v>
      </c>
      <c r="N1221">
        <v>-12.228609000000001</v>
      </c>
    </row>
    <row r="1222" spans="13:14" x14ac:dyDescent="0.25">
      <c r="M1222">
        <v>27875020000</v>
      </c>
      <c r="N1222">
        <v>-12.314588000000001</v>
      </c>
    </row>
    <row r="1223" spans="13:14" x14ac:dyDescent="0.25">
      <c r="M1223">
        <v>27999960000</v>
      </c>
      <c r="N1223">
        <v>-12.346385</v>
      </c>
    </row>
    <row r="1224" spans="13:14" x14ac:dyDescent="0.25">
      <c r="M1224">
        <v>28124900000</v>
      </c>
      <c r="N1224">
        <v>-12.179873000000001</v>
      </c>
    </row>
    <row r="1225" spans="13:14" x14ac:dyDescent="0.25">
      <c r="M1225">
        <v>28249840000</v>
      </c>
      <c r="N1225">
        <v>-12.248046</v>
      </c>
    </row>
    <row r="1226" spans="13:14" x14ac:dyDescent="0.25">
      <c r="M1226">
        <v>28374780000</v>
      </c>
      <c r="N1226">
        <v>-12.422464</v>
      </c>
    </row>
    <row r="1227" spans="13:14" x14ac:dyDescent="0.25">
      <c r="M1227">
        <v>28499720000</v>
      </c>
      <c r="N1227">
        <v>-12.477755999999999</v>
      </c>
    </row>
    <row r="1228" spans="13:14" x14ac:dyDescent="0.25">
      <c r="M1228">
        <v>28624660000</v>
      </c>
      <c r="N1228">
        <v>-12.566549</v>
      </c>
    </row>
    <row r="1229" spans="13:14" x14ac:dyDescent="0.25">
      <c r="M1229">
        <v>28749600000</v>
      </c>
      <c r="N1229">
        <v>-12.572865999999999</v>
      </c>
    </row>
    <row r="1230" spans="13:14" x14ac:dyDescent="0.25">
      <c r="M1230">
        <v>28874540000</v>
      </c>
      <c r="N1230">
        <v>-12.817384000000001</v>
      </c>
    </row>
    <row r="1231" spans="13:14" x14ac:dyDescent="0.25">
      <c r="M1231">
        <v>28999480000</v>
      </c>
      <c r="N1231">
        <v>-12.804034</v>
      </c>
    </row>
    <row r="1232" spans="13:14" x14ac:dyDescent="0.25">
      <c r="M1232">
        <v>29124420000</v>
      </c>
      <c r="N1232">
        <v>-13.062147</v>
      </c>
    </row>
    <row r="1233" spans="13:14" x14ac:dyDescent="0.25">
      <c r="M1233">
        <v>29249360000</v>
      </c>
      <c r="N1233">
        <v>-13.366731</v>
      </c>
    </row>
    <row r="1234" spans="13:14" x14ac:dyDescent="0.25">
      <c r="M1234">
        <v>29374300000</v>
      </c>
      <c r="N1234">
        <v>-13.191127</v>
      </c>
    </row>
    <row r="1235" spans="13:14" x14ac:dyDescent="0.25">
      <c r="M1235">
        <v>29499240000</v>
      </c>
      <c r="N1235">
        <v>-13.481538</v>
      </c>
    </row>
    <row r="1236" spans="13:14" x14ac:dyDescent="0.25">
      <c r="M1236">
        <v>29624180000</v>
      </c>
      <c r="N1236">
        <v>-13.698283999999999</v>
      </c>
    </row>
    <row r="1237" spans="13:14" x14ac:dyDescent="0.25">
      <c r="M1237">
        <v>29749120000</v>
      </c>
      <c r="N1237">
        <v>-13.946498</v>
      </c>
    </row>
    <row r="1238" spans="13:14" x14ac:dyDescent="0.25">
      <c r="M1238">
        <v>29874060000</v>
      </c>
      <c r="N1238">
        <v>-13.944139</v>
      </c>
    </row>
    <row r="1239" spans="13:14" x14ac:dyDescent="0.25">
      <c r="M1239">
        <v>29999000000</v>
      </c>
      <c r="N1239">
        <v>-13.968982</v>
      </c>
    </row>
    <row r="1240" spans="13:14" x14ac:dyDescent="0.25">
      <c r="M1240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034"/>
  <sheetViews>
    <sheetView topLeftCell="A5" workbookViewId="0">
      <selection activeCell="M1" sqref="M1:N1034"/>
    </sheetView>
  </sheetViews>
  <sheetFormatPr defaultRowHeight="15" x14ac:dyDescent="0.25"/>
  <cols>
    <col min="1" max="1" width="13.71093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13.7109375" style="40" customWidth="1"/>
    <col min="15" max="15" width="2" style="19" customWidth="1"/>
    <col min="16" max="16" width="10.7109375" style="5" customWidth="1"/>
    <col min="17" max="18" width="10.7109375" style="6" customWidth="1"/>
    <col min="19" max="19" width="10.7109375" style="5" customWidth="1"/>
    <col min="20" max="20" width="10.7109375" style="6" customWidth="1"/>
    <col min="21" max="21" width="10.7109375" style="5" customWidth="1"/>
    <col min="22" max="22" width="10.7109375" style="6" customWidth="1"/>
    <col min="23" max="23" width="2" style="19" customWidth="1"/>
    <col min="24" max="16384" width="9.140625" style="3"/>
  </cols>
  <sheetData>
    <row r="1" spans="1:23" x14ac:dyDescent="0.25">
      <c r="B1" t="s">
        <v>101</v>
      </c>
      <c r="E1" s="5" t="s">
        <v>1</v>
      </c>
      <c r="I1" s="31" t="s">
        <v>16</v>
      </c>
      <c r="M1" t="s">
        <v>101</v>
      </c>
      <c r="P1" s="5" t="s">
        <v>1</v>
      </c>
      <c r="T1" s="31" t="s">
        <v>17</v>
      </c>
    </row>
    <row r="2" spans="1:23" x14ac:dyDescent="0.25">
      <c r="A2" s="39" t="s">
        <v>110</v>
      </c>
      <c r="B2" t="s">
        <v>302</v>
      </c>
      <c r="C2" t="s">
        <v>303</v>
      </c>
      <c r="F2" s="72" t="s">
        <v>292</v>
      </c>
      <c r="G2" s="72" t="s">
        <v>293</v>
      </c>
      <c r="H2" s="72" t="s">
        <v>249</v>
      </c>
      <c r="I2" s="72" t="s">
        <v>294</v>
      </c>
      <c r="J2" s="72" t="s">
        <v>295</v>
      </c>
      <c r="K2" s="72" t="s">
        <v>222</v>
      </c>
      <c r="L2" s="39" t="s">
        <v>111</v>
      </c>
      <c r="M2" t="s">
        <v>302</v>
      </c>
      <c r="N2" t="s">
        <v>303</v>
      </c>
      <c r="Q2" s="72" t="s">
        <v>292</v>
      </c>
      <c r="R2" s="72" t="s">
        <v>293</v>
      </c>
      <c r="S2" s="72" t="s">
        <v>249</v>
      </c>
      <c r="T2" s="72" t="s">
        <v>294</v>
      </c>
      <c r="U2" s="72" t="s">
        <v>295</v>
      </c>
      <c r="V2" s="72" t="s">
        <v>222</v>
      </c>
    </row>
    <row r="3" spans="1:23" x14ac:dyDescent="0.25">
      <c r="B3" t="s">
        <v>224</v>
      </c>
      <c r="C3" t="s">
        <v>306</v>
      </c>
      <c r="F3" s="44" t="str">
        <f>C8</f>
        <v>CL +17 dBm LO Log Mag(dB)</v>
      </c>
      <c r="G3" s="44" t="str">
        <f>C214</f>
        <v>CL +15 dBm LO Log Mag(dB)</v>
      </c>
      <c r="H3" s="44" t="str">
        <f>C420</f>
        <v>CL +13 dBm LO Log Mag(dB)</v>
      </c>
      <c r="I3" s="44" t="str">
        <f>C626</f>
        <v>CL +11 dBm LO Log Mag(dB)</v>
      </c>
      <c r="J3" s="44" t="str">
        <f>C832</f>
        <v>CL +9 dBm LO Log Mag(dB)</v>
      </c>
      <c r="K3" s="44">
        <f>C1038</f>
        <v>0</v>
      </c>
      <c r="M3" t="s">
        <v>224</v>
      </c>
      <c r="N3" t="s">
        <v>306</v>
      </c>
      <c r="Q3" s="44" t="str">
        <f>N8</f>
        <v>CL +17 dBm LO Log Mag(dB)</v>
      </c>
      <c r="R3" s="44" t="str">
        <f>N214</f>
        <v>CL +15 dBm LO Log Mag(dB)</v>
      </c>
      <c r="S3" s="44" t="str">
        <f>N420</f>
        <v>CL +13 dBm LO Log Mag(dB)</v>
      </c>
      <c r="T3" s="44" t="str">
        <f>N626</f>
        <v>CL +11 dBm LO Log Mag(dB)</v>
      </c>
      <c r="U3" s="44" t="str">
        <f>N832</f>
        <v>CL +9 dBm LO Log Mag(dB)</v>
      </c>
      <c r="V3" s="44">
        <f>N1038</f>
        <v>0</v>
      </c>
    </row>
    <row r="4" spans="1:23" x14ac:dyDescent="0.25">
      <c r="B4" t="s">
        <v>102</v>
      </c>
      <c r="H4" s="6"/>
      <c r="J4" s="6"/>
      <c r="M4" t="s">
        <v>102</v>
      </c>
      <c r="S4" s="6"/>
      <c r="U4" s="6"/>
    </row>
    <row r="5" spans="1:23" x14ac:dyDescent="0.25">
      <c r="D5" s="20"/>
      <c r="E5" s="6">
        <f t="shared" ref="E5:E68" si="0">B9/1000000000</f>
        <v>5.0110000000000001</v>
      </c>
      <c r="F5" s="6">
        <f t="shared" ref="F5:F68" si="1">C9</f>
        <v>-11.667078</v>
      </c>
      <c r="G5" s="44">
        <f t="shared" ref="G5:G68" si="2">C215</f>
        <v>-11.769855</v>
      </c>
      <c r="H5" s="44">
        <f t="shared" ref="H5:H68" si="3">C421</f>
        <v>-11.979228000000001</v>
      </c>
      <c r="I5" s="44">
        <f t="shared" ref="I5:I68" si="4">C627</f>
        <v>-12.349710999999999</v>
      </c>
      <c r="J5" s="44">
        <f t="shared" ref="J5:J68" si="5">C833</f>
        <v>-13.006907</v>
      </c>
      <c r="K5" s="44">
        <f t="shared" ref="K5:K68" si="6">C1039</f>
        <v>0</v>
      </c>
      <c r="O5" s="20"/>
      <c r="P5" s="6">
        <f>M9/1000000000</f>
        <v>5.0110000000000001</v>
      </c>
      <c r="Q5" s="6">
        <f>N9</f>
        <v>-12.544973000000001</v>
      </c>
      <c r="R5" s="44">
        <f>N215</f>
        <v>-12.632859</v>
      </c>
      <c r="S5" s="44">
        <f>N421</f>
        <v>-12.763515</v>
      </c>
      <c r="T5" s="44">
        <f>N627</f>
        <v>-12.960163</v>
      </c>
      <c r="U5" s="44">
        <f>N833</f>
        <v>-13.274877</v>
      </c>
      <c r="V5" s="44">
        <f>N1039</f>
        <v>0</v>
      </c>
      <c r="W5" s="20"/>
    </row>
    <row r="6" spans="1:23" x14ac:dyDescent="0.25">
      <c r="D6" s="20"/>
      <c r="E6" s="6">
        <f t="shared" si="0"/>
        <v>5.0609349999999997</v>
      </c>
      <c r="F6" s="6">
        <f t="shared" si="1"/>
        <v>-11.629892</v>
      </c>
      <c r="G6" s="44">
        <f t="shared" si="2"/>
        <v>-11.733085000000001</v>
      </c>
      <c r="H6" s="44">
        <f t="shared" si="3"/>
        <v>-11.94309</v>
      </c>
      <c r="I6" s="44">
        <f t="shared" si="4"/>
        <v>-12.314287999999999</v>
      </c>
      <c r="J6" s="44">
        <f t="shared" si="5"/>
        <v>-12.96814</v>
      </c>
      <c r="K6" s="44">
        <f t="shared" si="6"/>
        <v>0</v>
      </c>
      <c r="O6" s="20"/>
      <c r="P6" s="6">
        <f t="shared" ref="P6:P69" si="7">M10/1000000000</f>
        <v>5.0609349999999997</v>
      </c>
      <c r="Q6" s="6">
        <f t="shared" ref="Q6:Q69" si="8">N10</f>
        <v>-12.513665</v>
      </c>
      <c r="R6" s="44">
        <f t="shared" ref="R6:R69" si="9">N216</f>
        <v>-12.600121</v>
      </c>
      <c r="S6" s="44">
        <f t="shared" ref="S6:S69" si="10">N422</f>
        <v>-12.730193</v>
      </c>
      <c r="T6" s="44">
        <f t="shared" ref="T6:T69" si="11">N628</f>
        <v>-12.926764</v>
      </c>
      <c r="U6" s="44">
        <f t="shared" ref="U6:U69" si="12">N834</f>
        <v>-13.244040999999999</v>
      </c>
      <c r="V6" s="44">
        <f t="shared" ref="V6:V69" si="13">N1040</f>
        <v>0</v>
      </c>
      <c r="W6" s="20"/>
    </row>
    <row r="7" spans="1:23" x14ac:dyDescent="0.25">
      <c r="B7" t="s">
        <v>103</v>
      </c>
      <c r="D7" s="20"/>
      <c r="E7" s="6">
        <f t="shared" si="0"/>
        <v>5.1108700000000002</v>
      </c>
      <c r="F7" s="6">
        <f t="shared" si="1"/>
        <v>-11.466951</v>
      </c>
      <c r="G7" s="44">
        <f t="shared" si="2"/>
        <v>-11.561864999999999</v>
      </c>
      <c r="H7" s="44">
        <f t="shared" si="3"/>
        <v>-11.765366999999999</v>
      </c>
      <c r="I7" s="44">
        <f t="shared" si="4"/>
        <v>-12.130007000000001</v>
      </c>
      <c r="J7" s="44">
        <f t="shared" si="5"/>
        <v>-12.775026</v>
      </c>
      <c r="K7" s="44">
        <f t="shared" si="6"/>
        <v>0</v>
      </c>
      <c r="M7" t="s">
        <v>103</v>
      </c>
      <c r="O7" s="20"/>
      <c r="P7" s="6">
        <f t="shared" si="7"/>
        <v>5.1108700000000002</v>
      </c>
      <c r="Q7" s="6">
        <f t="shared" si="8"/>
        <v>-12.387486000000001</v>
      </c>
      <c r="R7" s="44">
        <f t="shared" si="9"/>
        <v>-12.466142</v>
      </c>
      <c r="S7" s="44">
        <f t="shared" si="10"/>
        <v>-12.589688000000001</v>
      </c>
      <c r="T7" s="44">
        <f t="shared" si="11"/>
        <v>-12.779769999999999</v>
      </c>
      <c r="U7" s="44">
        <f t="shared" si="12"/>
        <v>-13.093881</v>
      </c>
      <c r="V7" s="44">
        <f t="shared" si="13"/>
        <v>0</v>
      </c>
      <c r="W7" s="20"/>
    </row>
    <row r="8" spans="1:23" x14ac:dyDescent="0.25">
      <c r="B8" t="s">
        <v>23</v>
      </c>
      <c r="C8" t="s">
        <v>275</v>
      </c>
      <c r="D8" s="20"/>
      <c r="E8" s="6">
        <f t="shared" si="0"/>
        <v>5.1608049999999999</v>
      </c>
      <c r="F8" s="6">
        <f t="shared" si="1"/>
        <v>-11.389328000000001</v>
      </c>
      <c r="G8" s="44">
        <f t="shared" si="2"/>
        <v>-11.480226999999999</v>
      </c>
      <c r="H8" s="44">
        <f t="shared" si="3"/>
        <v>-11.680908000000001</v>
      </c>
      <c r="I8" s="44">
        <f t="shared" si="4"/>
        <v>-12.042724</v>
      </c>
      <c r="J8" s="44">
        <f t="shared" si="5"/>
        <v>-12.682207999999999</v>
      </c>
      <c r="K8" s="44">
        <f t="shared" si="6"/>
        <v>0</v>
      </c>
      <c r="M8" t="s">
        <v>23</v>
      </c>
      <c r="N8" t="s">
        <v>275</v>
      </c>
      <c r="O8" s="20"/>
      <c r="P8" s="6">
        <f t="shared" si="7"/>
        <v>5.1608049999999999</v>
      </c>
      <c r="Q8" s="6">
        <f t="shared" si="8"/>
        <v>-12.325772000000001</v>
      </c>
      <c r="R8" s="44">
        <f t="shared" si="9"/>
        <v>-12.396818</v>
      </c>
      <c r="S8" s="44">
        <f t="shared" si="10"/>
        <v>-12.514355</v>
      </c>
      <c r="T8" s="44">
        <f t="shared" si="11"/>
        <v>-12.697732</v>
      </c>
      <c r="U8" s="44">
        <f t="shared" si="12"/>
        <v>-13.007341</v>
      </c>
      <c r="V8" s="44">
        <f t="shared" si="13"/>
        <v>0</v>
      </c>
      <c r="W8" s="20"/>
    </row>
    <row r="9" spans="1:23" x14ac:dyDescent="0.25">
      <c r="B9">
        <v>5011000000</v>
      </c>
      <c r="C9">
        <v>-11.667078</v>
      </c>
      <c r="D9" s="20"/>
      <c r="E9" s="6">
        <f t="shared" si="0"/>
        <v>5.2107400000000004</v>
      </c>
      <c r="F9" s="6">
        <f t="shared" si="1"/>
        <v>-11.361616</v>
      </c>
      <c r="G9" s="44">
        <f t="shared" si="2"/>
        <v>-11.446040999999999</v>
      </c>
      <c r="H9" s="44">
        <f t="shared" si="3"/>
        <v>-11.641933</v>
      </c>
      <c r="I9" s="44">
        <f t="shared" si="4"/>
        <v>-11.999537999999999</v>
      </c>
      <c r="J9" s="44">
        <f t="shared" si="5"/>
        <v>-12.633635999999999</v>
      </c>
      <c r="K9" s="44">
        <f t="shared" si="6"/>
        <v>0</v>
      </c>
      <c r="M9">
        <v>5011000000</v>
      </c>
      <c r="N9">
        <v>-12.544973000000001</v>
      </c>
      <c r="O9" s="20"/>
      <c r="P9" s="6">
        <f t="shared" si="7"/>
        <v>5.2107400000000004</v>
      </c>
      <c r="Q9" s="6">
        <f t="shared" si="8"/>
        <v>-12.316891999999999</v>
      </c>
      <c r="R9" s="44">
        <f t="shared" si="9"/>
        <v>-12.379538999999999</v>
      </c>
      <c r="S9" s="44">
        <f t="shared" si="10"/>
        <v>-12.489369999999999</v>
      </c>
      <c r="T9" s="44">
        <f t="shared" si="11"/>
        <v>-12.667960000000001</v>
      </c>
      <c r="U9" s="44">
        <f t="shared" si="12"/>
        <v>-12.975213999999999</v>
      </c>
      <c r="V9" s="44">
        <f t="shared" si="13"/>
        <v>0</v>
      </c>
      <c r="W9" s="20"/>
    </row>
    <row r="10" spans="1:23" x14ac:dyDescent="0.25">
      <c r="B10">
        <v>5060935000</v>
      </c>
      <c r="C10">
        <v>-11.629892</v>
      </c>
      <c r="D10" s="20"/>
      <c r="E10" s="6">
        <f t="shared" si="0"/>
        <v>5.260675</v>
      </c>
      <c r="F10" s="6">
        <f t="shared" si="1"/>
        <v>-11.316649</v>
      </c>
      <c r="G10" s="44">
        <f t="shared" si="2"/>
        <v>-11.402094</v>
      </c>
      <c r="H10" s="44">
        <f t="shared" si="3"/>
        <v>-11.600822000000001</v>
      </c>
      <c r="I10" s="44">
        <f t="shared" si="4"/>
        <v>-11.963683</v>
      </c>
      <c r="J10" s="44">
        <f t="shared" si="5"/>
        <v>-12.604965</v>
      </c>
      <c r="K10" s="44">
        <f t="shared" si="6"/>
        <v>0</v>
      </c>
      <c r="M10">
        <v>5060935000</v>
      </c>
      <c r="N10">
        <v>-12.513665</v>
      </c>
      <c r="O10" s="20"/>
      <c r="P10" s="6">
        <f t="shared" si="7"/>
        <v>5.260675</v>
      </c>
      <c r="Q10" s="6">
        <f t="shared" si="8"/>
        <v>-12.265698</v>
      </c>
      <c r="R10" s="44">
        <f t="shared" si="9"/>
        <v>-12.322531</v>
      </c>
      <c r="S10" s="44">
        <f t="shared" si="10"/>
        <v>-12.428393</v>
      </c>
      <c r="T10" s="44">
        <f t="shared" si="11"/>
        <v>-12.605691</v>
      </c>
      <c r="U10" s="44">
        <f t="shared" si="12"/>
        <v>-12.916674</v>
      </c>
      <c r="V10" s="44">
        <f t="shared" si="13"/>
        <v>0</v>
      </c>
      <c r="W10" s="20"/>
    </row>
    <row r="11" spans="1:23" x14ac:dyDescent="0.25">
      <c r="B11">
        <v>5110870000</v>
      </c>
      <c r="C11">
        <v>-11.466951</v>
      </c>
      <c r="D11" s="20"/>
      <c r="E11" s="6">
        <f t="shared" si="0"/>
        <v>5.3106099999999996</v>
      </c>
      <c r="F11" s="6">
        <f t="shared" si="1"/>
        <v>-11.14151</v>
      </c>
      <c r="G11" s="44">
        <f t="shared" si="2"/>
        <v>-11.215007999999999</v>
      </c>
      <c r="H11" s="44">
        <f t="shared" si="3"/>
        <v>-11.403918000000001</v>
      </c>
      <c r="I11" s="44">
        <f t="shared" si="4"/>
        <v>-11.756137000000001</v>
      </c>
      <c r="J11" s="44">
        <f t="shared" si="5"/>
        <v>-12.387323</v>
      </c>
      <c r="K11" s="44">
        <f t="shared" si="6"/>
        <v>0</v>
      </c>
      <c r="M11">
        <v>5110870000</v>
      </c>
      <c r="N11">
        <v>-12.387486000000001</v>
      </c>
      <c r="O11" s="20"/>
      <c r="P11" s="6">
        <f t="shared" si="7"/>
        <v>5.3106099999999996</v>
      </c>
      <c r="Q11" s="6">
        <f t="shared" si="8"/>
        <v>-12.124079</v>
      </c>
      <c r="R11" s="44">
        <f t="shared" si="9"/>
        <v>-12.167527</v>
      </c>
      <c r="S11" s="44">
        <f t="shared" si="10"/>
        <v>-12.262587999999999</v>
      </c>
      <c r="T11" s="44">
        <f t="shared" si="11"/>
        <v>-12.431272</v>
      </c>
      <c r="U11" s="44">
        <f t="shared" si="12"/>
        <v>-12.736420000000001</v>
      </c>
      <c r="V11" s="44">
        <f t="shared" si="13"/>
        <v>0</v>
      </c>
      <c r="W11" s="20"/>
    </row>
    <row r="12" spans="1:23" x14ac:dyDescent="0.25">
      <c r="B12">
        <v>5160805000</v>
      </c>
      <c r="C12">
        <v>-11.389328000000001</v>
      </c>
      <c r="D12" s="20"/>
      <c r="E12" s="6">
        <f t="shared" si="0"/>
        <v>5.3605450000000001</v>
      </c>
      <c r="F12" s="6">
        <f t="shared" si="1"/>
        <v>-11.126575000000001</v>
      </c>
      <c r="G12" s="44">
        <f t="shared" si="2"/>
        <v>-11.199783</v>
      </c>
      <c r="H12" s="44">
        <f t="shared" si="3"/>
        <v>-11.388703</v>
      </c>
      <c r="I12" s="44">
        <f t="shared" si="4"/>
        <v>-11.740297999999999</v>
      </c>
      <c r="J12" s="44">
        <f t="shared" si="5"/>
        <v>-12.370559</v>
      </c>
      <c r="K12" s="44">
        <f t="shared" si="6"/>
        <v>0</v>
      </c>
      <c r="M12">
        <v>5160805000</v>
      </c>
      <c r="N12">
        <v>-12.325772000000001</v>
      </c>
      <c r="O12" s="20"/>
      <c r="P12" s="6">
        <f t="shared" si="7"/>
        <v>5.3605450000000001</v>
      </c>
      <c r="Q12" s="6">
        <f t="shared" si="8"/>
        <v>-12.088634000000001</v>
      </c>
      <c r="R12" s="44">
        <f t="shared" si="9"/>
        <v>-12.125722</v>
      </c>
      <c r="S12" s="44">
        <f t="shared" si="10"/>
        <v>-12.216861</v>
      </c>
      <c r="T12" s="44">
        <f t="shared" si="11"/>
        <v>-12.384022</v>
      </c>
      <c r="U12" s="44">
        <f t="shared" si="12"/>
        <v>-12.690492000000001</v>
      </c>
      <c r="V12" s="44">
        <f t="shared" si="13"/>
        <v>0</v>
      </c>
      <c r="W12" s="20"/>
    </row>
    <row r="13" spans="1:23" x14ac:dyDescent="0.25">
      <c r="B13">
        <v>5210740000</v>
      </c>
      <c r="C13">
        <v>-11.361616</v>
      </c>
      <c r="D13" s="20"/>
      <c r="E13" s="6">
        <f t="shared" si="0"/>
        <v>5.4104799999999997</v>
      </c>
      <c r="F13" s="6">
        <f t="shared" si="1"/>
        <v>-10.961738</v>
      </c>
      <c r="G13" s="44">
        <f t="shared" si="2"/>
        <v>-11.02439</v>
      </c>
      <c r="H13" s="44">
        <f t="shared" si="3"/>
        <v>-11.202907</v>
      </c>
      <c r="I13" s="44">
        <f t="shared" si="4"/>
        <v>-11.542175</v>
      </c>
      <c r="J13" s="44">
        <f t="shared" si="5"/>
        <v>-12.155408</v>
      </c>
      <c r="K13" s="44">
        <f t="shared" si="6"/>
        <v>0</v>
      </c>
      <c r="M13">
        <v>5210740000</v>
      </c>
      <c r="N13">
        <v>-12.316891999999999</v>
      </c>
      <c r="O13" s="20"/>
      <c r="P13" s="6">
        <f t="shared" si="7"/>
        <v>5.4104799999999997</v>
      </c>
      <c r="Q13" s="6">
        <f t="shared" si="8"/>
        <v>-11.940208999999999</v>
      </c>
      <c r="R13" s="44">
        <f t="shared" si="9"/>
        <v>-11.966875</v>
      </c>
      <c r="S13" s="44">
        <f t="shared" si="10"/>
        <v>-12.049644000000001</v>
      </c>
      <c r="T13" s="44">
        <f t="shared" si="11"/>
        <v>-12.212465</v>
      </c>
      <c r="U13" s="44">
        <f t="shared" si="12"/>
        <v>-12.516851000000001</v>
      </c>
      <c r="V13" s="44">
        <f t="shared" si="13"/>
        <v>0</v>
      </c>
      <c r="W13" s="20"/>
    </row>
    <row r="14" spans="1:23" x14ac:dyDescent="0.25">
      <c r="B14">
        <v>5260675000</v>
      </c>
      <c r="C14">
        <v>-11.316649</v>
      </c>
      <c r="D14" s="20"/>
      <c r="E14" s="6">
        <f t="shared" si="0"/>
        <v>5.4604150000000002</v>
      </c>
      <c r="F14" s="6">
        <f t="shared" si="1"/>
        <v>-10.897436000000001</v>
      </c>
      <c r="G14" s="44">
        <f t="shared" si="2"/>
        <v>-10.960981</v>
      </c>
      <c r="H14" s="44">
        <f t="shared" si="3"/>
        <v>-11.141418</v>
      </c>
      <c r="I14" s="44">
        <f t="shared" si="4"/>
        <v>-11.483714000000001</v>
      </c>
      <c r="J14" s="44">
        <f t="shared" si="5"/>
        <v>-12.101777999999999</v>
      </c>
      <c r="K14" s="44">
        <f t="shared" si="6"/>
        <v>0</v>
      </c>
      <c r="M14">
        <v>5260675000</v>
      </c>
      <c r="N14">
        <v>-12.265698</v>
      </c>
      <c r="O14" s="20"/>
      <c r="P14" s="6">
        <f t="shared" si="7"/>
        <v>5.4604150000000002</v>
      </c>
      <c r="Q14" s="6">
        <f t="shared" si="8"/>
        <v>-11.861497999999999</v>
      </c>
      <c r="R14" s="44">
        <f t="shared" si="9"/>
        <v>-11.880709</v>
      </c>
      <c r="S14" s="44">
        <f t="shared" si="10"/>
        <v>-11.961532999999999</v>
      </c>
      <c r="T14" s="44">
        <f t="shared" si="11"/>
        <v>-12.127027999999999</v>
      </c>
      <c r="U14" s="44">
        <f t="shared" si="12"/>
        <v>-12.440383000000001</v>
      </c>
      <c r="V14" s="44">
        <f t="shared" si="13"/>
        <v>0</v>
      </c>
      <c r="W14" s="20"/>
    </row>
    <row r="15" spans="1:23" x14ac:dyDescent="0.25">
      <c r="B15">
        <v>5310610000</v>
      </c>
      <c r="C15">
        <v>-11.14151</v>
      </c>
      <c r="D15" s="20"/>
      <c r="E15" s="6">
        <f t="shared" si="0"/>
        <v>5.5103499999999999</v>
      </c>
      <c r="F15" s="6">
        <f t="shared" si="1"/>
        <v>-10.796303</v>
      </c>
      <c r="G15" s="44">
        <f t="shared" si="2"/>
        <v>-10.848166000000001</v>
      </c>
      <c r="H15" s="44">
        <f t="shared" si="3"/>
        <v>-11.018019000000001</v>
      </c>
      <c r="I15" s="44">
        <f t="shared" si="4"/>
        <v>-11.352918000000001</v>
      </c>
      <c r="J15" s="44">
        <f t="shared" si="5"/>
        <v>-11.96809</v>
      </c>
      <c r="K15" s="44">
        <f t="shared" si="6"/>
        <v>0</v>
      </c>
      <c r="M15">
        <v>5310610000</v>
      </c>
      <c r="N15">
        <v>-12.124079</v>
      </c>
      <c r="O15" s="20"/>
      <c r="P15" s="6">
        <f t="shared" si="7"/>
        <v>5.5103499999999999</v>
      </c>
      <c r="Q15" s="6">
        <f t="shared" si="8"/>
        <v>-11.785994000000001</v>
      </c>
      <c r="R15" s="44">
        <f t="shared" si="9"/>
        <v>-11.793756</v>
      </c>
      <c r="S15" s="44">
        <f t="shared" si="10"/>
        <v>-11.865909</v>
      </c>
      <c r="T15" s="44">
        <f t="shared" si="11"/>
        <v>-12.028247</v>
      </c>
      <c r="U15" s="44">
        <f t="shared" si="12"/>
        <v>-12.34361</v>
      </c>
      <c r="V15" s="44">
        <f t="shared" si="13"/>
        <v>0</v>
      </c>
      <c r="W15" s="20"/>
    </row>
    <row r="16" spans="1:23" x14ac:dyDescent="0.25">
      <c r="B16">
        <v>5360545000</v>
      </c>
      <c r="C16">
        <v>-11.126575000000001</v>
      </c>
      <c r="D16" s="20"/>
      <c r="E16" s="6">
        <f t="shared" si="0"/>
        <v>5.5602850000000004</v>
      </c>
      <c r="F16" s="6">
        <f t="shared" si="1"/>
        <v>-10.805118999999999</v>
      </c>
      <c r="G16" s="44">
        <f t="shared" si="2"/>
        <v>-10.857338</v>
      </c>
      <c r="H16" s="44">
        <f t="shared" si="3"/>
        <v>-11.027858999999999</v>
      </c>
      <c r="I16" s="44">
        <f t="shared" si="4"/>
        <v>-11.365880000000001</v>
      </c>
      <c r="J16" s="44">
        <f t="shared" si="5"/>
        <v>-11.987306999999999</v>
      </c>
      <c r="K16" s="44">
        <f t="shared" si="6"/>
        <v>0</v>
      </c>
      <c r="M16">
        <v>5360545000</v>
      </c>
      <c r="N16">
        <v>-12.088634000000001</v>
      </c>
      <c r="O16" s="20"/>
      <c r="P16" s="6">
        <f t="shared" si="7"/>
        <v>5.5602850000000004</v>
      </c>
      <c r="Q16" s="6">
        <f t="shared" si="8"/>
        <v>-11.765790000000001</v>
      </c>
      <c r="R16" s="44">
        <f t="shared" si="9"/>
        <v>-11.768397</v>
      </c>
      <c r="S16" s="44">
        <f t="shared" si="10"/>
        <v>-11.839019</v>
      </c>
      <c r="T16" s="44">
        <f t="shared" si="11"/>
        <v>-12.003062999999999</v>
      </c>
      <c r="U16" s="44">
        <f t="shared" si="12"/>
        <v>-12.324973</v>
      </c>
      <c r="V16" s="44">
        <f t="shared" si="13"/>
        <v>0</v>
      </c>
      <c r="W16" s="20"/>
    </row>
    <row r="17" spans="2:23" x14ac:dyDescent="0.25">
      <c r="B17">
        <v>5410480000</v>
      </c>
      <c r="C17">
        <v>-10.961738</v>
      </c>
      <c r="D17" s="20"/>
      <c r="E17" s="6">
        <f t="shared" si="0"/>
        <v>5.61022</v>
      </c>
      <c r="F17" s="6">
        <f t="shared" si="1"/>
        <v>-10.764372</v>
      </c>
      <c r="G17" s="44">
        <f t="shared" si="2"/>
        <v>-10.797869</v>
      </c>
      <c r="H17" s="44">
        <f t="shared" si="3"/>
        <v>-10.950234999999999</v>
      </c>
      <c r="I17" s="44">
        <f t="shared" si="4"/>
        <v>-11.27107</v>
      </c>
      <c r="J17" s="44">
        <f t="shared" si="5"/>
        <v>-11.869992</v>
      </c>
      <c r="K17" s="44">
        <f t="shared" si="6"/>
        <v>0</v>
      </c>
      <c r="M17">
        <v>5410480000</v>
      </c>
      <c r="N17">
        <v>-11.940208999999999</v>
      </c>
      <c r="O17" s="20"/>
      <c r="P17" s="6">
        <f t="shared" si="7"/>
        <v>5.61022</v>
      </c>
      <c r="Q17" s="6">
        <f t="shared" si="8"/>
        <v>-11.750921999999999</v>
      </c>
      <c r="R17" s="44">
        <f t="shared" si="9"/>
        <v>-11.739846999999999</v>
      </c>
      <c r="S17" s="44">
        <f t="shared" si="10"/>
        <v>-11.799086000000001</v>
      </c>
      <c r="T17" s="44">
        <f t="shared" si="11"/>
        <v>-11.954755</v>
      </c>
      <c r="U17" s="44">
        <f t="shared" si="12"/>
        <v>-12.267977999999999</v>
      </c>
      <c r="V17" s="44">
        <f t="shared" si="13"/>
        <v>0</v>
      </c>
      <c r="W17" s="20"/>
    </row>
    <row r="18" spans="2:23" x14ac:dyDescent="0.25">
      <c r="B18">
        <v>5460415000</v>
      </c>
      <c r="C18">
        <v>-10.897436000000001</v>
      </c>
      <c r="D18" s="20"/>
      <c r="E18" s="6">
        <f t="shared" si="0"/>
        <v>5.6601549999999996</v>
      </c>
      <c r="F18" s="6">
        <f t="shared" si="1"/>
        <v>-10.757785999999999</v>
      </c>
      <c r="G18" s="44">
        <f t="shared" si="2"/>
        <v>-10.790684000000001</v>
      </c>
      <c r="H18" s="44">
        <f t="shared" si="3"/>
        <v>-10.94262</v>
      </c>
      <c r="I18" s="44">
        <f t="shared" si="4"/>
        <v>-11.263684</v>
      </c>
      <c r="J18" s="44">
        <f t="shared" si="5"/>
        <v>-11.862188</v>
      </c>
      <c r="K18" s="44">
        <f t="shared" si="6"/>
        <v>0</v>
      </c>
      <c r="M18">
        <v>5460415000</v>
      </c>
      <c r="N18">
        <v>-11.861497999999999</v>
      </c>
      <c r="O18" s="20"/>
      <c r="P18" s="6">
        <f t="shared" si="7"/>
        <v>5.6601549999999996</v>
      </c>
      <c r="Q18" s="6">
        <f t="shared" si="8"/>
        <v>-11.71631</v>
      </c>
      <c r="R18" s="44">
        <f t="shared" si="9"/>
        <v>-11.702457000000001</v>
      </c>
      <c r="S18" s="44">
        <f t="shared" si="10"/>
        <v>-11.761708</v>
      </c>
      <c r="T18" s="44">
        <f t="shared" si="11"/>
        <v>-11.920612999999999</v>
      </c>
      <c r="U18" s="44">
        <f t="shared" si="12"/>
        <v>-12.239004</v>
      </c>
      <c r="V18" s="44">
        <f t="shared" si="13"/>
        <v>0</v>
      </c>
      <c r="W18" s="20"/>
    </row>
    <row r="19" spans="2:23" x14ac:dyDescent="0.25">
      <c r="B19">
        <v>5510350000</v>
      </c>
      <c r="C19">
        <v>-10.796303</v>
      </c>
      <c r="D19" s="20"/>
      <c r="E19" s="6">
        <f t="shared" si="0"/>
        <v>5.7100900000000001</v>
      </c>
      <c r="F19" s="6">
        <f t="shared" si="1"/>
        <v>-10.671288000000001</v>
      </c>
      <c r="G19" s="44">
        <f t="shared" si="2"/>
        <v>-10.686942999999999</v>
      </c>
      <c r="H19" s="44">
        <f t="shared" si="3"/>
        <v>-10.822044</v>
      </c>
      <c r="I19" s="44">
        <f t="shared" si="4"/>
        <v>-11.126992</v>
      </c>
      <c r="J19" s="44">
        <f t="shared" si="5"/>
        <v>-11.705024</v>
      </c>
      <c r="K19" s="44">
        <f t="shared" si="6"/>
        <v>0</v>
      </c>
      <c r="M19">
        <v>5510350000</v>
      </c>
      <c r="N19">
        <v>-11.785994000000001</v>
      </c>
      <c r="O19" s="20"/>
      <c r="P19" s="6">
        <f t="shared" si="7"/>
        <v>5.7100900000000001</v>
      </c>
      <c r="Q19" s="6">
        <f t="shared" si="8"/>
        <v>-11.64991</v>
      </c>
      <c r="R19" s="44">
        <f t="shared" si="9"/>
        <v>-11.626688</v>
      </c>
      <c r="S19" s="44">
        <f t="shared" si="10"/>
        <v>-11.678572000000001</v>
      </c>
      <c r="T19" s="44">
        <f t="shared" si="11"/>
        <v>-11.831431</v>
      </c>
      <c r="U19" s="44">
        <f t="shared" si="12"/>
        <v>-12.145219000000001</v>
      </c>
      <c r="V19" s="44">
        <f t="shared" si="13"/>
        <v>0</v>
      </c>
      <c r="W19" s="20"/>
    </row>
    <row r="20" spans="2:23" x14ac:dyDescent="0.25">
      <c r="B20">
        <v>5560285000</v>
      </c>
      <c r="C20">
        <v>-10.805118999999999</v>
      </c>
      <c r="D20" s="20"/>
      <c r="E20" s="6">
        <f t="shared" si="0"/>
        <v>5.7600249999999997</v>
      </c>
      <c r="F20" s="6">
        <f t="shared" si="1"/>
        <v>-10.610125999999999</v>
      </c>
      <c r="G20" s="44">
        <f t="shared" si="2"/>
        <v>-10.624701</v>
      </c>
      <c r="H20" s="44">
        <f t="shared" si="3"/>
        <v>-10.758145000000001</v>
      </c>
      <c r="I20" s="44">
        <f t="shared" si="4"/>
        <v>-11.060881</v>
      </c>
      <c r="J20" s="44">
        <f t="shared" si="5"/>
        <v>-11.631145</v>
      </c>
      <c r="K20" s="44">
        <f t="shared" si="6"/>
        <v>0</v>
      </c>
      <c r="M20">
        <v>5560285000</v>
      </c>
      <c r="N20">
        <v>-11.765790000000001</v>
      </c>
      <c r="O20" s="20"/>
      <c r="P20" s="6">
        <f t="shared" si="7"/>
        <v>5.7600249999999997</v>
      </c>
      <c r="Q20" s="6">
        <f t="shared" si="8"/>
        <v>-11.554365000000001</v>
      </c>
      <c r="R20" s="44">
        <f t="shared" si="9"/>
        <v>-11.531228</v>
      </c>
      <c r="S20" s="44">
        <f t="shared" si="10"/>
        <v>-11.586589999999999</v>
      </c>
      <c r="T20" s="44">
        <f t="shared" si="11"/>
        <v>-11.743774</v>
      </c>
      <c r="U20" s="44">
        <f t="shared" si="12"/>
        <v>-12.062457999999999</v>
      </c>
      <c r="V20" s="44">
        <f t="shared" si="13"/>
        <v>0</v>
      </c>
      <c r="W20" s="20"/>
    </row>
    <row r="21" spans="2:23" x14ac:dyDescent="0.25">
      <c r="B21">
        <v>5610220000</v>
      </c>
      <c r="C21">
        <v>-10.764372</v>
      </c>
      <c r="D21" s="20"/>
      <c r="E21" s="6">
        <f t="shared" si="0"/>
        <v>5.8099600000000002</v>
      </c>
      <c r="F21" s="6">
        <f t="shared" si="1"/>
        <v>-10.518015</v>
      </c>
      <c r="G21" s="44">
        <f t="shared" si="2"/>
        <v>-10.517004999999999</v>
      </c>
      <c r="H21" s="44">
        <f t="shared" si="3"/>
        <v>-10.634929</v>
      </c>
      <c r="I21" s="44">
        <f t="shared" si="4"/>
        <v>-10.922103999999999</v>
      </c>
      <c r="J21" s="44">
        <f t="shared" si="5"/>
        <v>-11.470039999999999</v>
      </c>
      <c r="K21" s="44">
        <f t="shared" si="6"/>
        <v>0</v>
      </c>
      <c r="M21">
        <v>5610220000</v>
      </c>
      <c r="N21">
        <v>-11.750921999999999</v>
      </c>
      <c r="O21" s="20"/>
      <c r="P21" s="6">
        <f t="shared" si="7"/>
        <v>5.8099600000000002</v>
      </c>
      <c r="Q21" s="6">
        <f t="shared" si="8"/>
        <v>-11.473674000000001</v>
      </c>
      <c r="R21" s="44">
        <f t="shared" si="9"/>
        <v>-11.444466</v>
      </c>
      <c r="S21" s="44">
        <f t="shared" si="10"/>
        <v>-11.494431000000001</v>
      </c>
      <c r="T21" s="44">
        <f t="shared" si="11"/>
        <v>-11.648820000000001</v>
      </c>
      <c r="U21" s="44">
        <f t="shared" si="12"/>
        <v>-11.963671</v>
      </c>
      <c r="V21" s="44">
        <f t="shared" si="13"/>
        <v>0</v>
      </c>
      <c r="W21" s="20"/>
    </row>
    <row r="22" spans="2:23" x14ac:dyDescent="0.25">
      <c r="B22">
        <v>5660155000</v>
      </c>
      <c r="C22">
        <v>-10.757785999999999</v>
      </c>
      <c r="D22" s="20"/>
      <c r="E22" s="6">
        <f t="shared" si="0"/>
        <v>5.8598949999999999</v>
      </c>
      <c r="F22" s="6">
        <f t="shared" si="1"/>
        <v>-10.426455000000001</v>
      </c>
      <c r="G22" s="44">
        <f t="shared" si="2"/>
        <v>-10.427866</v>
      </c>
      <c r="H22" s="44">
        <f t="shared" si="3"/>
        <v>-10.548978</v>
      </c>
      <c r="I22" s="44">
        <f t="shared" si="4"/>
        <v>-10.839931</v>
      </c>
      <c r="J22" s="44">
        <f t="shared" si="5"/>
        <v>-11.392199</v>
      </c>
      <c r="K22" s="44">
        <f t="shared" si="6"/>
        <v>0</v>
      </c>
      <c r="M22">
        <v>5660155000</v>
      </c>
      <c r="N22">
        <v>-11.71631</v>
      </c>
      <c r="O22" s="20"/>
      <c r="P22" s="6">
        <f t="shared" si="7"/>
        <v>5.8598949999999999</v>
      </c>
      <c r="Q22" s="6">
        <f t="shared" si="8"/>
        <v>-11.353929000000001</v>
      </c>
      <c r="R22" s="44">
        <f t="shared" si="9"/>
        <v>-11.328595</v>
      </c>
      <c r="S22" s="44">
        <f t="shared" si="10"/>
        <v>-11.384325</v>
      </c>
      <c r="T22" s="44">
        <f t="shared" si="11"/>
        <v>-11.546407</v>
      </c>
      <c r="U22" s="44">
        <f t="shared" si="12"/>
        <v>-11.871468999999999</v>
      </c>
      <c r="V22" s="44">
        <f t="shared" si="13"/>
        <v>0</v>
      </c>
      <c r="W22" s="20"/>
    </row>
    <row r="23" spans="2:23" x14ac:dyDescent="0.25">
      <c r="B23">
        <v>5710090000</v>
      </c>
      <c r="C23">
        <v>-10.671288000000001</v>
      </c>
      <c r="D23" s="20"/>
      <c r="E23" s="6">
        <f t="shared" si="0"/>
        <v>5.9098300000000004</v>
      </c>
      <c r="F23" s="6">
        <f t="shared" si="1"/>
        <v>-10.345382000000001</v>
      </c>
      <c r="G23" s="44">
        <f t="shared" si="2"/>
        <v>-10.330489999999999</v>
      </c>
      <c r="H23" s="44">
        <f t="shared" si="3"/>
        <v>-10.437412999999999</v>
      </c>
      <c r="I23" s="44">
        <f t="shared" si="4"/>
        <v>-10.714774</v>
      </c>
      <c r="J23" s="44">
        <f t="shared" si="5"/>
        <v>-11.251659999999999</v>
      </c>
      <c r="K23" s="44">
        <f t="shared" si="6"/>
        <v>0</v>
      </c>
      <c r="M23">
        <v>5710090000</v>
      </c>
      <c r="N23">
        <v>-11.64991</v>
      </c>
      <c r="O23" s="20"/>
      <c r="P23" s="6">
        <f t="shared" si="7"/>
        <v>5.9098300000000004</v>
      </c>
      <c r="Q23" s="6">
        <f t="shared" si="8"/>
        <v>-11.291878000000001</v>
      </c>
      <c r="R23" s="44">
        <f t="shared" si="9"/>
        <v>-11.261526999999999</v>
      </c>
      <c r="S23" s="44">
        <f t="shared" si="10"/>
        <v>-11.312938000000001</v>
      </c>
      <c r="T23" s="44">
        <f t="shared" si="11"/>
        <v>-11.472367</v>
      </c>
      <c r="U23" s="44">
        <f t="shared" si="12"/>
        <v>-11.794898999999999</v>
      </c>
      <c r="V23" s="44">
        <f t="shared" si="13"/>
        <v>0</v>
      </c>
      <c r="W23" s="20"/>
    </row>
    <row r="24" spans="2:23" x14ac:dyDescent="0.25">
      <c r="B24">
        <v>5760025000</v>
      </c>
      <c r="C24">
        <v>-10.610125999999999</v>
      </c>
      <c r="D24" s="20"/>
      <c r="E24" s="6">
        <f t="shared" si="0"/>
        <v>5.959765</v>
      </c>
      <c r="F24" s="6">
        <f t="shared" si="1"/>
        <v>-10.320523</v>
      </c>
      <c r="G24" s="44">
        <f t="shared" si="2"/>
        <v>-10.304233</v>
      </c>
      <c r="H24" s="44">
        <f t="shared" si="3"/>
        <v>-10.409796</v>
      </c>
      <c r="I24" s="44">
        <f t="shared" si="4"/>
        <v>-10.685886999999999</v>
      </c>
      <c r="J24" s="44">
        <f t="shared" si="5"/>
        <v>-11.220222</v>
      </c>
      <c r="K24" s="44">
        <f t="shared" si="6"/>
        <v>0</v>
      </c>
      <c r="M24">
        <v>5760025000</v>
      </c>
      <c r="N24">
        <v>-11.554365000000001</v>
      </c>
      <c r="O24" s="20"/>
      <c r="P24" s="6">
        <f t="shared" si="7"/>
        <v>5.959765</v>
      </c>
      <c r="Q24" s="6">
        <f t="shared" si="8"/>
        <v>-11.242644</v>
      </c>
      <c r="R24" s="44">
        <f t="shared" si="9"/>
        <v>-11.213402</v>
      </c>
      <c r="S24" s="44">
        <f t="shared" si="10"/>
        <v>-11.26693</v>
      </c>
      <c r="T24" s="44">
        <f t="shared" si="11"/>
        <v>-11.429311</v>
      </c>
      <c r="U24" s="44">
        <f t="shared" si="12"/>
        <v>-11.753565</v>
      </c>
      <c r="V24" s="44">
        <f t="shared" si="13"/>
        <v>0</v>
      </c>
      <c r="W24" s="20"/>
    </row>
    <row r="25" spans="2:23" x14ac:dyDescent="0.25">
      <c r="B25">
        <v>5809960000</v>
      </c>
      <c r="C25">
        <v>-10.518015</v>
      </c>
      <c r="D25" s="20"/>
      <c r="E25" s="6">
        <f t="shared" si="0"/>
        <v>6.0096999999999996</v>
      </c>
      <c r="F25" s="6">
        <f t="shared" si="1"/>
        <v>-10.302113</v>
      </c>
      <c r="G25" s="44">
        <f t="shared" si="2"/>
        <v>-10.274172</v>
      </c>
      <c r="H25" s="44">
        <f t="shared" si="3"/>
        <v>-10.370018999999999</v>
      </c>
      <c r="I25" s="44">
        <f t="shared" si="4"/>
        <v>-10.635664</v>
      </c>
      <c r="J25" s="44">
        <f t="shared" si="5"/>
        <v>-11.156677999999999</v>
      </c>
      <c r="K25" s="44">
        <f t="shared" si="6"/>
        <v>0</v>
      </c>
      <c r="M25">
        <v>5809960000</v>
      </c>
      <c r="N25">
        <v>-11.473674000000001</v>
      </c>
      <c r="O25" s="20"/>
      <c r="P25" s="6">
        <f t="shared" si="7"/>
        <v>6.0096999999999996</v>
      </c>
      <c r="Q25" s="6">
        <f t="shared" si="8"/>
        <v>-11.225895</v>
      </c>
      <c r="R25" s="44">
        <f t="shared" si="9"/>
        <v>-11.192143</v>
      </c>
      <c r="S25" s="44">
        <f t="shared" si="10"/>
        <v>-11.241118999999999</v>
      </c>
      <c r="T25" s="44">
        <f t="shared" si="11"/>
        <v>-11.398541</v>
      </c>
      <c r="U25" s="44">
        <f t="shared" si="12"/>
        <v>-11.715973</v>
      </c>
      <c r="V25" s="44">
        <f t="shared" si="13"/>
        <v>0</v>
      </c>
      <c r="W25" s="20"/>
    </row>
    <row r="26" spans="2:23" x14ac:dyDescent="0.25">
      <c r="B26">
        <v>5859895000</v>
      </c>
      <c r="C26">
        <v>-10.426455000000001</v>
      </c>
      <c r="D26" s="20"/>
      <c r="E26" s="6">
        <f t="shared" si="0"/>
        <v>6.0596350000000001</v>
      </c>
      <c r="F26" s="6">
        <f t="shared" si="1"/>
        <v>-10.171314000000001</v>
      </c>
      <c r="G26" s="44">
        <f t="shared" si="2"/>
        <v>-10.133570000000001</v>
      </c>
      <c r="H26" s="44">
        <f t="shared" si="3"/>
        <v>-10.220466</v>
      </c>
      <c r="I26" s="44">
        <f t="shared" si="4"/>
        <v>-10.474612</v>
      </c>
      <c r="J26" s="44">
        <f t="shared" si="5"/>
        <v>-10.980035000000001</v>
      </c>
      <c r="K26" s="44">
        <f t="shared" si="6"/>
        <v>0</v>
      </c>
      <c r="M26">
        <v>5859895000</v>
      </c>
      <c r="N26">
        <v>-11.353929000000001</v>
      </c>
      <c r="O26" s="20"/>
      <c r="P26" s="6">
        <f t="shared" si="7"/>
        <v>6.0596350000000001</v>
      </c>
      <c r="Q26" s="6">
        <f t="shared" si="8"/>
        <v>-11.099171999999999</v>
      </c>
      <c r="R26" s="44">
        <f t="shared" si="9"/>
        <v>-11.062391999999999</v>
      </c>
      <c r="S26" s="44">
        <f t="shared" si="10"/>
        <v>-11.109908000000001</v>
      </c>
      <c r="T26" s="44">
        <f t="shared" si="11"/>
        <v>-11.264343</v>
      </c>
      <c r="U26" s="44">
        <f t="shared" si="12"/>
        <v>-11.577007999999999</v>
      </c>
      <c r="V26" s="44">
        <f t="shared" si="13"/>
        <v>0</v>
      </c>
      <c r="W26" s="20"/>
    </row>
    <row r="27" spans="2:23" x14ac:dyDescent="0.25">
      <c r="B27">
        <v>5909830000</v>
      </c>
      <c r="C27">
        <v>-10.345382000000001</v>
      </c>
      <c r="D27" s="20"/>
      <c r="E27" s="6">
        <f t="shared" si="0"/>
        <v>6.1095699999999997</v>
      </c>
      <c r="F27" s="6">
        <f t="shared" si="1"/>
        <v>-10.170321</v>
      </c>
      <c r="G27" s="44">
        <f t="shared" si="2"/>
        <v>-10.128263</v>
      </c>
      <c r="H27" s="44">
        <f t="shared" si="3"/>
        <v>-10.209861</v>
      </c>
      <c r="I27" s="44">
        <f t="shared" si="4"/>
        <v>-10.456783</v>
      </c>
      <c r="J27" s="44">
        <f t="shared" si="5"/>
        <v>-10.951126</v>
      </c>
      <c r="K27" s="44">
        <f t="shared" si="6"/>
        <v>0</v>
      </c>
      <c r="M27">
        <v>5909830000</v>
      </c>
      <c r="N27">
        <v>-11.291878000000001</v>
      </c>
      <c r="O27" s="20"/>
      <c r="P27" s="6">
        <f t="shared" si="7"/>
        <v>6.1095699999999997</v>
      </c>
      <c r="Q27" s="6">
        <f t="shared" si="8"/>
        <v>-11.081046000000001</v>
      </c>
      <c r="R27" s="44">
        <f t="shared" si="9"/>
        <v>-11.043248999999999</v>
      </c>
      <c r="S27" s="44">
        <f t="shared" si="10"/>
        <v>-11.091487000000001</v>
      </c>
      <c r="T27" s="44">
        <f t="shared" si="11"/>
        <v>-11.246238999999999</v>
      </c>
      <c r="U27" s="44">
        <f t="shared" si="12"/>
        <v>-11.558398</v>
      </c>
      <c r="V27" s="44">
        <f t="shared" si="13"/>
        <v>0</v>
      </c>
      <c r="W27" s="20"/>
    </row>
    <row r="28" spans="2:23" x14ac:dyDescent="0.25">
      <c r="B28">
        <v>5959765000</v>
      </c>
      <c r="C28">
        <v>-10.320523</v>
      </c>
      <c r="D28" s="20"/>
      <c r="E28" s="6">
        <f t="shared" si="0"/>
        <v>6.1595050000000002</v>
      </c>
      <c r="F28" s="6">
        <f t="shared" si="1"/>
        <v>-10.134307</v>
      </c>
      <c r="G28" s="44">
        <f t="shared" si="2"/>
        <v>-10.082535</v>
      </c>
      <c r="H28" s="44">
        <f t="shared" si="3"/>
        <v>-10.154451</v>
      </c>
      <c r="I28" s="44">
        <f t="shared" si="4"/>
        <v>-10.391287</v>
      </c>
      <c r="J28" s="44">
        <f t="shared" si="5"/>
        <v>-10.871922</v>
      </c>
      <c r="K28" s="44">
        <f t="shared" si="6"/>
        <v>0</v>
      </c>
      <c r="M28">
        <v>5959765000</v>
      </c>
      <c r="N28">
        <v>-11.242644</v>
      </c>
      <c r="O28" s="20"/>
      <c r="P28" s="6">
        <f t="shared" si="7"/>
        <v>6.1595050000000002</v>
      </c>
      <c r="Q28" s="6">
        <f t="shared" si="8"/>
        <v>-11.041313000000001</v>
      </c>
      <c r="R28" s="44">
        <f t="shared" si="9"/>
        <v>-10.998281</v>
      </c>
      <c r="S28" s="44">
        <f t="shared" si="10"/>
        <v>-11.043035</v>
      </c>
      <c r="T28" s="44">
        <f t="shared" si="11"/>
        <v>-11.193559</v>
      </c>
      <c r="U28" s="44">
        <f t="shared" si="12"/>
        <v>-11.501428000000001</v>
      </c>
      <c r="V28" s="44">
        <f t="shared" si="13"/>
        <v>0</v>
      </c>
      <c r="W28" s="20"/>
    </row>
    <row r="29" spans="2:23" x14ac:dyDescent="0.25">
      <c r="B29">
        <v>6009700000</v>
      </c>
      <c r="C29">
        <v>-10.302113</v>
      </c>
      <c r="D29" s="20"/>
      <c r="E29" s="6">
        <f t="shared" si="0"/>
        <v>6.2094399999999998</v>
      </c>
      <c r="F29" s="6">
        <f t="shared" si="1"/>
        <v>-10.137953</v>
      </c>
      <c r="G29" s="44">
        <f t="shared" si="2"/>
        <v>-10.08248</v>
      </c>
      <c r="H29" s="44">
        <f t="shared" si="3"/>
        <v>-10.150092000000001</v>
      </c>
      <c r="I29" s="44">
        <f t="shared" si="4"/>
        <v>-10.381717999999999</v>
      </c>
      <c r="J29" s="44">
        <f t="shared" si="5"/>
        <v>-10.855684</v>
      </c>
      <c r="K29" s="44">
        <f t="shared" si="6"/>
        <v>0</v>
      </c>
      <c r="M29">
        <v>6009700000</v>
      </c>
      <c r="N29">
        <v>-11.225895</v>
      </c>
      <c r="O29" s="20"/>
      <c r="P29" s="6">
        <f t="shared" si="7"/>
        <v>6.2094399999999998</v>
      </c>
      <c r="Q29" s="6">
        <f t="shared" si="8"/>
        <v>-11.014181000000001</v>
      </c>
      <c r="R29" s="44">
        <f t="shared" si="9"/>
        <v>-10.971212</v>
      </c>
      <c r="S29" s="44">
        <f t="shared" si="10"/>
        <v>-11.016545000000001</v>
      </c>
      <c r="T29" s="44">
        <f t="shared" si="11"/>
        <v>-11.167341</v>
      </c>
      <c r="U29" s="44">
        <f t="shared" si="12"/>
        <v>-11.474246000000001</v>
      </c>
      <c r="V29" s="44">
        <f t="shared" si="13"/>
        <v>0</v>
      </c>
      <c r="W29" s="20"/>
    </row>
    <row r="30" spans="2:23" x14ac:dyDescent="0.25">
      <c r="B30">
        <v>6059635000</v>
      </c>
      <c r="C30">
        <v>-10.171314000000001</v>
      </c>
      <c r="D30" s="20"/>
      <c r="E30" s="6">
        <f t="shared" si="0"/>
        <v>6.2593750000000004</v>
      </c>
      <c r="F30" s="6">
        <f t="shared" si="1"/>
        <v>-10.086655</v>
      </c>
      <c r="G30" s="44">
        <f t="shared" si="2"/>
        <v>-10.015936999999999</v>
      </c>
      <c r="H30" s="44">
        <f t="shared" si="3"/>
        <v>-10.067201000000001</v>
      </c>
      <c r="I30" s="44">
        <f t="shared" si="4"/>
        <v>-10.27905</v>
      </c>
      <c r="J30" s="44">
        <f t="shared" si="5"/>
        <v>-10.726455</v>
      </c>
      <c r="K30" s="44">
        <f t="shared" si="6"/>
        <v>0</v>
      </c>
      <c r="M30">
        <v>6059635000</v>
      </c>
      <c r="N30">
        <v>-11.099171999999999</v>
      </c>
      <c r="O30" s="20"/>
      <c r="P30" s="6">
        <f t="shared" si="7"/>
        <v>6.2593750000000004</v>
      </c>
      <c r="Q30" s="6">
        <f t="shared" si="8"/>
        <v>-10.967122</v>
      </c>
      <c r="R30" s="44">
        <f t="shared" si="9"/>
        <v>-10.918028</v>
      </c>
      <c r="S30" s="44">
        <f t="shared" si="10"/>
        <v>-10.957841999999999</v>
      </c>
      <c r="T30" s="44">
        <f t="shared" si="11"/>
        <v>-11.102276</v>
      </c>
      <c r="U30" s="44">
        <f t="shared" si="12"/>
        <v>-11.399149</v>
      </c>
      <c r="V30" s="44">
        <f t="shared" si="13"/>
        <v>0</v>
      </c>
      <c r="W30" s="20"/>
    </row>
    <row r="31" spans="2:23" x14ac:dyDescent="0.25">
      <c r="B31">
        <v>6109570000</v>
      </c>
      <c r="C31">
        <v>-10.170321</v>
      </c>
      <c r="D31" s="20"/>
      <c r="E31" s="6">
        <f t="shared" si="0"/>
        <v>6.30931</v>
      </c>
      <c r="F31" s="6">
        <f t="shared" si="1"/>
        <v>-10.103103000000001</v>
      </c>
      <c r="G31" s="44">
        <f t="shared" si="2"/>
        <v>-10.032653</v>
      </c>
      <c r="H31" s="44">
        <f t="shared" si="3"/>
        <v>-10.082943</v>
      </c>
      <c r="I31" s="44">
        <f t="shared" si="4"/>
        <v>-10.293113</v>
      </c>
      <c r="J31" s="44">
        <f t="shared" si="5"/>
        <v>-10.735633</v>
      </c>
      <c r="K31" s="44">
        <f t="shared" si="6"/>
        <v>0</v>
      </c>
      <c r="M31">
        <v>6109570000</v>
      </c>
      <c r="N31">
        <v>-11.081046000000001</v>
      </c>
      <c r="O31" s="20"/>
      <c r="P31" s="6">
        <f t="shared" si="7"/>
        <v>6.30931</v>
      </c>
      <c r="Q31" s="6">
        <f t="shared" si="8"/>
        <v>-10.944580999999999</v>
      </c>
      <c r="R31" s="44">
        <f t="shared" si="9"/>
        <v>-10.89963</v>
      </c>
      <c r="S31" s="44">
        <f t="shared" si="10"/>
        <v>-10.942826</v>
      </c>
      <c r="T31" s="44">
        <f t="shared" si="11"/>
        <v>-11.091006</v>
      </c>
      <c r="U31" s="44">
        <f t="shared" si="12"/>
        <v>-11.390635</v>
      </c>
      <c r="V31" s="44">
        <f t="shared" si="13"/>
        <v>0</v>
      </c>
      <c r="W31" s="20"/>
    </row>
    <row r="32" spans="2:23" x14ac:dyDescent="0.25">
      <c r="B32">
        <v>6159505000</v>
      </c>
      <c r="C32">
        <v>-10.134307</v>
      </c>
      <c r="D32" s="20"/>
      <c r="E32" s="6">
        <f t="shared" si="0"/>
        <v>6.3592449999999996</v>
      </c>
      <c r="F32" s="6">
        <f t="shared" si="1"/>
        <v>-10.038434000000001</v>
      </c>
      <c r="G32" s="44">
        <f t="shared" si="2"/>
        <v>-9.9511260999999998</v>
      </c>
      <c r="H32" s="44">
        <f t="shared" si="3"/>
        <v>-9.9862155999999995</v>
      </c>
      <c r="I32" s="44">
        <f t="shared" si="4"/>
        <v>-10.179881</v>
      </c>
      <c r="J32" s="44">
        <f t="shared" si="5"/>
        <v>-10.603951</v>
      </c>
      <c r="K32" s="44">
        <f t="shared" si="6"/>
        <v>0</v>
      </c>
      <c r="M32">
        <v>6159505000</v>
      </c>
      <c r="N32">
        <v>-11.041313000000001</v>
      </c>
      <c r="O32" s="20"/>
      <c r="P32" s="6">
        <f t="shared" si="7"/>
        <v>6.3592449999999996</v>
      </c>
      <c r="Q32" s="6">
        <f t="shared" si="8"/>
        <v>-10.888387</v>
      </c>
      <c r="R32" s="44">
        <f t="shared" si="9"/>
        <v>-10.838431999999999</v>
      </c>
      <c r="S32" s="44">
        <f t="shared" si="10"/>
        <v>-10.876113999999999</v>
      </c>
      <c r="T32" s="44">
        <f t="shared" si="11"/>
        <v>-11.019045</v>
      </c>
      <c r="U32" s="44">
        <f t="shared" si="12"/>
        <v>-11.312290000000001</v>
      </c>
      <c r="V32" s="44">
        <f t="shared" si="13"/>
        <v>0</v>
      </c>
      <c r="W32" s="20"/>
    </row>
    <row r="33" spans="2:23" x14ac:dyDescent="0.25">
      <c r="B33">
        <v>6209440000</v>
      </c>
      <c r="C33">
        <v>-10.137953</v>
      </c>
      <c r="D33" s="20"/>
      <c r="E33" s="6">
        <f t="shared" si="0"/>
        <v>6.4091800000000001</v>
      </c>
      <c r="F33" s="6">
        <f t="shared" si="1"/>
        <v>-9.9942703000000002</v>
      </c>
      <c r="G33" s="44">
        <f t="shared" si="2"/>
        <v>-9.9080619999999993</v>
      </c>
      <c r="H33" s="44">
        <f t="shared" si="3"/>
        <v>-9.9427804999999996</v>
      </c>
      <c r="I33" s="44">
        <f t="shared" si="4"/>
        <v>-10.135489</v>
      </c>
      <c r="J33" s="44">
        <f t="shared" si="5"/>
        <v>-10.557041999999999</v>
      </c>
      <c r="K33" s="44">
        <f t="shared" si="6"/>
        <v>0</v>
      </c>
      <c r="M33">
        <v>6209440000</v>
      </c>
      <c r="N33">
        <v>-11.014181000000001</v>
      </c>
      <c r="O33" s="20"/>
      <c r="P33" s="6">
        <f t="shared" si="7"/>
        <v>6.4091800000000001</v>
      </c>
      <c r="Q33" s="6">
        <f t="shared" si="8"/>
        <v>-10.814219</v>
      </c>
      <c r="R33" s="44">
        <f t="shared" si="9"/>
        <v>-10.767448999999999</v>
      </c>
      <c r="S33" s="44">
        <f t="shared" si="10"/>
        <v>-10.808823</v>
      </c>
      <c r="T33" s="44">
        <f t="shared" si="11"/>
        <v>-10.953984</v>
      </c>
      <c r="U33" s="44">
        <f t="shared" si="12"/>
        <v>-11.248386999999999</v>
      </c>
      <c r="V33" s="44">
        <f t="shared" si="13"/>
        <v>0</v>
      </c>
      <c r="W33" s="20"/>
    </row>
    <row r="34" spans="2:23" x14ac:dyDescent="0.25">
      <c r="B34">
        <v>6259375000</v>
      </c>
      <c r="C34">
        <v>-10.086655</v>
      </c>
      <c r="D34" s="20"/>
      <c r="E34" s="6">
        <f t="shared" si="0"/>
        <v>6.4591149999999997</v>
      </c>
      <c r="F34" s="6">
        <f t="shared" si="1"/>
        <v>-9.9018783999999993</v>
      </c>
      <c r="G34" s="44">
        <f t="shared" si="2"/>
        <v>-9.8043937999999997</v>
      </c>
      <c r="H34" s="44">
        <f t="shared" si="3"/>
        <v>-9.8283863</v>
      </c>
      <c r="I34" s="44">
        <f t="shared" si="4"/>
        <v>-10.008452</v>
      </c>
      <c r="J34" s="44">
        <f t="shared" si="5"/>
        <v>-10.41276</v>
      </c>
      <c r="K34" s="44">
        <f t="shared" si="6"/>
        <v>0</v>
      </c>
      <c r="M34">
        <v>6259375000</v>
      </c>
      <c r="N34">
        <v>-10.967122</v>
      </c>
      <c r="O34" s="20"/>
      <c r="P34" s="6">
        <f t="shared" si="7"/>
        <v>6.4591149999999997</v>
      </c>
      <c r="Q34" s="6">
        <f t="shared" si="8"/>
        <v>-10.734119</v>
      </c>
      <c r="R34" s="44">
        <f t="shared" si="9"/>
        <v>-10.683581999999999</v>
      </c>
      <c r="S34" s="44">
        <f t="shared" si="10"/>
        <v>-10.721689</v>
      </c>
      <c r="T34" s="44">
        <f t="shared" si="11"/>
        <v>-10.862587</v>
      </c>
      <c r="U34" s="44">
        <f t="shared" si="12"/>
        <v>-11.150418</v>
      </c>
      <c r="V34" s="44">
        <f t="shared" si="13"/>
        <v>0</v>
      </c>
      <c r="W34" s="20"/>
    </row>
    <row r="35" spans="2:23" x14ac:dyDescent="0.25">
      <c r="B35">
        <v>6309310000</v>
      </c>
      <c r="C35">
        <v>-10.103103000000001</v>
      </c>
      <c r="D35" s="20"/>
      <c r="E35" s="6">
        <f t="shared" si="0"/>
        <v>6.5090500000000002</v>
      </c>
      <c r="F35" s="6">
        <f t="shared" si="1"/>
        <v>-9.9105158000000007</v>
      </c>
      <c r="G35" s="44">
        <f t="shared" si="2"/>
        <v>-9.8121308999999997</v>
      </c>
      <c r="H35" s="44">
        <f t="shared" si="3"/>
        <v>-9.8345918999999995</v>
      </c>
      <c r="I35" s="44">
        <f t="shared" si="4"/>
        <v>-10.013767</v>
      </c>
      <c r="J35" s="44">
        <f t="shared" si="5"/>
        <v>-10.41798</v>
      </c>
      <c r="K35" s="44">
        <f t="shared" si="6"/>
        <v>0</v>
      </c>
      <c r="M35">
        <v>6309310000</v>
      </c>
      <c r="N35">
        <v>-10.944580999999999</v>
      </c>
      <c r="O35" s="20"/>
      <c r="P35" s="6">
        <f t="shared" si="7"/>
        <v>6.5090500000000002</v>
      </c>
      <c r="Q35" s="6">
        <f t="shared" si="8"/>
        <v>-10.740148</v>
      </c>
      <c r="R35" s="44">
        <f t="shared" si="9"/>
        <v>-10.691322</v>
      </c>
      <c r="S35" s="44">
        <f t="shared" si="10"/>
        <v>-10.730145</v>
      </c>
      <c r="T35" s="44">
        <f t="shared" si="11"/>
        <v>-10.872432999999999</v>
      </c>
      <c r="U35" s="44">
        <f t="shared" si="12"/>
        <v>-11.162756999999999</v>
      </c>
      <c r="V35" s="44">
        <f t="shared" si="13"/>
        <v>0</v>
      </c>
      <c r="W35" s="20"/>
    </row>
    <row r="36" spans="2:23" x14ac:dyDescent="0.25">
      <c r="B36">
        <v>6359245000</v>
      </c>
      <c r="C36">
        <v>-10.038434000000001</v>
      </c>
      <c r="D36" s="20"/>
      <c r="E36" s="6">
        <f t="shared" si="0"/>
        <v>6.5589849999999998</v>
      </c>
      <c r="F36" s="6">
        <f t="shared" si="1"/>
        <v>-9.9099874000000003</v>
      </c>
      <c r="G36" s="44">
        <f t="shared" si="2"/>
        <v>-9.8098822000000006</v>
      </c>
      <c r="H36" s="44">
        <f t="shared" si="3"/>
        <v>-9.8304442999999999</v>
      </c>
      <c r="I36" s="44">
        <f t="shared" si="4"/>
        <v>-10.008039</v>
      </c>
      <c r="J36" s="44">
        <f t="shared" si="5"/>
        <v>-10.412447</v>
      </c>
      <c r="K36" s="44">
        <f t="shared" si="6"/>
        <v>0</v>
      </c>
      <c r="M36">
        <v>6359245000</v>
      </c>
      <c r="N36">
        <v>-10.888387</v>
      </c>
      <c r="O36" s="20"/>
      <c r="P36" s="6">
        <f t="shared" si="7"/>
        <v>6.5589849999999998</v>
      </c>
      <c r="Q36" s="6">
        <f t="shared" si="8"/>
        <v>-10.744524</v>
      </c>
      <c r="R36" s="44">
        <f t="shared" si="9"/>
        <v>-10.693098000000001</v>
      </c>
      <c r="S36" s="44">
        <f t="shared" si="10"/>
        <v>-10.729988000000001</v>
      </c>
      <c r="T36" s="44">
        <f t="shared" si="11"/>
        <v>-10.870552999999999</v>
      </c>
      <c r="U36" s="44">
        <f t="shared" si="12"/>
        <v>-11.160545000000001</v>
      </c>
      <c r="V36" s="44">
        <f t="shared" si="13"/>
        <v>0</v>
      </c>
      <c r="W36" s="20"/>
    </row>
    <row r="37" spans="2:23" x14ac:dyDescent="0.25">
      <c r="B37">
        <v>6409180000</v>
      </c>
      <c r="C37">
        <v>-9.9942703000000002</v>
      </c>
      <c r="D37" s="20"/>
      <c r="E37" s="6">
        <f t="shared" si="0"/>
        <v>6.6089200000000003</v>
      </c>
      <c r="F37" s="6">
        <f t="shared" si="1"/>
        <v>-9.8377570999999993</v>
      </c>
      <c r="G37" s="44">
        <f t="shared" si="2"/>
        <v>-9.7374600999999998</v>
      </c>
      <c r="H37" s="44">
        <f t="shared" si="3"/>
        <v>-9.7560739999999999</v>
      </c>
      <c r="I37" s="44">
        <f t="shared" si="4"/>
        <v>-9.9308338000000003</v>
      </c>
      <c r="J37" s="44">
        <f t="shared" si="5"/>
        <v>-10.330175000000001</v>
      </c>
      <c r="K37" s="44">
        <f t="shared" si="6"/>
        <v>0</v>
      </c>
      <c r="M37">
        <v>6409180000</v>
      </c>
      <c r="N37">
        <v>-10.814219</v>
      </c>
      <c r="O37" s="20"/>
      <c r="P37" s="6">
        <f t="shared" si="7"/>
        <v>6.6089200000000003</v>
      </c>
      <c r="Q37" s="6">
        <f t="shared" si="8"/>
        <v>-10.677961</v>
      </c>
      <c r="R37" s="44">
        <f t="shared" si="9"/>
        <v>-10.622215000000001</v>
      </c>
      <c r="S37" s="44">
        <f t="shared" si="10"/>
        <v>-10.655060000000001</v>
      </c>
      <c r="T37" s="44">
        <f t="shared" si="11"/>
        <v>-10.791803</v>
      </c>
      <c r="U37" s="44">
        <f t="shared" si="12"/>
        <v>-11.076171</v>
      </c>
      <c r="V37" s="44">
        <f t="shared" si="13"/>
        <v>0</v>
      </c>
      <c r="W37" s="20"/>
    </row>
    <row r="38" spans="2:23" x14ac:dyDescent="0.25">
      <c r="B38">
        <v>6459115000</v>
      </c>
      <c r="C38">
        <v>-9.9018783999999993</v>
      </c>
      <c r="D38" s="20"/>
      <c r="E38" s="6">
        <f t="shared" si="0"/>
        <v>6.658855</v>
      </c>
      <c r="F38" s="6">
        <f t="shared" si="1"/>
        <v>-9.8693007999999995</v>
      </c>
      <c r="G38" s="44">
        <f t="shared" si="2"/>
        <v>-9.7642412000000007</v>
      </c>
      <c r="H38" s="44">
        <f t="shared" si="3"/>
        <v>-9.7760581999999996</v>
      </c>
      <c r="I38" s="44">
        <f t="shared" si="4"/>
        <v>-9.9415130999999999</v>
      </c>
      <c r="J38" s="44">
        <f t="shared" si="5"/>
        <v>-10.330133</v>
      </c>
      <c r="K38" s="44">
        <f t="shared" si="6"/>
        <v>0</v>
      </c>
      <c r="M38">
        <v>6459115000</v>
      </c>
      <c r="N38">
        <v>-10.734119</v>
      </c>
      <c r="O38" s="20"/>
      <c r="P38" s="6">
        <f t="shared" si="7"/>
        <v>6.658855</v>
      </c>
      <c r="Q38" s="6">
        <f t="shared" si="8"/>
        <v>-10.716319</v>
      </c>
      <c r="R38" s="44">
        <f t="shared" si="9"/>
        <v>-10.653997</v>
      </c>
      <c r="S38" s="44">
        <f t="shared" si="10"/>
        <v>-10.680179000000001</v>
      </c>
      <c r="T38" s="44">
        <f t="shared" si="11"/>
        <v>-10.810117999999999</v>
      </c>
      <c r="U38" s="44">
        <f t="shared" si="12"/>
        <v>-11.086118000000001</v>
      </c>
      <c r="V38" s="44">
        <f t="shared" si="13"/>
        <v>0</v>
      </c>
      <c r="W38" s="20"/>
    </row>
    <row r="39" spans="2:23" x14ac:dyDescent="0.25">
      <c r="B39">
        <v>6509050000</v>
      </c>
      <c r="C39">
        <v>-9.9105158000000007</v>
      </c>
      <c r="D39" s="20"/>
      <c r="E39" s="6">
        <f t="shared" si="0"/>
        <v>6.7087899999999996</v>
      </c>
      <c r="F39" s="6">
        <f t="shared" si="1"/>
        <v>-9.8939036999999992</v>
      </c>
      <c r="G39" s="44">
        <f t="shared" si="2"/>
        <v>-9.7916326999999992</v>
      </c>
      <c r="H39" s="44">
        <f t="shared" si="3"/>
        <v>-9.8039226999999993</v>
      </c>
      <c r="I39" s="44">
        <f t="shared" si="4"/>
        <v>-9.9677857999999997</v>
      </c>
      <c r="J39" s="44">
        <f t="shared" si="5"/>
        <v>-10.352290999999999</v>
      </c>
      <c r="K39" s="44">
        <f t="shared" si="6"/>
        <v>0</v>
      </c>
      <c r="M39">
        <v>6509050000</v>
      </c>
      <c r="N39">
        <v>-10.740148</v>
      </c>
      <c r="O39" s="20"/>
      <c r="P39" s="6">
        <f t="shared" si="7"/>
        <v>6.7087899999999996</v>
      </c>
      <c r="Q39" s="6">
        <f t="shared" si="8"/>
        <v>-10.746784999999999</v>
      </c>
      <c r="R39" s="44">
        <f t="shared" si="9"/>
        <v>-10.680815000000001</v>
      </c>
      <c r="S39" s="44">
        <f t="shared" si="10"/>
        <v>-10.702895</v>
      </c>
      <c r="T39" s="44">
        <f t="shared" si="11"/>
        <v>-10.829393</v>
      </c>
      <c r="U39" s="44">
        <f t="shared" si="12"/>
        <v>-11.103681999999999</v>
      </c>
      <c r="V39" s="44">
        <f t="shared" si="13"/>
        <v>0</v>
      </c>
      <c r="W39" s="20"/>
    </row>
    <row r="40" spans="2:23" x14ac:dyDescent="0.25">
      <c r="B40">
        <v>6558985000</v>
      </c>
      <c r="C40">
        <v>-9.9099874000000003</v>
      </c>
      <c r="D40" s="20"/>
      <c r="E40" s="6">
        <f t="shared" si="0"/>
        <v>6.7587250000000001</v>
      </c>
      <c r="F40" s="6">
        <f t="shared" si="1"/>
        <v>-9.9054756000000008</v>
      </c>
      <c r="G40" s="44">
        <f t="shared" si="2"/>
        <v>-9.8090867999999993</v>
      </c>
      <c r="H40" s="44">
        <f t="shared" si="3"/>
        <v>-9.8262453000000001</v>
      </c>
      <c r="I40" s="44">
        <f t="shared" si="4"/>
        <v>-9.9924879000000004</v>
      </c>
      <c r="J40" s="44">
        <f t="shared" si="5"/>
        <v>-10.378171</v>
      </c>
      <c r="K40" s="44">
        <f t="shared" si="6"/>
        <v>0</v>
      </c>
      <c r="M40">
        <v>6558985000</v>
      </c>
      <c r="N40">
        <v>-10.744524</v>
      </c>
      <c r="O40" s="20"/>
      <c r="P40" s="6">
        <f t="shared" si="7"/>
        <v>6.7587250000000001</v>
      </c>
      <c r="Q40" s="6">
        <f t="shared" si="8"/>
        <v>-10.744770000000001</v>
      </c>
      <c r="R40" s="44">
        <f t="shared" si="9"/>
        <v>-10.677339999999999</v>
      </c>
      <c r="S40" s="44">
        <f t="shared" si="10"/>
        <v>-10.699933</v>
      </c>
      <c r="T40" s="44">
        <f t="shared" si="11"/>
        <v>-10.827544</v>
      </c>
      <c r="U40" s="44">
        <f t="shared" si="12"/>
        <v>-11.106474</v>
      </c>
      <c r="V40" s="44">
        <f t="shared" si="13"/>
        <v>0</v>
      </c>
      <c r="W40" s="20"/>
    </row>
    <row r="41" spans="2:23" x14ac:dyDescent="0.25">
      <c r="B41">
        <v>6608920000</v>
      </c>
      <c r="C41">
        <v>-9.8377570999999993</v>
      </c>
      <c r="D41" s="20"/>
      <c r="E41" s="6">
        <f t="shared" si="0"/>
        <v>6.8086599999999997</v>
      </c>
      <c r="F41" s="6">
        <f t="shared" si="1"/>
        <v>-9.8760127999999998</v>
      </c>
      <c r="G41" s="44">
        <f t="shared" si="2"/>
        <v>-9.7782458999999999</v>
      </c>
      <c r="H41" s="44">
        <f t="shared" si="3"/>
        <v>-9.7926044000000001</v>
      </c>
      <c r="I41" s="44">
        <f t="shared" si="4"/>
        <v>-9.9542026999999997</v>
      </c>
      <c r="J41" s="44">
        <f t="shared" si="5"/>
        <v>-10.332712000000001</v>
      </c>
      <c r="K41" s="44">
        <f t="shared" si="6"/>
        <v>0</v>
      </c>
      <c r="M41">
        <v>6608920000</v>
      </c>
      <c r="N41">
        <v>-10.677961</v>
      </c>
      <c r="O41" s="20"/>
      <c r="P41" s="6">
        <f t="shared" si="7"/>
        <v>6.8086599999999997</v>
      </c>
      <c r="Q41" s="6">
        <f t="shared" si="8"/>
        <v>-10.717344000000001</v>
      </c>
      <c r="R41" s="44">
        <f t="shared" si="9"/>
        <v>-10.643943999999999</v>
      </c>
      <c r="S41" s="44">
        <f t="shared" si="10"/>
        <v>-10.662577000000001</v>
      </c>
      <c r="T41" s="44">
        <f t="shared" si="11"/>
        <v>-10.788168000000001</v>
      </c>
      <c r="U41" s="44">
        <f t="shared" si="12"/>
        <v>-11.068047</v>
      </c>
      <c r="V41" s="44">
        <f t="shared" si="13"/>
        <v>0</v>
      </c>
      <c r="W41" s="20"/>
    </row>
    <row r="42" spans="2:23" x14ac:dyDescent="0.25">
      <c r="B42">
        <v>6658855000</v>
      </c>
      <c r="C42">
        <v>-9.8693007999999995</v>
      </c>
      <c r="D42" s="20"/>
      <c r="E42" s="6">
        <f t="shared" si="0"/>
        <v>6.8585950000000002</v>
      </c>
      <c r="F42" s="6">
        <f t="shared" si="1"/>
        <v>-9.8820905999999997</v>
      </c>
      <c r="G42" s="44">
        <f t="shared" si="2"/>
        <v>-9.7884253999999995</v>
      </c>
      <c r="H42" s="44">
        <f t="shared" si="3"/>
        <v>-9.8044395000000009</v>
      </c>
      <c r="I42" s="44">
        <f t="shared" si="4"/>
        <v>-9.9675054999999997</v>
      </c>
      <c r="J42" s="44">
        <f t="shared" si="5"/>
        <v>-10.346546</v>
      </c>
      <c r="K42" s="44">
        <f t="shared" si="6"/>
        <v>0</v>
      </c>
      <c r="M42">
        <v>6658855000</v>
      </c>
      <c r="N42">
        <v>-10.716319</v>
      </c>
      <c r="O42" s="20"/>
      <c r="P42" s="6">
        <f t="shared" si="7"/>
        <v>6.8585950000000002</v>
      </c>
      <c r="Q42" s="6">
        <f t="shared" si="8"/>
        <v>-10.701385</v>
      </c>
      <c r="R42" s="44">
        <f t="shared" si="9"/>
        <v>-10.626369</v>
      </c>
      <c r="S42" s="44">
        <f t="shared" si="10"/>
        <v>-10.645552</v>
      </c>
      <c r="T42" s="44">
        <f t="shared" si="11"/>
        <v>-10.773508</v>
      </c>
      <c r="U42" s="44">
        <f t="shared" si="12"/>
        <v>-11.059566</v>
      </c>
      <c r="V42" s="44">
        <f t="shared" si="13"/>
        <v>0</v>
      </c>
      <c r="W42" s="20"/>
    </row>
    <row r="43" spans="2:23" x14ac:dyDescent="0.25">
      <c r="B43">
        <v>6708790000</v>
      </c>
      <c r="C43">
        <v>-9.8939036999999992</v>
      </c>
      <c r="D43" s="20"/>
      <c r="E43" s="6">
        <f t="shared" si="0"/>
        <v>6.9085299999999998</v>
      </c>
      <c r="F43" s="6">
        <f t="shared" si="1"/>
        <v>-9.7730045000000008</v>
      </c>
      <c r="G43" s="44">
        <f t="shared" si="2"/>
        <v>-9.6801300000000001</v>
      </c>
      <c r="H43" s="44">
        <f t="shared" si="3"/>
        <v>-9.696002</v>
      </c>
      <c r="I43" s="44">
        <f t="shared" si="4"/>
        <v>-9.8582362999999997</v>
      </c>
      <c r="J43" s="44">
        <f t="shared" si="5"/>
        <v>-10.234626</v>
      </c>
      <c r="K43" s="44">
        <f t="shared" si="6"/>
        <v>0</v>
      </c>
      <c r="M43">
        <v>6708790000</v>
      </c>
      <c r="N43">
        <v>-10.746784999999999</v>
      </c>
      <c r="O43" s="20"/>
      <c r="P43" s="6">
        <f t="shared" si="7"/>
        <v>6.9085299999999998</v>
      </c>
      <c r="Q43" s="6">
        <f t="shared" si="8"/>
        <v>-10.582357</v>
      </c>
      <c r="R43" s="44">
        <f t="shared" si="9"/>
        <v>-10.506456999999999</v>
      </c>
      <c r="S43" s="44">
        <f t="shared" si="10"/>
        <v>-10.526576</v>
      </c>
      <c r="T43" s="44">
        <f t="shared" si="11"/>
        <v>-10.658998</v>
      </c>
      <c r="U43" s="44">
        <f t="shared" si="12"/>
        <v>-10.954129</v>
      </c>
      <c r="V43" s="44">
        <f t="shared" si="13"/>
        <v>0</v>
      </c>
      <c r="W43" s="20"/>
    </row>
    <row r="44" spans="2:23" x14ac:dyDescent="0.25">
      <c r="B44">
        <v>6758725000</v>
      </c>
      <c r="C44">
        <v>-9.9054756000000008</v>
      </c>
      <c r="D44" s="20"/>
      <c r="E44" s="6">
        <f t="shared" si="0"/>
        <v>6.9584650000000003</v>
      </c>
      <c r="F44" s="6">
        <f t="shared" si="1"/>
        <v>-9.6953639999999996</v>
      </c>
      <c r="G44" s="44">
        <f t="shared" si="2"/>
        <v>-9.6026849999999992</v>
      </c>
      <c r="H44" s="44">
        <f t="shared" si="3"/>
        <v>-9.6183004000000007</v>
      </c>
      <c r="I44" s="44">
        <f t="shared" si="4"/>
        <v>-9.7809094999999999</v>
      </c>
      <c r="J44" s="44">
        <f t="shared" si="5"/>
        <v>-10.159872999999999</v>
      </c>
      <c r="K44" s="44">
        <f t="shared" si="6"/>
        <v>0</v>
      </c>
      <c r="M44">
        <v>6758725000</v>
      </c>
      <c r="N44">
        <v>-10.744770000000001</v>
      </c>
      <c r="O44" s="20"/>
      <c r="P44" s="6">
        <f t="shared" si="7"/>
        <v>6.9584650000000003</v>
      </c>
      <c r="Q44" s="6">
        <f t="shared" si="8"/>
        <v>-10.480216</v>
      </c>
      <c r="R44" s="44">
        <f t="shared" si="9"/>
        <v>-10.405355</v>
      </c>
      <c r="S44" s="44">
        <f t="shared" si="10"/>
        <v>-10.429048</v>
      </c>
      <c r="T44" s="44">
        <f t="shared" si="11"/>
        <v>-10.568438</v>
      </c>
      <c r="U44" s="44">
        <f t="shared" si="12"/>
        <v>-10.875863000000001</v>
      </c>
      <c r="V44" s="44">
        <f t="shared" si="13"/>
        <v>0</v>
      </c>
      <c r="W44" s="20"/>
    </row>
    <row r="45" spans="2:23" x14ac:dyDescent="0.25">
      <c r="B45">
        <v>6808660000</v>
      </c>
      <c r="C45">
        <v>-9.8760127999999998</v>
      </c>
      <c r="D45" s="20"/>
      <c r="E45" s="6">
        <f t="shared" si="0"/>
        <v>7.0084</v>
      </c>
      <c r="F45" s="6">
        <f t="shared" si="1"/>
        <v>-9.6112994999999994</v>
      </c>
      <c r="G45" s="44">
        <f t="shared" si="2"/>
        <v>-9.5188846999999992</v>
      </c>
      <c r="H45" s="44">
        <f t="shared" si="3"/>
        <v>-9.5345096999999992</v>
      </c>
      <c r="I45" s="44">
        <f t="shared" si="4"/>
        <v>-9.7009535000000007</v>
      </c>
      <c r="J45" s="44">
        <f t="shared" si="5"/>
        <v>-10.082651</v>
      </c>
      <c r="K45" s="44">
        <f t="shared" si="6"/>
        <v>0</v>
      </c>
      <c r="M45">
        <v>6808660000</v>
      </c>
      <c r="N45">
        <v>-10.717344000000001</v>
      </c>
      <c r="O45" s="20"/>
      <c r="P45" s="6">
        <f t="shared" si="7"/>
        <v>7.0084</v>
      </c>
      <c r="Q45" s="6">
        <f t="shared" si="8"/>
        <v>-10.37491</v>
      </c>
      <c r="R45" s="44">
        <f t="shared" si="9"/>
        <v>-10.299697999999999</v>
      </c>
      <c r="S45" s="44">
        <f t="shared" si="10"/>
        <v>-10.326473</v>
      </c>
      <c r="T45" s="44">
        <f t="shared" si="11"/>
        <v>-10.472534</v>
      </c>
      <c r="U45" s="44">
        <f t="shared" si="12"/>
        <v>-10.791112</v>
      </c>
      <c r="V45" s="44">
        <f t="shared" si="13"/>
        <v>0</v>
      </c>
      <c r="W45" s="20"/>
    </row>
    <row r="46" spans="2:23" x14ac:dyDescent="0.25">
      <c r="B46">
        <v>6858595000</v>
      </c>
      <c r="C46">
        <v>-9.8820905999999997</v>
      </c>
      <c r="D46" s="20"/>
      <c r="E46" s="6">
        <f t="shared" si="0"/>
        <v>7.0583349999999996</v>
      </c>
      <c r="F46" s="6">
        <f t="shared" si="1"/>
        <v>-9.6183043000000001</v>
      </c>
      <c r="G46" s="44">
        <f t="shared" si="2"/>
        <v>-9.5201110999999994</v>
      </c>
      <c r="H46" s="44">
        <f t="shared" si="3"/>
        <v>-9.5296029999999998</v>
      </c>
      <c r="I46" s="44">
        <f t="shared" si="4"/>
        <v>-9.6913090000000004</v>
      </c>
      <c r="J46" s="44">
        <f t="shared" si="5"/>
        <v>-10.07105</v>
      </c>
      <c r="K46" s="44">
        <f t="shared" si="6"/>
        <v>0</v>
      </c>
      <c r="M46">
        <v>6858595000</v>
      </c>
      <c r="N46">
        <v>-10.701385</v>
      </c>
      <c r="O46" s="20"/>
      <c r="P46" s="6">
        <f t="shared" si="7"/>
        <v>7.0583349999999996</v>
      </c>
      <c r="Q46" s="6">
        <f t="shared" si="8"/>
        <v>-10.361300999999999</v>
      </c>
      <c r="R46" s="44">
        <f t="shared" si="9"/>
        <v>-10.284573999999999</v>
      </c>
      <c r="S46" s="44">
        <f t="shared" si="10"/>
        <v>-10.312058</v>
      </c>
      <c r="T46" s="44">
        <f t="shared" si="11"/>
        <v>-10.460383999999999</v>
      </c>
      <c r="U46" s="44">
        <f t="shared" si="12"/>
        <v>-10.783485000000001</v>
      </c>
      <c r="V46" s="44">
        <f t="shared" si="13"/>
        <v>0</v>
      </c>
      <c r="W46" s="20"/>
    </row>
    <row r="47" spans="2:23" x14ac:dyDescent="0.25">
      <c r="B47">
        <v>6908530000</v>
      </c>
      <c r="C47">
        <v>-9.7730045000000008</v>
      </c>
      <c r="D47" s="20"/>
      <c r="E47" s="6">
        <f t="shared" si="0"/>
        <v>7.1082700000000001</v>
      </c>
      <c r="F47" s="6">
        <f t="shared" si="1"/>
        <v>-9.6427697999999999</v>
      </c>
      <c r="G47" s="44">
        <f t="shared" si="2"/>
        <v>-9.5424060999999991</v>
      </c>
      <c r="H47" s="44">
        <f t="shared" si="3"/>
        <v>-9.5482139999999998</v>
      </c>
      <c r="I47" s="44">
        <f t="shared" si="4"/>
        <v>-9.7042140999999997</v>
      </c>
      <c r="J47" s="44">
        <f t="shared" si="5"/>
        <v>-10.078709999999999</v>
      </c>
      <c r="K47" s="44">
        <f t="shared" si="6"/>
        <v>0</v>
      </c>
      <c r="M47">
        <v>6908530000</v>
      </c>
      <c r="N47">
        <v>-10.582357</v>
      </c>
      <c r="O47" s="20"/>
      <c r="P47" s="6">
        <f t="shared" si="7"/>
        <v>7.1082700000000001</v>
      </c>
      <c r="Q47" s="6">
        <f t="shared" si="8"/>
        <v>-10.371861000000001</v>
      </c>
      <c r="R47" s="44">
        <f t="shared" si="9"/>
        <v>-10.295994</v>
      </c>
      <c r="S47" s="44">
        <f t="shared" si="10"/>
        <v>-10.325706</v>
      </c>
      <c r="T47" s="44">
        <f t="shared" si="11"/>
        <v>-10.476486</v>
      </c>
      <c r="U47" s="44">
        <f t="shared" si="12"/>
        <v>-10.803756999999999</v>
      </c>
      <c r="V47" s="44">
        <f t="shared" si="13"/>
        <v>0</v>
      </c>
      <c r="W47" s="20"/>
    </row>
    <row r="48" spans="2:23" x14ac:dyDescent="0.25">
      <c r="B48">
        <v>6958465000</v>
      </c>
      <c r="C48">
        <v>-9.6953639999999996</v>
      </c>
      <c r="D48" s="20"/>
      <c r="E48" s="6">
        <f t="shared" si="0"/>
        <v>7.1582049999999997</v>
      </c>
      <c r="F48" s="6">
        <f t="shared" si="1"/>
        <v>-9.6979960999999992</v>
      </c>
      <c r="G48" s="44">
        <f t="shared" si="2"/>
        <v>-9.6029157999999999</v>
      </c>
      <c r="H48" s="44">
        <f t="shared" si="3"/>
        <v>-9.6116896000000001</v>
      </c>
      <c r="I48" s="44">
        <f t="shared" si="4"/>
        <v>-9.7710103999999998</v>
      </c>
      <c r="J48" s="44">
        <f t="shared" si="5"/>
        <v>-10.150511</v>
      </c>
      <c r="K48" s="44">
        <f t="shared" si="6"/>
        <v>0</v>
      </c>
      <c r="M48">
        <v>6958465000</v>
      </c>
      <c r="N48">
        <v>-10.480216</v>
      </c>
      <c r="O48" s="20"/>
      <c r="P48" s="6">
        <f t="shared" si="7"/>
        <v>7.1582049999999997</v>
      </c>
      <c r="Q48" s="6">
        <f t="shared" si="8"/>
        <v>-10.401802</v>
      </c>
      <c r="R48" s="44">
        <f t="shared" si="9"/>
        <v>-10.331922</v>
      </c>
      <c r="S48" s="44">
        <f t="shared" si="10"/>
        <v>-10.368542</v>
      </c>
      <c r="T48" s="44">
        <f t="shared" si="11"/>
        <v>-10.527799999999999</v>
      </c>
      <c r="U48" s="44">
        <f t="shared" si="12"/>
        <v>-10.865111000000001</v>
      </c>
      <c r="V48" s="44">
        <f t="shared" si="13"/>
        <v>0</v>
      </c>
      <c r="W48" s="20"/>
    </row>
    <row r="49" spans="2:23" x14ac:dyDescent="0.25">
      <c r="B49">
        <v>7008400000</v>
      </c>
      <c r="C49">
        <v>-9.6112994999999994</v>
      </c>
      <c r="D49" s="20"/>
      <c r="E49" s="6">
        <f t="shared" si="0"/>
        <v>7.2081400000000002</v>
      </c>
      <c r="F49" s="6">
        <f t="shared" si="1"/>
        <v>-9.6703644000000004</v>
      </c>
      <c r="G49" s="44">
        <f t="shared" si="2"/>
        <v>-9.5747318000000003</v>
      </c>
      <c r="H49" s="44">
        <f t="shared" si="3"/>
        <v>-9.5825271999999995</v>
      </c>
      <c r="I49" s="44">
        <f t="shared" si="4"/>
        <v>-9.7425642000000003</v>
      </c>
      <c r="J49" s="44">
        <f t="shared" si="5"/>
        <v>-10.12692</v>
      </c>
      <c r="K49" s="44">
        <f t="shared" si="6"/>
        <v>0</v>
      </c>
      <c r="M49">
        <v>7008400000</v>
      </c>
      <c r="N49">
        <v>-10.37491</v>
      </c>
      <c r="O49" s="20"/>
      <c r="P49" s="6">
        <f t="shared" si="7"/>
        <v>7.2081400000000002</v>
      </c>
      <c r="Q49" s="6">
        <f t="shared" si="8"/>
        <v>-10.366073</v>
      </c>
      <c r="R49" s="44">
        <f t="shared" si="9"/>
        <v>-10.298558</v>
      </c>
      <c r="S49" s="44">
        <f t="shared" si="10"/>
        <v>-10.339797000000001</v>
      </c>
      <c r="T49" s="44">
        <f t="shared" si="11"/>
        <v>-10.505945000000001</v>
      </c>
      <c r="U49" s="44">
        <f t="shared" si="12"/>
        <v>-10.854129</v>
      </c>
      <c r="V49" s="44">
        <f t="shared" si="13"/>
        <v>0</v>
      </c>
      <c r="W49" s="20"/>
    </row>
    <row r="50" spans="2:23" x14ac:dyDescent="0.25">
      <c r="B50">
        <v>7058335000</v>
      </c>
      <c r="C50">
        <v>-9.6183043000000001</v>
      </c>
      <c r="D50" s="20"/>
      <c r="E50" s="6">
        <f t="shared" si="0"/>
        <v>7.2580749999999998</v>
      </c>
      <c r="F50" s="6">
        <f t="shared" si="1"/>
        <v>-9.6140804000000006</v>
      </c>
      <c r="G50" s="44">
        <f t="shared" si="2"/>
        <v>-9.5175304000000001</v>
      </c>
      <c r="H50" s="44">
        <f t="shared" si="3"/>
        <v>-9.5228920000000006</v>
      </c>
      <c r="I50" s="44">
        <f t="shared" si="4"/>
        <v>-9.6819238999999993</v>
      </c>
      <c r="J50" s="44">
        <f t="shared" si="5"/>
        <v>-10.070201000000001</v>
      </c>
      <c r="K50" s="44">
        <f t="shared" si="6"/>
        <v>0</v>
      </c>
      <c r="M50">
        <v>7058335000</v>
      </c>
      <c r="N50">
        <v>-10.361300999999999</v>
      </c>
      <c r="O50" s="20"/>
      <c r="P50" s="6">
        <f t="shared" si="7"/>
        <v>7.2580749999999998</v>
      </c>
      <c r="Q50" s="6">
        <f t="shared" si="8"/>
        <v>-10.312220999999999</v>
      </c>
      <c r="R50" s="44">
        <f t="shared" si="9"/>
        <v>-10.245815</v>
      </c>
      <c r="S50" s="44">
        <f t="shared" si="10"/>
        <v>-10.288961</v>
      </c>
      <c r="T50" s="44">
        <f t="shared" si="11"/>
        <v>-10.459208</v>
      </c>
      <c r="U50" s="44">
        <f t="shared" si="12"/>
        <v>-10.815052</v>
      </c>
      <c r="V50" s="44">
        <f t="shared" si="13"/>
        <v>0</v>
      </c>
      <c r="W50" s="20"/>
    </row>
    <row r="51" spans="2:23" x14ac:dyDescent="0.25">
      <c r="B51">
        <v>7108270000</v>
      </c>
      <c r="C51">
        <v>-9.6427697999999999</v>
      </c>
      <c r="D51" s="20"/>
      <c r="E51" s="6">
        <f t="shared" si="0"/>
        <v>7.3080100000000003</v>
      </c>
      <c r="F51" s="6">
        <f t="shared" si="1"/>
        <v>-9.5613594000000006</v>
      </c>
      <c r="G51" s="44">
        <f t="shared" si="2"/>
        <v>-9.4680289999999996</v>
      </c>
      <c r="H51" s="44">
        <f t="shared" si="3"/>
        <v>-9.4750213999999993</v>
      </c>
      <c r="I51" s="44">
        <f t="shared" si="4"/>
        <v>-9.6351899999999997</v>
      </c>
      <c r="J51" s="44">
        <f t="shared" si="5"/>
        <v>-10.025516</v>
      </c>
      <c r="K51" s="44">
        <f t="shared" si="6"/>
        <v>0</v>
      </c>
      <c r="M51">
        <v>7108270000</v>
      </c>
      <c r="N51">
        <v>-10.371861000000001</v>
      </c>
      <c r="O51" s="20"/>
      <c r="P51" s="6">
        <f t="shared" si="7"/>
        <v>7.3080100000000003</v>
      </c>
      <c r="Q51" s="6">
        <f t="shared" si="8"/>
        <v>-10.243831</v>
      </c>
      <c r="R51" s="44">
        <f t="shared" si="9"/>
        <v>-10.180440000000001</v>
      </c>
      <c r="S51" s="44">
        <f t="shared" si="10"/>
        <v>-10.228168999999999</v>
      </c>
      <c r="T51" s="44">
        <f t="shared" si="11"/>
        <v>-10.404154</v>
      </c>
      <c r="U51" s="44">
        <f t="shared" si="12"/>
        <v>-10.76741</v>
      </c>
      <c r="V51" s="44">
        <f t="shared" si="13"/>
        <v>0</v>
      </c>
      <c r="W51" s="20"/>
    </row>
    <row r="52" spans="2:23" x14ac:dyDescent="0.25">
      <c r="B52">
        <v>7158205000</v>
      </c>
      <c r="C52">
        <v>-9.6979960999999992</v>
      </c>
      <c r="D52" s="20"/>
      <c r="E52" s="6">
        <f t="shared" si="0"/>
        <v>7.357945</v>
      </c>
      <c r="F52" s="6">
        <f t="shared" si="1"/>
        <v>-9.4168939999999992</v>
      </c>
      <c r="G52" s="44">
        <f t="shared" si="2"/>
        <v>-9.3351412000000007</v>
      </c>
      <c r="H52" s="44">
        <f t="shared" si="3"/>
        <v>-9.3516873999999994</v>
      </c>
      <c r="I52" s="44">
        <f t="shared" si="4"/>
        <v>-9.5233746000000004</v>
      </c>
      <c r="J52" s="44">
        <f t="shared" si="5"/>
        <v>-9.9295197000000002</v>
      </c>
      <c r="K52" s="44">
        <f t="shared" si="6"/>
        <v>0</v>
      </c>
      <c r="M52">
        <v>7158205000</v>
      </c>
      <c r="N52">
        <v>-10.401802</v>
      </c>
      <c r="O52" s="20"/>
      <c r="P52" s="6">
        <f t="shared" si="7"/>
        <v>7.357945</v>
      </c>
      <c r="Q52" s="6">
        <f t="shared" si="8"/>
        <v>-10.103182</v>
      </c>
      <c r="R52" s="44">
        <f t="shared" si="9"/>
        <v>-10.04583</v>
      </c>
      <c r="S52" s="44">
        <f t="shared" si="10"/>
        <v>-10.101419</v>
      </c>
      <c r="T52" s="44">
        <f t="shared" si="11"/>
        <v>-10.288418</v>
      </c>
      <c r="U52" s="44">
        <f t="shared" si="12"/>
        <v>-10.668132999999999</v>
      </c>
      <c r="V52" s="44">
        <f t="shared" si="13"/>
        <v>0</v>
      </c>
      <c r="W52" s="20"/>
    </row>
    <row r="53" spans="2:23" x14ac:dyDescent="0.25">
      <c r="B53">
        <v>7208140000</v>
      </c>
      <c r="C53">
        <v>-9.6703644000000004</v>
      </c>
      <c r="D53" s="20"/>
      <c r="E53" s="6">
        <f t="shared" si="0"/>
        <v>7.4078799999999996</v>
      </c>
      <c r="F53" s="6">
        <f t="shared" si="1"/>
        <v>-9.3841333000000002</v>
      </c>
      <c r="G53" s="44">
        <f t="shared" si="2"/>
        <v>-9.2964982999999997</v>
      </c>
      <c r="H53" s="44">
        <f t="shared" si="3"/>
        <v>-9.3095225999999993</v>
      </c>
      <c r="I53" s="44">
        <f t="shared" si="4"/>
        <v>-9.4794368999999996</v>
      </c>
      <c r="J53" s="44">
        <f t="shared" si="5"/>
        <v>-9.8899402999999992</v>
      </c>
      <c r="K53" s="44">
        <f t="shared" si="6"/>
        <v>0</v>
      </c>
      <c r="M53">
        <v>7208140000</v>
      </c>
      <c r="N53">
        <v>-10.366073</v>
      </c>
      <c r="O53" s="20"/>
      <c r="P53" s="6">
        <f t="shared" si="7"/>
        <v>7.4078799999999996</v>
      </c>
      <c r="Q53" s="6">
        <f t="shared" si="8"/>
        <v>-10.078407</v>
      </c>
      <c r="R53" s="44">
        <f t="shared" si="9"/>
        <v>-10.018613</v>
      </c>
      <c r="S53" s="44">
        <f t="shared" si="10"/>
        <v>-10.074286000000001</v>
      </c>
      <c r="T53" s="44">
        <f t="shared" si="11"/>
        <v>-10.263755</v>
      </c>
      <c r="U53" s="44">
        <f t="shared" si="12"/>
        <v>-10.651998000000001</v>
      </c>
      <c r="V53" s="44">
        <f t="shared" si="13"/>
        <v>0</v>
      </c>
      <c r="W53" s="20"/>
    </row>
    <row r="54" spans="2:23" x14ac:dyDescent="0.25">
      <c r="B54">
        <v>7258075000</v>
      </c>
      <c r="C54">
        <v>-9.6140804000000006</v>
      </c>
      <c r="D54" s="20"/>
      <c r="E54" s="6">
        <f t="shared" si="0"/>
        <v>7.4578150000000001</v>
      </c>
      <c r="F54" s="6">
        <f t="shared" si="1"/>
        <v>-9.2759704999999997</v>
      </c>
      <c r="G54" s="44">
        <f t="shared" si="2"/>
        <v>-9.2006321</v>
      </c>
      <c r="H54" s="44">
        <f t="shared" si="3"/>
        <v>-9.2244729999999997</v>
      </c>
      <c r="I54" s="44">
        <f t="shared" si="4"/>
        <v>-9.4068222000000006</v>
      </c>
      <c r="J54" s="44">
        <f t="shared" si="5"/>
        <v>-9.8368807</v>
      </c>
      <c r="K54" s="44">
        <f t="shared" si="6"/>
        <v>0</v>
      </c>
      <c r="M54">
        <v>7258075000</v>
      </c>
      <c r="N54">
        <v>-10.312220999999999</v>
      </c>
      <c r="O54" s="20"/>
      <c r="P54" s="6">
        <f t="shared" si="7"/>
        <v>7.4578150000000001</v>
      </c>
      <c r="Q54" s="6">
        <f t="shared" si="8"/>
        <v>-9.9668311999999997</v>
      </c>
      <c r="R54" s="44">
        <f t="shared" si="9"/>
        <v>-9.9101304999999993</v>
      </c>
      <c r="S54" s="44">
        <f t="shared" si="10"/>
        <v>-9.9709730000000008</v>
      </c>
      <c r="T54" s="44">
        <f t="shared" si="11"/>
        <v>-10.168039</v>
      </c>
      <c r="U54" s="44">
        <f t="shared" si="12"/>
        <v>-10.568362</v>
      </c>
      <c r="V54" s="44">
        <f t="shared" si="13"/>
        <v>0</v>
      </c>
      <c r="W54" s="20"/>
    </row>
    <row r="55" spans="2:23" x14ac:dyDescent="0.25">
      <c r="B55">
        <v>7308010000</v>
      </c>
      <c r="C55">
        <v>-9.5613594000000006</v>
      </c>
      <c r="D55" s="20"/>
      <c r="E55" s="6">
        <f t="shared" si="0"/>
        <v>7.5077499999999997</v>
      </c>
      <c r="F55" s="6">
        <f t="shared" si="1"/>
        <v>-9.2594899999999996</v>
      </c>
      <c r="G55" s="44">
        <f t="shared" si="2"/>
        <v>-9.1831779000000004</v>
      </c>
      <c r="H55" s="44">
        <f t="shared" si="3"/>
        <v>-9.2028979999999994</v>
      </c>
      <c r="I55" s="44">
        <f t="shared" si="4"/>
        <v>-9.3782873000000002</v>
      </c>
      <c r="J55" s="44">
        <f t="shared" si="5"/>
        <v>-9.7970161000000004</v>
      </c>
      <c r="K55" s="44">
        <f t="shared" si="6"/>
        <v>0</v>
      </c>
      <c r="M55">
        <v>7308010000</v>
      </c>
      <c r="N55">
        <v>-10.243831</v>
      </c>
      <c r="O55" s="20"/>
      <c r="P55" s="6">
        <f t="shared" si="7"/>
        <v>7.5077499999999997</v>
      </c>
      <c r="Q55" s="6">
        <f t="shared" si="8"/>
        <v>-9.9566584000000002</v>
      </c>
      <c r="R55" s="44">
        <f t="shared" si="9"/>
        <v>-9.8946837999999993</v>
      </c>
      <c r="S55" s="44">
        <f t="shared" si="10"/>
        <v>-9.9518641999999993</v>
      </c>
      <c r="T55" s="44">
        <f t="shared" si="11"/>
        <v>-10.144335999999999</v>
      </c>
      <c r="U55" s="44">
        <f t="shared" si="12"/>
        <v>-10.537153999999999</v>
      </c>
      <c r="V55" s="44">
        <f t="shared" si="13"/>
        <v>0</v>
      </c>
      <c r="W55" s="20"/>
    </row>
    <row r="56" spans="2:23" x14ac:dyDescent="0.25">
      <c r="B56">
        <v>7357945000</v>
      </c>
      <c r="C56">
        <v>-9.4168939999999992</v>
      </c>
      <c r="E56" s="6">
        <f t="shared" si="0"/>
        <v>7.5576850000000002</v>
      </c>
      <c r="F56" s="6">
        <f t="shared" si="1"/>
        <v>-9.1975832000000004</v>
      </c>
      <c r="G56" s="44">
        <f t="shared" si="2"/>
        <v>-9.1299620000000008</v>
      </c>
      <c r="H56" s="44">
        <f t="shared" si="3"/>
        <v>-9.1541709999999998</v>
      </c>
      <c r="I56" s="44">
        <f t="shared" si="4"/>
        <v>-9.3318796000000006</v>
      </c>
      <c r="J56" s="44">
        <f t="shared" si="5"/>
        <v>-9.748291</v>
      </c>
      <c r="K56" s="44">
        <f t="shared" si="6"/>
        <v>0</v>
      </c>
      <c r="M56">
        <v>7357945000</v>
      </c>
      <c r="N56">
        <v>-10.103182</v>
      </c>
      <c r="P56" s="6">
        <f t="shared" si="7"/>
        <v>7.5576850000000002</v>
      </c>
      <c r="Q56" s="6">
        <f t="shared" si="8"/>
        <v>-9.9136781999999997</v>
      </c>
      <c r="R56" s="44">
        <f t="shared" si="9"/>
        <v>-9.8527278999999997</v>
      </c>
      <c r="S56" s="44">
        <f t="shared" si="10"/>
        <v>-9.9102259000000004</v>
      </c>
      <c r="T56" s="44">
        <f t="shared" si="11"/>
        <v>-10.103436</v>
      </c>
      <c r="U56" s="44">
        <f t="shared" si="12"/>
        <v>-10.49377</v>
      </c>
      <c r="V56" s="44">
        <f t="shared" si="13"/>
        <v>0</v>
      </c>
    </row>
    <row r="57" spans="2:23" x14ac:dyDescent="0.25">
      <c r="B57">
        <v>7407880000</v>
      </c>
      <c r="C57">
        <v>-9.3841333000000002</v>
      </c>
      <c r="E57" s="6">
        <f t="shared" si="0"/>
        <v>7.6076199999999998</v>
      </c>
      <c r="F57" s="6">
        <f t="shared" si="1"/>
        <v>-9.2208576000000004</v>
      </c>
      <c r="G57" s="44">
        <f t="shared" si="2"/>
        <v>-9.1527138000000008</v>
      </c>
      <c r="H57" s="44">
        <f t="shared" si="3"/>
        <v>-9.1760368000000003</v>
      </c>
      <c r="I57" s="44">
        <f t="shared" si="4"/>
        <v>-9.3507204000000002</v>
      </c>
      <c r="J57" s="44">
        <f t="shared" si="5"/>
        <v>-9.7623853999999994</v>
      </c>
      <c r="K57" s="44">
        <f t="shared" si="6"/>
        <v>0</v>
      </c>
      <c r="M57">
        <v>7407880000</v>
      </c>
      <c r="N57">
        <v>-10.078407</v>
      </c>
      <c r="P57" s="6">
        <f t="shared" si="7"/>
        <v>7.6076199999999998</v>
      </c>
      <c r="Q57" s="6">
        <f t="shared" si="8"/>
        <v>-9.9352608</v>
      </c>
      <c r="R57" s="44">
        <f t="shared" si="9"/>
        <v>-9.8764638999999992</v>
      </c>
      <c r="S57" s="44">
        <f t="shared" si="10"/>
        <v>-9.9358921000000002</v>
      </c>
      <c r="T57" s="44">
        <f t="shared" si="11"/>
        <v>-10.130692</v>
      </c>
      <c r="U57" s="44">
        <f t="shared" si="12"/>
        <v>-10.522421</v>
      </c>
      <c r="V57" s="44">
        <f t="shared" si="13"/>
        <v>0</v>
      </c>
    </row>
    <row r="58" spans="2:23" x14ac:dyDescent="0.25">
      <c r="B58">
        <v>7457815000</v>
      </c>
      <c r="C58">
        <v>-9.2759704999999997</v>
      </c>
      <c r="E58" s="6">
        <f t="shared" si="0"/>
        <v>7.6575550000000003</v>
      </c>
      <c r="F58" s="6">
        <f t="shared" si="1"/>
        <v>-9.1246214000000005</v>
      </c>
      <c r="G58" s="44">
        <f t="shared" si="2"/>
        <v>-9.0719452</v>
      </c>
      <c r="H58" s="44">
        <f t="shared" si="3"/>
        <v>-9.1092242999999993</v>
      </c>
      <c r="I58" s="44">
        <f t="shared" si="4"/>
        <v>-9.2961024999999999</v>
      </c>
      <c r="J58" s="44">
        <f t="shared" si="5"/>
        <v>-9.7219820000000006</v>
      </c>
      <c r="K58" s="44">
        <f t="shared" si="6"/>
        <v>0</v>
      </c>
      <c r="M58">
        <v>7457815000</v>
      </c>
      <c r="N58">
        <v>-9.9668311999999997</v>
      </c>
      <c r="P58" s="6">
        <f t="shared" si="7"/>
        <v>7.6575550000000003</v>
      </c>
      <c r="Q58" s="6">
        <f t="shared" si="8"/>
        <v>-9.8646250000000002</v>
      </c>
      <c r="R58" s="44">
        <f t="shared" si="9"/>
        <v>-9.8125695999999998</v>
      </c>
      <c r="S58" s="44">
        <f t="shared" si="10"/>
        <v>-9.8801173999999996</v>
      </c>
      <c r="T58" s="44">
        <f t="shared" si="11"/>
        <v>-10.084918</v>
      </c>
      <c r="U58" s="44">
        <f t="shared" si="12"/>
        <v>-10.49194</v>
      </c>
      <c r="V58" s="44">
        <f t="shared" si="13"/>
        <v>0</v>
      </c>
    </row>
    <row r="59" spans="2:23" x14ac:dyDescent="0.25">
      <c r="B59">
        <v>7507750000</v>
      </c>
      <c r="C59">
        <v>-9.2594899999999996</v>
      </c>
      <c r="E59" s="6">
        <f t="shared" si="0"/>
        <v>7.70749</v>
      </c>
      <c r="F59" s="6">
        <f t="shared" si="1"/>
        <v>-9.2088785000000009</v>
      </c>
      <c r="G59" s="44">
        <f t="shared" si="2"/>
        <v>-9.1542530000000006</v>
      </c>
      <c r="H59" s="44">
        <f t="shared" si="3"/>
        <v>-9.1903477000000002</v>
      </c>
      <c r="I59" s="44">
        <f t="shared" si="4"/>
        <v>-9.3739109000000003</v>
      </c>
      <c r="J59" s="44">
        <f t="shared" si="5"/>
        <v>-9.7989063000000005</v>
      </c>
      <c r="K59" s="44">
        <f t="shared" si="6"/>
        <v>0</v>
      </c>
      <c r="M59">
        <v>7507750000</v>
      </c>
      <c r="N59">
        <v>-9.9566584000000002</v>
      </c>
      <c r="P59" s="6">
        <f t="shared" si="7"/>
        <v>7.70749</v>
      </c>
      <c r="Q59" s="6">
        <f t="shared" si="8"/>
        <v>-9.9618339999999996</v>
      </c>
      <c r="R59" s="44">
        <f t="shared" si="9"/>
        <v>-9.9076786000000006</v>
      </c>
      <c r="S59" s="44">
        <f t="shared" si="10"/>
        <v>-9.9741259000000007</v>
      </c>
      <c r="T59" s="44">
        <f t="shared" si="11"/>
        <v>-10.178027</v>
      </c>
      <c r="U59" s="44">
        <f t="shared" si="12"/>
        <v>-10.586256000000001</v>
      </c>
      <c r="V59" s="44">
        <f t="shared" si="13"/>
        <v>0</v>
      </c>
    </row>
    <row r="60" spans="2:23" x14ac:dyDescent="0.25">
      <c r="B60">
        <v>7557685000</v>
      </c>
      <c r="C60">
        <v>-9.1975832000000004</v>
      </c>
      <c r="E60" s="6">
        <f t="shared" si="0"/>
        <v>7.7574249999999996</v>
      </c>
      <c r="F60" s="6">
        <f t="shared" si="1"/>
        <v>-9.1859970000000004</v>
      </c>
      <c r="G60" s="44">
        <f t="shared" si="2"/>
        <v>-9.1454705999999995</v>
      </c>
      <c r="H60" s="44">
        <f t="shared" si="3"/>
        <v>-9.1962565999999999</v>
      </c>
      <c r="I60" s="44">
        <f t="shared" si="4"/>
        <v>-9.3935698999999993</v>
      </c>
      <c r="J60" s="44">
        <f t="shared" si="5"/>
        <v>-9.8364467999999992</v>
      </c>
      <c r="K60" s="44">
        <f t="shared" si="6"/>
        <v>0</v>
      </c>
      <c r="M60">
        <v>7557685000</v>
      </c>
      <c r="N60">
        <v>-9.9136781999999997</v>
      </c>
      <c r="P60" s="6">
        <f t="shared" si="7"/>
        <v>7.7574249999999996</v>
      </c>
      <c r="Q60" s="6">
        <f t="shared" si="8"/>
        <v>-9.9629469000000004</v>
      </c>
      <c r="R60" s="44">
        <f t="shared" si="9"/>
        <v>-9.9139347000000004</v>
      </c>
      <c r="S60" s="44">
        <f t="shared" si="10"/>
        <v>-9.9858255000000007</v>
      </c>
      <c r="T60" s="44">
        <f t="shared" si="11"/>
        <v>-10.197304000000001</v>
      </c>
      <c r="U60" s="44">
        <f t="shared" si="12"/>
        <v>-10.615484</v>
      </c>
      <c r="V60" s="44">
        <f t="shared" si="13"/>
        <v>0</v>
      </c>
    </row>
    <row r="61" spans="2:23" x14ac:dyDescent="0.25">
      <c r="B61">
        <v>7607620000</v>
      </c>
      <c r="C61">
        <v>-9.2208576000000004</v>
      </c>
      <c r="E61" s="6">
        <f t="shared" si="0"/>
        <v>7.8073600000000001</v>
      </c>
      <c r="F61" s="6">
        <f t="shared" si="1"/>
        <v>-9.1602659000000006</v>
      </c>
      <c r="G61" s="44">
        <f t="shared" si="2"/>
        <v>-9.1218404999999994</v>
      </c>
      <c r="H61" s="44">
        <f t="shared" si="3"/>
        <v>-9.1770324999999993</v>
      </c>
      <c r="I61" s="44">
        <f t="shared" si="4"/>
        <v>-9.3753642999999993</v>
      </c>
      <c r="J61" s="44">
        <f t="shared" si="5"/>
        <v>-9.8205604999999991</v>
      </c>
      <c r="K61" s="44">
        <f t="shared" si="6"/>
        <v>0</v>
      </c>
      <c r="M61">
        <v>7607620000</v>
      </c>
      <c r="N61">
        <v>-9.9352608</v>
      </c>
      <c r="P61" s="6">
        <f t="shared" si="7"/>
        <v>7.8073600000000001</v>
      </c>
      <c r="Q61" s="6">
        <f t="shared" si="8"/>
        <v>-9.9582891</v>
      </c>
      <c r="R61" s="44">
        <f t="shared" si="9"/>
        <v>-9.9097442999999998</v>
      </c>
      <c r="S61" s="44">
        <f t="shared" si="10"/>
        <v>-9.9837913999999994</v>
      </c>
      <c r="T61" s="44">
        <f t="shared" si="11"/>
        <v>-10.197340000000001</v>
      </c>
      <c r="U61" s="44">
        <f t="shared" si="12"/>
        <v>-10.620633</v>
      </c>
      <c r="V61" s="44">
        <f t="shared" si="13"/>
        <v>0</v>
      </c>
    </row>
    <row r="62" spans="2:23" x14ac:dyDescent="0.25">
      <c r="B62">
        <v>7657555000</v>
      </c>
      <c r="C62">
        <v>-9.1246214000000005</v>
      </c>
      <c r="E62" s="6">
        <f t="shared" si="0"/>
        <v>7.8572949999999997</v>
      </c>
      <c r="F62" s="6">
        <f t="shared" si="1"/>
        <v>-9.1163463999999994</v>
      </c>
      <c r="G62" s="44">
        <f t="shared" si="2"/>
        <v>-9.0798044000000004</v>
      </c>
      <c r="H62" s="44">
        <f t="shared" si="3"/>
        <v>-9.1375417999999993</v>
      </c>
      <c r="I62" s="44">
        <f t="shared" si="4"/>
        <v>-9.3373451000000003</v>
      </c>
      <c r="J62" s="44">
        <f t="shared" si="5"/>
        <v>-9.7849158999999997</v>
      </c>
      <c r="K62" s="44">
        <f t="shared" si="6"/>
        <v>0</v>
      </c>
      <c r="M62">
        <v>7657555000</v>
      </c>
      <c r="N62">
        <v>-9.8646250000000002</v>
      </c>
      <c r="P62" s="6">
        <f t="shared" si="7"/>
        <v>7.8572949999999997</v>
      </c>
      <c r="Q62" s="6">
        <f t="shared" si="8"/>
        <v>-9.9414748999999993</v>
      </c>
      <c r="R62" s="44">
        <f t="shared" si="9"/>
        <v>-9.8905095999999997</v>
      </c>
      <c r="S62" s="44">
        <f t="shared" si="10"/>
        <v>-9.9638062000000005</v>
      </c>
      <c r="T62" s="44">
        <f t="shared" si="11"/>
        <v>-10.177823</v>
      </c>
      <c r="U62" s="44">
        <f t="shared" si="12"/>
        <v>-10.604023</v>
      </c>
      <c r="V62" s="44">
        <f t="shared" si="13"/>
        <v>0</v>
      </c>
    </row>
    <row r="63" spans="2:23" x14ac:dyDescent="0.25">
      <c r="B63">
        <v>7707490000</v>
      </c>
      <c r="C63">
        <v>-9.2088785000000009</v>
      </c>
      <c r="E63" s="6">
        <f t="shared" si="0"/>
        <v>7.9072300000000002</v>
      </c>
      <c r="F63" s="6">
        <f t="shared" si="1"/>
        <v>-9.1033296999999997</v>
      </c>
      <c r="G63" s="44">
        <f t="shared" si="2"/>
        <v>-9.0751925</v>
      </c>
      <c r="H63" s="44">
        <f t="shared" si="3"/>
        <v>-9.1402091999999993</v>
      </c>
      <c r="I63" s="44">
        <f t="shared" si="4"/>
        <v>-9.3478335999999995</v>
      </c>
      <c r="J63" s="44">
        <f t="shared" si="5"/>
        <v>-9.8072166000000003</v>
      </c>
      <c r="K63" s="44">
        <f t="shared" si="6"/>
        <v>0</v>
      </c>
      <c r="M63">
        <v>7707490000</v>
      </c>
      <c r="N63">
        <v>-9.9618339999999996</v>
      </c>
      <c r="P63" s="6">
        <f t="shared" si="7"/>
        <v>7.9072300000000002</v>
      </c>
      <c r="Q63" s="6">
        <f t="shared" si="8"/>
        <v>-9.9477347999999992</v>
      </c>
      <c r="R63" s="44">
        <f t="shared" si="9"/>
        <v>-9.8950119000000001</v>
      </c>
      <c r="S63" s="44">
        <f t="shared" si="10"/>
        <v>-9.9682016000000004</v>
      </c>
      <c r="T63" s="44">
        <f t="shared" si="11"/>
        <v>-10.181754</v>
      </c>
      <c r="U63" s="44">
        <f t="shared" si="12"/>
        <v>-10.607408</v>
      </c>
      <c r="V63" s="44">
        <f t="shared" si="13"/>
        <v>0</v>
      </c>
    </row>
    <row r="64" spans="2:23" x14ac:dyDescent="0.25">
      <c r="B64">
        <v>7757425000</v>
      </c>
      <c r="C64">
        <v>-9.1859970000000004</v>
      </c>
      <c r="E64" s="6">
        <f t="shared" si="0"/>
        <v>7.9571649999999998</v>
      </c>
      <c r="F64" s="6">
        <f t="shared" si="1"/>
        <v>-9.1134996000000008</v>
      </c>
      <c r="G64" s="44">
        <f t="shared" si="2"/>
        <v>-9.0891037000000008</v>
      </c>
      <c r="H64" s="44">
        <f t="shared" si="3"/>
        <v>-9.1576853000000007</v>
      </c>
      <c r="I64" s="44">
        <f t="shared" si="4"/>
        <v>-9.3651228</v>
      </c>
      <c r="J64" s="44">
        <f t="shared" si="5"/>
        <v>-9.8184594999999995</v>
      </c>
      <c r="K64" s="44">
        <f t="shared" si="6"/>
        <v>0</v>
      </c>
      <c r="M64">
        <v>7757425000</v>
      </c>
      <c r="N64">
        <v>-9.9629469000000004</v>
      </c>
      <c r="P64" s="6">
        <f t="shared" si="7"/>
        <v>7.9571649999999998</v>
      </c>
      <c r="Q64" s="6">
        <f t="shared" si="8"/>
        <v>-9.9859399999999994</v>
      </c>
      <c r="R64" s="44">
        <f t="shared" si="9"/>
        <v>-9.9303694</v>
      </c>
      <c r="S64" s="44">
        <f t="shared" si="10"/>
        <v>-10.001801</v>
      </c>
      <c r="T64" s="44">
        <f t="shared" si="11"/>
        <v>-10.212274000000001</v>
      </c>
      <c r="U64" s="44">
        <f t="shared" si="12"/>
        <v>-10.628626000000001</v>
      </c>
      <c r="V64" s="44">
        <f t="shared" si="13"/>
        <v>0</v>
      </c>
    </row>
    <row r="65" spans="2:22" x14ac:dyDescent="0.25">
      <c r="B65">
        <v>7807360000</v>
      </c>
      <c r="C65">
        <v>-9.1602659000000006</v>
      </c>
      <c r="E65" s="6">
        <f t="shared" si="0"/>
        <v>8.0070999999999994</v>
      </c>
      <c r="F65" s="6">
        <f t="shared" si="1"/>
        <v>-9.0935059000000003</v>
      </c>
      <c r="G65" s="44">
        <f t="shared" si="2"/>
        <v>-9.0660191000000001</v>
      </c>
      <c r="H65" s="44">
        <f t="shared" si="3"/>
        <v>-9.1327943999999999</v>
      </c>
      <c r="I65" s="44">
        <f t="shared" si="4"/>
        <v>-9.3341989999999999</v>
      </c>
      <c r="J65" s="44">
        <f t="shared" si="5"/>
        <v>-9.7732715999999993</v>
      </c>
      <c r="K65" s="44">
        <f t="shared" si="6"/>
        <v>0</v>
      </c>
      <c r="M65">
        <v>7807360000</v>
      </c>
      <c r="N65">
        <v>-9.9582891</v>
      </c>
      <c r="P65" s="6">
        <f t="shared" si="7"/>
        <v>8.0070999999999994</v>
      </c>
      <c r="Q65" s="6">
        <f t="shared" si="8"/>
        <v>-9.9965401000000007</v>
      </c>
      <c r="R65" s="44">
        <f t="shared" si="9"/>
        <v>-9.9395942999999995</v>
      </c>
      <c r="S65" s="44">
        <f t="shared" si="10"/>
        <v>-10.009575</v>
      </c>
      <c r="T65" s="44">
        <f t="shared" si="11"/>
        <v>-10.216234999999999</v>
      </c>
      <c r="U65" s="44">
        <f t="shared" si="12"/>
        <v>-10.625381000000001</v>
      </c>
      <c r="V65" s="44">
        <f t="shared" si="13"/>
        <v>0</v>
      </c>
    </row>
    <row r="66" spans="2:22" x14ac:dyDescent="0.25">
      <c r="B66">
        <v>7857295000</v>
      </c>
      <c r="C66">
        <v>-9.1163463999999994</v>
      </c>
      <c r="E66" s="6">
        <f t="shared" si="0"/>
        <v>8.0570350000000008</v>
      </c>
      <c r="F66" s="6">
        <f t="shared" si="1"/>
        <v>-9.0989017000000008</v>
      </c>
      <c r="G66" s="44">
        <f t="shared" si="2"/>
        <v>-9.0787858999999997</v>
      </c>
      <c r="H66" s="44">
        <f t="shared" si="3"/>
        <v>-9.1523599999999998</v>
      </c>
      <c r="I66" s="44">
        <f t="shared" si="4"/>
        <v>-9.3622093</v>
      </c>
      <c r="J66" s="44">
        <f t="shared" si="5"/>
        <v>-9.8134098000000005</v>
      </c>
      <c r="K66" s="44">
        <f t="shared" si="6"/>
        <v>0</v>
      </c>
      <c r="M66">
        <v>7857295000</v>
      </c>
      <c r="N66">
        <v>-9.9414748999999993</v>
      </c>
      <c r="P66" s="6">
        <f t="shared" si="7"/>
        <v>8.0570350000000008</v>
      </c>
      <c r="Q66" s="6">
        <f t="shared" si="8"/>
        <v>-10.006762999999999</v>
      </c>
      <c r="R66" s="44">
        <f t="shared" si="9"/>
        <v>-9.9538975000000001</v>
      </c>
      <c r="S66" s="44">
        <f t="shared" si="10"/>
        <v>-10.028511999999999</v>
      </c>
      <c r="T66" s="44">
        <f t="shared" si="11"/>
        <v>-10.240394</v>
      </c>
      <c r="U66" s="44">
        <f t="shared" si="12"/>
        <v>-10.658668</v>
      </c>
      <c r="V66" s="44">
        <f t="shared" si="13"/>
        <v>0</v>
      </c>
    </row>
    <row r="67" spans="2:22" x14ac:dyDescent="0.25">
      <c r="B67">
        <v>7907230000</v>
      </c>
      <c r="C67">
        <v>-9.1033296999999997</v>
      </c>
      <c r="E67" s="6">
        <f t="shared" si="0"/>
        <v>8.1069700000000005</v>
      </c>
      <c r="F67" s="6">
        <f t="shared" si="1"/>
        <v>-9.0579157000000006</v>
      </c>
      <c r="G67" s="44">
        <f t="shared" si="2"/>
        <v>-9.0490732000000005</v>
      </c>
      <c r="H67" s="44">
        <f t="shared" si="3"/>
        <v>-9.1355494999999998</v>
      </c>
      <c r="I67" s="44">
        <f t="shared" si="4"/>
        <v>-9.3590716999999994</v>
      </c>
      <c r="J67" s="44">
        <f t="shared" si="5"/>
        <v>-9.8354415999999993</v>
      </c>
      <c r="K67" s="44">
        <f t="shared" si="6"/>
        <v>0</v>
      </c>
      <c r="M67">
        <v>7907230000</v>
      </c>
      <c r="N67">
        <v>-9.9477347999999992</v>
      </c>
      <c r="P67" s="6">
        <f t="shared" si="7"/>
        <v>8.1069700000000005</v>
      </c>
      <c r="Q67" s="6">
        <f t="shared" si="8"/>
        <v>-9.9977274000000005</v>
      </c>
      <c r="R67" s="44">
        <f t="shared" si="9"/>
        <v>-9.9486542</v>
      </c>
      <c r="S67" s="44">
        <f t="shared" si="10"/>
        <v>-10.027780999999999</v>
      </c>
      <c r="T67" s="44">
        <f t="shared" si="11"/>
        <v>-10.247221</v>
      </c>
      <c r="U67" s="44">
        <f t="shared" si="12"/>
        <v>-10.677553</v>
      </c>
      <c r="V67" s="44">
        <f t="shared" si="13"/>
        <v>0</v>
      </c>
    </row>
    <row r="68" spans="2:22" x14ac:dyDescent="0.25">
      <c r="B68">
        <v>7957165000</v>
      </c>
      <c r="C68">
        <v>-9.1134996000000008</v>
      </c>
      <c r="E68" s="6">
        <f t="shared" si="0"/>
        <v>8.1569050000000001</v>
      </c>
      <c r="F68" s="6">
        <f t="shared" si="1"/>
        <v>-9.0255775000000007</v>
      </c>
      <c r="G68" s="44">
        <f t="shared" si="2"/>
        <v>-9.0161780999999994</v>
      </c>
      <c r="H68" s="44">
        <f t="shared" si="3"/>
        <v>-9.1042356000000009</v>
      </c>
      <c r="I68" s="44">
        <f t="shared" si="4"/>
        <v>-9.3272572</v>
      </c>
      <c r="J68" s="44">
        <f t="shared" si="5"/>
        <v>-9.8062839999999998</v>
      </c>
      <c r="K68" s="44">
        <f t="shared" si="6"/>
        <v>0</v>
      </c>
      <c r="M68">
        <v>7957165000</v>
      </c>
      <c r="N68">
        <v>-9.9859399999999994</v>
      </c>
      <c r="P68" s="6">
        <f t="shared" si="7"/>
        <v>8.1569050000000001</v>
      </c>
      <c r="Q68" s="6">
        <f t="shared" si="8"/>
        <v>-9.9865265000000001</v>
      </c>
      <c r="R68" s="44">
        <f t="shared" si="9"/>
        <v>-9.9352102000000002</v>
      </c>
      <c r="S68" s="44">
        <f t="shared" si="10"/>
        <v>-10.013095</v>
      </c>
      <c r="T68" s="44">
        <f t="shared" si="11"/>
        <v>-10.232058</v>
      </c>
      <c r="U68" s="44">
        <f t="shared" si="12"/>
        <v>-10.662387000000001</v>
      </c>
      <c r="V68" s="44">
        <f t="shared" si="13"/>
        <v>0</v>
      </c>
    </row>
    <row r="69" spans="2:22" x14ac:dyDescent="0.25">
      <c r="B69">
        <v>8007100000</v>
      </c>
      <c r="C69">
        <v>-9.0935059000000003</v>
      </c>
      <c r="E69" s="6">
        <f t="shared" ref="E69:E132" si="14">B73/1000000000</f>
        <v>8.2068399999999997</v>
      </c>
      <c r="F69" s="6">
        <f t="shared" ref="F69:F132" si="15">C73</f>
        <v>-8.9065819000000008</v>
      </c>
      <c r="G69" s="44">
        <f t="shared" ref="G69:G132" si="16">C279</f>
        <v>-8.9026165000000006</v>
      </c>
      <c r="H69" s="44">
        <f t="shared" ref="H69:H132" si="17">C485</f>
        <v>-8.9961404999999992</v>
      </c>
      <c r="I69" s="44">
        <f t="shared" ref="I69:I132" si="18">C691</f>
        <v>-9.2241745000000002</v>
      </c>
      <c r="J69" s="44">
        <f t="shared" ref="J69:J132" si="19">C897</f>
        <v>-9.7115889000000006</v>
      </c>
      <c r="K69" s="44">
        <f t="shared" ref="K69:K132" si="20">C1103</f>
        <v>0</v>
      </c>
      <c r="M69">
        <v>8007100000</v>
      </c>
      <c r="N69">
        <v>-9.9965401000000007</v>
      </c>
      <c r="P69" s="6">
        <f t="shared" si="7"/>
        <v>8.2068399999999997</v>
      </c>
      <c r="Q69" s="6">
        <f t="shared" si="8"/>
        <v>-9.8984833000000005</v>
      </c>
      <c r="R69" s="44">
        <f t="shared" si="9"/>
        <v>-9.8460988999999994</v>
      </c>
      <c r="S69" s="44">
        <f t="shared" si="10"/>
        <v>-9.9240179000000008</v>
      </c>
      <c r="T69" s="44">
        <f t="shared" si="11"/>
        <v>-10.142429999999999</v>
      </c>
      <c r="U69" s="44">
        <f t="shared" si="12"/>
        <v>-10.575644</v>
      </c>
      <c r="V69" s="44">
        <f t="shared" si="13"/>
        <v>0</v>
      </c>
    </row>
    <row r="70" spans="2:22" x14ac:dyDescent="0.25">
      <c r="B70">
        <v>8057035000</v>
      </c>
      <c r="C70">
        <v>-9.0989017000000008</v>
      </c>
      <c r="E70" s="6">
        <f t="shared" si="14"/>
        <v>8.2567749999999993</v>
      </c>
      <c r="F70" s="6">
        <f t="shared" si="15"/>
        <v>-8.8831510999999992</v>
      </c>
      <c r="G70" s="44">
        <f t="shared" si="16"/>
        <v>-8.8833550999999993</v>
      </c>
      <c r="H70" s="44">
        <f t="shared" si="17"/>
        <v>-8.9795484999999999</v>
      </c>
      <c r="I70" s="44">
        <f t="shared" si="18"/>
        <v>-9.2117538000000003</v>
      </c>
      <c r="J70" s="44">
        <f t="shared" si="19"/>
        <v>-9.7115898000000005</v>
      </c>
      <c r="K70" s="44">
        <f t="shared" si="20"/>
        <v>0</v>
      </c>
      <c r="M70">
        <v>8057035000</v>
      </c>
      <c r="N70">
        <v>-10.006762999999999</v>
      </c>
      <c r="P70" s="6">
        <f t="shared" ref="P70:P133" si="21">M74/1000000000</f>
        <v>8.2567749999999993</v>
      </c>
      <c r="Q70" s="6">
        <f t="shared" ref="Q70:Q133" si="22">N74</f>
        <v>-9.8779421000000003</v>
      </c>
      <c r="R70" s="44">
        <f t="shared" ref="R70:R133" si="23">N280</f>
        <v>-9.8227205000000009</v>
      </c>
      <c r="S70" s="44">
        <f t="shared" ref="S70:S133" si="24">N486</f>
        <v>-9.8998717999999997</v>
      </c>
      <c r="T70" s="44">
        <f t="shared" ref="T70:T133" si="25">N692</f>
        <v>-10.118273</v>
      </c>
      <c r="U70" s="44">
        <f t="shared" ref="U70:U133" si="26">N898</f>
        <v>-10.555467</v>
      </c>
      <c r="V70" s="44">
        <f t="shared" ref="V70:V133" si="27">N1104</f>
        <v>0</v>
      </c>
    </row>
    <row r="71" spans="2:22" x14ac:dyDescent="0.25">
      <c r="B71">
        <v>8106970000</v>
      </c>
      <c r="C71">
        <v>-9.0579157000000006</v>
      </c>
      <c r="E71" s="6">
        <f t="shared" si="14"/>
        <v>8.3067100000000007</v>
      </c>
      <c r="F71" s="6">
        <f t="shared" si="15"/>
        <v>-8.8382749999999994</v>
      </c>
      <c r="G71" s="44">
        <f t="shared" si="16"/>
        <v>-8.8470116000000001</v>
      </c>
      <c r="H71" s="44">
        <f t="shared" si="17"/>
        <v>-8.9512253000000008</v>
      </c>
      <c r="I71" s="44">
        <f t="shared" si="18"/>
        <v>-9.1910477000000004</v>
      </c>
      <c r="J71" s="44">
        <f t="shared" si="19"/>
        <v>-9.7064904999999992</v>
      </c>
      <c r="K71" s="44">
        <f t="shared" si="20"/>
        <v>0</v>
      </c>
      <c r="M71">
        <v>8106970000</v>
      </c>
      <c r="N71">
        <v>-9.9977274000000005</v>
      </c>
      <c r="P71" s="6">
        <f t="shared" si="21"/>
        <v>8.3067100000000007</v>
      </c>
      <c r="Q71" s="6">
        <f t="shared" si="22"/>
        <v>-9.8742514000000003</v>
      </c>
      <c r="R71" s="44">
        <f t="shared" si="23"/>
        <v>-9.8184661999999996</v>
      </c>
      <c r="S71" s="44">
        <f t="shared" si="24"/>
        <v>-9.8956242000000003</v>
      </c>
      <c r="T71" s="44">
        <f t="shared" si="25"/>
        <v>-10.116111</v>
      </c>
      <c r="U71" s="44">
        <f t="shared" si="26"/>
        <v>-10.557631000000001</v>
      </c>
      <c r="V71" s="44">
        <f t="shared" si="27"/>
        <v>0</v>
      </c>
    </row>
    <row r="72" spans="2:22" x14ac:dyDescent="0.25">
      <c r="B72">
        <v>8156905000</v>
      </c>
      <c r="C72">
        <v>-9.0255775000000007</v>
      </c>
      <c r="E72" s="6">
        <f t="shared" si="14"/>
        <v>8.3566450000000003</v>
      </c>
      <c r="F72" s="6">
        <f t="shared" si="15"/>
        <v>-8.8475760999999995</v>
      </c>
      <c r="G72" s="44">
        <f t="shared" si="16"/>
        <v>-8.8600101000000002</v>
      </c>
      <c r="H72" s="44">
        <f t="shared" si="17"/>
        <v>-8.9663266999999998</v>
      </c>
      <c r="I72" s="44">
        <f t="shared" si="18"/>
        <v>-9.2096405000000008</v>
      </c>
      <c r="J72" s="44">
        <f t="shared" si="19"/>
        <v>-9.7323084000000009</v>
      </c>
      <c r="K72" s="44">
        <f t="shared" si="20"/>
        <v>0</v>
      </c>
      <c r="M72">
        <v>8156905000</v>
      </c>
      <c r="N72">
        <v>-9.9865265000000001</v>
      </c>
      <c r="P72" s="6">
        <f t="shared" si="21"/>
        <v>8.3566450000000003</v>
      </c>
      <c r="Q72" s="6">
        <f t="shared" si="22"/>
        <v>-9.8993807</v>
      </c>
      <c r="R72" s="44">
        <f t="shared" si="23"/>
        <v>-9.8404293000000003</v>
      </c>
      <c r="S72" s="44">
        <f t="shared" si="24"/>
        <v>-9.9165668</v>
      </c>
      <c r="T72" s="44">
        <f t="shared" si="25"/>
        <v>-10.135987</v>
      </c>
      <c r="U72" s="44">
        <f t="shared" si="26"/>
        <v>-10.579145</v>
      </c>
      <c r="V72" s="44">
        <f t="shared" si="27"/>
        <v>0</v>
      </c>
    </row>
    <row r="73" spans="2:22" x14ac:dyDescent="0.25">
      <c r="B73">
        <v>8206840000</v>
      </c>
      <c r="C73">
        <v>-8.9065819000000008</v>
      </c>
      <c r="E73" s="6">
        <f t="shared" si="14"/>
        <v>8.4065799999999999</v>
      </c>
      <c r="F73" s="6">
        <f t="shared" si="15"/>
        <v>-8.8149080000000009</v>
      </c>
      <c r="G73" s="44">
        <f t="shared" si="16"/>
        <v>-8.8311376999999993</v>
      </c>
      <c r="H73" s="44">
        <f t="shared" si="17"/>
        <v>-8.9408435999999991</v>
      </c>
      <c r="I73" s="44">
        <f t="shared" si="18"/>
        <v>-9.1900519999999997</v>
      </c>
      <c r="J73" s="44">
        <f t="shared" si="19"/>
        <v>-9.7284231000000005</v>
      </c>
      <c r="K73" s="44">
        <f t="shared" si="20"/>
        <v>0</v>
      </c>
      <c r="M73">
        <v>8206840000</v>
      </c>
      <c r="N73">
        <v>-9.8984833000000005</v>
      </c>
      <c r="P73" s="6">
        <f t="shared" si="21"/>
        <v>8.4065799999999999</v>
      </c>
      <c r="Q73" s="6">
        <f t="shared" si="22"/>
        <v>-9.8839053999999997</v>
      </c>
      <c r="R73" s="44">
        <f t="shared" si="23"/>
        <v>-9.8220033999999998</v>
      </c>
      <c r="S73" s="44">
        <f t="shared" si="24"/>
        <v>-9.8959302999999998</v>
      </c>
      <c r="T73" s="44">
        <f t="shared" si="25"/>
        <v>-10.115596999999999</v>
      </c>
      <c r="U73" s="44">
        <f t="shared" si="26"/>
        <v>-10.561997</v>
      </c>
      <c r="V73" s="44">
        <f t="shared" si="27"/>
        <v>0</v>
      </c>
    </row>
    <row r="74" spans="2:22" x14ac:dyDescent="0.25">
      <c r="B74">
        <v>8256775000</v>
      </c>
      <c r="C74">
        <v>-8.8831510999999992</v>
      </c>
      <c r="E74" s="6">
        <f t="shared" si="14"/>
        <v>8.4565149999999996</v>
      </c>
      <c r="F74" s="6">
        <f t="shared" si="15"/>
        <v>-8.8391190000000002</v>
      </c>
      <c r="G74" s="44">
        <f t="shared" si="16"/>
        <v>-8.8640632999999998</v>
      </c>
      <c r="H74" s="44">
        <f t="shared" si="17"/>
        <v>-8.9813670999999999</v>
      </c>
      <c r="I74" s="44">
        <f t="shared" si="18"/>
        <v>-9.2414264999999993</v>
      </c>
      <c r="J74" s="44">
        <f t="shared" si="19"/>
        <v>-9.7986231000000004</v>
      </c>
      <c r="K74" s="44">
        <f t="shared" si="20"/>
        <v>0</v>
      </c>
      <c r="M74">
        <v>8256775000</v>
      </c>
      <c r="N74">
        <v>-9.8779421000000003</v>
      </c>
      <c r="P74" s="6">
        <f t="shared" si="21"/>
        <v>8.4565149999999996</v>
      </c>
      <c r="Q74" s="6">
        <f t="shared" si="22"/>
        <v>-9.9046192000000008</v>
      </c>
      <c r="R74" s="44">
        <f t="shared" si="23"/>
        <v>-9.8445538999999993</v>
      </c>
      <c r="S74" s="44">
        <f t="shared" si="24"/>
        <v>-9.9209700000000005</v>
      </c>
      <c r="T74" s="44">
        <f t="shared" si="25"/>
        <v>-10.146141</v>
      </c>
      <c r="U74" s="44">
        <f t="shared" si="26"/>
        <v>-10.600674</v>
      </c>
      <c r="V74" s="44">
        <f t="shared" si="27"/>
        <v>0</v>
      </c>
    </row>
    <row r="75" spans="2:22" x14ac:dyDescent="0.25">
      <c r="B75">
        <v>8306710000</v>
      </c>
      <c r="C75">
        <v>-8.8382749999999994</v>
      </c>
      <c r="E75" s="6">
        <f t="shared" si="14"/>
        <v>8.5064499999999992</v>
      </c>
      <c r="F75" s="6">
        <f t="shared" si="15"/>
        <v>-8.8053904000000003</v>
      </c>
      <c r="G75" s="44">
        <f t="shared" si="16"/>
        <v>-8.8306407999999994</v>
      </c>
      <c r="H75" s="44">
        <f t="shared" si="17"/>
        <v>-8.9482268999999999</v>
      </c>
      <c r="I75" s="44">
        <f t="shared" si="18"/>
        <v>-9.2096786000000002</v>
      </c>
      <c r="J75" s="44">
        <f t="shared" si="19"/>
        <v>-9.7743453999999996</v>
      </c>
      <c r="K75" s="44">
        <f t="shared" si="20"/>
        <v>0</v>
      </c>
      <c r="M75">
        <v>8306710000</v>
      </c>
      <c r="N75">
        <v>-9.8742514000000003</v>
      </c>
      <c r="P75" s="6">
        <f t="shared" si="21"/>
        <v>8.5064499999999992</v>
      </c>
      <c r="Q75" s="6">
        <f t="shared" si="22"/>
        <v>-9.8919934999999999</v>
      </c>
      <c r="R75" s="44">
        <f t="shared" si="23"/>
        <v>-9.8301190999999992</v>
      </c>
      <c r="S75" s="44">
        <f t="shared" si="24"/>
        <v>-9.9059305000000002</v>
      </c>
      <c r="T75" s="44">
        <f t="shared" si="25"/>
        <v>-10.132415</v>
      </c>
      <c r="U75" s="44">
        <f t="shared" si="26"/>
        <v>-10.590548</v>
      </c>
      <c r="V75" s="44">
        <f t="shared" si="27"/>
        <v>0</v>
      </c>
    </row>
    <row r="76" spans="2:22" x14ac:dyDescent="0.25">
      <c r="B76">
        <v>8356645000</v>
      </c>
      <c r="C76">
        <v>-8.8475760999999995</v>
      </c>
      <c r="E76" s="6">
        <f t="shared" si="14"/>
        <v>8.5563850000000006</v>
      </c>
      <c r="F76" s="6">
        <f t="shared" si="15"/>
        <v>-8.8185053</v>
      </c>
      <c r="G76" s="44">
        <f t="shared" si="16"/>
        <v>-8.8548182999999998</v>
      </c>
      <c r="H76" s="44">
        <f t="shared" si="17"/>
        <v>-8.9842253000000003</v>
      </c>
      <c r="I76" s="44">
        <f t="shared" si="18"/>
        <v>-9.2623844000000002</v>
      </c>
      <c r="J76" s="44">
        <f t="shared" si="19"/>
        <v>-9.8544827000000002</v>
      </c>
      <c r="K76" s="44">
        <f t="shared" si="20"/>
        <v>0</v>
      </c>
      <c r="M76">
        <v>8356645000</v>
      </c>
      <c r="N76">
        <v>-9.8993807</v>
      </c>
      <c r="P76" s="6">
        <f t="shared" si="21"/>
        <v>8.5563850000000006</v>
      </c>
      <c r="Q76" s="6">
        <f t="shared" si="22"/>
        <v>-9.9078131000000003</v>
      </c>
      <c r="R76" s="44">
        <f t="shared" si="23"/>
        <v>-9.8476485999999994</v>
      </c>
      <c r="S76" s="44">
        <f t="shared" si="24"/>
        <v>-9.9279118000000004</v>
      </c>
      <c r="T76" s="44">
        <f t="shared" si="25"/>
        <v>-10.16089</v>
      </c>
      <c r="U76" s="44">
        <f t="shared" si="26"/>
        <v>-10.631078</v>
      </c>
      <c r="V76" s="44">
        <f t="shared" si="27"/>
        <v>0</v>
      </c>
    </row>
    <row r="77" spans="2:22" x14ac:dyDescent="0.25">
      <c r="B77">
        <v>8406580000</v>
      </c>
      <c r="C77">
        <v>-8.8149080000000009</v>
      </c>
      <c r="E77" s="6">
        <f t="shared" si="14"/>
        <v>8.6063200000000002</v>
      </c>
      <c r="F77" s="6">
        <f t="shared" si="15"/>
        <v>-8.8116608000000003</v>
      </c>
      <c r="G77" s="44">
        <f t="shared" si="16"/>
        <v>-8.8419513999999992</v>
      </c>
      <c r="H77" s="44">
        <f t="shared" si="17"/>
        <v>-8.9653244000000001</v>
      </c>
      <c r="I77" s="44">
        <f t="shared" si="18"/>
        <v>-9.2387390000000007</v>
      </c>
      <c r="J77" s="44">
        <f t="shared" si="19"/>
        <v>-9.8333168000000004</v>
      </c>
      <c r="K77" s="44">
        <f t="shared" si="20"/>
        <v>0</v>
      </c>
      <c r="M77">
        <v>8406580000</v>
      </c>
      <c r="N77">
        <v>-9.8839053999999997</v>
      </c>
      <c r="P77" s="6">
        <f t="shared" si="21"/>
        <v>8.6063200000000002</v>
      </c>
      <c r="Q77" s="6">
        <f t="shared" si="22"/>
        <v>-9.9149159999999998</v>
      </c>
      <c r="R77" s="44">
        <f t="shared" si="23"/>
        <v>-9.8474635999999993</v>
      </c>
      <c r="S77" s="44">
        <f t="shared" si="24"/>
        <v>-9.9219884999999994</v>
      </c>
      <c r="T77" s="44">
        <f t="shared" si="25"/>
        <v>-10.14974</v>
      </c>
      <c r="U77" s="44">
        <f t="shared" si="26"/>
        <v>-10.615524000000001</v>
      </c>
      <c r="V77" s="44">
        <f t="shared" si="27"/>
        <v>0</v>
      </c>
    </row>
    <row r="78" spans="2:22" x14ac:dyDescent="0.25">
      <c r="B78">
        <v>8456515000</v>
      </c>
      <c r="C78">
        <v>-8.8391190000000002</v>
      </c>
      <c r="E78" s="6">
        <f t="shared" si="14"/>
        <v>8.6562549999999998</v>
      </c>
      <c r="F78" s="6">
        <f t="shared" si="15"/>
        <v>-8.8558731000000002</v>
      </c>
      <c r="G78" s="44">
        <f t="shared" si="16"/>
        <v>-8.8956508999999997</v>
      </c>
      <c r="H78" s="44">
        <f t="shared" si="17"/>
        <v>-9.0283270000000009</v>
      </c>
      <c r="I78" s="44">
        <f t="shared" si="18"/>
        <v>-9.3114633999999992</v>
      </c>
      <c r="J78" s="44">
        <f t="shared" si="19"/>
        <v>-9.9176625999999999</v>
      </c>
      <c r="K78" s="44">
        <f t="shared" si="20"/>
        <v>0</v>
      </c>
      <c r="M78">
        <v>8456515000</v>
      </c>
      <c r="N78">
        <v>-9.9046192000000008</v>
      </c>
      <c r="P78" s="6">
        <f t="shared" si="21"/>
        <v>8.6562549999999998</v>
      </c>
      <c r="Q78" s="6">
        <f t="shared" si="22"/>
        <v>-9.9633912999999996</v>
      </c>
      <c r="R78" s="44">
        <f t="shared" si="23"/>
        <v>-9.8992156999999992</v>
      </c>
      <c r="S78" s="44">
        <f t="shared" si="24"/>
        <v>-9.9776859000000009</v>
      </c>
      <c r="T78" s="44">
        <f t="shared" si="25"/>
        <v>-10.208175000000001</v>
      </c>
      <c r="U78" s="44">
        <f t="shared" si="26"/>
        <v>-10.677117000000001</v>
      </c>
      <c r="V78" s="44">
        <f t="shared" si="27"/>
        <v>0</v>
      </c>
    </row>
    <row r="79" spans="2:22" x14ac:dyDescent="0.25">
      <c r="B79">
        <v>8506450000</v>
      </c>
      <c r="C79">
        <v>-8.8053904000000003</v>
      </c>
      <c r="E79" s="6">
        <f t="shared" si="14"/>
        <v>8.7061899999999994</v>
      </c>
      <c r="F79" s="6">
        <f t="shared" si="15"/>
        <v>-8.8525238000000002</v>
      </c>
      <c r="G79" s="44">
        <f t="shared" si="16"/>
        <v>-8.8905668000000002</v>
      </c>
      <c r="H79" s="44">
        <f t="shared" si="17"/>
        <v>-9.0206099000000002</v>
      </c>
      <c r="I79" s="44">
        <f t="shared" si="18"/>
        <v>-9.3007411999999992</v>
      </c>
      <c r="J79" s="44">
        <f t="shared" si="19"/>
        <v>-9.9067097000000004</v>
      </c>
      <c r="K79" s="44">
        <f t="shared" si="20"/>
        <v>0</v>
      </c>
      <c r="M79">
        <v>8506450000</v>
      </c>
      <c r="N79">
        <v>-9.8919934999999999</v>
      </c>
      <c r="P79" s="6">
        <f t="shared" si="21"/>
        <v>8.7061899999999994</v>
      </c>
      <c r="Q79" s="6">
        <f t="shared" si="22"/>
        <v>-9.9982547999999998</v>
      </c>
      <c r="R79" s="44">
        <f t="shared" si="23"/>
        <v>-9.9289912999999999</v>
      </c>
      <c r="S79" s="44">
        <f t="shared" si="24"/>
        <v>-10.003558999999999</v>
      </c>
      <c r="T79" s="44">
        <f t="shared" si="25"/>
        <v>-10.230351000000001</v>
      </c>
      <c r="U79" s="44">
        <f t="shared" si="26"/>
        <v>-10.696699000000001</v>
      </c>
      <c r="V79" s="44">
        <f t="shared" si="27"/>
        <v>0</v>
      </c>
    </row>
    <row r="80" spans="2:22" x14ac:dyDescent="0.25">
      <c r="B80">
        <v>8556385000</v>
      </c>
      <c r="C80">
        <v>-8.8185053</v>
      </c>
      <c r="E80" s="6">
        <f t="shared" si="14"/>
        <v>8.7561250000000008</v>
      </c>
      <c r="F80" s="6">
        <f t="shared" si="15"/>
        <v>-8.8850488999999993</v>
      </c>
      <c r="G80" s="44">
        <f t="shared" si="16"/>
        <v>-8.9418325000000003</v>
      </c>
      <c r="H80" s="44">
        <f t="shared" si="17"/>
        <v>-9.0901203000000006</v>
      </c>
      <c r="I80" s="44">
        <f t="shared" si="18"/>
        <v>-9.3912019999999998</v>
      </c>
      <c r="J80" s="44">
        <f t="shared" si="19"/>
        <v>-10.028556999999999</v>
      </c>
      <c r="K80" s="44">
        <f t="shared" si="20"/>
        <v>0</v>
      </c>
      <c r="M80">
        <v>8556385000</v>
      </c>
      <c r="N80">
        <v>-9.9078131000000003</v>
      </c>
      <c r="P80" s="6">
        <f t="shared" si="21"/>
        <v>8.7561250000000008</v>
      </c>
      <c r="Q80" s="6">
        <f t="shared" si="22"/>
        <v>-10.043839</v>
      </c>
      <c r="R80" s="44">
        <f t="shared" si="23"/>
        <v>-9.9810324000000001</v>
      </c>
      <c r="S80" s="44">
        <f t="shared" si="24"/>
        <v>-10.06227</v>
      </c>
      <c r="T80" s="44">
        <f t="shared" si="25"/>
        <v>-10.296184</v>
      </c>
      <c r="U80" s="44">
        <f t="shared" si="26"/>
        <v>-10.772732</v>
      </c>
      <c r="V80" s="44">
        <f t="shared" si="27"/>
        <v>0</v>
      </c>
    </row>
    <row r="81" spans="2:22" x14ac:dyDescent="0.25">
      <c r="B81">
        <v>8606320000</v>
      </c>
      <c r="C81">
        <v>-8.8116608000000003</v>
      </c>
      <c r="E81" s="6">
        <f t="shared" si="14"/>
        <v>8.8060600000000004</v>
      </c>
      <c r="F81" s="6">
        <f t="shared" si="15"/>
        <v>-8.8995236999999996</v>
      </c>
      <c r="G81" s="44">
        <f t="shared" si="16"/>
        <v>-8.9494343000000001</v>
      </c>
      <c r="H81" s="44">
        <f t="shared" si="17"/>
        <v>-9.0900078000000004</v>
      </c>
      <c r="I81" s="44">
        <f t="shared" si="18"/>
        <v>-9.3804388000000003</v>
      </c>
      <c r="J81" s="44">
        <f t="shared" si="19"/>
        <v>-10.005418000000001</v>
      </c>
      <c r="K81" s="44">
        <f t="shared" si="20"/>
        <v>0</v>
      </c>
      <c r="M81">
        <v>8606320000</v>
      </c>
      <c r="N81">
        <v>-9.9149159999999998</v>
      </c>
      <c r="P81" s="6">
        <f t="shared" si="21"/>
        <v>8.8060600000000004</v>
      </c>
      <c r="Q81" s="6">
        <f t="shared" si="22"/>
        <v>-10.084916</v>
      </c>
      <c r="R81" s="44">
        <f t="shared" si="23"/>
        <v>-10.016771</v>
      </c>
      <c r="S81" s="44">
        <f t="shared" si="24"/>
        <v>-10.091521999999999</v>
      </c>
      <c r="T81" s="44">
        <f t="shared" si="25"/>
        <v>-10.317105</v>
      </c>
      <c r="U81" s="44">
        <f t="shared" si="26"/>
        <v>-10.78073</v>
      </c>
      <c r="V81" s="44">
        <f t="shared" si="27"/>
        <v>0</v>
      </c>
    </row>
    <row r="82" spans="2:22" x14ac:dyDescent="0.25">
      <c r="B82">
        <v>8656255000</v>
      </c>
      <c r="C82">
        <v>-8.8558731000000002</v>
      </c>
      <c r="E82" s="6">
        <f t="shared" si="14"/>
        <v>8.8559950000000001</v>
      </c>
      <c r="F82" s="6">
        <f t="shared" si="15"/>
        <v>-8.9475421999999991</v>
      </c>
      <c r="G82" s="44">
        <f t="shared" si="16"/>
        <v>-9.0121775</v>
      </c>
      <c r="H82" s="44">
        <f t="shared" si="17"/>
        <v>-9.1660556999999994</v>
      </c>
      <c r="I82" s="44">
        <f t="shared" si="18"/>
        <v>-9.4692658999999999</v>
      </c>
      <c r="J82" s="44">
        <f t="shared" si="19"/>
        <v>-10.106515</v>
      </c>
      <c r="K82" s="44">
        <f t="shared" si="20"/>
        <v>0</v>
      </c>
      <c r="M82">
        <v>8656255000</v>
      </c>
      <c r="N82">
        <v>-9.9633912999999996</v>
      </c>
      <c r="P82" s="6">
        <f t="shared" si="21"/>
        <v>8.8559950000000001</v>
      </c>
      <c r="Q82" s="6">
        <f t="shared" si="22"/>
        <v>-10.132386</v>
      </c>
      <c r="R82" s="44">
        <f t="shared" si="23"/>
        <v>-10.070955</v>
      </c>
      <c r="S82" s="44">
        <f t="shared" si="24"/>
        <v>-10.151075000000001</v>
      </c>
      <c r="T82" s="44">
        <f t="shared" si="25"/>
        <v>-10.381515</v>
      </c>
      <c r="U82" s="44">
        <f t="shared" si="26"/>
        <v>-10.847906999999999</v>
      </c>
      <c r="V82" s="44">
        <f t="shared" si="27"/>
        <v>0</v>
      </c>
    </row>
    <row r="83" spans="2:22" x14ac:dyDescent="0.25">
      <c r="B83">
        <v>8706190000</v>
      </c>
      <c r="C83">
        <v>-8.8525238000000002</v>
      </c>
      <c r="E83" s="6">
        <f t="shared" si="14"/>
        <v>8.9059299999999997</v>
      </c>
      <c r="F83" s="6">
        <f t="shared" si="15"/>
        <v>-8.9429187999999993</v>
      </c>
      <c r="G83" s="44">
        <f t="shared" si="16"/>
        <v>-9.0068531000000007</v>
      </c>
      <c r="H83" s="44">
        <f t="shared" si="17"/>
        <v>-9.1583862000000007</v>
      </c>
      <c r="I83" s="44">
        <f t="shared" si="18"/>
        <v>-9.4625596999999999</v>
      </c>
      <c r="J83" s="44">
        <f t="shared" si="19"/>
        <v>-10.110003000000001</v>
      </c>
      <c r="K83" s="44">
        <f t="shared" si="20"/>
        <v>0</v>
      </c>
      <c r="M83">
        <v>8706190000</v>
      </c>
      <c r="N83">
        <v>-9.9982547999999998</v>
      </c>
      <c r="P83" s="6">
        <f t="shared" si="21"/>
        <v>8.9059299999999997</v>
      </c>
      <c r="Q83" s="6">
        <f t="shared" si="22"/>
        <v>-10.14687</v>
      </c>
      <c r="R83" s="44">
        <f t="shared" si="23"/>
        <v>-10.084455</v>
      </c>
      <c r="S83" s="44">
        <f t="shared" si="24"/>
        <v>-10.162890000000001</v>
      </c>
      <c r="T83" s="44">
        <f t="shared" si="25"/>
        <v>-10.39222</v>
      </c>
      <c r="U83" s="44">
        <f t="shared" si="26"/>
        <v>-10.860367</v>
      </c>
      <c r="V83" s="44">
        <f t="shared" si="27"/>
        <v>0</v>
      </c>
    </row>
    <row r="84" spans="2:22" x14ac:dyDescent="0.25">
      <c r="B84">
        <v>8756125000</v>
      </c>
      <c r="C84">
        <v>-8.8850488999999993</v>
      </c>
      <c r="E84" s="6">
        <f t="shared" si="14"/>
        <v>8.9558649999999993</v>
      </c>
      <c r="F84" s="6">
        <f t="shared" si="15"/>
        <v>-8.9646921000000006</v>
      </c>
      <c r="G84" s="44">
        <f t="shared" si="16"/>
        <v>-9.0431080000000001</v>
      </c>
      <c r="H84" s="44">
        <f t="shared" si="17"/>
        <v>-9.2091560000000001</v>
      </c>
      <c r="I84" s="44">
        <f t="shared" si="18"/>
        <v>-9.5343256000000007</v>
      </c>
      <c r="J84" s="44">
        <f t="shared" si="19"/>
        <v>-10.220011</v>
      </c>
      <c r="K84" s="44">
        <f t="shared" si="20"/>
        <v>0</v>
      </c>
      <c r="M84">
        <v>8756125000</v>
      </c>
      <c r="N84">
        <v>-10.043839</v>
      </c>
      <c r="P84" s="6">
        <f t="shared" si="21"/>
        <v>8.9558649999999993</v>
      </c>
      <c r="Q84" s="6">
        <f t="shared" si="22"/>
        <v>-10.172874</v>
      </c>
      <c r="R84" s="44">
        <f t="shared" si="23"/>
        <v>-10.119372</v>
      </c>
      <c r="S84" s="44">
        <f t="shared" si="24"/>
        <v>-10.205195</v>
      </c>
      <c r="T84" s="44">
        <f t="shared" si="25"/>
        <v>-10.442542</v>
      </c>
      <c r="U84" s="44">
        <f t="shared" si="26"/>
        <v>-10.92441</v>
      </c>
      <c r="V84" s="44">
        <f t="shared" si="27"/>
        <v>0</v>
      </c>
    </row>
    <row r="85" spans="2:22" x14ac:dyDescent="0.25">
      <c r="B85">
        <v>8806060000</v>
      </c>
      <c r="C85">
        <v>-8.8995236999999996</v>
      </c>
      <c r="E85" s="6">
        <f t="shared" si="14"/>
        <v>9.0058000000000007</v>
      </c>
      <c r="F85" s="6">
        <f t="shared" si="15"/>
        <v>-8.9712256999999997</v>
      </c>
      <c r="G85" s="44">
        <f t="shared" si="16"/>
        <v>-9.0399370000000001</v>
      </c>
      <c r="H85" s="44">
        <f t="shared" si="17"/>
        <v>-9.1958122000000007</v>
      </c>
      <c r="I85" s="44">
        <f t="shared" si="18"/>
        <v>-9.5117712000000001</v>
      </c>
      <c r="J85" s="44">
        <f t="shared" si="19"/>
        <v>-10.190809</v>
      </c>
      <c r="K85" s="44">
        <f t="shared" si="20"/>
        <v>0</v>
      </c>
      <c r="M85">
        <v>8806060000</v>
      </c>
      <c r="N85">
        <v>-10.084916</v>
      </c>
      <c r="P85" s="6">
        <f t="shared" si="21"/>
        <v>9.0058000000000007</v>
      </c>
      <c r="Q85" s="6">
        <f t="shared" si="22"/>
        <v>-10.180192999999999</v>
      </c>
      <c r="R85" s="44">
        <f t="shared" si="23"/>
        <v>-10.121733000000001</v>
      </c>
      <c r="S85" s="44">
        <f t="shared" si="24"/>
        <v>-10.201395</v>
      </c>
      <c r="T85" s="44">
        <f t="shared" si="25"/>
        <v>-10.432909</v>
      </c>
      <c r="U85" s="44">
        <f t="shared" si="26"/>
        <v>-10.905791000000001</v>
      </c>
      <c r="V85" s="44">
        <f t="shared" si="27"/>
        <v>0</v>
      </c>
    </row>
    <row r="86" spans="2:22" x14ac:dyDescent="0.25">
      <c r="B86">
        <v>8855995000</v>
      </c>
      <c r="C86">
        <v>-8.9475421999999991</v>
      </c>
      <c r="E86" s="6">
        <f t="shared" si="14"/>
        <v>9.0557350000000003</v>
      </c>
      <c r="F86" s="6">
        <f t="shared" si="15"/>
        <v>-8.9603967999999998</v>
      </c>
      <c r="G86" s="44">
        <f t="shared" si="16"/>
        <v>-9.0341082000000004</v>
      </c>
      <c r="H86" s="44">
        <f t="shared" si="17"/>
        <v>-9.1938171000000004</v>
      </c>
      <c r="I86" s="44">
        <f t="shared" si="18"/>
        <v>-9.5150889999999997</v>
      </c>
      <c r="J86" s="44">
        <f t="shared" si="19"/>
        <v>-10.203514999999999</v>
      </c>
      <c r="K86" s="44">
        <f t="shared" si="20"/>
        <v>0</v>
      </c>
      <c r="M86">
        <v>8855995000</v>
      </c>
      <c r="N86">
        <v>-10.132386</v>
      </c>
      <c r="P86" s="6">
        <f t="shared" si="21"/>
        <v>9.0557350000000003</v>
      </c>
      <c r="Q86" s="6">
        <f t="shared" si="22"/>
        <v>-10.1759</v>
      </c>
      <c r="R86" s="44">
        <f t="shared" si="23"/>
        <v>-10.118219</v>
      </c>
      <c r="S86" s="44">
        <f t="shared" si="24"/>
        <v>-10.197607</v>
      </c>
      <c r="T86" s="44">
        <f t="shared" si="25"/>
        <v>-10.429045</v>
      </c>
      <c r="U86" s="44">
        <f t="shared" si="26"/>
        <v>-10.902628999999999</v>
      </c>
      <c r="V86" s="44">
        <f t="shared" si="27"/>
        <v>0</v>
      </c>
    </row>
    <row r="87" spans="2:22" x14ac:dyDescent="0.25">
      <c r="B87">
        <v>8905930000</v>
      </c>
      <c r="C87">
        <v>-8.9429187999999993</v>
      </c>
      <c r="E87" s="6">
        <f t="shared" si="14"/>
        <v>9.1056699999999999</v>
      </c>
      <c r="F87" s="6">
        <f t="shared" si="15"/>
        <v>-8.9409132000000007</v>
      </c>
      <c r="G87" s="44">
        <f t="shared" si="16"/>
        <v>-9.0128497999999997</v>
      </c>
      <c r="H87" s="44">
        <f t="shared" si="17"/>
        <v>-9.1721067000000005</v>
      </c>
      <c r="I87" s="44">
        <f t="shared" si="18"/>
        <v>-9.4965075999999993</v>
      </c>
      <c r="J87" s="44">
        <f t="shared" si="19"/>
        <v>-10.19857</v>
      </c>
      <c r="K87" s="44">
        <f t="shared" si="20"/>
        <v>0</v>
      </c>
      <c r="M87">
        <v>8905930000</v>
      </c>
      <c r="N87">
        <v>-10.14687</v>
      </c>
      <c r="P87" s="6">
        <f t="shared" si="21"/>
        <v>9.1056699999999999</v>
      </c>
      <c r="Q87" s="6">
        <f t="shared" si="22"/>
        <v>-10.172829</v>
      </c>
      <c r="R87" s="44">
        <f t="shared" si="23"/>
        <v>-10.113950000000001</v>
      </c>
      <c r="S87" s="44">
        <f t="shared" si="24"/>
        <v>-10.190690999999999</v>
      </c>
      <c r="T87" s="44">
        <f t="shared" si="25"/>
        <v>-10.420033</v>
      </c>
      <c r="U87" s="44">
        <f t="shared" si="26"/>
        <v>-10.893359999999999</v>
      </c>
      <c r="V87" s="44">
        <f t="shared" si="27"/>
        <v>0</v>
      </c>
    </row>
    <row r="88" spans="2:22" x14ac:dyDescent="0.25">
      <c r="B88">
        <v>8955865000</v>
      </c>
      <c r="C88">
        <v>-8.9646921000000006</v>
      </c>
      <c r="E88" s="6">
        <f t="shared" si="14"/>
        <v>9.1556049999999995</v>
      </c>
      <c r="F88" s="6">
        <f t="shared" si="15"/>
        <v>-8.9274825999999994</v>
      </c>
      <c r="G88" s="44">
        <f t="shared" si="16"/>
        <v>-9.0009288999999999</v>
      </c>
      <c r="H88" s="44">
        <f t="shared" si="17"/>
        <v>-9.1618767000000005</v>
      </c>
      <c r="I88" s="44">
        <f t="shared" si="18"/>
        <v>-9.4893664999999991</v>
      </c>
      <c r="J88" s="44">
        <f t="shared" si="19"/>
        <v>-10.201237000000001</v>
      </c>
      <c r="K88" s="44">
        <f t="shared" si="20"/>
        <v>0</v>
      </c>
      <c r="M88">
        <v>8955865000</v>
      </c>
      <c r="N88">
        <v>-10.172874</v>
      </c>
      <c r="P88" s="6">
        <f t="shared" si="21"/>
        <v>9.1556049999999995</v>
      </c>
      <c r="Q88" s="6">
        <f t="shared" si="22"/>
        <v>-10.17999</v>
      </c>
      <c r="R88" s="44">
        <f t="shared" si="23"/>
        <v>-10.11961</v>
      </c>
      <c r="S88" s="44">
        <f t="shared" si="24"/>
        <v>-10.194826000000001</v>
      </c>
      <c r="T88" s="44">
        <f t="shared" si="25"/>
        <v>-10.422414</v>
      </c>
      <c r="U88" s="44">
        <f t="shared" si="26"/>
        <v>-10.892723999999999</v>
      </c>
      <c r="V88" s="44">
        <f t="shared" si="27"/>
        <v>0</v>
      </c>
    </row>
    <row r="89" spans="2:22" x14ac:dyDescent="0.25">
      <c r="B89">
        <v>9005800000</v>
      </c>
      <c r="C89">
        <v>-8.9712256999999997</v>
      </c>
      <c r="E89" s="6">
        <f t="shared" si="14"/>
        <v>9.2055399999999992</v>
      </c>
      <c r="F89" s="6">
        <f t="shared" si="15"/>
        <v>-8.9249066999999993</v>
      </c>
      <c r="G89" s="44">
        <f t="shared" si="16"/>
        <v>-8.9951439000000004</v>
      </c>
      <c r="H89" s="44">
        <f t="shared" si="17"/>
        <v>-9.1512689999999992</v>
      </c>
      <c r="I89" s="44">
        <f t="shared" si="18"/>
        <v>-9.4716301000000005</v>
      </c>
      <c r="J89" s="44">
        <f t="shared" si="19"/>
        <v>-10.176542</v>
      </c>
      <c r="K89" s="44">
        <f t="shared" si="20"/>
        <v>0</v>
      </c>
      <c r="M89">
        <v>9005800000</v>
      </c>
      <c r="N89">
        <v>-10.180192999999999</v>
      </c>
      <c r="P89" s="6">
        <f t="shared" si="21"/>
        <v>9.2055399999999992</v>
      </c>
      <c r="Q89" s="6">
        <f t="shared" si="22"/>
        <v>-10.192728000000001</v>
      </c>
      <c r="R89" s="44">
        <f t="shared" si="23"/>
        <v>-10.128183999999999</v>
      </c>
      <c r="S89" s="44">
        <f t="shared" si="24"/>
        <v>-10.197673999999999</v>
      </c>
      <c r="T89" s="44">
        <f t="shared" si="25"/>
        <v>-10.418699</v>
      </c>
      <c r="U89" s="44">
        <f t="shared" si="26"/>
        <v>-10.877514</v>
      </c>
      <c r="V89" s="44">
        <f t="shared" si="27"/>
        <v>0</v>
      </c>
    </row>
    <row r="90" spans="2:22" x14ac:dyDescent="0.25">
      <c r="B90">
        <v>9055735000</v>
      </c>
      <c r="C90">
        <v>-8.9603967999999998</v>
      </c>
      <c r="E90" s="6">
        <f t="shared" si="14"/>
        <v>9.2554750000000006</v>
      </c>
      <c r="F90" s="6">
        <f t="shared" si="15"/>
        <v>-8.9399251999999994</v>
      </c>
      <c r="G90" s="44">
        <f t="shared" si="16"/>
        <v>-9.0163373999999994</v>
      </c>
      <c r="H90" s="44">
        <f t="shared" si="17"/>
        <v>-9.1777992000000008</v>
      </c>
      <c r="I90" s="44">
        <f t="shared" si="18"/>
        <v>-9.5023593999999996</v>
      </c>
      <c r="J90" s="44">
        <f t="shared" si="19"/>
        <v>-10.213196</v>
      </c>
      <c r="K90" s="44">
        <f t="shared" si="20"/>
        <v>0</v>
      </c>
      <c r="M90">
        <v>9055735000</v>
      </c>
      <c r="N90">
        <v>-10.1759</v>
      </c>
      <c r="P90" s="6">
        <f t="shared" si="21"/>
        <v>9.2554750000000006</v>
      </c>
      <c r="Q90" s="6">
        <f t="shared" si="22"/>
        <v>-10.227411999999999</v>
      </c>
      <c r="R90" s="44">
        <f t="shared" si="23"/>
        <v>-10.163456</v>
      </c>
      <c r="S90" s="44">
        <f t="shared" si="24"/>
        <v>-10.232305999999999</v>
      </c>
      <c r="T90" s="44">
        <f t="shared" si="25"/>
        <v>-10.450975</v>
      </c>
      <c r="U90" s="44">
        <f t="shared" si="26"/>
        <v>-10.906782</v>
      </c>
      <c r="V90" s="44">
        <f t="shared" si="27"/>
        <v>0</v>
      </c>
    </row>
    <row r="91" spans="2:22" x14ac:dyDescent="0.25">
      <c r="B91">
        <v>9105670000</v>
      </c>
      <c r="C91">
        <v>-8.9409132000000007</v>
      </c>
      <c r="E91" s="6">
        <f t="shared" si="14"/>
        <v>9.3054100000000002</v>
      </c>
      <c r="F91" s="6">
        <f t="shared" si="15"/>
        <v>-8.8992261999999993</v>
      </c>
      <c r="G91" s="44">
        <f t="shared" si="16"/>
        <v>-8.9800939999999994</v>
      </c>
      <c r="H91" s="44">
        <f t="shared" si="17"/>
        <v>-9.1461667999999996</v>
      </c>
      <c r="I91" s="44">
        <f t="shared" si="18"/>
        <v>-9.4712285999999999</v>
      </c>
      <c r="J91" s="44">
        <f t="shared" si="19"/>
        <v>-10.179986</v>
      </c>
      <c r="K91" s="44">
        <f t="shared" si="20"/>
        <v>0</v>
      </c>
      <c r="M91">
        <v>9105670000</v>
      </c>
      <c r="N91">
        <v>-10.172829</v>
      </c>
      <c r="P91" s="6">
        <f t="shared" si="21"/>
        <v>9.3054100000000002</v>
      </c>
      <c r="Q91" s="6">
        <f t="shared" si="22"/>
        <v>-10.214459</v>
      </c>
      <c r="R91" s="44">
        <f t="shared" si="23"/>
        <v>-10.152614</v>
      </c>
      <c r="S91" s="44">
        <f t="shared" si="24"/>
        <v>-10.222108</v>
      </c>
      <c r="T91" s="44">
        <f t="shared" si="25"/>
        <v>-10.438601</v>
      </c>
      <c r="U91" s="44">
        <f t="shared" si="26"/>
        <v>-10.888465999999999</v>
      </c>
      <c r="V91" s="44">
        <f t="shared" si="27"/>
        <v>0</v>
      </c>
    </row>
    <row r="92" spans="2:22" x14ac:dyDescent="0.25">
      <c r="B92">
        <v>9155605000</v>
      </c>
      <c r="C92">
        <v>-8.9274825999999994</v>
      </c>
      <c r="E92" s="6">
        <f t="shared" si="14"/>
        <v>9.3553449999999998</v>
      </c>
      <c r="F92" s="6">
        <f t="shared" si="15"/>
        <v>-8.8586434999999994</v>
      </c>
      <c r="G92" s="44">
        <f t="shared" si="16"/>
        <v>-8.9408636000000001</v>
      </c>
      <c r="H92" s="44">
        <f t="shared" si="17"/>
        <v>-9.1068888000000001</v>
      </c>
      <c r="I92" s="44">
        <f t="shared" si="18"/>
        <v>-9.4282149999999998</v>
      </c>
      <c r="J92" s="44">
        <f t="shared" si="19"/>
        <v>-10.128033</v>
      </c>
      <c r="K92" s="44">
        <f t="shared" si="20"/>
        <v>0</v>
      </c>
      <c r="M92">
        <v>9155605000</v>
      </c>
      <c r="N92">
        <v>-10.17999</v>
      </c>
      <c r="P92" s="6">
        <f t="shared" si="21"/>
        <v>9.3553449999999998</v>
      </c>
      <c r="Q92" s="6">
        <f t="shared" si="22"/>
        <v>-10.197974</v>
      </c>
      <c r="R92" s="44">
        <f t="shared" si="23"/>
        <v>-10.136785</v>
      </c>
      <c r="S92" s="44">
        <f t="shared" si="24"/>
        <v>-10.204924999999999</v>
      </c>
      <c r="T92" s="44">
        <f t="shared" si="25"/>
        <v>-10.417671</v>
      </c>
      <c r="U92" s="44">
        <f t="shared" si="26"/>
        <v>-10.860371000000001</v>
      </c>
      <c r="V92" s="44">
        <f t="shared" si="27"/>
        <v>0</v>
      </c>
    </row>
    <row r="93" spans="2:22" x14ac:dyDescent="0.25">
      <c r="B93">
        <v>9205540000</v>
      </c>
      <c r="C93">
        <v>-8.9249066999999993</v>
      </c>
      <c r="E93" s="6">
        <f t="shared" si="14"/>
        <v>9.4052799999999994</v>
      </c>
      <c r="F93" s="6">
        <f t="shared" si="15"/>
        <v>-8.8594150999999997</v>
      </c>
      <c r="G93" s="44">
        <f t="shared" si="16"/>
        <v>-8.9467944999999993</v>
      </c>
      <c r="H93" s="44">
        <f t="shared" si="17"/>
        <v>-9.1177110999999993</v>
      </c>
      <c r="I93" s="44">
        <f t="shared" si="18"/>
        <v>-9.4440880000000007</v>
      </c>
      <c r="J93" s="44">
        <f t="shared" si="19"/>
        <v>-10.151449</v>
      </c>
      <c r="K93" s="44">
        <f t="shared" si="20"/>
        <v>0</v>
      </c>
      <c r="M93">
        <v>9205540000</v>
      </c>
      <c r="N93">
        <v>-10.192728000000001</v>
      </c>
      <c r="P93" s="6">
        <f t="shared" si="21"/>
        <v>9.4052799999999994</v>
      </c>
      <c r="Q93" s="6">
        <f t="shared" si="22"/>
        <v>-10.201833000000001</v>
      </c>
      <c r="R93" s="44">
        <f t="shared" si="23"/>
        <v>-10.144719</v>
      </c>
      <c r="S93" s="44">
        <f t="shared" si="24"/>
        <v>-10.213713</v>
      </c>
      <c r="T93" s="44">
        <f t="shared" si="25"/>
        <v>-10.426707</v>
      </c>
      <c r="U93" s="44">
        <f t="shared" si="26"/>
        <v>-10.868283</v>
      </c>
      <c r="V93" s="44">
        <f t="shared" si="27"/>
        <v>0</v>
      </c>
    </row>
    <row r="94" spans="2:22" x14ac:dyDescent="0.25">
      <c r="B94">
        <v>9255475000</v>
      </c>
      <c r="C94">
        <v>-8.9399251999999994</v>
      </c>
      <c r="E94" s="6">
        <f t="shared" si="14"/>
        <v>9.4552150000000008</v>
      </c>
      <c r="F94" s="6">
        <f t="shared" si="15"/>
        <v>-8.8049850000000003</v>
      </c>
      <c r="G94" s="44">
        <f t="shared" si="16"/>
        <v>-8.8877106000000001</v>
      </c>
      <c r="H94" s="44">
        <f t="shared" si="17"/>
        <v>-9.0560788999999993</v>
      </c>
      <c r="I94" s="44">
        <f t="shared" si="18"/>
        <v>-9.3781385000000004</v>
      </c>
      <c r="J94" s="44">
        <f t="shared" si="19"/>
        <v>-10.080730000000001</v>
      </c>
      <c r="K94" s="44">
        <f t="shared" si="20"/>
        <v>0</v>
      </c>
      <c r="M94">
        <v>9255475000</v>
      </c>
      <c r="N94">
        <v>-10.227411999999999</v>
      </c>
      <c r="P94" s="6">
        <f t="shared" si="21"/>
        <v>9.4552150000000008</v>
      </c>
      <c r="Q94" s="6">
        <f t="shared" si="22"/>
        <v>-10.170942999999999</v>
      </c>
      <c r="R94" s="44">
        <f t="shared" si="23"/>
        <v>-10.112451</v>
      </c>
      <c r="S94" s="44">
        <f t="shared" si="24"/>
        <v>-10.178473</v>
      </c>
      <c r="T94" s="44">
        <f t="shared" si="25"/>
        <v>-10.386009</v>
      </c>
      <c r="U94" s="44">
        <f t="shared" si="26"/>
        <v>-10.819004</v>
      </c>
      <c r="V94" s="44">
        <f t="shared" si="27"/>
        <v>0</v>
      </c>
    </row>
    <row r="95" spans="2:22" x14ac:dyDescent="0.25">
      <c r="B95">
        <v>9305410000</v>
      </c>
      <c r="C95">
        <v>-8.8992261999999993</v>
      </c>
      <c r="E95" s="6">
        <f t="shared" si="14"/>
        <v>9.5051500000000004</v>
      </c>
      <c r="F95" s="6">
        <f t="shared" si="15"/>
        <v>-8.8070497999999997</v>
      </c>
      <c r="G95" s="44">
        <f t="shared" si="16"/>
        <v>-8.8967638000000004</v>
      </c>
      <c r="H95" s="44">
        <f t="shared" si="17"/>
        <v>-9.0736609000000001</v>
      </c>
      <c r="I95" s="44">
        <f t="shared" si="18"/>
        <v>-9.4026356</v>
      </c>
      <c r="J95" s="44">
        <f t="shared" si="19"/>
        <v>-10.107123</v>
      </c>
      <c r="K95" s="44">
        <f t="shared" si="20"/>
        <v>0</v>
      </c>
      <c r="M95">
        <v>9305410000</v>
      </c>
      <c r="N95">
        <v>-10.214459</v>
      </c>
      <c r="P95" s="6">
        <f t="shared" si="21"/>
        <v>9.5051500000000004</v>
      </c>
      <c r="Q95" s="6">
        <f t="shared" si="22"/>
        <v>-10.189669</v>
      </c>
      <c r="R95" s="44">
        <f t="shared" si="23"/>
        <v>-10.138267000000001</v>
      </c>
      <c r="S95" s="44">
        <f t="shared" si="24"/>
        <v>-10.208734</v>
      </c>
      <c r="T95" s="44">
        <f t="shared" si="25"/>
        <v>-10.41798</v>
      </c>
      <c r="U95" s="44">
        <f t="shared" si="26"/>
        <v>-10.849837000000001</v>
      </c>
      <c r="V95" s="44">
        <f t="shared" si="27"/>
        <v>0</v>
      </c>
    </row>
    <row r="96" spans="2:22" x14ac:dyDescent="0.25">
      <c r="B96">
        <v>9355345000</v>
      </c>
      <c r="C96">
        <v>-8.8586434999999994</v>
      </c>
      <c r="E96" s="6">
        <f t="shared" si="14"/>
        <v>9.5550850000000001</v>
      </c>
      <c r="F96" s="6">
        <f t="shared" si="15"/>
        <v>-8.8186607000000006</v>
      </c>
      <c r="G96" s="44">
        <f t="shared" si="16"/>
        <v>-8.8928890000000003</v>
      </c>
      <c r="H96" s="44">
        <f t="shared" si="17"/>
        <v>-9.0556392999999993</v>
      </c>
      <c r="I96" s="44">
        <f t="shared" si="18"/>
        <v>-9.3720502999999997</v>
      </c>
      <c r="J96" s="44">
        <f t="shared" si="19"/>
        <v>-10.061195</v>
      </c>
      <c r="K96" s="44">
        <f t="shared" si="20"/>
        <v>0</v>
      </c>
      <c r="M96">
        <v>9355345000</v>
      </c>
      <c r="N96">
        <v>-10.197974</v>
      </c>
      <c r="P96" s="6">
        <f t="shared" si="21"/>
        <v>9.5550850000000001</v>
      </c>
      <c r="Q96" s="6">
        <f t="shared" si="22"/>
        <v>-10.219073</v>
      </c>
      <c r="R96" s="44">
        <f t="shared" si="23"/>
        <v>-10.161713000000001</v>
      </c>
      <c r="S96" s="44">
        <f t="shared" si="24"/>
        <v>-10.224478</v>
      </c>
      <c r="T96" s="44">
        <f t="shared" si="25"/>
        <v>-10.425212999999999</v>
      </c>
      <c r="U96" s="44">
        <f t="shared" si="26"/>
        <v>-10.846133999999999</v>
      </c>
      <c r="V96" s="44">
        <f t="shared" si="27"/>
        <v>0</v>
      </c>
    </row>
    <row r="97" spans="2:22" x14ac:dyDescent="0.25">
      <c r="B97">
        <v>9405280000</v>
      </c>
      <c r="C97">
        <v>-8.8594150999999997</v>
      </c>
      <c r="E97" s="6">
        <f t="shared" si="14"/>
        <v>9.6050199999999997</v>
      </c>
      <c r="F97" s="6">
        <f t="shared" si="15"/>
        <v>-8.8175334999999997</v>
      </c>
      <c r="G97" s="44">
        <f t="shared" si="16"/>
        <v>-8.8969754999999999</v>
      </c>
      <c r="H97" s="44">
        <f t="shared" si="17"/>
        <v>-9.0679531000000004</v>
      </c>
      <c r="I97" s="44">
        <f t="shared" si="18"/>
        <v>-9.3972273000000008</v>
      </c>
      <c r="J97" s="44">
        <f t="shared" si="19"/>
        <v>-10.109201000000001</v>
      </c>
      <c r="K97" s="44">
        <f t="shared" si="20"/>
        <v>0</v>
      </c>
      <c r="M97">
        <v>9405280000</v>
      </c>
      <c r="N97">
        <v>-10.201833000000001</v>
      </c>
      <c r="P97" s="6">
        <f t="shared" si="21"/>
        <v>9.6050199999999997</v>
      </c>
      <c r="Q97" s="6">
        <f t="shared" si="22"/>
        <v>-10.224084</v>
      </c>
      <c r="R97" s="44">
        <f t="shared" si="23"/>
        <v>-10.171632000000001</v>
      </c>
      <c r="S97" s="44">
        <f t="shared" si="24"/>
        <v>-10.237406999999999</v>
      </c>
      <c r="T97" s="44">
        <f t="shared" si="25"/>
        <v>-10.440234999999999</v>
      </c>
      <c r="U97" s="44">
        <f t="shared" si="26"/>
        <v>-10.863106999999999</v>
      </c>
      <c r="V97" s="44">
        <f t="shared" si="27"/>
        <v>0</v>
      </c>
    </row>
    <row r="98" spans="2:22" x14ac:dyDescent="0.25">
      <c r="B98">
        <v>9455215000</v>
      </c>
      <c r="C98">
        <v>-8.8049850000000003</v>
      </c>
      <c r="E98" s="6">
        <f t="shared" si="14"/>
        <v>9.6549549999999993</v>
      </c>
      <c r="F98" s="6">
        <f t="shared" si="15"/>
        <v>-8.7868376000000001</v>
      </c>
      <c r="G98" s="44">
        <f t="shared" si="16"/>
        <v>-8.8543081000000008</v>
      </c>
      <c r="H98" s="44">
        <f t="shared" si="17"/>
        <v>-9.0158014000000009</v>
      </c>
      <c r="I98" s="44">
        <f t="shared" si="18"/>
        <v>-9.3304805999999996</v>
      </c>
      <c r="J98" s="44">
        <f t="shared" si="19"/>
        <v>-10.018091999999999</v>
      </c>
      <c r="K98" s="44">
        <f t="shared" si="20"/>
        <v>0</v>
      </c>
      <c r="M98">
        <v>9455215000</v>
      </c>
      <c r="N98">
        <v>-10.170942999999999</v>
      </c>
      <c r="P98" s="6">
        <f t="shared" si="21"/>
        <v>9.6549549999999993</v>
      </c>
      <c r="Q98" s="6">
        <f t="shared" si="22"/>
        <v>-10.216199</v>
      </c>
      <c r="R98" s="44">
        <f t="shared" si="23"/>
        <v>-10.158484</v>
      </c>
      <c r="S98" s="44">
        <f t="shared" si="24"/>
        <v>-10.216284</v>
      </c>
      <c r="T98" s="44">
        <f t="shared" si="25"/>
        <v>-10.407562</v>
      </c>
      <c r="U98" s="44">
        <f t="shared" si="26"/>
        <v>-10.810183</v>
      </c>
      <c r="V98" s="44">
        <f t="shared" si="27"/>
        <v>0</v>
      </c>
    </row>
    <row r="99" spans="2:22" x14ac:dyDescent="0.25">
      <c r="B99">
        <v>9505150000</v>
      </c>
      <c r="C99">
        <v>-8.8070497999999997</v>
      </c>
      <c r="E99" s="6">
        <f t="shared" si="14"/>
        <v>9.7048900000000007</v>
      </c>
      <c r="F99" s="6">
        <f t="shared" si="15"/>
        <v>-8.7734050999999997</v>
      </c>
      <c r="G99" s="44">
        <f t="shared" si="16"/>
        <v>-8.8370037000000004</v>
      </c>
      <c r="H99" s="44">
        <f t="shared" si="17"/>
        <v>-8.9989995999999994</v>
      </c>
      <c r="I99" s="44">
        <f t="shared" si="18"/>
        <v>-9.3089151000000001</v>
      </c>
      <c r="J99" s="44">
        <f t="shared" si="19"/>
        <v>-9.9774303</v>
      </c>
      <c r="K99" s="44">
        <f t="shared" si="20"/>
        <v>0</v>
      </c>
      <c r="M99">
        <v>9505150000</v>
      </c>
      <c r="N99">
        <v>-10.189669</v>
      </c>
      <c r="P99" s="6">
        <f t="shared" si="21"/>
        <v>9.7048900000000007</v>
      </c>
      <c r="Q99" s="6">
        <f t="shared" si="22"/>
        <v>-10.218767</v>
      </c>
      <c r="R99" s="44">
        <f t="shared" si="23"/>
        <v>-10.163049000000001</v>
      </c>
      <c r="S99" s="44">
        <f t="shared" si="24"/>
        <v>-10.220276999999999</v>
      </c>
      <c r="T99" s="44">
        <f t="shared" si="25"/>
        <v>-10.407659000000001</v>
      </c>
      <c r="U99" s="44">
        <f t="shared" si="26"/>
        <v>-10.799784000000001</v>
      </c>
      <c r="V99" s="44">
        <f t="shared" si="27"/>
        <v>0</v>
      </c>
    </row>
    <row r="100" spans="2:22" x14ac:dyDescent="0.25">
      <c r="B100">
        <v>9555085000</v>
      </c>
      <c r="C100">
        <v>-8.8186607000000006</v>
      </c>
      <c r="E100" s="6">
        <f t="shared" si="14"/>
        <v>9.7548250000000003</v>
      </c>
      <c r="F100" s="6">
        <f t="shared" si="15"/>
        <v>-8.7408961999999999</v>
      </c>
      <c r="G100" s="44">
        <f t="shared" si="16"/>
        <v>-8.7889824000000001</v>
      </c>
      <c r="H100" s="44">
        <f t="shared" si="17"/>
        <v>-8.9395951999999994</v>
      </c>
      <c r="I100" s="44">
        <f t="shared" si="18"/>
        <v>-9.2389525999999993</v>
      </c>
      <c r="J100" s="44">
        <f t="shared" si="19"/>
        <v>-9.8959779999999995</v>
      </c>
      <c r="K100" s="44">
        <f t="shared" si="20"/>
        <v>0</v>
      </c>
      <c r="M100">
        <v>9555085000</v>
      </c>
      <c r="N100">
        <v>-10.219073</v>
      </c>
      <c r="P100" s="6">
        <f t="shared" si="21"/>
        <v>9.7548250000000003</v>
      </c>
      <c r="Q100" s="6">
        <f t="shared" si="22"/>
        <v>-10.194845000000001</v>
      </c>
      <c r="R100" s="44">
        <f t="shared" si="23"/>
        <v>-10.135562</v>
      </c>
      <c r="S100" s="44">
        <f t="shared" si="24"/>
        <v>-10.187538</v>
      </c>
      <c r="T100" s="44">
        <f t="shared" si="25"/>
        <v>-10.368869999999999</v>
      </c>
      <c r="U100" s="44">
        <f t="shared" si="26"/>
        <v>-10.753659000000001</v>
      </c>
      <c r="V100" s="44">
        <f t="shared" si="27"/>
        <v>0</v>
      </c>
    </row>
    <row r="101" spans="2:22" x14ac:dyDescent="0.25">
      <c r="B101">
        <v>9605020000</v>
      </c>
      <c r="C101">
        <v>-8.8175334999999997</v>
      </c>
      <c r="E101" s="6">
        <f t="shared" si="14"/>
        <v>9.8047599999999999</v>
      </c>
      <c r="F101" s="6">
        <f t="shared" si="15"/>
        <v>-8.7213229999999999</v>
      </c>
      <c r="G101" s="44">
        <f t="shared" si="16"/>
        <v>-8.7708739999999992</v>
      </c>
      <c r="H101" s="44">
        <f t="shared" si="17"/>
        <v>-8.9291619999999998</v>
      </c>
      <c r="I101" s="44">
        <f t="shared" si="18"/>
        <v>-9.2402610999999997</v>
      </c>
      <c r="J101" s="44">
        <f t="shared" si="19"/>
        <v>-9.9214754000000003</v>
      </c>
      <c r="K101" s="44">
        <f t="shared" si="20"/>
        <v>0</v>
      </c>
      <c r="M101">
        <v>9605020000</v>
      </c>
      <c r="N101">
        <v>-10.224084</v>
      </c>
      <c r="P101" s="6">
        <f t="shared" si="21"/>
        <v>9.8047599999999999</v>
      </c>
      <c r="Q101" s="6">
        <f t="shared" si="22"/>
        <v>-10.178414999999999</v>
      </c>
      <c r="R101" s="44">
        <f t="shared" si="23"/>
        <v>-10.123589000000001</v>
      </c>
      <c r="S101" s="44">
        <f t="shared" si="24"/>
        <v>-10.178443</v>
      </c>
      <c r="T101" s="44">
        <f t="shared" si="25"/>
        <v>-10.363072000000001</v>
      </c>
      <c r="U101" s="44">
        <f t="shared" si="26"/>
        <v>-10.752613</v>
      </c>
      <c r="V101" s="44">
        <f t="shared" si="27"/>
        <v>0</v>
      </c>
    </row>
    <row r="102" spans="2:22" x14ac:dyDescent="0.25">
      <c r="B102">
        <v>9654955000</v>
      </c>
      <c r="C102">
        <v>-8.7868376000000001</v>
      </c>
      <c r="E102" s="6">
        <f t="shared" si="14"/>
        <v>9.8546949999999995</v>
      </c>
      <c r="F102" s="6">
        <f t="shared" si="15"/>
        <v>-8.7503328000000007</v>
      </c>
      <c r="G102" s="44">
        <f t="shared" si="16"/>
        <v>-8.7873707000000003</v>
      </c>
      <c r="H102" s="44">
        <f t="shared" si="17"/>
        <v>-8.9377917999999994</v>
      </c>
      <c r="I102" s="44">
        <f t="shared" si="18"/>
        <v>-9.2408847999999999</v>
      </c>
      <c r="J102" s="44">
        <f t="shared" si="19"/>
        <v>-9.9123850000000004</v>
      </c>
      <c r="K102" s="44">
        <f t="shared" si="20"/>
        <v>0</v>
      </c>
      <c r="M102">
        <v>9654955000</v>
      </c>
      <c r="N102">
        <v>-10.216199</v>
      </c>
      <c r="P102" s="6">
        <f t="shared" si="21"/>
        <v>9.8546949999999995</v>
      </c>
      <c r="Q102" s="6">
        <f t="shared" si="22"/>
        <v>-10.209433000000001</v>
      </c>
      <c r="R102" s="44">
        <f t="shared" si="23"/>
        <v>-10.150975000000001</v>
      </c>
      <c r="S102" s="44">
        <f t="shared" si="24"/>
        <v>-10.201935000000001</v>
      </c>
      <c r="T102" s="44">
        <f t="shared" si="25"/>
        <v>-10.380794</v>
      </c>
      <c r="U102" s="44">
        <f t="shared" si="26"/>
        <v>-10.761438999999999</v>
      </c>
      <c r="V102" s="44">
        <f t="shared" si="27"/>
        <v>0</v>
      </c>
    </row>
    <row r="103" spans="2:22" x14ac:dyDescent="0.25">
      <c r="B103">
        <v>9704890000</v>
      </c>
      <c r="C103">
        <v>-8.7734050999999997</v>
      </c>
      <c r="E103" s="6">
        <f t="shared" si="14"/>
        <v>9.9046299999999992</v>
      </c>
      <c r="F103" s="6">
        <f t="shared" si="15"/>
        <v>-8.7242555999999993</v>
      </c>
      <c r="G103" s="44">
        <f t="shared" si="16"/>
        <v>-8.7570028000000004</v>
      </c>
      <c r="H103" s="44">
        <f t="shared" si="17"/>
        <v>-8.9079484999999998</v>
      </c>
      <c r="I103" s="44">
        <f t="shared" si="18"/>
        <v>-9.2141695000000006</v>
      </c>
      <c r="J103" s="44">
        <f t="shared" si="19"/>
        <v>-9.886673</v>
      </c>
      <c r="K103" s="44">
        <f t="shared" si="20"/>
        <v>0</v>
      </c>
      <c r="M103">
        <v>9704890000</v>
      </c>
      <c r="N103">
        <v>-10.218767</v>
      </c>
      <c r="P103" s="6">
        <f t="shared" si="21"/>
        <v>9.9046299999999992</v>
      </c>
      <c r="Q103" s="6">
        <f t="shared" si="22"/>
        <v>-10.202399</v>
      </c>
      <c r="R103" s="44">
        <f t="shared" si="23"/>
        <v>-10.143864000000001</v>
      </c>
      <c r="S103" s="44">
        <f t="shared" si="24"/>
        <v>-10.194761</v>
      </c>
      <c r="T103" s="44">
        <f t="shared" si="25"/>
        <v>-10.371695000000001</v>
      </c>
      <c r="U103" s="44">
        <f t="shared" si="26"/>
        <v>-10.74996</v>
      </c>
      <c r="V103" s="44">
        <f t="shared" si="27"/>
        <v>0</v>
      </c>
    </row>
    <row r="104" spans="2:22" x14ac:dyDescent="0.25">
      <c r="B104">
        <v>9754825000</v>
      </c>
      <c r="C104">
        <v>-8.7408961999999999</v>
      </c>
      <c r="E104" s="6">
        <f t="shared" si="14"/>
        <v>9.9545650000000006</v>
      </c>
      <c r="F104" s="6">
        <f t="shared" si="15"/>
        <v>-8.7690210000000004</v>
      </c>
      <c r="G104" s="44">
        <f t="shared" si="16"/>
        <v>-8.7870302000000002</v>
      </c>
      <c r="H104" s="44">
        <f t="shared" si="17"/>
        <v>-8.9256525</v>
      </c>
      <c r="I104" s="44">
        <f t="shared" si="18"/>
        <v>-9.2246161000000004</v>
      </c>
      <c r="J104" s="44">
        <f t="shared" si="19"/>
        <v>-9.8908471999999996</v>
      </c>
      <c r="K104" s="44">
        <f t="shared" si="20"/>
        <v>0</v>
      </c>
      <c r="M104">
        <v>9754825000</v>
      </c>
      <c r="N104">
        <v>-10.194845000000001</v>
      </c>
      <c r="P104" s="6">
        <f t="shared" si="21"/>
        <v>9.9545650000000006</v>
      </c>
      <c r="Q104" s="6">
        <f t="shared" si="22"/>
        <v>-10.230596999999999</v>
      </c>
      <c r="R104" s="44">
        <f t="shared" si="23"/>
        <v>-10.169079999999999</v>
      </c>
      <c r="S104" s="44">
        <f t="shared" si="24"/>
        <v>-10.216494000000001</v>
      </c>
      <c r="T104" s="44">
        <f t="shared" si="25"/>
        <v>-10.390019000000001</v>
      </c>
      <c r="U104" s="44">
        <f t="shared" si="26"/>
        <v>-10.764111</v>
      </c>
      <c r="V104" s="44">
        <f t="shared" si="27"/>
        <v>0</v>
      </c>
    </row>
    <row r="105" spans="2:22" x14ac:dyDescent="0.25">
      <c r="B105">
        <v>9804760000</v>
      </c>
      <c r="C105">
        <v>-8.7213229999999999</v>
      </c>
      <c r="E105" s="6">
        <f t="shared" si="14"/>
        <v>10.0045</v>
      </c>
      <c r="F105" s="6">
        <f t="shared" si="15"/>
        <v>-8.7140198000000009</v>
      </c>
      <c r="G105" s="44">
        <f t="shared" si="16"/>
        <v>-8.7301473999999999</v>
      </c>
      <c r="H105" s="44">
        <f t="shared" si="17"/>
        <v>-8.8701323999999993</v>
      </c>
      <c r="I105" s="44">
        <f t="shared" si="18"/>
        <v>-9.1732197000000006</v>
      </c>
      <c r="J105" s="44">
        <f t="shared" si="19"/>
        <v>-9.8467646000000002</v>
      </c>
      <c r="K105" s="44">
        <f t="shared" si="20"/>
        <v>0</v>
      </c>
      <c r="M105">
        <v>9804760000</v>
      </c>
      <c r="N105">
        <v>-10.178414999999999</v>
      </c>
      <c r="P105" s="6">
        <f t="shared" si="21"/>
        <v>10.0045</v>
      </c>
      <c r="Q105" s="6">
        <f t="shared" si="22"/>
        <v>-10.194677</v>
      </c>
      <c r="R105" s="44">
        <f t="shared" si="23"/>
        <v>-10.132305000000001</v>
      </c>
      <c r="S105" s="44">
        <f t="shared" si="24"/>
        <v>-10.179551</v>
      </c>
      <c r="T105" s="44">
        <f t="shared" si="25"/>
        <v>-10.352554</v>
      </c>
      <c r="U105" s="44">
        <f t="shared" si="26"/>
        <v>-10.726029</v>
      </c>
      <c r="V105" s="44">
        <f t="shared" si="27"/>
        <v>0</v>
      </c>
    </row>
    <row r="106" spans="2:22" x14ac:dyDescent="0.25">
      <c r="B106">
        <v>9854695000</v>
      </c>
      <c r="C106">
        <v>-8.7503328000000007</v>
      </c>
      <c r="E106" s="6">
        <f t="shared" si="14"/>
        <v>10.054435</v>
      </c>
      <c r="F106" s="6">
        <f t="shared" si="15"/>
        <v>-8.762537</v>
      </c>
      <c r="G106" s="44">
        <f t="shared" si="16"/>
        <v>-8.7682857999999992</v>
      </c>
      <c r="H106" s="44">
        <f t="shared" si="17"/>
        <v>-8.9003077000000008</v>
      </c>
      <c r="I106" s="44">
        <f t="shared" si="18"/>
        <v>-9.1967877999999992</v>
      </c>
      <c r="J106" s="44">
        <f t="shared" si="19"/>
        <v>-9.8609685999999996</v>
      </c>
      <c r="K106" s="44">
        <f t="shared" si="20"/>
        <v>0</v>
      </c>
      <c r="M106">
        <v>9854695000</v>
      </c>
      <c r="N106">
        <v>-10.209433000000001</v>
      </c>
      <c r="P106" s="6">
        <f t="shared" si="21"/>
        <v>10.054435</v>
      </c>
      <c r="Q106" s="6">
        <f t="shared" si="22"/>
        <v>-10.235386999999999</v>
      </c>
      <c r="R106" s="44">
        <f t="shared" si="23"/>
        <v>-10.168782</v>
      </c>
      <c r="S106" s="44">
        <f t="shared" si="24"/>
        <v>-10.212904</v>
      </c>
      <c r="T106" s="44">
        <f t="shared" si="25"/>
        <v>-10.381437999999999</v>
      </c>
      <c r="U106" s="44">
        <f t="shared" si="26"/>
        <v>-10.748302000000001</v>
      </c>
      <c r="V106" s="44">
        <f t="shared" si="27"/>
        <v>0</v>
      </c>
    </row>
    <row r="107" spans="2:22" x14ac:dyDescent="0.25">
      <c r="B107">
        <v>9904630000</v>
      </c>
      <c r="C107">
        <v>-8.7242555999999993</v>
      </c>
      <c r="E107" s="6">
        <f t="shared" si="14"/>
        <v>10.104369999999999</v>
      </c>
      <c r="F107" s="6">
        <f t="shared" si="15"/>
        <v>-8.7015524000000006</v>
      </c>
      <c r="G107" s="44">
        <f t="shared" si="16"/>
        <v>-8.6968355000000006</v>
      </c>
      <c r="H107" s="44">
        <f t="shared" si="17"/>
        <v>-8.8206290999999997</v>
      </c>
      <c r="I107" s="44">
        <f t="shared" si="18"/>
        <v>-9.1087893999999991</v>
      </c>
      <c r="J107" s="44">
        <f t="shared" si="19"/>
        <v>-9.7586431999999999</v>
      </c>
      <c r="K107" s="44">
        <f t="shared" si="20"/>
        <v>0</v>
      </c>
      <c r="M107">
        <v>9904630000</v>
      </c>
      <c r="N107">
        <v>-10.202399</v>
      </c>
      <c r="P107" s="6">
        <f t="shared" si="21"/>
        <v>10.104369999999999</v>
      </c>
      <c r="Q107" s="6">
        <f t="shared" si="22"/>
        <v>-10.20539</v>
      </c>
      <c r="R107" s="44">
        <f t="shared" si="23"/>
        <v>-10.13151</v>
      </c>
      <c r="S107" s="44">
        <f t="shared" si="24"/>
        <v>-10.168936</v>
      </c>
      <c r="T107" s="44">
        <f t="shared" si="25"/>
        <v>-10.330109</v>
      </c>
      <c r="U107" s="44">
        <f t="shared" si="26"/>
        <v>-10.685041</v>
      </c>
      <c r="V107" s="44">
        <f t="shared" si="27"/>
        <v>0</v>
      </c>
    </row>
    <row r="108" spans="2:22" x14ac:dyDescent="0.25">
      <c r="B108">
        <v>9954565000</v>
      </c>
      <c r="C108">
        <v>-8.7690210000000004</v>
      </c>
      <c r="E108" s="6">
        <f t="shared" si="14"/>
        <v>10.154305000000001</v>
      </c>
      <c r="F108" s="6">
        <f t="shared" si="15"/>
        <v>-8.721838</v>
      </c>
      <c r="G108" s="44">
        <f t="shared" si="16"/>
        <v>-8.7103623999999993</v>
      </c>
      <c r="H108" s="44">
        <f t="shared" si="17"/>
        <v>-8.8297814999999993</v>
      </c>
      <c r="I108" s="44">
        <f t="shared" si="18"/>
        <v>-9.1130276000000006</v>
      </c>
      <c r="J108" s="44">
        <f t="shared" si="19"/>
        <v>-9.7514114000000003</v>
      </c>
      <c r="K108" s="44">
        <f t="shared" si="20"/>
        <v>0</v>
      </c>
      <c r="M108">
        <v>9954565000</v>
      </c>
      <c r="N108">
        <v>-10.230596999999999</v>
      </c>
      <c r="P108" s="6">
        <f t="shared" si="21"/>
        <v>10.154305000000001</v>
      </c>
      <c r="Q108" s="6">
        <f t="shared" si="22"/>
        <v>-10.210737</v>
      </c>
      <c r="R108" s="44">
        <f t="shared" si="23"/>
        <v>-10.138519000000001</v>
      </c>
      <c r="S108" s="44">
        <f t="shared" si="24"/>
        <v>-10.177744000000001</v>
      </c>
      <c r="T108" s="44">
        <f t="shared" si="25"/>
        <v>-10.339494</v>
      </c>
      <c r="U108" s="44">
        <f t="shared" si="26"/>
        <v>-10.693028</v>
      </c>
      <c r="V108" s="44">
        <f t="shared" si="27"/>
        <v>0</v>
      </c>
    </row>
    <row r="109" spans="2:22" x14ac:dyDescent="0.25">
      <c r="B109">
        <v>10004500000</v>
      </c>
      <c r="C109">
        <v>-8.7140198000000009</v>
      </c>
      <c r="E109" s="6">
        <f t="shared" si="14"/>
        <v>10.20424</v>
      </c>
      <c r="F109" s="6">
        <f t="shared" si="15"/>
        <v>-8.6677417999999999</v>
      </c>
      <c r="G109" s="44">
        <f t="shared" si="16"/>
        <v>-8.6497869000000005</v>
      </c>
      <c r="H109" s="44">
        <f t="shared" si="17"/>
        <v>-8.7642746000000002</v>
      </c>
      <c r="I109" s="44">
        <f t="shared" si="18"/>
        <v>-9.0435295</v>
      </c>
      <c r="J109" s="44">
        <f t="shared" si="19"/>
        <v>-9.6792431000000008</v>
      </c>
      <c r="K109" s="44">
        <f t="shared" si="20"/>
        <v>0</v>
      </c>
      <c r="M109">
        <v>10004500000</v>
      </c>
      <c r="N109">
        <v>-10.194677</v>
      </c>
      <c r="P109" s="6">
        <f t="shared" si="21"/>
        <v>10.20424</v>
      </c>
      <c r="Q109" s="6">
        <f t="shared" si="22"/>
        <v>-10.176126999999999</v>
      </c>
      <c r="R109" s="44">
        <f t="shared" si="23"/>
        <v>-10.099701</v>
      </c>
      <c r="S109" s="44">
        <f t="shared" si="24"/>
        <v>-10.136317</v>
      </c>
      <c r="T109" s="44">
        <f t="shared" si="25"/>
        <v>-10.295934000000001</v>
      </c>
      <c r="U109" s="44">
        <f t="shared" si="26"/>
        <v>-10.648104</v>
      </c>
      <c r="V109" s="44">
        <f t="shared" si="27"/>
        <v>0</v>
      </c>
    </row>
    <row r="110" spans="2:22" x14ac:dyDescent="0.25">
      <c r="B110">
        <v>10054435000</v>
      </c>
      <c r="C110">
        <v>-8.762537</v>
      </c>
      <c r="E110" s="6">
        <f t="shared" si="14"/>
        <v>10.254175</v>
      </c>
      <c r="F110" s="6">
        <f t="shared" si="15"/>
        <v>-8.6765957</v>
      </c>
      <c r="G110" s="44">
        <f t="shared" si="16"/>
        <v>-8.6583013999999991</v>
      </c>
      <c r="H110" s="44">
        <f t="shared" si="17"/>
        <v>-8.7751102000000003</v>
      </c>
      <c r="I110" s="44">
        <f t="shared" si="18"/>
        <v>-9.0637579000000006</v>
      </c>
      <c r="J110" s="44">
        <f t="shared" si="19"/>
        <v>-9.7275027999999999</v>
      </c>
      <c r="K110" s="44">
        <f t="shared" si="20"/>
        <v>0</v>
      </c>
      <c r="M110">
        <v>10054435000</v>
      </c>
      <c r="N110">
        <v>-10.235386999999999</v>
      </c>
      <c r="P110" s="6">
        <f t="shared" si="21"/>
        <v>10.254175</v>
      </c>
      <c r="Q110" s="6">
        <f t="shared" si="22"/>
        <v>-10.180275999999999</v>
      </c>
      <c r="R110" s="44">
        <f t="shared" si="23"/>
        <v>-10.103925</v>
      </c>
      <c r="S110" s="44">
        <f t="shared" si="24"/>
        <v>-10.141849000000001</v>
      </c>
      <c r="T110" s="44">
        <f t="shared" si="25"/>
        <v>-10.305612999999999</v>
      </c>
      <c r="U110" s="44">
        <f t="shared" si="26"/>
        <v>-10.6653</v>
      </c>
      <c r="V110" s="44">
        <f t="shared" si="27"/>
        <v>0</v>
      </c>
    </row>
    <row r="111" spans="2:22" x14ac:dyDescent="0.25">
      <c r="B111">
        <v>10104370000</v>
      </c>
      <c r="C111">
        <v>-8.7015524000000006</v>
      </c>
      <c r="E111" s="6">
        <f t="shared" si="14"/>
        <v>10.30411</v>
      </c>
      <c r="F111" s="6">
        <f t="shared" si="15"/>
        <v>-8.6440219999999997</v>
      </c>
      <c r="G111" s="44">
        <f t="shared" si="16"/>
        <v>-8.6229543999999994</v>
      </c>
      <c r="H111" s="44">
        <f t="shared" si="17"/>
        <v>-8.7398623999999998</v>
      </c>
      <c r="I111" s="44">
        <f t="shared" si="18"/>
        <v>-9.0355729999999994</v>
      </c>
      <c r="J111" s="44">
        <f t="shared" si="19"/>
        <v>-9.7236004000000005</v>
      </c>
      <c r="K111" s="44">
        <f t="shared" si="20"/>
        <v>0</v>
      </c>
      <c r="M111">
        <v>10104370000</v>
      </c>
      <c r="N111">
        <v>-10.20539</v>
      </c>
      <c r="P111" s="6">
        <f t="shared" si="21"/>
        <v>10.30411</v>
      </c>
      <c r="Q111" s="6">
        <f t="shared" si="22"/>
        <v>-10.162951</v>
      </c>
      <c r="R111" s="44">
        <f t="shared" si="23"/>
        <v>-10.084358999999999</v>
      </c>
      <c r="S111" s="44">
        <f t="shared" si="24"/>
        <v>-10.120848000000001</v>
      </c>
      <c r="T111" s="44">
        <f t="shared" si="25"/>
        <v>-10.284525</v>
      </c>
      <c r="U111" s="44">
        <f t="shared" si="26"/>
        <v>-10.645213999999999</v>
      </c>
      <c r="V111" s="44">
        <f t="shared" si="27"/>
        <v>0</v>
      </c>
    </row>
    <row r="112" spans="2:22" x14ac:dyDescent="0.25">
      <c r="B112">
        <v>10154305000</v>
      </c>
      <c r="C112">
        <v>-8.721838</v>
      </c>
      <c r="E112" s="6">
        <f t="shared" si="14"/>
        <v>10.354044999999999</v>
      </c>
      <c r="F112" s="6">
        <f t="shared" si="15"/>
        <v>-8.6502494999999993</v>
      </c>
      <c r="G112" s="44">
        <f t="shared" si="16"/>
        <v>-8.6236429000000001</v>
      </c>
      <c r="H112" s="44">
        <f t="shared" si="17"/>
        <v>-8.7360696999999998</v>
      </c>
      <c r="I112" s="44">
        <f t="shared" si="18"/>
        <v>-9.0289725999999995</v>
      </c>
      <c r="J112" s="44">
        <f t="shared" si="19"/>
        <v>-9.7144613</v>
      </c>
      <c r="K112" s="44">
        <f t="shared" si="20"/>
        <v>0</v>
      </c>
      <c r="M112">
        <v>10154305000</v>
      </c>
      <c r="N112">
        <v>-10.210737</v>
      </c>
      <c r="P112" s="6">
        <f t="shared" si="21"/>
        <v>10.354044999999999</v>
      </c>
      <c r="Q112" s="6">
        <f t="shared" si="22"/>
        <v>-10.159903999999999</v>
      </c>
      <c r="R112" s="44">
        <f t="shared" si="23"/>
        <v>-10.081391</v>
      </c>
      <c r="S112" s="44">
        <f t="shared" si="24"/>
        <v>-10.118539</v>
      </c>
      <c r="T112" s="44">
        <f t="shared" si="25"/>
        <v>-10.282443000000001</v>
      </c>
      <c r="U112" s="44">
        <f t="shared" si="26"/>
        <v>-10.641641999999999</v>
      </c>
      <c r="V112" s="44">
        <f t="shared" si="27"/>
        <v>0</v>
      </c>
    </row>
    <row r="113" spans="2:22" x14ac:dyDescent="0.25">
      <c r="B113">
        <v>10204240000</v>
      </c>
      <c r="C113">
        <v>-8.6677417999999999</v>
      </c>
      <c r="E113" s="6">
        <f t="shared" si="14"/>
        <v>10.403980000000001</v>
      </c>
      <c r="F113" s="6">
        <f t="shared" si="15"/>
        <v>-8.6715201999999998</v>
      </c>
      <c r="G113" s="44">
        <f t="shared" si="16"/>
        <v>-8.6330565999999997</v>
      </c>
      <c r="H113" s="44">
        <f t="shared" si="17"/>
        <v>-8.7341908999999998</v>
      </c>
      <c r="I113" s="44">
        <f t="shared" si="18"/>
        <v>-9.0168447</v>
      </c>
      <c r="J113" s="44">
        <f t="shared" si="19"/>
        <v>-9.6897631000000004</v>
      </c>
      <c r="K113" s="44">
        <f t="shared" si="20"/>
        <v>0</v>
      </c>
      <c r="M113">
        <v>10204240000</v>
      </c>
      <c r="N113">
        <v>-10.176126999999999</v>
      </c>
      <c r="P113" s="6">
        <f t="shared" si="21"/>
        <v>10.403980000000001</v>
      </c>
      <c r="Q113" s="6">
        <f t="shared" si="22"/>
        <v>-10.187481</v>
      </c>
      <c r="R113" s="44">
        <f t="shared" si="23"/>
        <v>-10.102759000000001</v>
      </c>
      <c r="S113" s="44">
        <f t="shared" si="24"/>
        <v>-10.134554</v>
      </c>
      <c r="T113" s="44">
        <f t="shared" si="25"/>
        <v>-10.294131999999999</v>
      </c>
      <c r="U113" s="44">
        <f t="shared" si="26"/>
        <v>-10.646288</v>
      </c>
      <c r="V113" s="44">
        <f t="shared" si="27"/>
        <v>0</v>
      </c>
    </row>
    <row r="114" spans="2:22" x14ac:dyDescent="0.25">
      <c r="B114">
        <v>10254175000</v>
      </c>
      <c r="C114">
        <v>-8.6765957</v>
      </c>
      <c r="E114" s="6">
        <f t="shared" si="14"/>
        <v>10.453915</v>
      </c>
      <c r="F114" s="6">
        <f t="shared" si="15"/>
        <v>-8.6911182</v>
      </c>
      <c r="G114" s="44">
        <f t="shared" si="16"/>
        <v>-8.6576833999999998</v>
      </c>
      <c r="H114" s="44">
        <f t="shared" si="17"/>
        <v>-8.7666711999999993</v>
      </c>
      <c r="I114" s="44">
        <f t="shared" si="18"/>
        <v>-9.0624742999999999</v>
      </c>
      <c r="J114" s="44">
        <f t="shared" si="19"/>
        <v>-9.7636479999999999</v>
      </c>
      <c r="K114" s="44">
        <f t="shared" si="20"/>
        <v>0</v>
      </c>
      <c r="M114">
        <v>10254175000</v>
      </c>
      <c r="N114">
        <v>-10.180275999999999</v>
      </c>
      <c r="P114" s="6">
        <f t="shared" si="21"/>
        <v>10.453915</v>
      </c>
      <c r="Q114" s="6">
        <f t="shared" si="22"/>
        <v>-10.207499</v>
      </c>
      <c r="R114" s="44">
        <f t="shared" si="23"/>
        <v>-10.125137</v>
      </c>
      <c r="S114" s="44">
        <f t="shared" si="24"/>
        <v>-10.160634999999999</v>
      </c>
      <c r="T114" s="44">
        <f t="shared" si="25"/>
        <v>-10.324468</v>
      </c>
      <c r="U114" s="44">
        <f t="shared" si="26"/>
        <v>-10.683997</v>
      </c>
      <c r="V114" s="44">
        <f t="shared" si="27"/>
        <v>0</v>
      </c>
    </row>
    <row r="115" spans="2:22" x14ac:dyDescent="0.25">
      <c r="B115">
        <v>10304110000</v>
      </c>
      <c r="C115">
        <v>-8.6440219999999997</v>
      </c>
      <c r="E115" s="6">
        <f t="shared" si="14"/>
        <v>10.50385</v>
      </c>
      <c r="F115" s="6">
        <f t="shared" si="15"/>
        <v>-8.7228736999999992</v>
      </c>
      <c r="G115" s="44">
        <f t="shared" si="16"/>
        <v>-8.6760864000000009</v>
      </c>
      <c r="H115" s="44">
        <f t="shared" si="17"/>
        <v>-8.7731847999999992</v>
      </c>
      <c r="I115" s="44">
        <f t="shared" si="18"/>
        <v>-9.0587254000000001</v>
      </c>
      <c r="J115" s="44">
        <f t="shared" si="19"/>
        <v>-9.7502908999999995</v>
      </c>
      <c r="K115" s="44">
        <f t="shared" si="20"/>
        <v>0</v>
      </c>
      <c r="M115">
        <v>10304110000</v>
      </c>
      <c r="N115">
        <v>-10.162951</v>
      </c>
      <c r="P115" s="6">
        <f t="shared" si="21"/>
        <v>10.50385</v>
      </c>
      <c r="Q115" s="6">
        <f t="shared" si="22"/>
        <v>-10.246945</v>
      </c>
      <c r="R115" s="44">
        <f t="shared" si="23"/>
        <v>-10.156972</v>
      </c>
      <c r="S115" s="44">
        <f t="shared" si="24"/>
        <v>-10.186185999999999</v>
      </c>
      <c r="T115" s="44">
        <f t="shared" si="25"/>
        <v>-10.342155999999999</v>
      </c>
      <c r="U115" s="44">
        <f t="shared" si="26"/>
        <v>-10.691772</v>
      </c>
      <c r="V115" s="44">
        <f t="shared" si="27"/>
        <v>0</v>
      </c>
    </row>
    <row r="116" spans="2:22" x14ac:dyDescent="0.25">
      <c r="B116">
        <v>10354045000</v>
      </c>
      <c r="C116">
        <v>-8.6502494999999993</v>
      </c>
      <c r="E116" s="6">
        <f t="shared" si="14"/>
        <v>10.553785</v>
      </c>
      <c r="F116" s="6">
        <f t="shared" si="15"/>
        <v>-8.6837710999999995</v>
      </c>
      <c r="G116" s="44">
        <f t="shared" si="16"/>
        <v>-8.6333780000000004</v>
      </c>
      <c r="H116" s="44">
        <f t="shared" si="17"/>
        <v>-8.7276162999999993</v>
      </c>
      <c r="I116" s="44">
        <f t="shared" si="18"/>
        <v>-9.0086174000000003</v>
      </c>
      <c r="J116" s="44">
        <f t="shared" si="19"/>
        <v>-9.6849545999999993</v>
      </c>
      <c r="K116" s="44">
        <f t="shared" si="20"/>
        <v>0</v>
      </c>
      <c r="M116">
        <v>10354045000</v>
      </c>
      <c r="N116">
        <v>-10.159903999999999</v>
      </c>
      <c r="P116" s="6">
        <f t="shared" si="21"/>
        <v>10.553785</v>
      </c>
      <c r="Q116" s="6">
        <f t="shared" si="22"/>
        <v>-10.216988000000001</v>
      </c>
      <c r="R116" s="44">
        <f t="shared" si="23"/>
        <v>-10.126094999999999</v>
      </c>
      <c r="S116" s="44">
        <f t="shared" si="24"/>
        <v>-10.155053000000001</v>
      </c>
      <c r="T116" s="44">
        <f t="shared" si="25"/>
        <v>-10.308862</v>
      </c>
      <c r="U116" s="44">
        <f t="shared" si="26"/>
        <v>-10.651996</v>
      </c>
      <c r="V116" s="44">
        <f t="shared" si="27"/>
        <v>0</v>
      </c>
    </row>
    <row r="117" spans="2:22" x14ac:dyDescent="0.25">
      <c r="B117">
        <v>10403980000</v>
      </c>
      <c r="C117">
        <v>-8.6715201999999998</v>
      </c>
      <c r="E117" s="6">
        <f t="shared" si="14"/>
        <v>10.603719999999999</v>
      </c>
      <c r="F117" s="6">
        <f t="shared" si="15"/>
        <v>-8.7457560999999995</v>
      </c>
      <c r="G117" s="44">
        <f t="shared" si="16"/>
        <v>-8.6846046000000001</v>
      </c>
      <c r="H117" s="44">
        <f t="shared" si="17"/>
        <v>-8.7692232000000008</v>
      </c>
      <c r="I117" s="44">
        <f t="shared" si="18"/>
        <v>-9.0384588000000008</v>
      </c>
      <c r="J117" s="44">
        <f t="shared" si="19"/>
        <v>-9.6920470999999999</v>
      </c>
      <c r="K117" s="44">
        <f t="shared" si="20"/>
        <v>0</v>
      </c>
      <c r="M117">
        <v>10403980000</v>
      </c>
      <c r="N117">
        <v>-10.187481</v>
      </c>
      <c r="P117" s="6">
        <f t="shared" si="21"/>
        <v>10.603719999999999</v>
      </c>
      <c r="Q117" s="6">
        <f t="shared" si="22"/>
        <v>-10.266069999999999</v>
      </c>
      <c r="R117" s="44">
        <f t="shared" si="23"/>
        <v>-10.17343</v>
      </c>
      <c r="S117" s="44">
        <f t="shared" si="24"/>
        <v>-10.20073</v>
      </c>
      <c r="T117" s="44">
        <f t="shared" si="25"/>
        <v>-10.35163</v>
      </c>
      <c r="U117" s="44">
        <f t="shared" si="26"/>
        <v>-10.690719</v>
      </c>
      <c r="V117" s="44">
        <f t="shared" si="27"/>
        <v>0</v>
      </c>
    </row>
    <row r="118" spans="2:22" x14ac:dyDescent="0.25">
      <c r="B118">
        <v>10453915000</v>
      </c>
      <c r="C118">
        <v>-8.6911182</v>
      </c>
      <c r="E118" s="6">
        <f t="shared" si="14"/>
        <v>10.653655000000001</v>
      </c>
      <c r="F118" s="6">
        <f t="shared" si="15"/>
        <v>-8.7084799000000004</v>
      </c>
      <c r="G118" s="44">
        <f t="shared" si="16"/>
        <v>-8.6502581000000003</v>
      </c>
      <c r="H118" s="44">
        <f t="shared" si="17"/>
        <v>-8.7380457000000007</v>
      </c>
      <c r="I118" s="44">
        <f t="shared" si="18"/>
        <v>-9.0110606999999998</v>
      </c>
      <c r="J118" s="44">
        <f t="shared" si="19"/>
        <v>-9.6665182000000005</v>
      </c>
      <c r="K118" s="44">
        <f t="shared" si="20"/>
        <v>0</v>
      </c>
      <c r="M118">
        <v>10453915000</v>
      </c>
      <c r="N118">
        <v>-10.207499</v>
      </c>
      <c r="P118" s="6">
        <f t="shared" si="21"/>
        <v>10.653655000000001</v>
      </c>
      <c r="Q118" s="6">
        <f t="shared" si="22"/>
        <v>-10.247655</v>
      </c>
      <c r="R118" s="44">
        <f t="shared" si="23"/>
        <v>-10.154464000000001</v>
      </c>
      <c r="S118" s="44">
        <f t="shared" si="24"/>
        <v>-10.183759</v>
      </c>
      <c r="T118" s="44">
        <f t="shared" si="25"/>
        <v>-10.334955000000001</v>
      </c>
      <c r="U118" s="44">
        <f t="shared" si="26"/>
        <v>-10.676788</v>
      </c>
      <c r="V118" s="44">
        <f t="shared" si="27"/>
        <v>0</v>
      </c>
    </row>
    <row r="119" spans="2:22" x14ac:dyDescent="0.25">
      <c r="B119">
        <v>10503850000</v>
      </c>
      <c r="C119">
        <v>-8.7228736999999992</v>
      </c>
      <c r="E119" s="6">
        <f t="shared" si="14"/>
        <v>10.70359</v>
      </c>
      <c r="F119" s="6">
        <f t="shared" si="15"/>
        <v>-8.7804575000000007</v>
      </c>
      <c r="G119" s="44">
        <f t="shared" si="16"/>
        <v>-8.7107934999999994</v>
      </c>
      <c r="H119" s="44">
        <f t="shared" si="17"/>
        <v>-8.7867774999999995</v>
      </c>
      <c r="I119" s="44">
        <f t="shared" si="18"/>
        <v>-9.0475454000000006</v>
      </c>
      <c r="J119" s="44">
        <f t="shared" si="19"/>
        <v>-9.6827916999999992</v>
      </c>
      <c r="K119" s="44">
        <f t="shared" si="20"/>
        <v>0</v>
      </c>
      <c r="M119">
        <v>10503850000</v>
      </c>
      <c r="N119">
        <v>-10.246945</v>
      </c>
      <c r="P119" s="6">
        <f t="shared" si="21"/>
        <v>10.70359</v>
      </c>
      <c r="Q119" s="6">
        <f t="shared" si="22"/>
        <v>-10.316144</v>
      </c>
      <c r="R119" s="44">
        <f t="shared" si="23"/>
        <v>-10.214608</v>
      </c>
      <c r="S119" s="44">
        <f t="shared" si="24"/>
        <v>-10.238725000000001</v>
      </c>
      <c r="T119" s="44">
        <f t="shared" si="25"/>
        <v>-10.385056000000001</v>
      </c>
      <c r="U119" s="44">
        <f t="shared" si="26"/>
        <v>-10.720587</v>
      </c>
      <c r="V119" s="44">
        <f t="shared" si="27"/>
        <v>0</v>
      </c>
    </row>
    <row r="120" spans="2:22" x14ac:dyDescent="0.25">
      <c r="B120">
        <v>10553785000</v>
      </c>
      <c r="C120">
        <v>-8.6837710999999995</v>
      </c>
      <c r="E120" s="6">
        <f t="shared" si="14"/>
        <v>10.753525</v>
      </c>
      <c r="F120" s="6">
        <f t="shared" si="15"/>
        <v>-8.7341089000000007</v>
      </c>
      <c r="G120" s="44">
        <f t="shared" si="16"/>
        <v>-8.667923</v>
      </c>
      <c r="H120" s="44">
        <f t="shared" si="17"/>
        <v>-8.7501105999999993</v>
      </c>
      <c r="I120" s="44">
        <f t="shared" si="18"/>
        <v>-9.0210705000000004</v>
      </c>
      <c r="J120" s="44">
        <f t="shared" si="19"/>
        <v>-9.6745795999999995</v>
      </c>
      <c r="K120" s="44">
        <f t="shared" si="20"/>
        <v>0</v>
      </c>
      <c r="M120">
        <v>10553785000</v>
      </c>
      <c r="N120">
        <v>-10.216988000000001</v>
      </c>
      <c r="P120" s="6">
        <f t="shared" si="21"/>
        <v>10.753525</v>
      </c>
      <c r="Q120" s="6">
        <f t="shared" si="22"/>
        <v>-10.291804000000001</v>
      </c>
      <c r="R120" s="44">
        <f t="shared" si="23"/>
        <v>-10.185898999999999</v>
      </c>
      <c r="S120" s="44">
        <f t="shared" si="24"/>
        <v>-10.208886</v>
      </c>
      <c r="T120" s="44">
        <f t="shared" si="25"/>
        <v>-10.355655</v>
      </c>
      <c r="U120" s="44">
        <f t="shared" si="26"/>
        <v>-10.692771</v>
      </c>
      <c r="V120" s="44">
        <f t="shared" si="27"/>
        <v>0</v>
      </c>
    </row>
    <row r="121" spans="2:22" x14ac:dyDescent="0.25">
      <c r="B121">
        <v>10603720000</v>
      </c>
      <c r="C121">
        <v>-8.7457560999999995</v>
      </c>
      <c r="E121" s="6">
        <f t="shared" si="14"/>
        <v>10.803459999999999</v>
      </c>
      <c r="F121" s="6">
        <f t="shared" si="15"/>
        <v>-8.8552370000000007</v>
      </c>
      <c r="G121" s="44">
        <f t="shared" si="16"/>
        <v>-8.7877530999999998</v>
      </c>
      <c r="H121" s="44">
        <f t="shared" si="17"/>
        <v>-8.8715410000000006</v>
      </c>
      <c r="I121" s="44">
        <f t="shared" si="18"/>
        <v>-9.1493950000000002</v>
      </c>
      <c r="J121" s="44">
        <f t="shared" si="19"/>
        <v>-9.8242550000000008</v>
      </c>
      <c r="K121" s="44">
        <f t="shared" si="20"/>
        <v>0</v>
      </c>
      <c r="M121">
        <v>10603720000</v>
      </c>
      <c r="N121">
        <v>-10.266069999999999</v>
      </c>
      <c r="P121" s="6">
        <f t="shared" si="21"/>
        <v>10.803459999999999</v>
      </c>
      <c r="Q121" s="6">
        <f t="shared" si="22"/>
        <v>-10.399174</v>
      </c>
      <c r="R121" s="44">
        <f t="shared" si="23"/>
        <v>-10.289835999999999</v>
      </c>
      <c r="S121" s="44">
        <f t="shared" si="24"/>
        <v>-10.312806</v>
      </c>
      <c r="T121" s="44">
        <f t="shared" si="25"/>
        <v>-10.461228</v>
      </c>
      <c r="U121" s="44">
        <f t="shared" si="26"/>
        <v>-10.803146</v>
      </c>
      <c r="V121" s="44">
        <f t="shared" si="27"/>
        <v>0</v>
      </c>
    </row>
    <row r="122" spans="2:22" x14ac:dyDescent="0.25">
      <c r="B122">
        <v>10653655000</v>
      </c>
      <c r="C122">
        <v>-8.7084799000000004</v>
      </c>
      <c r="E122" s="6">
        <f t="shared" si="14"/>
        <v>10.853395000000001</v>
      </c>
      <c r="F122" s="6">
        <f t="shared" si="15"/>
        <v>-8.8129787000000004</v>
      </c>
      <c r="G122" s="44">
        <f t="shared" si="16"/>
        <v>-8.7474545999999993</v>
      </c>
      <c r="H122" s="44">
        <f t="shared" si="17"/>
        <v>-8.8360795999999997</v>
      </c>
      <c r="I122" s="44">
        <f t="shared" si="18"/>
        <v>-9.1239556999999998</v>
      </c>
      <c r="J122" s="44">
        <f t="shared" si="19"/>
        <v>-9.8202476999999995</v>
      </c>
      <c r="K122" s="44">
        <f t="shared" si="20"/>
        <v>0</v>
      </c>
      <c r="M122">
        <v>10653655000</v>
      </c>
      <c r="N122">
        <v>-10.247655</v>
      </c>
      <c r="P122" s="6">
        <f t="shared" si="21"/>
        <v>10.853395000000001</v>
      </c>
      <c r="Q122" s="6">
        <f t="shared" si="22"/>
        <v>-10.381005999999999</v>
      </c>
      <c r="R122" s="44">
        <f t="shared" si="23"/>
        <v>-10.267469</v>
      </c>
      <c r="S122" s="44">
        <f t="shared" si="24"/>
        <v>-10.289787</v>
      </c>
      <c r="T122" s="44">
        <f t="shared" si="25"/>
        <v>-10.438939</v>
      </c>
      <c r="U122" s="44">
        <f t="shared" si="26"/>
        <v>-10.78332</v>
      </c>
      <c r="V122" s="44">
        <f t="shared" si="27"/>
        <v>0</v>
      </c>
    </row>
    <row r="123" spans="2:22" x14ac:dyDescent="0.25">
      <c r="B123">
        <v>10703590000</v>
      </c>
      <c r="C123">
        <v>-8.7804575000000007</v>
      </c>
      <c r="E123" s="6">
        <f t="shared" si="14"/>
        <v>10.90333</v>
      </c>
      <c r="F123" s="6">
        <f t="shared" si="15"/>
        <v>-8.8527813000000002</v>
      </c>
      <c r="G123" s="44">
        <f t="shared" si="16"/>
        <v>-8.7825583999999992</v>
      </c>
      <c r="H123" s="44">
        <f t="shared" si="17"/>
        <v>-8.8694544000000004</v>
      </c>
      <c r="I123" s="44">
        <f t="shared" si="18"/>
        <v>-9.1586055999999996</v>
      </c>
      <c r="J123" s="44">
        <f t="shared" si="19"/>
        <v>-9.8632249999999999</v>
      </c>
      <c r="K123" s="44">
        <f t="shared" si="20"/>
        <v>0</v>
      </c>
      <c r="M123">
        <v>10703590000</v>
      </c>
      <c r="N123">
        <v>-10.316144</v>
      </c>
      <c r="P123" s="6">
        <f t="shared" si="21"/>
        <v>10.90333</v>
      </c>
      <c r="Q123" s="6">
        <f t="shared" si="22"/>
        <v>-10.414618000000001</v>
      </c>
      <c r="R123" s="44">
        <f t="shared" si="23"/>
        <v>-10.295529</v>
      </c>
      <c r="S123" s="44">
        <f t="shared" si="24"/>
        <v>-10.314344</v>
      </c>
      <c r="T123" s="44">
        <f t="shared" si="25"/>
        <v>-10.462569999999999</v>
      </c>
      <c r="U123" s="44">
        <f t="shared" si="26"/>
        <v>-10.805446999999999</v>
      </c>
      <c r="V123" s="44">
        <f t="shared" si="27"/>
        <v>0</v>
      </c>
    </row>
    <row r="124" spans="2:22" x14ac:dyDescent="0.25">
      <c r="B124">
        <v>10753525000</v>
      </c>
      <c r="C124">
        <v>-8.7341089000000007</v>
      </c>
      <c r="E124" s="6">
        <f t="shared" si="14"/>
        <v>10.953265</v>
      </c>
      <c r="F124" s="6">
        <f t="shared" si="15"/>
        <v>-8.8202409999999993</v>
      </c>
      <c r="G124" s="44">
        <f t="shared" si="16"/>
        <v>-8.7464876</v>
      </c>
      <c r="H124" s="44">
        <f t="shared" si="17"/>
        <v>-8.8322734999999994</v>
      </c>
      <c r="I124" s="44">
        <f t="shared" si="18"/>
        <v>-9.1232147000000001</v>
      </c>
      <c r="J124" s="44">
        <f t="shared" si="19"/>
        <v>-9.8284120999999995</v>
      </c>
      <c r="K124" s="44">
        <f t="shared" si="20"/>
        <v>0</v>
      </c>
      <c r="M124">
        <v>10753525000</v>
      </c>
      <c r="N124">
        <v>-10.291804000000001</v>
      </c>
      <c r="P124" s="6">
        <f t="shared" si="21"/>
        <v>10.953265</v>
      </c>
      <c r="Q124" s="6">
        <f t="shared" si="22"/>
        <v>-10.390513</v>
      </c>
      <c r="R124" s="44">
        <f t="shared" si="23"/>
        <v>-10.267789</v>
      </c>
      <c r="S124" s="44">
        <f t="shared" si="24"/>
        <v>-10.28416</v>
      </c>
      <c r="T124" s="44">
        <f t="shared" si="25"/>
        <v>-10.432219999999999</v>
      </c>
      <c r="U124" s="44">
        <f t="shared" si="26"/>
        <v>-10.772669</v>
      </c>
      <c r="V124" s="44">
        <f t="shared" si="27"/>
        <v>0</v>
      </c>
    </row>
    <row r="125" spans="2:22" x14ac:dyDescent="0.25">
      <c r="B125">
        <v>10803460000</v>
      </c>
      <c r="C125">
        <v>-8.8552370000000007</v>
      </c>
      <c r="E125" s="6">
        <f t="shared" si="14"/>
        <v>11.0032</v>
      </c>
      <c r="F125" s="6">
        <f t="shared" si="15"/>
        <v>-8.8279057000000005</v>
      </c>
      <c r="G125" s="44">
        <f t="shared" si="16"/>
        <v>-8.7456083000000007</v>
      </c>
      <c r="H125" s="44">
        <f t="shared" si="17"/>
        <v>-8.8238420000000009</v>
      </c>
      <c r="I125" s="44">
        <f t="shared" si="18"/>
        <v>-9.1035643000000004</v>
      </c>
      <c r="J125" s="44">
        <f t="shared" si="19"/>
        <v>-9.7788792000000004</v>
      </c>
      <c r="K125" s="44">
        <f t="shared" si="20"/>
        <v>0</v>
      </c>
      <c r="M125">
        <v>10803460000</v>
      </c>
      <c r="N125">
        <v>-10.399174</v>
      </c>
      <c r="P125" s="6">
        <f t="shared" si="21"/>
        <v>11.0032</v>
      </c>
      <c r="Q125" s="6">
        <f t="shared" si="22"/>
        <v>-10.379066</v>
      </c>
      <c r="R125" s="44">
        <f t="shared" si="23"/>
        <v>-10.254562999999999</v>
      </c>
      <c r="S125" s="44">
        <f t="shared" si="24"/>
        <v>-10.269823000000001</v>
      </c>
      <c r="T125" s="44">
        <f t="shared" si="25"/>
        <v>-10.416743</v>
      </c>
      <c r="U125" s="44">
        <f t="shared" si="26"/>
        <v>-10.75318</v>
      </c>
      <c r="V125" s="44">
        <f t="shared" si="27"/>
        <v>0</v>
      </c>
    </row>
    <row r="126" spans="2:22" x14ac:dyDescent="0.25">
      <c r="B126">
        <v>10853395000</v>
      </c>
      <c r="C126">
        <v>-8.8129787000000004</v>
      </c>
      <c r="E126" s="6">
        <f t="shared" si="14"/>
        <v>11.053134999999999</v>
      </c>
      <c r="F126" s="6">
        <f t="shared" si="15"/>
        <v>-8.7419051999999997</v>
      </c>
      <c r="G126" s="44">
        <f t="shared" si="16"/>
        <v>-8.6468620000000005</v>
      </c>
      <c r="H126" s="44">
        <f t="shared" si="17"/>
        <v>-8.7118939999999991</v>
      </c>
      <c r="I126" s="44">
        <f t="shared" si="18"/>
        <v>-8.9719829999999998</v>
      </c>
      <c r="J126" s="44">
        <f t="shared" si="19"/>
        <v>-9.6004094999999996</v>
      </c>
      <c r="K126" s="44">
        <f t="shared" si="20"/>
        <v>0</v>
      </c>
      <c r="M126">
        <v>10853395000</v>
      </c>
      <c r="N126">
        <v>-10.381005999999999</v>
      </c>
      <c r="P126" s="6">
        <f t="shared" si="21"/>
        <v>11.053134999999999</v>
      </c>
      <c r="Q126" s="6">
        <f t="shared" si="22"/>
        <v>-10.306247000000001</v>
      </c>
      <c r="R126" s="44">
        <f t="shared" si="23"/>
        <v>-10.174683</v>
      </c>
      <c r="S126" s="44">
        <f t="shared" si="24"/>
        <v>-10.183847</v>
      </c>
      <c r="T126" s="44">
        <f t="shared" si="25"/>
        <v>-10.325244</v>
      </c>
      <c r="U126" s="44">
        <f t="shared" si="26"/>
        <v>-10.653717</v>
      </c>
      <c r="V126" s="44">
        <f t="shared" si="27"/>
        <v>0</v>
      </c>
    </row>
    <row r="127" spans="2:22" x14ac:dyDescent="0.25">
      <c r="B127">
        <v>10903330000</v>
      </c>
      <c r="C127">
        <v>-8.8527813000000002</v>
      </c>
      <c r="E127" s="6">
        <f t="shared" si="14"/>
        <v>11.103070000000001</v>
      </c>
      <c r="F127" s="6">
        <f t="shared" si="15"/>
        <v>-8.7418785000000003</v>
      </c>
      <c r="G127" s="44">
        <f t="shared" si="16"/>
        <v>-8.6421804000000009</v>
      </c>
      <c r="H127" s="44">
        <f t="shared" si="17"/>
        <v>-8.7030325000000008</v>
      </c>
      <c r="I127" s="44">
        <f t="shared" si="18"/>
        <v>-8.9566832000000005</v>
      </c>
      <c r="J127" s="44">
        <f t="shared" si="19"/>
        <v>-9.5682343999999997</v>
      </c>
      <c r="K127" s="44">
        <f t="shared" si="20"/>
        <v>0</v>
      </c>
      <c r="M127">
        <v>10903330000</v>
      </c>
      <c r="N127">
        <v>-10.414618000000001</v>
      </c>
      <c r="P127" s="6">
        <f t="shared" si="21"/>
        <v>11.103070000000001</v>
      </c>
      <c r="Q127" s="6">
        <f t="shared" si="22"/>
        <v>-10.298588000000001</v>
      </c>
      <c r="R127" s="44">
        <f t="shared" si="23"/>
        <v>-10.162138000000001</v>
      </c>
      <c r="S127" s="44">
        <f t="shared" si="24"/>
        <v>-10.169062</v>
      </c>
      <c r="T127" s="44">
        <f t="shared" si="25"/>
        <v>-10.310620999999999</v>
      </c>
      <c r="U127" s="44">
        <f t="shared" si="26"/>
        <v>-10.639811999999999</v>
      </c>
      <c r="V127" s="44">
        <f t="shared" si="27"/>
        <v>0</v>
      </c>
    </row>
    <row r="128" spans="2:22" x14ac:dyDescent="0.25">
      <c r="B128">
        <v>10953265000</v>
      </c>
      <c r="C128">
        <v>-8.8202409999999993</v>
      </c>
      <c r="E128" s="6">
        <f t="shared" si="14"/>
        <v>11.153005</v>
      </c>
      <c r="F128" s="6">
        <f t="shared" si="15"/>
        <v>-8.7430219999999998</v>
      </c>
      <c r="G128" s="44">
        <f t="shared" si="16"/>
        <v>-8.6318778999999992</v>
      </c>
      <c r="H128" s="44">
        <f t="shared" si="17"/>
        <v>-8.6834077999999995</v>
      </c>
      <c r="I128" s="44">
        <f t="shared" si="18"/>
        <v>-8.9290494999999996</v>
      </c>
      <c r="J128" s="44">
        <f t="shared" si="19"/>
        <v>-9.5312318999999999</v>
      </c>
      <c r="K128" s="44">
        <f t="shared" si="20"/>
        <v>0</v>
      </c>
      <c r="M128">
        <v>10953265000</v>
      </c>
      <c r="N128">
        <v>-10.390513</v>
      </c>
      <c r="P128" s="6">
        <f t="shared" si="21"/>
        <v>11.153005</v>
      </c>
      <c r="Q128" s="6">
        <f t="shared" si="22"/>
        <v>-10.310174</v>
      </c>
      <c r="R128" s="44">
        <f t="shared" si="23"/>
        <v>-10.163377000000001</v>
      </c>
      <c r="S128" s="44">
        <f t="shared" si="24"/>
        <v>-10.163558999999999</v>
      </c>
      <c r="T128" s="44">
        <f t="shared" si="25"/>
        <v>-10.301435</v>
      </c>
      <c r="U128" s="44">
        <f t="shared" si="26"/>
        <v>-10.628126999999999</v>
      </c>
      <c r="V128" s="44">
        <f t="shared" si="27"/>
        <v>0</v>
      </c>
    </row>
    <row r="129" spans="2:22" x14ac:dyDescent="0.25">
      <c r="B129">
        <v>11003200000</v>
      </c>
      <c r="C129">
        <v>-8.8279057000000005</v>
      </c>
      <c r="E129" s="6">
        <f t="shared" si="14"/>
        <v>11.20294</v>
      </c>
      <c r="F129" s="6">
        <f t="shared" si="15"/>
        <v>-8.7515181999999996</v>
      </c>
      <c r="G129" s="44">
        <f t="shared" si="16"/>
        <v>-8.6430483000000002</v>
      </c>
      <c r="H129" s="44">
        <f t="shared" si="17"/>
        <v>-8.7008667000000006</v>
      </c>
      <c r="I129" s="44">
        <f t="shared" si="18"/>
        <v>-8.9559192999999997</v>
      </c>
      <c r="J129" s="44">
        <f t="shared" si="19"/>
        <v>-9.5720004999999997</v>
      </c>
      <c r="K129" s="44">
        <f t="shared" si="20"/>
        <v>0</v>
      </c>
      <c r="M129">
        <v>11003200000</v>
      </c>
      <c r="N129">
        <v>-10.379066</v>
      </c>
      <c r="P129" s="6">
        <f t="shared" si="21"/>
        <v>11.20294</v>
      </c>
      <c r="Q129" s="6">
        <f t="shared" si="22"/>
        <v>-10.312549000000001</v>
      </c>
      <c r="R129" s="44">
        <f t="shared" si="23"/>
        <v>-10.165675</v>
      </c>
      <c r="S129" s="44">
        <f t="shared" si="24"/>
        <v>-10.168189999999999</v>
      </c>
      <c r="T129" s="44">
        <f t="shared" si="25"/>
        <v>-10.31005</v>
      </c>
      <c r="U129" s="44">
        <f t="shared" si="26"/>
        <v>-10.643946</v>
      </c>
      <c r="V129" s="44">
        <f t="shared" si="27"/>
        <v>0</v>
      </c>
    </row>
    <row r="130" spans="2:22" x14ac:dyDescent="0.25">
      <c r="B130">
        <v>11053135000</v>
      </c>
      <c r="C130">
        <v>-8.7419051999999997</v>
      </c>
      <c r="E130" s="6">
        <f t="shared" si="14"/>
        <v>11.252875</v>
      </c>
      <c r="F130" s="6">
        <f t="shared" si="15"/>
        <v>-8.8359632000000001</v>
      </c>
      <c r="G130" s="44">
        <f t="shared" si="16"/>
        <v>-8.7145767000000003</v>
      </c>
      <c r="H130" s="44">
        <f t="shared" si="17"/>
        <v>-8.7612027999999995</v>
      </c>
      <c r="I130" s="44">
        <f t="shared" si="18"/>
        <v>-9.0079308000000005</v>
      </c>
      <c r="J130" s="44">
        <f t="shared" si="19"/>
        <v>-9.6149588000000001</v>
      </c>
      <c r="K130" s="44">
        <f t="shared" si="20"/>
        <v>0</v>
      </c>
      <c r="M130">
        <v>11053135000</v>
      </c>
      <c r="N130">
        <v>-10.306247000000001</v>
      </c>
      <c r="P130" s="6">
        <f t="shared" si="21"/>
        <v>11.252875</v>
      </c>
      <c r="Q130" s="6">
        <f t="shared" si="22"/>
        <v>-10.406902000000001</v>
      </c>
      <c r="R130" s="44">
        <f t="shared" si="23"/>
        <v>-10.250062</v>
      </c>
      <c r="S130" s="44">
        <f t="shared" si="24"/>
        <v>-10.24628</v>
      </c>
      <c r="T130" s="44">
        <f t="shared" si="25"/>
        <v>-10.383803</v>
      </c>
      <c r="U130" s="44">
        <f t="shared" si="26"/>
        <v>-10.713198</v>
      </c>
      <c r="V130" s="44">
        <f t="shared" si="27"/>
        <v>0</v>
      </c>
    </row>
    <row r="131" spans="2:22" x14ac:dyDescent="0.25">
      <c r="B131">
        <v>11103070000</v>
      </c>
      <c r="C131">
        <v>-8.7418785000000003</v>
      </c>
      <c r="E131" s="6">
        <f t="shared" si="14"/>
        <v>11.302809999999999</v>
      </c>
      <c r="F131" s="6">
        <f t="shared" si="15"/>
        <v>-8.8604584000000006</v>
      </c>
      <c r="G131" s="44">
        <f t="shared" si="16"/>
        <v>-8.7397556000000005</v>
      </c>
      <c r="H131" s="44">
        <f t="shared" si="17"/>
        <v>-8.7904139000000008</v>
      </c>
      <c r="I131" s="44">
        <f t="shared" si="18"/>
        <v>-9.0472069000000008</v>
      </c>
      <c r="J131" s="44">
        <f t="shared" si="19"/>
        <v>-9.6739949999999997</v>
      </c>
      <c r="K131" s="44">
        <f t="shared" si="20"/>
        <v>0</v>
      </c>
      <c r="M131">
        <v>11103070000</v>
      </c>
      <c r="N131">
        <v>-10.298588000000001</v>
      </c>
      <c r="P131" s="6">
        <f t="shared" si="21"/>
        <v>11.302809999999999</v>
      </c>
      <c r="Q131" s="6">
        <f t="shared" si="22"/>
        <v>-10.430097</v>
      </c>
      <c r="R131" s="44">
        <f t="shared" si="23"/>
        <v>-10.274816</v>
      </c>
      <c r="S131" s="44">
        <f t="shared" si="24"/>
        <v>-10.274839</v>
      </c>
      <c r="T131" s="44">
        <f t="shared" si="25"/>
        <v>-10.417897</v>
      </c>
      <c r="U131" s="44">
        <f t="shared" si="26"/>
        <v>-10.754705</v>
      </c>
      <c r="V131" s="44">
        <f t="shared" si="27"/>
        <v>0</v>
      </c>
    </row>
    <row r="132" spans="2:22" x14ac:dyDescent="0.25">
      <c r="B132">
        <v>11153005000</v>
      </c>
      <c r="C132">
        <v>-8.7430219999999998</v>
      </c>
      <c r="E132" s="6">
        <f t="shared" si="14"/>
        <v>11.352745000000001</v>
      </c>
      <c r="F132" s="6">
        <f t="shared" si="15"/>
        <v>-8.9582595999999999</v>
      </c>
      <c r="G132" s="44">
        <f t="shared" si="16"/>
        <v>-8.8290243000000004</v>
      </c>
      <c r="H132" s="44">
        <f t="shared" si="17"/>
        <v>-8.8726567999999997</v>
      </c>
      <c r="I132" s="44">
        <f t="shared" si="18"/>
        <v>-9.1263045999999992</v>
      </c>
      <c r="J132" s="44">
        <f t="shared" si="19"/>
        <v>-9.7481679999999997</v>
      </c>
      <c r="K132" s="44">
        <f t="shared" si="20"/>
        <v>0</v>
      </c>
      <c r="M132">
        <v>11153005000</v>
      </c>
      <c r="N132">
        <v>-10.310174</v>
      </c>
      <c r="P132" s="6">
        <f t="shared" si="21"/>
        <v>11.352745000000001</v>
      </c>
      <c r="Q132" s="6">
        <f t="shared" si="22"/>
        <v>-10.518877</v>
      </c>
      <c r="R132" s="44">
        <f t="shared" si="23"/>
        <v>-10.362202999999999</v>
      </c>
      <c r="S132" s="44">
        <f t="shared" si="24"/>
        <v>-10.362841</v>
      </c>
      <c r="T132" s="44">
        <f t="shared" si="25"/>
        <v>-10.507514</v>
      </c>
      <c r="U132" s="44">
        <f t="shared" si="26"/>
        <v>-10.846207</v>
      </c>
      <c r="V132" s="44">
        <f t="shared" si="27"/>
        <v>0</v>
      </c>
    </row>
    <row r="133" spans="2:22" x14ac:dyDescent="0.25">
      <c r="B133">
        <v>11202940000</v>
      </c>
      <c r="C133">
        <v>-8.7515181999999996</v>
      </c>
      <c r="E133" s="6">
        <f t="shared" ref="E133:E196" si="28">B137/1000000000</f>
        <v>11.40268</v>
      </c>
      <c r="F133" s="6">
        <f t="shared" ref="F133:F196" si="29">C137</f>
        <v>-8.9781884999999999</v>
      </c>
      <c r="G133" s="44">
        <f t="shared" ref="G133:G196" si="30">C343</f>
        <v>-8.8467245000000005</v>
      </c>
      <c r="H133" s="44">
        <f t="shared" ref="H133:H196" si="31">C549</f>
        <v>-8.8888453999999992</v>
      </c>
      <c r="I133" s="44">
        <f t="shared" ref="I133:I196" si="32">C755</f>
        <v>-9.1422729</v>
      </c>
      <c r="J133" s="44">
        <f t="shared" ref="J133:J196" si="33">C961</f>
        <v>-9.7541036999999999</v>
      </c>
      <c r="K133" s="44">
        <f t="shared" ref="K133:K196" si="34">C1167</f>
        <v>0</v>
      </c>
      <c r="M133">
        <v>11202940000</v>
      </c>
      <c r="N133">
        <v>-10.312549000000001</v>
      </c>
      <c r="P133" s="6">
        <f t="shared" si="21"/>
        <v>11.40268</v>
      </c>
      <c r="Q133" s="6">
        <f t="shared" si="22"/>
        <v>-10.525923000000001</v>
      </c>
      <c r="R133" s="44">
        <f t="shared" si="23"/>
        <v>-10.373694</v>
      </c>
      <c r="S133" s="44">
        <f t="shared" si="24"/>
        <v>-10.380146999999999</v>
      </c>
      <c r="T133" s="44">
        <f t="shared" si="25"/>
        <v>-10.531409999999999</v>
      </c>
      <c r="U133" s="44">
        <f t="shared" si="26"/>
        <v>-10.877969</v>
      </c>
      <c r="V133" s="44">
        <f t="shared" si="27"/>
        <v>0</v>
      </c>
    </row>
    <row r="134" spans="2:22" x14ac:dyDescent="0.25">
      <c r="B134">
        <v>11252875000</v>
      </c>
      <c r="C134">
        <v>-8.8359632000000001</v>
      </c>
      <c r="E134" s="6">
        <f t="shared" si="28"/>
        <v>11.452615</v>
      </c>
      <c r="F134" s="6">
        <f t="shared" si="29"/>
        <v>-9.0002565000000008</v>
      </c>
      <c r="G134" s="44">
        <f t="shared" si="30"/>
        <v>-8.8559035999999995</v>
      </c>
      <c r="H134" s="44">
        <f t="shared" si="31"/>
        <v>-8.8855819999999994</v>
      </c>
      <c r="I134" s="44">
        <f t="shared" si="32"/>
        <v>-9.1232308999999994</v>
      </c>
      <c r="J134" s="44">
        <f t="shared" si="33"/>
        <v>-9.7018880999999997</v>
      </c>
      <c r="K134" s="44">
        <f t="shared" si="34"/>
        <v>0</v>
      </c>
      <c r="M134">
        <v>11252875000</v>
      </c>
      <c r="N134">
        <v>-10.406902000000001</v>
      </c>
      <c r="P134" s="6">
        <f t="shared" ref="P134:P197" si="35">M138/1000000000</f>
        <v>11.452615</v>
      </c>
      <c r="Q134" s="6">
        <f t="shared" ref="Q134:Q197" si="36">N138</f>
        <v>-10.549281000000001</v>
      </c>
      <c r="R134" s="44">
        <f t="shared" ref="R134:R197" si="37">N344</f>
        <v>-10.392042</v>
      </c>
      <c r="S134" s="44">
        <f t="shared" ref="S134:S197" si="38">N550</f>
        <v>-10.396019000000001</v>
      </c>
      <c r="T134" s="44">
        <f t="shared" ref="T134:T197" si="39">N756</f>
        <v>-10.546207000000001</v>
      </c>
      <c r="U134" s="44">
        <f t="shared" ref="U134:U197" si="40">N962</f>
        <v>-10.891557000000001</v>
      </c>
      <c r="V134" s="44">
        <f t="shared" ref="V134:V197" si="41">N1168</f>
        <v>0</v>
      </c>
    </row>
    <row r="135" spans="2:22" x14ac:dyDescent="0.25">
      <c r="B135">
        <v>11302810000</v>
      </c>
      <c r="C135">
        <v>-8.8604584000000006</v>
      </c>
      <c r="E135" s="6">
        <f t="shared" si="28"/>
        <v>11.502549999999999</v>
      </c>
      <c r="F135" s="6">
        <f t="shared" si="29"/>
        <v>-9.0111828000000003</v>
      </c>
      <c r="G135" s="44">
        <f t="shared" si="30"/>
        <v>-8.8596734999999995</v>
      </c>
      <c r="H135" s="44">
        <f t="shared" si="31"/>
        <v>-8.8838100000000004</v>
      </c>
      <c r="I135" s="44">
        <f t="shared" si="32"/>
        <v>-9.1141719999999999</v>
      </c>
      <c r="J135" s="44">
        <f t="shared" si="33"/>
        <v>-9.6720638000000001</v>
      </c>
      <c r="K135" s="44">
        <f t="shared" si="34"/>
        <v>0</v>
      </c>
      <c r="M135">
        <v>11302810000</v>
      </c>
      <c r="N135">
        <v>-10.430097</v>
      </c>
      <c r="P135" s="6">
        <f t="shared" si="35"/>
        <v>11.502549999999999</v>
      </c>
      <c r="Q135" s="6">
        <f t="shared" si="36"/>
        <v>-10.546578999999999</v>
      </c>
      <c r="R135" s="44">
        <f t="shared" si="37"/>
        <v>-10.387938999999999</v>
      </c>
      <c r="S135" s="44">
        <f t="shared" si="38"/>
        <v>-10.393293</v>
      </c>
      <c r="T135" s="44">
        <f t="shared" si="39"/>
        <v>-10.547299000000001</v>
      </c>
      <c r="U135" s="44">
        <f t="shared" si="40"/>
        <v>-10.897819</v>
      </c>
      <c r="V135" s="44">
        <f t="shared" si="41"/>
        <v>0</v>
      </c>
    </row>
    <row r="136" spans="2:22" x14ac:dyDescent="0.25">
      <c r="B136">
        <v>11352745000</v>
      </c>
      <c r="C136">
        <v>-8.9582595999999999</v>
      </c>
      <c r="E136" s="6">
        <f t="shared" si="28"/>
        <v>11.552485000000001</v>
      </c>
      <c r="F136" s="6">
        <f t="shared" si="29"/>
        <v>-8.9997472999999992</v>
      </c>
      <c r="G136" s="44">
        <f t="shared" si="30"/>
        <v>-8.8381928999999992</v>
      </c>
      <c r="H136" s="44">
        <f t="shared" si="31"/>
        <v>-8.8541021000000004</v>
      </c>
      <c r="I136" s="44">
        <f t="shared" si="32"/>
        <v>-9.0741195999999995</v>
      </c>
      <c r="J136" s="44">
        <f t="shared" si="33"/>
        <v>-9.6086655000000007</v>
      </c>
      <c r="K136" s="44">
        <f t="shared" si="34"/>
        <v>0</v>
      </c>
      <c r="M136">
        <v>11352745000</v>
      </c>
      <c r="N136">
        <v>-10.518877</v>
      </c>
      <c r="P136" s="6">
        <f t="shared" si="35"/>
        <v>11.552485000000001</v>
      </c>
      <c r="Q136" s="6">
        <f t="shared" si="36"/>
        <v>-10.522881</v>
      </c>
      <c r="R136" s="44">
        <f t="shared" si="37"/>
        <v>-10.361146</v>
      </c>
      <c r="S136" s="44">
        <f t="shared" si="38"/>
        <v>-10.365807999999999</v>
      </c>
      <c r="T136" s="44">
        <f t="shared" si="39"/>
        <v>-10.521749</v>
      </c>
      <c r="U136" s="44">
        <f t="shared" si="40"/>
        <v>-10.875761000000001</v>
      </c>
      <c r="V136" s="44">
        <f t="shared" si="41"/>
        <v>0</v>
      </c>
    </row>
    <row r="137" spans="2:22" x14ac:dyDescent="0.25">
      <c r="B137">
        <v>11402680000</v>
      </c>
      <c r="C137">
        <v>-8.9781884999999999</v>
      </c>
      <c r="E137" s="6">
        <f t="shared" si="28"/>
        <v>11.60242</v>
      </c>
      <c r="F137" s="6">
        <f t="shared" si="29"/>
        <v>-8.9363870999999993</v>
      </c>
      <c r="G137" s="44">
        <f t="shared" si="30"/>
        <v>-8.7714175999999995</v>
      </c>
      <c r="H137" s="44">
        <f t="shared" si="31"/>
        <v>-8.7863492999999995</v>
      </c>
      <c r="I137" s="44">
        <f t="shared" si="32"/>
        <v>-9.0040750999999997</v>
      </c>
      <c r="J137" s="44">
        <f t="shared" si="33"/>
        <v>-9.5305119000000005</v>
      </c>
      <c r="K137" s="44">
        <f t="shared" si="34"/>
        <v>0</v>
      </c>
      <c r="M137">
        <v>11402680000</v>
      </c>
      <c r="N137">
        <v>-10.525923000000001</v>
      </c>
      <c r="P137" s="6">
        <f t="shared" si="35"/>
        <v>11.60242</v>
      </c>
      <c r="Q137" s="6">
        <f t="shared" si="36"/>
        <v>-10.459089000000001</v>
      </c>
      <c r="R137" s="44">
        <f t="shared" si="37"/>
        <v>-10.297612000000001</v>
      </c>
      <c r="S137" s="44">
        <f t="shared" si="38"/>
        <v>-10.3057</v>
      </c>
      <c r="T137" s="44">
        <f t="shared" si="39"/>
        <v>-10.467561</v>
      </c>
      <c r="U137" s="44">
        <f t="shared" si="40"/>
        <v>-10.831314000000001</v>
      </c>
      <c r="V137" s="44">
        <f t="shared" si="41"/>
        <v>0</v>
      </c>
    </row>
    <row r="138" spans="2:22" x14ac:dyDescent="0.25">
      <c r="B138">
        <v>11452615000</v>
      </c>
      <c r="C138">
        <v>-9.0002565000000008</v>
      </c>
      <c r="E138" s="6">
        <f t="shared" si="28"/>
        <v>11.652355</v>
      </c>
      <c r="F138" s="6">
        <f t="shared" si="29"/>
        <v>-8.9341229999999996</v>
      </c>
      <c r="G138" s="44">
        <f t="shared" si="30"/>
        <v>-8.7638911999999998</v>
      </c>
      <c r="H138" s="44">
        <f t="shared" si="31"/>
        <v>-8.7757015000000003</v>
      </c>
      <c r="I138" s="44">
        <f t="shared" si="32"/>
        <v>-8.9895077000000008</v>
      </c>
      <c r="J138" s="44">
        <f t="shared" si="33"/>
        <v>-9.5076733000000004</v>
      </c>
      <c r="K138" s="44">
        <f t="shared" si="34"/>
        <v>0</v>
      </c>
      <c r="M138">
        <v>11452615000</v>
      </c>
      <c r="N138">
        <v>-10.549281000000001</v>
      </c>
      <c r="P138" s="6">
        <f t="shared" si="35"/>
        <v>11.652355</v>
      </c>
      <c r="Q138" s="6">
        <f t="shared" si="36"/>
        <v>-10.444072</v>
      </c>
      <c r="R138" s="44">
        <f t="shared" si="37"/>
        <v>-10.282887000000001</v>
      </c>
      <c r="S138" s="44">
        <f t="shared" si="38"/>
        <v>-10.292945</v>
      </c>
      <c r="T138" s="44">
        <f t="shared" si="39"/>
        <v>-10.461738</v>
      </c>
      <c r="U138" s="44">
        <f t="shared" si="40"/>
        <v>-10.836411</v>
      </c>
      <c r="V138" s="44">
        <f t="shared" si="41"/>
        <v>0</v>
      </c>
    </row>
    <row r="139" spans="2:22" x14ac:dyDescent="0.25">
      <c r="B139">
        <v>11502550000</v>
      </c>
      <c r="C139">
        <v>-9.0111828000000003</v>
      </c>
      <c r="E139" s="6">
        <f t="shared" si="28"/>
        <v>11.70229</v>
      </c>
      <c r="F139" s="6">
        <f t="shared" si="29"/>
        <v>-8.9285107000000004</v>
      </c>
      <c r="G139" s="44">
        <f t="shared" si="30"/>
        <v>-8.7489071000000003</v>
      </c>
      <c r="H139" s="44">
        <f t="shared" si="31"/>
        <v>-8.7522573000000001</v>
      </c>
      <c r="I139" s="44">
        <f t="shared" si="32"/>
        <v>-8.9569673999999999</v>
      </c>
      <c r="J139" s="44">
        <f t="shared" si="33"/>
        <v>-9.4586410999999995</v>
      </c>
      <c r="K139" s="44">
        <f t="shared" si="34"/>
        <v>0</v>
      </c>
      <c r="M139">
        <v>11502550000</v>
      </c>
      <c r="N139">
        <v>-10.546578999999999</v>
      </c>
      <c r="P139" s="6">
        <f t="shared" si="35"/>
        <v>11.70229</v>
      </c>
      <c r="Q139" s="6">
        <f t="shared" si="36"/>
        <v>-10.432485</v>
      </c>
      <c r="R139" s="44">
        <f t="shared" si="37"/>
        <v>-10.263868</v>
      </c>
      <c r="S139" s="44">
        <f t="shared" si="38"/>
        <v>-10.272154</v>
      </c>
      <c r="T139" s="44">
        <f t="shared" si="39"/>
        <v>-10.44229</v>
      </c>
      <c r="U139" s="44">
        <f t="shared" si="40"/>
        <v>-10.820795</v>
      </c>
      <c r="V139" s="44">
        <f t="shared" si="41"/>
        <v>0</v>
      </c>
    </row>
    <row r="140" spans="2:22" x14ac:dyDescent="0.25">
      <c r="B140">
        <v>11552485000</v>
      </c>
      <c r="C140">
        <v>-8.9997472999999992</v>
      </c>
      <c r="E140" s="6">
        <f t="shared" si="28"/>
        <v>11.752224999999999</v>
      </c>
      <c r="F140" s="6">
        <f t="shared" si="29"/>
        <v>-8.8848257000000004</v>
      </c>
      <c r="G140" s="44">
        <f t="shared" si="30"/>
        <v>-8.7048272999999998</v>
      </c>
      <c r="H140" s="44">
        <f t="shared" si="31"/>
        <v>-8.7101679000000001</v>
      </c>
      <c r="I140" s="44">
        <f t="shared" si="32"/>
        <v>-8.9178943999999998</v>
      </c>
      <c r="J140" s="44">
        <f t="shared" si="33"/>
        <v>-9.4205055000000009</v>
      </c>
      <c r="K140" s="44">
        <f t="shared" si="34"/>
        <v>0</v>
      </c>
      <c r="M140">
        <v>11552485000</v>
      </c>
      <c r="N140">
        <v>-10.522881</v>
      </c>
      <c r="P140" s="6">
        <f t="shared" si="35"/>
        <v>11.752224999999999</v>
      </c>
      <c r="Q140" s="6">
        <f t="shared" si="36"/>
        <v>-10.378826</v>
      </c>
      <c r="R140" s="44">
        <f t="shared" si="37"/>
        <v>-10.209664</v>
      </c>
      <c r="S140" s="44">
        <f t="shared" si="38"/>
        <v>-10.221066</v>
      </c>
      <c r="T140" s="44">
        <f t="shared" si="39"/>
        <v>-10.398533</v>
      </c>
      <c r="U140" s="44">
        <f t="shared" si="40"/>
        <v>-10.788269</v>
      </c>
      <c r="V140" s="44">
        <f t="shared" si="41"/>
        <v>0</v>
      </c>
    </row>
    <row r="141" spans="2:22" x14ac:dyDescent="0.25">
      <c r="B141">
        <v>11602420000</v>
      </c>
      <c r="C141">
        <v>-8.9363870999999993</v>
      </c>
      <c r="E141" s="6">
        <f t="shared" si="28"/>
        <v>11.802160000000001</v>
      </c>
      <c r="F141" s="6">
        <f t="shared" si="29"/>
        <v>-8.9155560000000005</v>
      </c>
      <c r="G141" s="44">
        <f t="shared" si="30"/>
        <v>-8.7237053000000007</v>
      </c>
      <c r="H141" s="44">
        <f t="shared" si="31"/>
        <v>-8.7191734000000007</v>
      </c>
      <c r="I141" s="44">
        <f t="shared" si="32"/>
        <v>-8.9165954999999997</v>
      </c>
      <c r="J141" s="44">
        <f t="shared" si="33"/>
        <v>-9.4030980999999993</v>
      </c>
      <c r="K141" s="44">
        <f t="shared" si="34"/>
        <v>0</v>
      </c>
      <c r="M141">
        <v>11602420000</v>
      </c>
      <c r="N141">
        <v>-10.459089000000001</v>
      </c>
      <c r="P141" s="6">
        <f t="shared" si="35"/>
        <v>11.802160000000001</v>
      </c>
      <c r="Q141" s="6">
        <f t="shared" si="36"/>
        <v>-10.398141000000001</v>
      </c>
      <c r="R141" s="44">
        <f t="shared" si="37"/>
        <v>-10.223042</v>
      </c>
      <c r="S141" s="44">
        <f t="shared" si="38"/>
        <v>-10.233307999999999</v>
      </c>
      <c r="T141" s="44">
        <f t="shared" si="39"/>
        <v>-10.411550999999999</v>
      </c>
      <c r="U141" s="44">
        <f t="shared" si="40"/>
        <v>-10.804948</v>
      </c>
      <c r="V141" s="44">
        <f t="shared" si="41"/>
        <v>0</v>
      </c>
    </row>
    <row r="142" spans="2:22" x14ac:dyDescent="0.25">
      <c r="B142">
        <v>11652355000</v>
      </c>
      <c r="C142">
        <v>-8.9341229999999996</v>
      </c>
      <c r="E142" s="6">
        <f t="shared" si="28"/>
        <v>11.852095</v>
      </c>
      <c r="F142" s="6">
        <f t="shared" si="29"/>
        <v>-8.8967772000000007</v>
      </c>
      <c r="G142" s="44">
        <f t="shared" si="30"/>
        <v>-8.7077826999999992</v>
      </c>
      <c r="H142" s="44">
        <f t="shared" si="31"/>
        <v>-8.7073069000000007</v>
      </c>
      <c r="I142" s="44">
        <f t="shared" si="32"/>
        <v>-8.9099149999999998</v>
      </c>
      <c r="J142" s="44">
        <f t="shared" si="33"/>
        <v>-9.4002581000000003</v>
      </c>
      <c r="K142" s="44">
        <f t="shared" si="34"/>
        <v>0</v>
      </c>
      <c r="M142">
        <v>11652355000</v>
      </c>
      <c r="N142">
        <v>-10.444072</v>
      </c>
      <c r="P142" s="6">
        <f t="shared" si="35"/>
        <v>11.852095</v>
      </c>
      <c r="Q142" s="6">
        <f t="shared" si="36"/>
        <v>-10.370338</v>
      </c>
      <c r="R142" s="44">
        <f t="shared" si="37"/>
        <v>-10.204383999999999</v>
      </c>
      <c r="S142" s="44">
        <f t="shared" si="38"/>
        <v>-10.221747000000001</v>
      </c>
      <c r="T142" s="44">
        <f t="shared" si="39"/>
        <v>-10.413878</v>
      </c>
      <c r="U142" s="44">
        <f t="shared" si="40"/>
        <v>-10.827607</v>
      </c>
      <c r="V142" s="44">
        <f t="shared" si="41"/>
        <v>0</v>
      </c>
    </row>
    <row r="143" spans="2:22" x14ac:dyDescent="0.25">
      <c r="B143">
        <v>11702290000</v>
      </c>
      <c r="C143">
        <v>-8.9285107000000004</v>
      </c>
      <c r="E143" s="6">
        <f t="shared" si="28"/>
        <v>11.90203</v>
      </c>
      <c r="F143" s="6">
        <f t="shared" si="29"/>
        <v>-8.9863795999999994</v>
      </c>
      <c r="G143" s="44">
        <f t="shared" si="30"/>
        <v>-8.7888926999999999</v>
      </c>
      <c r="H143" s="44">
        <f t="shared" si="31"/>
        <v>-8.7789087000000006</v>
      </c>
      <c r="I143" s="44">
        <f t="shared" si="32"/>
        <v>-8.9697207999999993</v>
      </c>
      <c r="J143" s="44">
        <f t="shared" si="33"/>
        <v>-9.4394349999999996</v>
      </c>
      <c r="K143" s="44">
        <f t="shared" si="34"/>
        <v>0</v>
      </c>
      <c r="M143">
        <v>11702290000</v>
      </c>
      <c r="N143">
        <v>-10.432485</v>
      </c>
      <c r="P143" s="6">
        <f t="shared" si="35"/>
        <v>11.90203</v>
      </c>
      <c r="Q143" s="6">
        <f t="shared" si="36"/>
        <v>-10.439347</v>
      </c>
      <c r="R143" s="44">
        <f t="shared" si="37"/>
        <v>-10.274253</v>
      </c>
      <c r="S143" s="44">
        <f t="shared" si="38"/>
        <v>-10.294979</v>
      </c>
      <c r="T143" s="44">
        <f t="shared" si="39"/>
        <v>-10.492532000000001</v>
      </c>
      <c r="U143" s="44">
        <f t="shared" si="40"/>
        <v>-10.916638000000001</v>
      </c>
      <c r="V143" s="44">
        <f t="shared" si="41"/>
        <v>0</v>
      </c>
    </row>
    <row r="144" spans="2:22" x14ac:dyDescent="0.25">
      <c r="B144">
        <v>11752225000</v>
      </c>
      <c r="C144">
        <v>-8.8848257000000004</v>
      </c>
      <c r="E144" s="6">
        <f t="shared" si="28"/>
        <v>11.951965</v>
      </c>
      <c r="F144" s="6">
        <f t="shared" si="29"/>
        <v>-8.9464293000000001</v>
      </c>
      <c r="G144" s="44">
        <f t="shared" si="30"/>
        <v>-8.7576189000000007</v>
      </c>
      <c r="H144" s="44">
        <f t="shared" si="31"/>
        <v>-8.7579165000000003</v>
      </c>
      <c r="I144" s="44">
        <f t="shared" si="32"/>
        <v>-8.9583101000000003</v>
      </c>
      <c r="J144" s="44">
        <f t="shared" si="33"/>
        <v>-9.4352598000000008</v>
      </c>
      <c r="K144" s="44">
        <f t="shared" si="34"/>
        <v>0</v>
      </c>
      <c r="M144">
        <v>11752225000</v>
      </c>
      <c r="N144">
        <v>-10.378826</v>
      </c>
      <c r="P144" s="6">
        <f t="shared" si="35"/>
        <v>11.951965</v>
      </c>
      <c r="Q144" s="6">
        <f t="shared" si="36"/>
        <v>-10.402723999999999</v>
      </c>
      <c r="R144" s="44">
        <f t="shared" si="37"/>
        <v>-10.248163999999999</v>
      </c>
      <c r="S144" s="44">
        <f t="shared" si="38"/>
        <v>-10.281907</v>
      </c>
      <c r="T144" s="44">
        <f t="shared" si="39"/>
        <v>-10.495507</v>
      </c>
      <c r="U144" s="44">
        <f t="shared" si="40"/>
        <v>-10.944181</v>
      </c>
      <c r="V144" s="44">
        <f t="shared" si="41"/>
        <v>0</v>
      </c>
    </row>
    <row r="145" spans="2:22" x14ac:dyDescent="0.25">
      <c r="B145">
        <v>11802160000</v>
      </c>
      <c r="C145">
        <v>-8.9155560000000005</v>
      </c>
      <c r="E145" s="6">
        <f t="shared" si="28"/>
        <v>12.001899999999999</v>
      </c>
      <c r="F145" s="6">
        <f t="shared" si="29"/>
        <v>-9.0631503999999996</v>
      </c>
      <c r="G145" s="44">
        <f t="shared" si="30"/>
        <v>-8.8628444999999996</v>
      </c>
      <c r="H145" s="44">
        <f t="shared" si="31"/>
        <v>-8.8517989999999998</v>
      </c>
      <c r="I145" s="44">
        <f t="shared" si="32"/>
        <v>-9.0371742000000008</v>
      </c>
      <c r="J145" s="44">
        <f t="shared" si="33"/>
        <v>-9.4886617999999991</v>
      </c>
      <c r="K145" s="44">
        <f t="shared" si="34"/>
        <v>0</v>
      </c>
      <c r="M145">
        <v>11802160000</v>
      </c>
      <c r="N145">
        <v>-10.398141000000001</v>
      </c>
      <c r="P145" s="6">
        <f t="shared" si="35"/>
        <v>12.001899999999999</v>
      </c>
      <c r="Q145" s="6">
        <f t="shared" si="36"/>
        <v>-10.491818</v>
      </c>
      <c r="R145" s="44">
        <f t="shared" si="37"/>
        <v>-10.335238</v>
      </c>
      <c r="S145" s="44">
        <f t="shared" si="38"/>
        <v>-10.369158000000001</v>
      </c>
      <c r="T145" s="44">
        <f t="shared" si="39"/>
        <v>-10.586459</v>
      </c>
      <c r="U145" s="44">
        <f t="shared" si="40"/>
        <v>-11.044025</v>
      </c>
      <c r="V145" s="44">
        <f t="shared" si="41"/>
        <v>0</v>
      </c>
    </row>
    <row r="146" spans="2:22" x14ac:dyDescent="0.25">
      <c r="B146">
        <v>11852095000</v>
      </c>
      <c r="C146">
        <v>-8.8967772000000007</v>
      </c>
      <c r="E146" s="6">
        <f t="shared" si="28"/>
        <v>12.051835000000001</v>
      </c>
      <c r="F146" s="6">
        <f t="shared" si="29"/>
        <v>-9.0546179000000002</v>
      </c>
      <c r="G146" s="44">
        <f t="shared" si="30"/>
        <v>-8.8663367999999991</v>
      </c>
      <c r="H146" s="44">
        <f t="shared" si="31"/>
        <v>-8.8669624000000002</v>
      </c>
      <c r="I146" s="44">
        <f t="shared" si="32"/>
        <v>-9.0637855999999992</v>
      </c>
      <c r="J146" s="44">
        <f t="shared" si="33"/>
        <v>-9.5232153000000004</v>
      </c>
      <c r="K146" s="44">
        <f t="shared" si="34"/>
        <v>0</v>
      </c>
      <c r="M146">
        <v>11852095000</v>
      </c>
      <c r="N146">
        <v>-10.370338</v>
      </c>
      <c r="P146" s="6">
        <f t="shared" si="35"/>
        <v>12.051835000000001</v>
      </c>
      <c r="Q146" s="6">
        <f t="shared" si="36"/>
        <v>-10.495490999999999</v>
      </c>
      <c r="R146" s="44">
        <f t="shared" si="37"/>
        <v>-10.344783</v>
      </c>
      <c r="S146" s="44">
        <f t="shared" si="38"/>
        <v>-10.387653</v>
      </c>
      <c r="T146" s="44">
        <f t="shared" si="39"/>
        <v>-10.620533999999999</v>
      </c>
      <c r="U146" s="44">
        <f t="shared" si="40"/>
        <v>-11.103051000000001</v>
      </c>
      <c r="V146" s="44">
        <f t="shared" si="41"/>
        <v>0</v>
      </c>
    </row>
    <row r="147" spans="2:22" x14ac:dyDescent="0.25">
      <c r="B147">
        <v>11902030000</v>
      </c>
      <c r="C147">
        <v>-8.9863795999999994</v>
      </c>
      <c r="E147" s="6">
        <f t="shared" si="28"/>
        <v>12.10177</v>
      </c>
      <c r="F147" s="6">
        <f t="shared" si="29"/>
        <v>-9.1583796</v>
      </c>
      <c r="G147" s="44">
        <f t="shared" si="30"/>
        <v>-8.9567107999999998</v>
      </c>
      <c r="H147" s="44">
        <f t="shared" si="31"/>
        <v>-8.9443778999999992</v>
      </c>
      <c r="I147" s="44">
        <f t="shared" si="32"/>
        <v>-9.1255550000000003</v>
      </c>
      <c r="J147" s="44">
        <f t="shared" si="33"/>
        <v>-9.5606708999999999</v>
      </c>
      <c r="K147" s="44">
        <f t="shared" si="34"/>
        <v>0</v>
      </c>
      <c r="M147">
        <v>11902030000</v>
      </c>
      <c r="N147">
        <v>-10.439347</v>
      </c>
      <c r="P147" s="6">
        <f t="shared" si="35"/>
        <v>12.10177</v>
      </c>
      <c r="Q147" s="6">
        <f t="shared" si="36"/>
        <v>-10.5749</v>
      </c>
      <c r="R147" s="44">
        <f t="shared" si="37"/>
        <v>-10.414073</v>
      </c>
      <c r="S147" s="44">
        <f t="shared" si="38"/>
        <v>-10.45171</v>
      </c>
      <c r="T147" s="44">
        <f t="shared" si="39"/>
        <v>-10.683049</v>
      </c>
      <c r="U147" s="44">
        <f t="shared" si="40"/>
        <v>-11.170864999999999</v>
      </c>
      <c r="V147" s="44">
        <f t="shared" si="41"/>
        <v>0</v>
      </c>
    </row>
    <row r="148" spans="2:22" x14ac:dyDescent="0.25">
      <c r="B148">
        <v>11951965000</v>
      </c>
      <c r="C148">
        <v>-8.9464293000000001</v>
      </c>
      <c r="E148" s="6">
        <f t="shared" si="28"/>
        <v>12.151705</v>
      </c>
      <c r="F148" s="6">
        <f t="shared" si="29"/>
        <v>-9.0435809999999996</v>
      </c>
      <c r="G148" s="44">
        <f t="shared" si="30"/>
        <v>-8.8541659999999993</v>
      </c>
      <c r="H148" s="44">
        <f t="shared" si="31"/>
        <v>-8.8574170999999993</v>
      </c>
      <c r="I148" s="44">
        <f t="shared" si="32"/>
        <v>-9.0578526999999998</v>
      </c>
      <c r="J148" s="44">
        <f t="shared" si="33"/>
        <v>-9.5176190999999992</v>
      </c>
      <c r="K148" s="44">
        <f t="shared" si="34"/>
        <v>0</v>
      </c>
      <c r="M148">
        <v>11951965000</v>
      </c>
      <c r="N148">
        <v>-10.402723999999999</v>
      </c>
      <c r="P148" s="6">
        <f t="shared" si="35"/>
        <v>12.151705</v>
      </c>
      <c r="Q148" s="6">
        <f t="shared" si="36"/>
        <v>-10.477411999999999</v>
      </c>
      <c r="R148" s="44">
        <f t="shared" si="37"/>
        <v>-10.316753</v>
      </c>
      <c r="S148" s="44">
        <f t="shared" si="38"/>
        <v>-10.360448999999999</v>
      </c>
      <c r="T148" s="44">
        <f t="shared" si="39"/>
        <v>-10.604042</v>
      </c>
      <c r="U148" s="44">
        <f t="shared" si="40"/>
        <v>-11.113659</v>
      </c>
      <c r="V148" s="44">
        <f t="shared" si="41"/>
        <v>0</v>
      </c>
    </row>
    <row r="149" spans="2:22" x14ac:dyDescent="0.25">
      <c r="B149">
        <v>12001900000</v>
      </c>
      <c r="C149">
        <v>-9.0631503999999996</v>
      </c>
      <c r="E149" s="6">
        <f t="shared" si="28"/>
        <v>12.201639999999999</v>
      </c>
      <c r="F149" s="6">
        <f t="shared" si="29"/>
        <v>-9.0724678000000001</v>
      </c>
      <c r="G149" s="44">
        <f t="shared" si="30"/>
        <v>-8.8722934999999996</v>
      </c>
      <c r="H149" s="44">
        <f t="shared" si="31"/>
        <v>-8.8657044999999997</v>
      </c>
      <c r="I149" s="44">
        <f t="shared" si="32"/>
        <v>-9.0576428999999994</v>
      </c>
      <c r="J149" s="44">
        <f t="shared" si="33"/>
        <v>-9.5076981000000007</v>
      </c>
      <c r="K149" s="44">
        <f t="shared" si="34"/>
        <v>0</v>
      </c>
      <c r="M149">
        <v>12001900000</v>
      </c>
      <c r="N149">
        <v>-10.491818</v>
      </c>
      <c r="P149" s="6">
        <f t="shared" si="35"/>
        <v>12.201639999999999</v>
      </c>
      <c r="Q149" s="6">
        <f t="shared" si="36"/>
        <v>-10.478471000000001</v>
      </c>
      <c r="R149" s="44">
        <f t="shared" si="37"/>
        <v>-10.312263</v>
      </c>
      <c r="S149" s="44">
        <f t="shared" si="38"/>
        <v>-10.353757</v>
      </c>
      <c r="T149" s="44">
        <f t="shared" si="39"/>
        <v>-10.59956</v>
      </c>
      <c r="U149" s="44">
        <f t="shared" si="40"/>
        <v>-11.117661</v>
      </c>
      <c r="V149" s="44">
        <f t="shared" si="41"/>
        <v>0</v>
      </c>
    </row>
    <row r="150" spans="2:22" x14ac:dyDescent="0.25">
      <c r="B150">
        <v>12051835000</v>
      </c>
      <c r="C150">
        <v>-9.0546179000000002</v>
      </c>
      <c r="E150" s="6">
        <f t="shared" si="28"/>
        <v>12.251575000000001</v>
      </c>
      <c r="F150" s="6">
        <f t="shared" si="29"/>
        <v>-8.9440737000000006</v>
      </c>
      <c r="G150" s="44">
        <f t="shared" si="30"/>
        <v>-8.7594727999999993</v>
      </c>
      <c r="H150" s="44">
        <f t="shared" si="31"/>
        <v>-8.7688704000000008</v>
      </c>
      <c r="I150" s="44">
        <f t="shared" si="32"/>
        <v>-8.9777287999999995</v>
      </c>
      <c r="J150" s="44">
        <f t="shared" si="33"/>
        <v>-9.4471396999999993</v>
      </c>
      <c r="K150" s="44">
        <f t="shared" si="34"/>
        <v>0</v>
      </c>
      <c r="M150">
        <v>12051835000</v>
      </c>
      <c r="N150">
        <v>-10.495490999999999</v>
      </c>
      <c r="P150" s="6">
        <f t="shared" si="35"/>
        <v>12.251575000000001</v>
      </c>
      <c r="Q150" s="6">
        <f t="shared" si="36"/>
        <v>-10.362344</v>
      </c>
      <c r="R150" s="44">
        <f t="shared" si="37"/>
        <v>-10.211080000000001</v>
      </c>
      <c r="S150" s="44">
        <f t="shared" si="38"/>
        <v>-10.268663</v>
      </c>
      <c r="T150" s="44">
        <f t="shared" si="39"/>
        <v>-10.535024999999999</v>
      </c>
      <c r="U150" s="44">
        <f t="shared" si="40"/>
        <v>-11.085146999999999</v>
      </c>
      <c r="V150" s="44">
        <f t="shared" si="41"/>
        <v>0</v>
      </c>
    </row>
    <row r="151" spans="2:22" x14ac:dyDescent="0.25">
      <c r="B151">
        <v>12101770000</v>
      </c>
      <c r="C151">
        <v>-9.1583796</v>
      </c>
      <c r="E151" s="6">
        <f t="shared" si="28"/>
        <v>12.30151</v>
      </c>
      <c r="F151" s="6">
        <f t="shared" si="29"/>
        <v>-8.9366378999999991</v>
      </c>
      <c r="G151" s="44">
        <f t="shared" si="30"/>
        <v>-8.7518615999999998</v>
      </c>
      <c r="H151" s="44">
        <f t="shared" si="31"/>
        <v>-8.7603655000000007</v>
      </c>
      <c r="I151" s="44">
        <f t="shared" si="32"/>
        <v>-8.9642075999999999</v>
      </c>
      <c r="J151" s="44">
        <f t="shared" si="33"/>
        <v>-9.4240207999999992</v>
      </c>
      <c r="K151" s="44">
        <f t="shared" si="34"/>
        <v>0</v>
      </c>
      <c r="M151">
        <v>12101770000</v>
      </c>
      <c r="N151">
        <v>-10.5749</v>
      </c>
      <c r="P151" s="6">
        <f t="shared" si="35"/>
        <v>12.30151</v>
      </c>
      <c r="Q151" s="6">
        <f t="shared" si="36"/>
        <v>-10.321066999999999</v>
      </c>
      <c r="R151" s="44">
        <f t="shared" si="37"/>
        <v>-10.179683000000001</v>
      </c>
      <c r="S151" s="44">
        <f t="shared" si="38"/>
        <v>-10.25093</v>
      </c>
      <c r="T151" s="44">
        <f t="shared" si="39"/>
        <v>-10.536171</v>
      </c>
      <c r="U151" s="44">
        <f t="shared" si="40"/>
        <v>-11.120506000000001</v>
      </c>
      <c r="V151" s="44">
        <f t="shared" si="41"/>
        <v>0</v>
      </c>
    </row>
    <row r="152" spans="2:22" x14ac:dyDescent="0.25">
      <c r="B152">
        <v>12151705000</v>
      </c>
      <c r="C152">
        <v>-9.0435809999999996</v>
      </c>
      <c r="E152" s="6">
        <f t="shared" si="28"/>
        <v>12.351445</v>
      </c>
      <c r="F152" s="6">
        <f t="shared" si="29"/>
        <v>-8.8600081999999993</v>
      </c>
      <c r="G152" s="44">
        <f t="shared" si="30"/>
        <v>-8.6902770999999994</v>
      </c>
      <c r="H152" s="44">
        <f t="shared" si="31"/>
        <v>-8.7128668000000005</v>
      </c>
      <c r="I152" s="44">
        <f t="shared" si="32"/>
        <v>-8.9301843999999999</v>
      </c>
      <c r="J152" s="44">
        <f t="shared" si="33"/>
        <v>-9.4053106</v>
      </c>
      <c r="K152" s="44">
        <f t="shared" si="34"/>
        <v>0</v>
      </c>
      <c r="M152">
        <v>12151705000</v>
      </c>
      <c r="N152">
        <v>-10.477411999999999</v>
      </c>
      <c r="P152" s="6">
        <f t="shared" si="35"/>
        <v>12.351445</v>
      </c>
      <c r="Q152" s="6">
        <f t="shared" si="36"/>
        <v>-10.257379</v>
      </c>
      <c r="R152" s="44">
        <f t="shared" si="37"/>
        <v>-10.129559</v>
      </c>
      <c r="S152" s="44">
        <f t="shared" si="38"/>
        <v>-10.218106000000001</v>
      </c>
      <c r="T152" s="44">
        <f t="shared" si="39"/>
        <v>-10.528325000000001</v>
      </c>
      <c r="U152" s="44">
        <f t="shared" si="40"/>
        <v>-11.157743</v>
      </c>
      <c r="V152" s="44">
        <f t="shared" si="41"/>
        <v>0</v>
      </c>
    </row>
    <row r="153" spans="2:22" x14ac:dyDescent="0.25">
      <c r="B153">
        <v>12201640000</v>
      </c>
      <c r="C153">
        <v>-9.0724678000000001</v>
      </c>
      <c r="E153" s="6">
        <f t="shared" si="28"/>
        <v>12.40138</v>
      </c>
      <c r="F153" s="6">
        <f t="shared" si="29"/>
        <v>-8.8639364</v>
      </c>
      <c r="G153" s="44">
        <f t="shared" si="30"/>
        <v>-8.7004298999999996</v>
      </c>
      <c r="H153" s="44">
        <f t="shared" si="31"/>
        <v>-8.7291898999999997</v>
      </c>
      <c r="I153" s="44">
        <f t="shared" si="32"/>
        <v>-8.9507359999999991</v>
      </c>
      <c r="J153" s="44">
        <f t="shared" si="33"/>
        <v>-9.4296141000000002</v>
      </c>
      <c r="K153" s="44">
        <f t="shared" si="34"/>
        <v>0</v>
      </c>
      <c r="M153">
        <v>12201640000</v>
      </c>
      <c r="N153">
        <v>-10.478471000000001</v>
      </c>
      <c r="P153" s="6">
        <f t="shared" si="35"/>
        <v>12.40138</v>
      </c>
      <c r="Q153" s="6">
        <f t="shared" si="36"/>
        <v>-10.24799</v>
      </c>
      <c r="R153" s="44">
        <f t="shared" si="37"/>
        <v>-10.128197999999999</v>
      </c>
      <c r="S153" s="44">
        <f t="shared" si="38"/>
        <v>-10.228374000000001</v>
      </c>
      <c r="T153" s="44">
        <f t="shared" si="39"/>
        <v>-10.558463</v>
      </c>
      <c r="U153" s="44">
        <f t="shared" si="40"/>
        <v>-11.223250999999999</v>
      </c>
      <c r="V153" s="44">
        <f t="shared" si="41"/>
        <v>0</v>
      </c>
    </row>
    <row r="154" spans="2:22" x14ac:dyDescent="0.25">
      <c r="B154">
        <v>12251575000</v>
      </c>
      <c r="C154">
        <v>-8.9440737000000006</v>
      </c>
      <c r="E154" s="6">
        <f t="shared" si="28"/>
        <v>12.451314999999999</v>
      </c>
      <c r="F154" s="6">
        <f t="shared" si="29"/>
        <v>-8.8730382999999993</v>
      </c>
      <c r="G154" s="44">
        <f t="shared" si="30"/>
        <v>-8.7107115000000004</v>
      </c>
      <c r="H154" s="44">
        <f t="shared" si="31"/>
        <v>-8.7420778000000006</v>
      </c>
      <c r="I154" s="44">
        <f t="shared" si="32"/>
        <v>-8.9636859999999992</v>
      </c>
      <c r="J154" s="44">
        <f t="shared" si="33"/>
        <v>-9.4401398000000007</v>
      </c>
      <c r="K154" s="44">
        <f t="shared" si="34"/>
        <v>0</v>
      </c>
      <c r="M154">
        <v>12251575000</v>
      </c>
      <c r="N154">
        <v>-10.362344</v>
      </c>
      <c r="P154" s="6">
        <f t="shared" si="35"/>
        <v>12.451314999999999</v>
      </c>
      <c r="Q154" s="6">
        <f t="shared" si="36"/>
        <v>-10.264238000000001</v>
      </c>
      <c r="R154" s="44">
        <f t="shared" si="37"/>
        <v>-10.141384</v>
      </c>
      <c r="S154" s="44">
        <f t="shared" si="38"/>
        <v>-10.245379</v>
      </c>
      <c r="T154" s="44">
        <f t="shared" si="39"/>
        <v>-10.585985000000001</v>
      </c>
      <c r="U154" s="44">
        <f t="shared" si="40"/>
        <v>-11.272912</v>
      </c>
      <c r="V154" s="44">
        <f t="shared" si="41"/>
        <v>0</v>
      </c>
    </row>
    <row r="155" spans="2:22" x14ac:dyDescent="0.25">
      <c r="B155">
        <v>12301510000</v>
      </c>
      <c r="C155">
        <v>-8.9366378999999991</v>
      </c>
      <c r="E155" s="6">
        <f t="shared" si="28"/>
        <v>12.501250000000001</v>
      </c>
      <c r="F155" s="6">
        <f t="shared" si="29"/>
        <v>-8.8795452000000008</v>
      </c>
      <c r="G155" s="44">
        <f t="shared" si="30"/>
        <v>-8.7217778999999993</v>
      </c>
      <c r="H155" s="44">
        <f t="shared" si="31"/>
        <v>-8.7583550999999993</v>
      </c>
      <c r="I155" s="44">
        <f t="shared" si="32"/>
        <v>-8.9855061000000003</v>
      </c>
      <c r="J155" s="44">
        <f t="shared" si="33"/>
        <v>-9.4679537000000007</v>
      </c>
      <c r="K155" s="44">
        <f t="shared" si="34"/>
        <v>0</v>
      </c>
      <c r="M155">
        <v>12301510000</v>
      </c>
      <c r="N155">
        <v>-10.321066999999999</v>
      </c>
      <c r="P155" s="6">
        <f t="shared" si="35"/>
        <v>12.501250000000001</v>
      </c>
      <c r="Q155" s="6">
        <f t="shared" si="36"/>
        <v>-10.263930999999999</v>
      </c>
      <c r="R155" s="44">
        <f t="shared" si="37"/>
        <v>-10.140884</v>
      </c>
      <c r="S155" s="44">
        <f t="shared" si="38"/>
        <v>-10.251533</v>
      </c>
      <c r="T155" s="44">
        <f t="shared" si="39"/>
        <v>-10.606944</v>
      </c>
      <c r="U155" s="44">
        <f t="shared" si="40"/>
        <v>-11.320771000000001</v>
      </c>
      <c r="V155" s="44">
        <f t="shared" si="41"/>
        <v>0</v>
      </c>
    </row>
    <row r="156" spans="2:22" x14ac:dyDescent="0.25">
      <c r="B156">
        <v>12351445000</v>
      </c>
      <c r="C156">
        <v>-8.8600081999999993</v>
      </c>
      <c r="E156" s="6">
        <f t="shared" si="28"/>
        <v>12.551185</v>
      </c>
      <c r="F156" s="6">
        <f t="shared" si="29"/>
        <v>-8.9067162999999994</v>
      </c>
      <c r="G156" s="44">
        <f t="shared" si="30"/>
        <v>-8.7469100999999991</v>
      </c>
      <c r="H156" s="44">
        <f t="shared" si="31"/>
        <v>-8.7839708000000005</v>
      </c>
      <c r="I156" s="44">
        <f t="shared" si="32"/>
        <v>-9.0129728</v>
      </c>
      <c r="J156" s="44">
        <f t="shared" si="33"/>
        <v>-9.4964169999999992</v>
      </c>
      <c r="K156" s="44">
        <f t="shared" si="34"/>
        <v>0</v>
      </c>
      <c r="M156">
        <v>12351445000</v>
      </c>
      <c r="N156">
        <v>-10.257379</v>
      </c>
      <c r="P156" s="6">
        <f t="shared" si="35"/>
        <v>12.551185</v>
      </c>
      <c r="Q156" s="6">
        <f t="shared" si="36"/>
        <v>-10.312272999999999</v>
      </c>
      <c r="R156" s="44">
        <f t="shared" si="37"/>
        <v>-10.18003</v>
      </c>
      <c r="S156" s="44">
        <f t="shared" si="38"/>
        <v>-10.288558999999999</v>
      </c>
      <c r="T156" s="44">
        <f t="shared" si="39"/>
        <v>-10.649673</v>
      </c>
      <c r="U156" s="44">
        <f t="shared" si="40"/>
        <v>-11.377354</v>
      </c>
      <c r="V156" s="44">
        <f t="shared" si="41"/>
        <v>0</v>
      </c>
    </row>
    <row r="157" spans="2:22" x14ac:dyDescent="0.25">
      <c r="B157">
        <v>12401380000</v>
      </c>
      <c r="C157">
        <v>-8.8639364</v>
      </c>
      <c r="E157" s="6">
        <f t="shared" si="28"/>
        <v>12.60112</v>
      </c>
      <c r="F157" s="6">
        <f t="shared" si="29"/>
        <v>-8.9256724999999992</v>
      </c>
      <c r="G157" s="44">
        <f t="shared" si="30"/>
        <v>-8.7695855999999992</v>
      </c>
      <c r="H157" s="44">
        <f t="shared" si="31"/>
        <v>-8.8151522</v>
      </c>
      <c r="I157" s="44">
        <f t="shared" si="32"/>
        <v>-9.0542239999999996</v>
      </c>
      <c r="J157" s="44">
        <f t="shared" si="33"/>
        <v>-9.5497455999999996</v>
      </c>
      <c r="K157" s="44">
        <f t="shared" si="34"/>
        <v>0</v>
      </c>
      <c r="M157">
        <v>12401380000</v>
      </c>
      <c r="N157">
        <v>-10.24799</v>
      </c>
      <c r="P157" s="6">
        <f t="shared" si="35"/>
        <v>12.60112</v>
      </c>
      <c r="Q157" s="6">
        <f t="shared" si="36"/>
        <v>-10.338829</v>
      </c>
      <c r="R157" s="44">
        <f t="shared" si="37"/>
        <v>-10.203455</v>
      </c>
      <c r="S157" s="44">
        <f t="shared" si="38"/>
        <v>-10.316438</v>
      </c>
      <c r="T157" s="44">
        <f t="shared" si="39"/>
        <v>-10.688407</v>
      </c>
      <c r="U157" s="44">
        <f t="shared" si="40"/>
        <v>-11.432143999999999</v>
      </c>
      <c r="V157" s="44">
        <f t="shared" si="41"/>
        <v>0</v>
      </c>
    </row>
    <row r="158" spans="2:22" x14ac:dyDescent="0.25">
      <c r="B158">
        <v>12451315000</v>
      </c>
      <c r="C158">
        <v>-8.8730382999999993</v>
      </c>
      <c r="E158" s="6">
        <f t="shared" si="28"/>
        <v>12.651054999999999</v>
      </c>
      <c r="F158" s="6">
        <f t="shared" si="29"/>
        <v>-8.9848251000000001</v>
      </c>
      <c r="G158" s="44">
        <f t="shared" si="30"/>
        <v>-8.8188867999999996</v>
      </c>
      <c r="H158" s="44">
        <f t="shared" si="31"/>
        <v>-8.8591508999999995</v>
      </c>
      <c r="I158" s="44">
        <f t="shared" si="32"/>
        <v>-9.0926293999999999</v>
      </c>
      <c r="J158" s="44">
        <f t="shared" si="33"/>
        <v>-9.5807886</v>
      </c>
      <c r="K158" s="44">
        <f t="shared" si="34"/>
        <v>0</v>
      </c>
      <c r="M158">
        <v>12451315000</v>
      </c>
      <c r="N158">
        <v>-10.264238000000001</v>
      </c>
      <c r="P158" s="6">
        <f t="shared" si="35"/>
        <v>12.651054999999999</v>
      </c>
      <c r="Q158" s="6">
        <f t="shared" si="36"/>
        <v>-10.390947000000001</v>
      </c>
      <c r="R158" s="44">
        <f t="shared" si="37"/>
        <v>-10.25156</v>
      </c>
      <c r="S158" s="44">
        <f t="shared" si="38"/>
        <v>-10.366453999999999</v>
      </c>
      <c r="T158" s="44">
        <f t="shared" si="39"/>
        <v>-10.745203</v>
      </c>
      <c r="U158" s="44">
        <f t="shared" si="40"/>
        <v>-11.504884000000001</v>
      </c>
      <c r="V158" s="44">
        <f t="shared" si="41"/>
        <v>0</v>
      </c>
    </row>
    <row r="159" spans="2:22" x14ac:dyDescent="0.25">
      <c r="B159">
        <v>12501250000</v>
      </c>
      <c r="C159">
        <v>-8.8795452000000008</v>
      </c>
      <c r="E159" s="6">
        <f t="shared" si="28"/>
        <v>12.700989999999999</v>
      </c>
      <c r="F159" s="6">
        <f t="shared" si="29"/>
        <v>-8.9348115999999997</v>
      </c>
      <c r="G159" s="44">
        <f t="shared" si="30"/>
        <v>-8.7815522999999995</v>
      </c>
      <c r="H159" s="44">
        <f t="shared" si="31"/>
        <v>-8.8368473000000005</v>
      </c>
      <c r="I159" s="44">
        <f t="shared" si="32"/>
        <v>-9.0872297</v>
      </c>
      <c r="J159" s="44">
        <f t="shared" si="33"/>
        <v>-9.5950726999999993</v>
      </c>
      <c r="K159" s="44">
        <f t="shared" si="34"/>
        <v>0</v>
      </c>
      <c r="M159">
        <v>12501250000</v>
      </c>
      <c r="N159">
        <v>-10.263930999999999</v>
      </c>
      <c r="P159" s="6">
        <f t="shared" si="35"/>
        <v>12.700989999999999</v>
      </c>
      <c r="Q159" s="6">
        <f t="shared" si="36"/>
        <v>-10.342801</v>
      </c>
      <c r="R159" s="44">
        <f t="shared" si="37"/>
        <v>-10.224017</v>
      </c>
      <c r="S159" s="44">
        <f t="shared" si="38"/>
        <v>-10.361001999999999</v>
      </c>
      <c r="T159" s="44">
        <f t="shared" si="39"/>
        <v>-10.771531</v>
      </c>
      <c r="U159" s="44">
        <f t="shared" si="40"/>
        <v>-11.583513</v>
      </c>
      <c r="V159" s="44">
        <f t="shared" si="41"/>
        <v>0</v>
      </c>
    </row>
    <row r="160" spans="2:22" x14ac:dyDescent="0.25">
      <c r="B160">
        <v>12551185000</v>
      </c>
      <c r="C160">
        <v>-8.9067162999999994</v>
      </c>
      <c r="E160" s="6">
        <f t="shared" si="28"/>
        <v>12.750925000000001</v>
      </c>
      <c r="F160" s="6">
        <f t="shared" si="29"/>
        <v>-8.9761352999999993</v>
      </c>
      <c r="G160" s="44">
        <f t="shared" si="30"/>
        <v>-8.8245468000000002</v>
      </c>
      <c r="H160" s="44">
        <f t="shared" si="31"/>
        <v>-8.8839798000000005</v>
      </c>
      <c r="I160" s="44">
        <f t="shared" si="32"/>
        <v>-9.1362933999999996</v>
      </c>
      <c r="J160" s="44">
        <f t="shared" si="33"/>
        <v>-9.6451606999999999</v>
      </c>
      <c r="K160" s="44">
        <f t="shared" si="34"/>
        <v>0</v>
      </c>
      <c r="M160">
        <v>12551185000</v>
      </c>
      <c r="N160">
        <v>-10.312272999999999</v>
      </c>
      <c r="P160" s="6">
        <f t="shared" si="35"/>
        <v>12.750925000000001</v>
      </c>
      <c r="Q160" s="6">
        <f t="shared" si="36"/>
        <v>-10.380279</v>
      </c>
      <c r="R160" s="44">
        <f t="shared" si="37"/>
        <v>-10.275631000000001</v>
      </c>
      <c r="S160" s="44">
        <f t="shared" si="38"/>
        <v>-10.431709</v>
      </c>
      <c r="T160" s="44">
        <f t="shared" si="39"/>
        <v>-10.872426000000001</v>
      </c>
      <c r="U160" s="44">
        <f t="shared" si="40"/>
        <v>-11.742407</v>
      </c>
      <c r="V160" s="44">
        <f t="shared" si="41"/>
        <v>0</v>
      </c>
    </row>
    <row r="161" spans="2:22" x14ac:dyDescent="0.25">
      <c r="B161">
        <v>12601120000</v>
      </c>
      <c r="C161">
        <v>-8.9256724999999992</v>
      </c>
      <c r="E161" s="6">
        <f t="shared" si="28"/>
        <v>12.80086</v>
      </c>
      <c r="F161" s="6">
        <f t="shared" si="29"/>
        <v>-8.9633702999999993</v>
      </c>
      <c r="G161" s="44">
        <f t="shared" si="30"/>
        <v>-8.8235025</v>
      </c>
      <c r="H161" s="44">
        <f t="shared" si="31"/>
        <v>-8.8978424</v>
      </c>
      <c r="I161" s="44">
        <f t="shared" si="32"/>
        <v>-9.1667442000000001</v>
      </c>
      <c r="J161" s="44">
        <f t="shared" si="33"/>
        <v>-9.6968516999999999</v>
      </c>
      <c r="K161" s="44">
        <f t="shared" si="34"/>
        <v>0</v>
      </c>
      <c r="M161">
        <v>12601120000</v>
      </c>
      <c r="N161">
        <v>-10.338829</v>
      </c>
      <c r="P161" s="6">
        <f t="shared" si="35"/>
        <v>12.80086</v>
      </c>
      <c r="Q161" s="6">
        <f t="shared" si="36"/>
        <v>-10.372736</v>
      </c>
      <c r="R161" s="44">
        <f t="shared" si="37"/>
        <v>-10.284330000000001</v>
      </c>
      <c r="S161" s="44">
        <f t="shared" si="38"/>
        <v>-10.462346</v>
      </c>
      <c r="T161" s="44">
        <f t="shared" si="39"/>
        <v>-10.938224</v>
      </c>
      <c r="U161" s="44">
        <f t="shared" si="40"/>
        <v>-11.870927</v>
      </c>
      <c r="V161" s="44">
        <f t="shared" si="41"/>
        <v>0</v>
      </c>
    </row>
    <row r="162" spans="2:22" x14ac:dyDescent="0.25">
      <c r="B162">
        <v>12651055000</v>
      </c>
      <c r="C162">
        <v>-8.9848251000000001</v>
      </c>
      <c r="E162" s="6">
        <f t="shared" si="28"/>
        <v>12.850795</v>
      </c>
      <c r="F162" s="6">
        <f t="shared" si="29"/>
        <v>-8.9836769000000007</v>
      </c>
      <c r="G162" s="44">
        <f t="shared" si="30"/>
        <v>-8.8320541000000006</v>
      </c>
      <c r="H162" s="44">
        <f t="shared" si="31"/>
        <v>-8.8995456999999991</v>
      </c>
      <c r="I162" s="44">
        <f t="shared" si="32"/>
        <v>-9.1632394999999995</v>
      </c>
      <c r="J162" s="44">
        <f t="shared" si="33"/>
        <v>-9.6886311000000003</v>
      </c>
      <c r="K162" s="44">
        <f t="shared" si="34"/>
        <v>0</v>
      </c>
      <c r="M162">
        <v>12651055000</v>
      </c>
      <c r="N162">
        <v>-10.390947000000001</v>
      </c>
      <c r="P162" s="6">
        <f t="shared" si="35"/>
        <v>12.850795</v>
      </c>
      <c r="Q162" s="6">
        <f t="shared" si="36"/>
        <v>-10.372432999999999</v>
      </c>
      <c r="R162" s="44">
        <f t="shared" si="37"/>
        <v>-10.280478</v>
      </c>
      <c r="S162" s="44">
        <f t="shared" si="38"/>
        <v>-10.462199999999999</v>
      </c>
      <c r="T162" s="44">
        <f t="shared" si="39"/>
        <v>-10.953963999999999</v>
      </c>
      <c r="U162" s="44">
        <f t="shared" si="40"/>
        <v>-11.923481000000001</v>
      </c>
      <c r="V162" s="44">
        <f t="shared" si="41"/>
        <v>0</v>
      </c>
    </row>
    <row r="163" spans="2:22" x14ac:dyDescent="0.25">
      <c r="B163">
        <v>12700990000</v>
      </c>
      <c r="C163">
        <v>-8.9348115999999997</v>
      </c>
      <c r="E163" s="6">
        <f t="shared" si="28"/>
        <v>12.900729999999999</v>
      </c>
      <c r="F163" s="6">
        <f t="shared" si="29"/>
        <v>-8.9275827000000003</v>
      </c>
      <c r="G163" s="44">
        <f t="shared" si="30"/>
        <v>-8.7848520000000008</v>
      </c>
      <c r="H163" s="44">
        <f t="shared" si="31"/>
        <v>-8.8654556000000007</v>
      </c>
      <c r="I163" s="44">
        <f t="shared" si="32"/>
        <v>-9.1470441999999998</v>
      </c>
      <c r="J163" s="44">
        <f t="shared" si="33"/>
        <v>-9.6962575999999991</v>
      </c>
      <c r="K163" s="44">
        <f t="shared" si="34"/>
        <v>0</v>
      </c>
      <c r="M163">
        <v>12700990000</v>
      </c>
      <c r="N163">
        <v>-10.342801</v>
      </c>
      <c r="P163" s="6">
        <f t="shared" si="35"/>
        <v>12.900729999999999</v>
      </c>
      <c r="Q163" s="6">
        <f t="shared" si="36"/>
        <v>-10.333034</v>
      </c>
      <c r="R163" s="44">
        <f t="shared" si="37"/>
        <v>-10.252734999999999</v>
      </c>
      <c r="S163" s="44">
        <f t="shared" si="38"/>
        <v>-10.451965</v>
      </c>
      <c r="T163" s="44">
        <f t="shared" si="39"/>
        <v>-10.97476</v>
      </c>
      <c r="U163" s="44">
        <f t="shared" si="40"/>
        <v>-11.998393</v>
      </c>
      <c r="V163" s="44">
        <f t="shared" si="41"/>
        <v>0</v>
      </c>
    </row>
    <row r="164" spans="2:22" x14ac:dyDescent="0.25">
      <c r="B164">
        <v>12750925000</v>
      </c>
      <c r="C164">
        <v>-8.9761352999999993</v>
      </c>
      <c r="E164" s="6">
        <f t="shared" si="28"/>
        <v>12.950665000000001</v>
      </c>
      <c r="F164" s="6">
        <f t="shared" si="29"/>
        <v>-8.9583987999999994</v>
      </c>
      <c r="G164" s="44">
        <f t="shared" si="30"/>
        <v>-8.8114966999999993</v>
      </c>
      <c r="H164" s="44">
        <f t="shared" si="31"/>
        <v>-8.8924693999999995</v>
      </c>
      <c r="I164" s="44">
        <f t="shared" si="32"/>
        <v>-9.1769142000000006</v>
      </c>
      <c r="J164" s="44">
        <f t="shared" si="33"/>
        <v>-9.7323065</v>
      </c>
      <c r="K164" s="44">
        <f t="shared" si="34"/>
        <v>0</v>
      </c>
      <c r="M164">
        <v>12750925000</v>
      </c>
      <c r="N164">
        <v>-10.380279</v>
      </c>
      <c r="P164" s="6">
        <f t="shared" si="35"/>
        <v>12.950665000000001</v>
      </c>
      <c r="Q164" s="6">
        <f t="shared" si="36"/>
        <v>-10.347251</v>
      </c>
      <c r="R164" s="44">
        <f t="shared" si="37"/>
        <v>-10.269935</v>
      </c>
      <c r="S164" s="44">
        <f t="shared" si="38"/>
        <v>-10.480855999999999</v>
      </c>
      <c r="T164" s="44">
        <f t="shared" si="39"/>
        <v>-11.028124</v>
      </c>
      <c r="U164" s="44">
        <f t="shared" si="40"/>
        <v>-12.100899999999999</v>
      </c>
      <c r="V164" s="44">
        <f t="shared" si="41"/>
        <v>0</v>
      </c>
    </row>
    <row r="165" spans="2:22" x14ac:dyDescent="0.25">
      <c r="B165">
        <v>12800860000</v>
      </c>
      <c r="C165">
        <v>-8.9633702999999993</v>
      </c>
      <c r="E165" s="6">
        <f t="shared" si="28"/>
        <v>13.0006</v>
      </c>
      <c r="F165" s="6">
        <f t="shared" si="29"/>
        <v>-8.9437704</v>
      </c>
      <c r="G165" s="44">
        <f t="shared" si="30"/>
        <v>-8.7973613999999998</v>
      </c>
      <c r="H165" s="44">
        <f t="shared" si="31"/>
        <v>-8.8845959000000008</v>
      </c>
      <c r="I165" s="44">
        <f t="shared" si="32"/>
        <v>-9.1812839999999998</v>
      </c>
      <c r="J165" s="44">
        <f t="shared" si="33"/>
        <v>-9.7566071000000001</v>
      </c>
      <c r="K165" s="44">
        <f t="shared" si="34"/>
        <v>0</v>
      </c>
      <c r="M165">
        <v>12800860000</v>
      </c>
      <c r="N165">
        <v>-10.372736</v>
      </c>
      <c r="P165" s="6">
        <f t="shared" si="35"/>
        <v>13.0006</v>
      </c>
      <c r="Q165" s="6">
        <f t="shared" si="36"/>
        <v>-10.343933</v>
      </c>
      <c r="R165" s="44">
        <f t="shared" si="37"/>
        <v>-10.26688</v>
      </c>
      <c r="S165" s="44">
        <f t="shared" si="38"/>
        <v>-10.488151999999999</v>
      </c>
      <c r="T165" s="44">
        <f t="shared" si="39"/>
        <v>-11.059663</v>
      </c>
      <c r="U165" s="44">
        <f t="shared" si="40"/>
        <v>-12.179145999999999</v>
      </c>
      <c r="V165" s="44">
        <f t="shared" si="41"/>
        <v>0</v>
      </c>
    </row>
    <row r="166" spans="2:22" x14ac:dyDescent="0.25">
      <c r="B166">
        <v>12850795000</v>
      </c>
      <c r="C166">
        <v>-8.9836769000000007</v>
      </c>
      <c r="E166" s="6">
        <f t="shared" si="28"/>
        <v>13.050535</v>
      </c>
      <c r="F166" s="6">
        <f t="shared" si="29"/>
        <v>-8.9670830000000006</v>
      </c>
      <c r="G166" s="44">
        <f t="shared" si="30"/>
        <v>-8.8083285999999994</v>
      </c>
      <c r="H166" s="44">
        <f t="shared" si="31"/>
        <v>-8.8916129999999995</v>
      </c>
      <c r="I166" s="44">
        <f t="shared" si="32"/>
        <v>-9.1894998999999995</v>
      </c>
      <c r="J166" s="44">
        <f t="shared" si="33"/>
        <v>-9.7725524999999998</v>
      </c>
      <c r="K166" s="44">
        <f t="shared" si="34"/>
        <v>0</v>
      </c>
      <c r="M166">
        <v>12850795000</v>
      </c>
      <c r="N166">
        <v>-10.372432999999999</v>
      </c>
      <c r="P166" s="6">
        <f t="shared" si="35"/>
        <v>13.050535</v>
      </c>
      <c r="Q166" s="6">
        <f t="shared" si="36"/>
        <v>-10.342274</v>
      </c>
      <c r="R166" s="44">
        <f t="shared" si="37"/>
        <v>-10.257833</v>
      </c>
      <c r="S166" s="44">
        <f t="shared" si="38"/>
        <v>-10.478989</v>
      </c>
      <c r="T166" s="44">
        <f t="shared" si="39"/>
        <v>-11.05758</v>
      </c>
      <c r="U166" s="44">
        <f t="shared" si="40"/>
        <v>-12.195842000000001</v>
      </c>
      <c r="V166" s="44">
        <f t="shared" si="41"/>
        <v>0</v>
      </c>
    </row>
    <row r="167" spans="2:22" x14ac:dyDescent="0.25">
      <c r="B167">
        <v>12900730000</v>
      </c>
      <c r="C167">
        <v>-8.9275827000000003</v>
      </c>
      <c r="E167" s="6">
        <f t="shared" si="28"/>
        <v>13.10047</v>
      </c>
      <c r="F167" s="6">
        <f t="shared" si="29"/>
        <v>-8.9662027000000002</v>
      </c>
      <c r="G167" s="44">
        <f t="shared" si="30"/>
        <v>-8.8062325000000001</v>
      </c>
      <c r="H167" s="44">
        <f t="shared" si="31"/>
        <v>-8.8961352999999992</v>
      </c>
      <c r="I167" s="44">
        <f t="shared" si="32"/>
        <v>-9.2045603000000007</v>
      </c>
      <c r="J167" s="44">
        <f t="shared" si="33"/>
        <v>-9.8032474999999994</v>
      </c>
      <c r="K167" s="44">
        <f t="shared" si="34"/>
        <v>0</v>
      </c>
      <c r="M167">
        <v>12900730000</v>
      </c>
      <c r="N167">
        <v>-10.333034</v>
      </c>
      <c r="P167" s="6">
        <f t="shared" si="35"/>
        <v>13.10047</v>
      </c>
      <c r="Q167" s="6">
        <f t="shared" si="36"/>
        <v>-10.353673000000001</v>
      </c>
      <c r="R167" s="44">
        <f t="shared" si="37"/>
        <v>-10.272633000000001</v>
      </c>
      <c r="S167" s="44">
        <f t="shared" si="38"/>
        <v>-10.50311</v>
      </c>
      <c r="T167" s="44">
        <f t="shared" si="39"/>
        <v>-11.099722</v>
      </c>
      <c r="U167" s="44">
        <f t="shared" si="40"/>
        <v>-12.268579000000001</v>
      </c>
      <c r="V167" s="44">
        <f t="shared" si="41"/>
        <v>0</v>
      </c>
    </row>
    <row r="168" spans="2:22" x14ac:dyDescent="0.25">
      <c r="B168">
        <v>12950665000</v>
      </c>
      <c r="C168">
        <v>-8.9583987999999994</v>
      </c>
      <c r="E168" s="6">
        <f t="shared" si="28"/>
        <v>13.150404999999999</v>
      </c>
      <c r="F168" s="6">
        <f t="shared" si="29"/>
        <v>-9.0272608000000005</v>
      </c>
      <c r="G168" s="44">
        <f t="shared" si="30"/>
        <v>-8.8627929999999999</v>
      </c>
      <c r="H168" s="44">
        <f t="shared" si="31"/>
        <v>-8.9531012000000008</v>
      </c>
      <c r="I168" s="44">
        <f t="shared" si="32"/>
        <v>-9.2636576000000002</v>
      </c>
      <c r="J168" s="44">
        <f t="shared" si="33"/>
        <v>-9.8657026000000005</v>
      </c>
      <c r="K168" s="44">
        <f t="shared" si="34"/>
        <v>0</v>
      </c>
      <c r="M168">
        <v>12950665000</v>
      </c>
      <c r="N168">
        <v>-10.347251</v>
      </c>
      <c r="P168" s="6">
        <f t="shared" si="35"/>
        <v>13.150404999999999</v>
      </c>
      <c r="Q168" s="6">
        <f t="shared" si="36"/>
        <v>-10.383986</v>
      </c>
      <c r="R168" s="44">
        <f t="shared" si="37"/>
        <v>-10.314765</v>
      </c>
      <c r="S168" s="44">
        <f t="shared" si="38"/>
        <v>-10.563257999999999</v>
      </c>
      <c r="T168" s="44">
        <f t="shared" si="39"/>
        <v>-11.190187999999999</v>
      </c>
      <c r="U168" s="44">
        <f t="shared" si="40"/>
        <v>-12.413724</v>
      </c>
      <c r="V168" s="44">
        <f t="shared" si="41"/>
        <v>0</v>
      </c>
    </row>
    <row r="169" spans="2:22" x14ac:dyDescent="0.25">
      <c r="B169">
        <v>13000600000</v>
      </c>
      <c r="C169">
        <v>-8.9437704</v>
      </c>
      <c r="E169" s="6">
        <f t="shared" si="28"/>
        <v>13.200340000000001</v>
      </c>
      <c r="F169" s="6">
        <f t="shared" si="29"/>
        <v>-9.0223560000000003</v>
      </c>
      <c r="G169" s="44">
        <f t="shared" si="30"/>
        <v>-8.8698139000000005</v>
      </c>
      <c r="H169" s="44">
        <f t="shared" si="31"/>
        <v>-8.9742393000000007</v>
      </c>
      <c r="I169" s="44">
        <f t="shared" si="32"/>
        <v>-9.3022194000000002</v>
      </c>
      <c r="J169" s="44">
        <f t="shared" si="33"/>
        <v>-9.9291228999999994</v>
      </c>
      <c r="K169" s="44">
        <f t="shared" si="34"/>
        <v>0</v>
      </c>
      <c r="M169">
        <v>13000600000</v>
      </c>
      <c r="N169">
        <v>-10.343933</v>
      </c>
      <c r="P169" s="6">
        <f t="shared" si="35"/>
        <v>13.200340000000001</v>
      </c>
      <c r="Q169" s="6">
        <f t="shared" si="36"/>
        <v>-10.395039000000001</v>
      </c>
      <c r="R169" s="44">
        <f t="shared" si="37"/>
        <v>-10.348409</v>
      </c>
      <c r="S169" s="44">
        <f t="shared" si="38"/>
        <v>-10.62895</v>
      </c>
      <c r="T169" s="44">
        <f t="shared" si="39"/>
        <v>-11.31155</v>
      </c>
      <c r="U169" s="44">
        <f t="shared" si="40"/>
        <v>-12.626404000000001</v>
      </c>
      <c r="V169" s="44">
        <f t="shared" si="41"/>
        <v>0</v>
      </c>
    </row>
    <row r="170" spans="2:22" x14ac:dyDescent="0.25">
      <c r="B170">
        <v>13050535000</v>
      </c>
      <c r="C170">
        <v>-8.9670830000000006</v>
      </c>
      <c r="E170" s="6">
        <f t="shared" si="28"/>
        <v>13.250275</v>
      </c>
      <c r="F170" s="6">
        <f t="shared" si="29"/>
        <v>-9.0531149000000006</v>
      </c>
      <c r="G170" s="44">
        <f t="shared" si="30"/>
        <v>-8.9039725999999995</v>
      </c>
      <c r="H170" s="44">
        <f t="shared" si="31"/>
        <v>-9.0143032000000005</v>
      </c>
      <c r="I170" s="44">
        <f t="shared" si="32"/>
        <v>-9.3515291000000005</v>
      </c>
      <c r="J170" s="44">
        <f t="shared" si="33"/>
        <v>-9.9918995000000006</v>
      </c>
      <c r="K170" s="44">
        <f t="shared" si="34"/>
        <v>0</v>
      </c>
      <c r="M170">
        <v>13050535000</v>
      </c>
      <c r="N170">
        <v>-10.342274</v>
      </c>
      <c r="P170" s="6">
        <f t="shared" si="35"/>
        <v>13.250275</v>
      </c>
      <c r="Q170" s="6">
        <f t="shared" si="36"/>
        <v>-10.393617000000001</v>
      </c>
      <c r="R170" s="44">
        <f t="shared" si="37"/>
        <v>-10.368131</v>
      </c>
      <c r="S170" s="44">
        <f t="shared" si="38"/>
        <v>-10.679121</v>
      </c>
      <c r="T170" s="44">
        <f t="shared" si="39"/>
        <v>-11.417531</v>
      </c>
      <c r="U170" s="44">
        <f t="shared" si="40"/>
        <v>-12.823871</v>
      </c>
      <c r="V170" s="44">
        <f t="shared" si="41"/>
        <v>0</v>
      </c>
    </row>
    <row r="171" spans="2:22" x14ac:dyDescent="0.25">
      <c r="B171">
        <v>13100470000</v>
      </c>
      <c r="C171">
        <v>-8.9662027000000002</v>
      </c>
      <c r="E171" s="6">
        <f t="shared" si="28"/>
        <v>13.30021</v>
      </c>
      <c r="F171" s="6">
        <f t="shared" si="29"/>
        <v>-9.0482302000000008</v>
      </c>
      <c r="G171" s="44">
        <f t="shared" si="30"/>
        <v>-8.9089708000000005</v>
      </c>
      <c r="H171" s="44">
        <f t="shared" si="31"/>
        <v>-9.0323296000000006</v>
      </c>
      <c r="I171" s="44">
        <f t="shared" si="32"/>
        <v>-9.3869810000000005</v>
      </c>
      <c r="J171" s="44">
        <f t="shared" si="33"/>
        <v>-10.052973</v>
      </c>
      <c r="K171" s="44">
        <f t="shared" si="34"/>
        <v>0</v>
      </c>
      <c r="M171">
        <v>13100470000</v>
      </c>
      <c r="N171">
        <v>-10.353673000000001</v>
      </c>
      <c r="P171" s="6">
        <f t="shared" si="35"/>
        <v>13.30021</v>
      </c>
      <c r="Q171" s="6">
        <f t="shared" si="36"/>
        <v>-10.401685000000001</v>
      </c>
      <c r="R171" s="44">
        <f t="shared" si="37"/>
        <v>-10.390007000000001</v>
      </c>
      <c r="S171" s="44">
        <f t="shared" si="38"/>
        <v>-10.724643</v>
      </c>
      <c r="T171" s="44">
        <f t="shared" si="39"/>
        <v>-11.51149</v>
      </c>
      <c r="U171" s="44">
        <f t="shared" si="40"/>
        <v>-13.004367999999999</v>
      </c>
      <c r="V171" s="44">
        <f t="shared" si="41"/>
        <v>0</v>
      </c>
    </row>
    <row r="172" spans="2:22" x14ac:dyDescent="0.25">
      <c r="B172">
        <v>13150405000</v>
      </c>
      <c r="C172">
        <v>-9.0272608000000005</v>
      </c>
      <c r="E172" s="6">
        <f t="shared" si="28"/>
        <v>13.350144999999999</v>
      </c>
      <c r="F172" s="6">
        <f t="shared" si="29"/>
        <v>-9.0767498</v>
      </c>
      <c r="G172" s="44">
        <f t="shared" si="30"/>
        <v>-8.9364261999999997</v>
      </c>
      <c r="H172" s="44">
        <f t="shared" si="31"/>
        <v>-9.0670670999999992</v>
      </c>
      <c r="I172" s="44">
        <f t="shared" si="32"/>
        <v>-9.4367628000000003</v>
      </c>
      <c r="J172" s="44">
        <f t="shared" si="33"/>
        <v>-10.125643999999999</v>
      </c>
      <c r="K172" s="44">
        <f t="shared" si="34"/>
        <v>0</v>
      </c>
      <c r="M172">
        <v>13150405000</v>
      </c>
      <c r="N172">
        <v>-10.383986</v>
      </c>
      <c r="P172" s="6">
        <f t="shared" si="35"/>
        <v>13.350144999999999</v>
      </c>
      <c r="Q172" s="6">
        <f t="shared" si="36"/>
        <v>-10.409727999999999</v>
      </c>
      <c r="R172" s="44">
        <f t="shared" si="37"/>
        <v>-10.403874999999999</v>
      </c>
      <c r="S172" s="44">
        <f t="shared" si="38"/>
        <v>-10.753306</v>
      </c>
      <c r="T172" s="44">
        <f t="shared" si="39"/>
        <v>-11.572723999999999</v>
      </c>
      <c r="U172" s="44">
        <f t="shared" si="40"/>
        <v>-13.127564</v>
      </c>
      <c r="V172" s="44">
        <f t="shared" si="41"/>
        <v>0</v>
      </c>
    </row>
    <row r="173" spans="2:22" x14ac:dyDescent="0.25">
      <c r="B173">
        <v>13200340000</v>
      </c>
      <c r="C173">
        <v>-9.0223560000000003</v>
      </c>
      <c r="E173" s="6">
        <f t="shared" si="28"/>
        <v>13.400080000000001</v>
      </c>
      <c r="F173" s="6">
        <f t="shared" si="29"/>
        <v>-9.0997467000000007</v>
      </c>
      <c r="G173" s="44">
        <f t="shared" si="30"/>
        <v>-8.9460324999999994</v>
      </c>
      <c r="H173" s="44">
        <f t="shared" si="31"/>
        <v>-9.0739125999999999</v>
      </c>
      <c r="I173" s="44">
        <f t="shared" si="32"/>
        <v>-9.4471655000000005</v>
      </c>
      <c r="J173" s="44">
        <f t="shared" si="33"/>
        <v>-10.147031</v>
      </c>
      <c r="K173" s="44">
        <f t="shared" si="34"/>
        <v>0</v>
      </c>
      <c r="M173">
        <v>13200340000</v>
      </c>
      <c r="N173">
        <v>-10.395039000000001</v>
      </c>
      <c r="P173" s="6">
        <f t="shared" si="35"/>
        <v>13.400080000000001</v>
      </c>
      <c r="Q173" s="6">
        <f t="shared" si="36"/>
        <v>-10.432433</v>
      </c>
      <c r="R173" s="44">
        <f t="shared" si="37"/>
        <v>-10.411262000000001</v>
      </c>
      <c r="S173" s="44">
        <f t="shared" si="38"/>
        <v>-10.754353</v>
      </c>
      <c r="T173" s="44">
        <f t="shared" si="39"/>
        <v>-11.579755</v>
      </c>
      <c r="U173" s="44">
        <f t="shared" si="40"/>
        <v>-13.154548999999999</v>
      </c>
      <c r="V173" s="44">
        <f t="shared" si="41"/>
        <v>0</v>
      </c>
    </row>
    <row r="174" spans="2:22" x14ac:dyDescent="0.25">
      <c r="B174">
        <v>13250275000</v>
      </c>
      <c r="C174">
        <v>-9.0531149000000006</v>
      </c>
      <c r="E174" s="6">
        <f t="shared" si="28"/>
        <v>13.450015</v>
      </c>
      <c r="F174" s="6">
        <f t="shared" si="29"/>
        <v>-9.1686621000000006</v>
      </c>
      <c r="G174" s="44">
        <f t="shared" si="30"/>
        <v>-8.9989357000000005</v>
      </c>
      <c r="H174" s="44">
        <f t="shared" si="31"/>
        <v>-9.1253928999999996</v>
      </c>
      <c r="I174" s="44">
        <f t="shared" si="32"/>
        <v>-9.5049943999999993</v>
      </c>
      <c r="J174" s="44">
        <f t="shared" si="33"/>
        <v>-10.217959</v>
      </c>
      <c r="K174" s="44">
        <f t="shared" si="34"/>
        <v>0</v>
      </c>
      <c r="M174">
        <v>13250275000</v>
      </c>
      <c r="N174">
        <v>-10.393617000000001</v>
      </c>
      <c r="P174" s="6">
        <f t="shared" si="35"/>
        <v>13.450015</v>
      </c>
      <c r="Q174" s="6">
        <f t="shared" si="36"/>
        <v>-10.461724</v>
      </c>
      <c r="R174" s="44">
        <f t="shared" si="37"/>
        <v>-10.433149999999999</v>
      </c>
      <c r="S174" s="44">
        <f t="shared" si="38"/>
        <v>-10.776450000000001</v>
      </c>
      <c r="T174" s="44">
        <f t="shared" si="39"/>
        <v>-11.609906000000001</v>
      </c>
      <c r="U174" s="44">
        <f t="shared" si="40"/>
        <v>-13.202833999999999</v>
      </c>
      <c r="V174" s="44">
        <f t="shared" si="41"/>
        <v>0</v>
      </c>
    </row>
    <row r="175" spans="2:22" x14ac:dyDescent="0.25">
      <c r="B175">
        <v>13300210000</v>
      </c>
      <c r="C175">
        <v>-9.0482302000000008</v>
      </c>
      <c r="E175" s="6">
        <f t="shared" si="28"/>
        <v>13.49995</v>
      </c>
      <c r="F175" s="6">
        <f t="shared" si="29"/>
        <v>-9.1898680000000006</v>
      </c>
      <c r="G175" s="44">
        <f t="shared" si="30"/>
        <v>-9.0032692000000001</v>
      </c>
      <c r="H175" s="44">
        <f t="shared" si="31"/>
        <v>-9.1267756999999996</v>
      </c>
      <c r="I175" s="44">
        <f t="shared" si="32"/>
        <v>-9.5108042000000008</v>
      </c>
      <c r="J175" s="44">
        <f t="shared" si="33"/>
        <v>-10.234064999999999</v>
      </c>
      <c r="K175" s="44">
        <f t="shared" si="34"/>
        <v>0</v>
      </c>
      <c r="M175">
        <v>13300210000</v>
      </c>
      <c r="N175">
        <v>-10.401685000000001</v>
      </c>
      <c r="P175" s="6">
        <f t="shared" si="35"/>
        <v>13.49995</v>
      </c>
      <c r="Q175" s="6">
        <f t="shared" si="36"/>
        <v>-10.471880000000001</v>
      </c>
      <c r="R175" s="44">
        <f t="shared" si="37"/>
        <v>-10.428528999999999</v>
      </c>
      <c r="S175" s="44">
        <f t="shared" si="38"/>
        <v>-10.764186</v>
      </c>
      <c r="T175" s="44">
        <f t="shared" si="39"/>
        <v>-11.596045</v>
      </c>
      <c r="U175" s="44">
        <f t="shared" si="40"/>
        <v>-13.193458</v>
      </c>
      <c r="V175" s="44">
        <f t="shared" si="41"/>
        <v>0</v>
      </c>
    </row>
    <row r="176" spans="2:22" x14ac:dyDescent="0.25">
      <c r="B176">
        <v>13350145000</v>
      </c>
      <c r="C176">
        <v>-9.0767498</v>
      </c>
      <c r="E176" s="6">
        <f t="shared" si="28"/>
        <v>13.549885</v>
      </c>
      <c r="F176" s="6">
        <f t="shared" si="29"/>
        <v>-9.2345962999999998</v>
      </c>
      <c r="G176" s="44">
        <f t="shared" si="30"/>
        <v>-9.0365094999999993</v>
      </c>
      <c r="H176" s="44">
        <f t="shared" si="31"/>
        <v>-9.1597594999999998</v>
      </c>
      <c r="I176" s="44">
        <f t="shared" si="32"/>
        <v>-9.5527581999999995</v>
      </c>
      <c r="J176" s="44">
        <f t="shared" si="33"/>
        <v>-10.28837</v>
      </c>
      <c r="K176" s="44">
        <f t="shared" si="34"/>
        <v>0</v>
      </c>
      <c r="M176">
        <v>13350145000</v>
      </c>
      <c r="N176">
        <v>-10.409727999999999</v>
      </c>
      <c r="P176" s="6">
        <f t="shared" si="35"/>
        <v>13.549885</v>
      </c>
      <c r="Q176" s="6">
        <f t="shared" si="36"/>
        <v>-10.482392000000001</v>
      </c>
      <c r="R176" s="44">
        <f t="shared" si="37"/>
        <v>-10.443377999999999</v>
      </c>
      <c r="S176" s="44">
        <f t="shared" si="38"/>
        <v>-10.790792</v>
      </c>
      <c r="T176" s="44">
        <f t="shared" si="39"/>
        <v>-11.647667999999999</v>
      </c>
      <c r="U176" s="44">
        <f t="shared" si="40"/>
        <v>-13.281606</v>
      </c>
      <c r="V176" s="44">
        <f t="shared" si="41"/>
        <v>0</v>
      </c>
    </row>
    <row r="177" spans="2:22" x14ac:dyDescent="0.25">
      <c r="B177">
        <v>13400080000</v>
      </c>
      <c r="C177">
        <v>-9.0997467000000007</v>
      </c>
      <c r="E177" s="6">
        <f t="shared" si="28"/>
        <v>13.599819999999999</v>
      </c>
      <c r="F177" s="6">
        <f t="shared" si="29"/>
        <v>-9.3261137000000005</v>
      </c>
      <c r="G177" s="44">
        <f t="shared" si="30"/>
        <v>-9.1135693</v>
      </c>
      <c r="H177" s="44">
        <f t="shared" si="31"/>
        <v>-9.2296600000000009</v>
      </c>
      <c r="I177" s="44">
        <f t="shared" si="32"/>
        <v>-9.6202850000000009</v>
      </c>
      <c r="J177" s="44">
        <f t="shared" si="33"/>
        <v>-10.357481999999999</v>
      </c>
      <c r="K177" s="44">
        <f t="shared" si="34"/>
        <v>0</v>
      </c>
      <c r="M177">
        <v>13400080000</v>
      </c>
      <c r="N177">
        <v>-10.432433</v>
      </c>
      <c r="P177" s="6">
        <f t="shared" si="35"/>
        <v>13.599819999999999</v>
      </c>
      <c r="Q177" s="6">
        <f t="shared" si="36"/>
        <v>-10.515981999999999</v>
      </c>
      <c r="R177" s="44">
        <f t="shared" si="37"/>
        <v>-10.482590999999999</v>
      </c>
      <c r="S177" s="44">
        <f t="shared" si="38"/>
        <v>-10.844085</v>
      </c>
      <c r="T177" s="44">
        <f t="shared" si="39"/>
        <v>-11.732822000000001</v>
      </c>
      <c r="U177" s="44">
        <f t="shared" si="40"/>
        <v>-13.419646</v>
      </c>
      <c r="V177" s="44">
        <f t="shared" si="41"/>
        <v>0</v>
      </c>
    </row>
    <row r="178" spans="2:22" x14ac:dyDescent="0.25">
      <c r="B178">
        <v>13450015000</v>
      </c>
      <c r="C178">
        <v>-9.1686621000000006</v>
      </c>
      <c r="E178" s="6">
        <f t="shared" si="28"/>
        <v>13.649755000000001</v>
      </c>
      <c r="F178" s="6">
        <f t="shared" si="29"/>
        <v>-9.3676280999999992</v>
      </c>
      <c r="G178" s="44">
        <f t="shared" si="30"/>
        <v>-9.1590890999999992</v>
      </c>
      <c r="H178" s="44">
        <f t="shared" si="31"/>
        <v>-9.2846259999999994</v>
      </c>
      <c r="I178" s="44">
        <f t="shared" si="32"/>
        <v>-9.6932954999999996</v>
      </c>
      <c r="J178" s="44">
        <f t="shared" si="33"/>
        <v>-10.457031000000001</v>
      </c>
      <c r="K178" s="44">
        <f t="shared" si="34"/>
        <v>0</v>
      </c>
      <c r="M178">
        <v>13450015000</v>
      </c>
      <c r="N178">
        <v>-10.461724</v>
      </c>
      <c r="P178" s="6">
        <f t="shared" si="35"/>
        <v>13.649755000000001</v>
      </c>
      <c r="Q178" s="6">
        <f t="shared" si="36"/>
        <v>-10.523526</v>
      </c>
      <c r="R178" s="44">
        <f t="shared" si="37"/>
        <v>-10.511214000000001</v>
      </c>
      <c r="S178" s="44">
        <f t="shared" si="38"/>
        <v>-10.906829999999999</v>
      </c>
      <c r="T178" s="44">
        <f t="shared" si="39"/>
        <v>-11.857514</v>
      </c>
      <c r="U178" s="44">
        <f t="shared" si="40"/>
        <v>-13.637522000000001</v>
      </c>
      <c r="V178" s="44">
        <f t="shared" si="41"/>
        <v>0</v>
      </c>
    </row>
    <row r="179" spans="2:22" x14ac:dyDescent="0.25">
      <c r="B179">
        <v>13499950000</v>
      </c>
      <c r="C179">
        <v>-9.1898680000000006</v>
      </c>
      <c r="E179" s="6">
        <f t="shared" si="28"/>
        <v>13.69969</v>
      </c>
      <c r="F179" s="6">
        <f t="shared" si="29"/>
        <v>-9.4339999999999993</v>
      </c>
      <c r="G179" s="44">
        <f t="shared" si="30"/>
        <v>-9.2177620000000005</v>
      </c>
      <c r="H179" s="44">
        <f t="shared" si="31"/>
        <v>-9.3403606000000003</v>
      </c>
      <c r="I179" s="44">
        <f t="shared" si="32"/>
        <v>-9.7549706</v>
      </c>
      <c r="J179" s="44">
        <f t="shared" si="33"/>
        <v>-10.530449000000001</v>
      </c>
      <c r="K179" s="44">
        <f t="shared" si="34"/>
        <v>0</v>
      </c>
      <c r="M179">
        <v>13499950000</v>
      </c>
      <c r="N179">
        <v>-10.471880000000001</v>
      </c>
      <c r="P179" s="6">
        <f t="shared" si="35"/>
        <v>13.69969</v>
      </c>
      <c r="Q179" s="6">
        <f t="shared" si="36"/>
        <v>-10.540364</v>
      </c>
      <c r="R179" s="44">
        <f t="shared" si="37"/>
        <v>-10.534848</v>
      </c>
      <c r="S179" s="44">
        <f t="shared" si="38"/>
        <v>-10.950170999999999</v>
      </c>
      <c r="T179" s="44">
        <f t="shared" si="39"/>
        <v>-11.946249999999999</v>
      </c>
      <c r="U179" s="44">
        <f t="shared" si="40"/>
        <v>-13.793524</v>
      </c>
      <c r="V179" s="44">
        <f t="shared" si="41"/>
        <v>0</v>
      </c>
    </row>
    <row r="180" spans="2:22" x14ac:dyDescent="0.25">
      <c r="B180">
        <v>13549885000</v>
      </c>
      <c r="C180">
        <v>-9.2345962999999998</v>
      </c>
      <c r="E180" s="6">
        <f t="shared" si="28"/>
        <v>13.749625</v>
      </c>
      <c r="F180" s="6">
        <f t="shared" si="29"/>
        <v>-9.4812154999999994</v>
      </c>
      <c r="G180" s="44">
        <f t="shared" si="30"/>
        <v>-9.2621964999999999</v>
      </c>
      <c r="H180" s="44">
        <f t="shared" si="31"/>
        <v>-9.3884506000000005</v>
      </c>
      <c r="I180" s="44">
        <f t="shared" si="32"/>
        <v>-9.8155327000000003</v>
      </c>
      <c r="J180" s="44">
        <f t="shared" si="33"/>
        <v>-10.613042999999999</v>
      </c>
      <c r="K180" s="44">
        <f t="shared" si="34"/>
        <v>0</v>
      </c>
      <c r="M180">
        <v>13549885000</v>
      </c>
      <c r="N180">
        <v>-10.482392000000001</v>
      </c>
      <c r="P180" s="6">
        <f t="shared" si="35"/>
        <v>13.749625</v>
      </c>
      <c r="Q180" s="6">
        <f t="shared" si="36"/>
        <v>-10.553677</v>
      </c>
      <c r="R180" s="44">
        <f t="shared" si="37"/>
        <v>-10.556284</v>
      </c>
      <c r="S180" s="44">
        <f t="shared" si="38"/>
        <v>-10.993066000000001</v>
      </c>
      <c r="T180" s="44">
        <f t="shared" si="39"/>
        <v>-12.033822000000001</v>
      </c>
      <c r="U180" s="44">
        <f t="shared" si="40"/>
        <v>-13.945422000000001</v>
      </c>
      <c r="V180" s="44">
        <f t="shared" si="41"/>
        <v>0</v>
      </c>
    </row>
    <row r="181" spans="2:22" x14ac:dyDescent="0.25">
      <c r="B181">
        <v>13599820000</v>
      </c>
      <c r="C181">
        <v>-9.3261137000000005</v>
      </c>
      <c r="E181" s="6">
        <f t="shared" si="28"/>
        <v>13.79956</v>
      </c>
      <c r="F181" s="6">
        <f t="shared" si="29"/>
        <v>-9.5306195999999996</v>
      </c>
      <c r="G181" s="44">
        <f t="shared" si="30"/>
        <v>-9.2964392</v>
      </c>
      <c r="H181" s="44">
        <f t="shared" si="31"/>
        <v>-9.4157171000000002</v>
      </c>
      <c r="I181" s="44">
        <f t="shared" si="32"/>
        <v>-9.8435020000000009</v>
      </c>
      <c r="J181" s="44">
        <f t="shared" si="33"/>
        <v>-10.649838000000001</v>
      </c>
      <c r="K181" s="44">
        <f t="shared" si="34"/>
        <v>0</v>
      </c>
      <c r="M181">
        <v>13599820000</v>
      </c>
      <c r="N181">
        <v>-10.515981999999999</v>
      </c>
      <c r="P181" s="6">
        <f t="shared" si="35"/>
        <v>13.79956</v>
      </c>
      <c r="Q181" s="6">
        <f t="shared" si="36"/>
        <v>-10.544506</v>
      </c>
      <c r="R181" s="44">
        <f t="shared" si="37"/>
        <v>-10.54345</v>
      </c>
      <c r="S181" s="44">
        <f t="shared" si="38"/>
        <v>-10.989957</v>
      </c>
      <c r="T181" s="44">
        <f t="shared" si="39"/>
        <v>-12.057456</v>
      </c>
      <c r="U181" s="44">
        <f t="shared" si="40"/>
        <v>-14.012328</v>
      </c>
      <c r="V181" s="44">
        <f t="shared" si="41"/>
        <v>0</v>
      </c>
    </row>
    <row r="182" spans="2:22" x14ac:dyDescent="0.25">
      <c r="B182">
        <v>13649755000</v>
      </c>
      <c r="C182">
        <v>-9.3676280999999992</v>
      </c>
      <c r="E182" s="6">
        <f t="shared" si="28"/>
        <v>13.849494999999999</v>
      </c>
      <c r="F182" s="6">
        <f t="shared" si="29"/>
        <v>-9.5302094999999998</v>
      </c>
      <c r="G182" s="44">
        <f t="shared" si="30"/>
        <v>-9.2867279000000007</v>
      </c>
      <c r="H182" s="44">
        <f t="shared" si="31"/>
        <v>-9.4051638000000004</v>
      </c>
      <c r="I182" s="44">
        <f t="shared" si="32"/>
        <v>-9.8418817999999995</v>
      </c>
      <c r="J182" s="44">
        <f t="shared" si="33"/>
        <v>-10.665870999999999</v>
      </c>
      <c r="K182" s="44">
        <f t="shared" si="34"/>
        <v>0</v>
      </c>
      <c r="M182">
        <v>13649755000</v>
      </c>
      <c r="N182">
        <v>-10.523526</v>
      </c>
      <c r="P182" s="6">
        <f t="shared" si="35"/>
        <v>13.849494999999999</v>
      </c>
      <c r="Q182" s="6">
        <f t="shared" si="36"/>
        <v>-10.513683</v>
      </c>
      <c r="R182" s="44">
        <f t="shared" si="37"/>
        <v>-10.507928</v>
      </c>
      <c r="S182" s="44">
        <f t="shared" si="38"/>
        <v>-10.95969</v>
      </c>
      <c r="T182" s="44">
        <f t="shared" si="39"/>
        <v>-12.048329000000001</v>
      </c>
      <c r="U182" s="44">
        <f t="shared" si="40"/>
        <v>-14.036353999999999</v>
      </c>
      <c r="V182" s="44">
        <f t="shared" si="41"/>
        <v>0</v>
      </c>
    </row>
    <row r="183" spans="2:22" x14ac:dyDescent="0.25">
      <c r="B183">
        <v>13699690000</v>
      </c>
      <c r="C183">
        <v>-9.4339999999999993</v>
      </c>
      <c r="E183" s="6">
        <f t="shared" si="28"/>
        <v>13.899430000000001</v>
      </c>
      <c r="F183" s="6">
        <f t="shared" si="29"/>
        <v>-9.5836983</v>
      </c>
      <c r="G183" s="44">
        <f t="shared" si="30"/>
        <v>-9.3199749000000001</v>
      </c>
      <c r="H183" s="44">
        <f t="shared" si="31"/>
        <v>-9.4273051999999993</v>
      </c>
      <c r="I183" s="44">
        <f t="shared" si="32"/>
        <v>-9.8625679000000002</v>
      </c>
      <c r="J183" s="44">
        <f t="shared" si="33"/>
        <v>-10.689708</v>
      </c>
      <c r="K183" s="44">
        <f t="shared" si="34"/>
        <v>0</v>
      </c>
      <c r="M183">
        <v>13699690000</v>
      </c>
      <c r="N183">
        <v>-10.540364</v>
      </c>
      <c r="P183" s="6">
        <f t="shared" si="35"/>
        <v>13.899430000000001</v>
      </c>
      <c r="Q183" s="6">
        <f t="shared" si="36"/>
        <v>-10.509219999999999</v>
      </c>
      <c r="R183" s="44">
        <f t="shared" si="37"/>
        <v>-10.491531999999999</v>
      </c>
      <c r="S183" s="44">
        <f t="shared" si="38"/>
        <v>-10.940264000000001</v>
      </c>
      <c r="T183" s="44">
        <f t="shared" si="39"/>
        <v>-12.034205999999999</v>
      </c>
      <c r="U183" s="44">
        <f t="shared" si="40"/>
        <v>-14.031252</v>
      </c>
      <c r="V183" s="44">
        <f t="shared" si="41"/>
        <v>0</v>
      </c>
    </row>
    <row r="184" spans="2:22" x14ac:dyDescent="0.25">
      <c r="B184">
        <v>13749625000</v>
      </c>
      <c r="C184">
        <v>-9.4812154999999994</v>
      </c>
      <c r="E184" s="6">
        <f t="shared" si="28"/>
        <v>13.949365</v>
      </c>
      <c r="F184" s="6">
        <f t="shared" si="29"/>
        <v>-9.6349459</v>
      </c>
      <c r="G184" s="44">
        <f t="shared" si="30"/>
        <v>-9.3588877000000004</v>
      </c>
      <c r="H184" s="44">
        <f t="shared" si="31"/>
        <v>-9.4621420000000001</v>
      </c>
      <c r="I184" s="44">
        <f t="shared" si="32"/>
        <v>-9.9006071000000002</v>
      </c>
      <c r="J184" s="44">
        <f t="shared" si="33"/>
        <v>-10.737596</v>
      </c>
      <c r="K184" s="44">
        <f t="shared" si="34"/>
        <v>0</v>
      </c>
      <c r="M184">
        <v>13749625000</v>
      </c>
      <c r="N184">
        <v>-10.553677</v>
      </c>
      <c r="P184" s="6">
        <f t="shared" si="35"/>
        <v>13.949365</v>
      </c>
      <c r="Q184" s="6">
        <f t="shared" si="36"/>
        <v>-10.525099000000001</v>
      </c>
      <c r="R184" s="44">
        <f t="shared" si="37"/>
        <v>-10.498748000000001</v>
      </c>
      <c r="S184" s="44">
        <f t="shared" si="38"/>
        <v>-10.948675</v>
      </c>
      <c r="T184" s="44">
        <f t="shared" si="39"/>
        <v>-12.052084000000001</v>
      </c>
      <c r="U184" s="44">
        <f t="shared" si="40"/>
        <v>-14.064866</v>
      </c>
      <c r="V184" s="44">
        <f t="shared" si="41"/>
        <v>0</v>
      </c>
    </row>
    <row r="185" spans="2:22" x14ac:dyDescent="0.25">
      <c r="B185">
        <v>13799560000</v>
      </c>
      <c r="C185">
        <v>-9.5306195999999996</v>
      </c>
      <c r="E185" s="6">
        <f t="shared" si="28"/>
        <v>13.9993</v>
      </c>
      <c r="F185" s="6">
        <f t="shared" si="29"/>
        <v>-9.7118062999999992</v>
      </c>
      <c r="G185" s="44">
        <f t="shared" si="30"/>
        <v>-9.4215526999999994</v>
      </c>
      <c r="H185" s="44">
        <f t="shared" si="31"/>
        <v>-9.5168084999999998</v>
      </c>
      <c r="I185" s="44">
        <f t="shared" si="32"/>
        <v>-9.9541435000000007</v>
      </c>
      <c r="J185" s="44">
        <f t="shared" si="33"/>
        <v>-10.792354</v>
      </c>
      <c r="K185" s="44">
        <f t="shared" si="34"/>
        <v>0</v>
      </c>
      <c r="M185">
        <v>13799560000</v>
      </c>
      <c r="N185">
        <v>-10.544506</v>
      </c>
      <c r="P185" s="6">
        <f t="shared" si="35"/>
        <v>13.9993</v>
      </c>
      <c r="Q185" s="6">
        <f t="shared" si="36"/>
        <v>-10.547371</v>
      </c>
      <c r="R185" s="44">
        <f t="shared" si="37"/>
        <v>-10.515696999999999</v>
      </c>
      <c r="S185" s="44">
        <f t="shared" si="38"/>
        <v>-10.971113000000001</v>
      </c>
      <c r="T185" s="44">
        <f t="shared" si="39"/>
        <v>-12.090555999999999</v>
      </c>
      <c r="U185" s="44">
        <f t="shared" si="40"/>
        <v>-14.122418</v>
      </c>
      <c r="V185" s="44">
        <f t="shared" si="41"/>
        <v>0</v>
      </c>
    </row>
    <row r="186" spans="2:22" x14ac:dyDescent="0.25">
      <c r="B186">
        <v>13849495000</v>
      </c>
      <c r="C186">
        <v>-9.5302094999999998</v>
      </c>
      <c r="E186" s="6">
        <f t="shared" si="28"/>
        <v>14.049234999999999</v>
      </c>
      <c r="F186" s="6">
        <f t="shared" si="29"/>
        <v>-9.8300905000000007</v>
      </c>
      <c r="G186" s="44">
        <f t="shared" si="30"/>
        <v>-9.5255031999999993</v>
      </c>
      <c r="H186" s="44">
        <f t="shared" si="31"/>
        <v>-9.6118249999999996</v>
      </c>
      <c r="I186" s="44">
        <f t="shared" si="32"/>
        <v>-10.046281</v>
      </c>
      <c r="J186" s="44">
        <f t="shared" si="33"/>
        <v>-10.883127</v>
      </c>
      <c r="K186" s="44">
        <f t="shared" si="34"/>
        <v>0</v>
      </c>
      <c r="M186">
        <v>13849495000</v>
      </c>
      <c r="N186">
        <v>-10.513683</v>
      </c>
      <c r="P186" s="6">
        <f t="shared" si="35"/>
        <v>14.049234999999999</v>
      </c>
      <c r="Q186" s="6">
        <f t="shared" si="36"/>
        <v>-10.613588</v>
      </c>
      <c r="R186" s="44">
        <f t="shared" si="37"/>
        <v>-10.576955</v>
      </c>
      <c r="S186" s="44">
        <f t="shared" si="38"/>
        <v>-11.03552</v>
      </c>
      <c r="T186" s="44">
        <f t="shared" si="39"/>
        <v>-12.167747</v>
      </c>
      <c r="U186" s="44">
        <f t="shared" si="40"/>
        <v>-14.217071000000001</v>
      </c>
      <c r="V186" s="44">
        <f t="shared" si="41"/>
        <v>0</v>
      </c>
    </row>
    <row r="187" spans="2:22" x14ac:dyDescent="0.25">
      <c r="B187">
        <v>13899430000</v>
      </c>
      <c r="C187">
        <v>-9.5836983</v>
      </c>
      <c r="E187" s="6">
        <f t="shared" si="28"/>
        <v>14.099170000000001</v>
      </c>
      <c r="F187" s="6">
        <f t="shared" si="29"/>
        <v>-9.9118986000000007</v>
      </c>
      <c r="G187" s="44">
        <f t="shared" si="30"/>
        <v>-9.6053742999999994</v>
      </c>
      <c r="H187" s="44">
        <f t="shared" si="31"/>
        <v>-9.6915292999999991</v>
      </c>
      <c r="I187" s="44">
        <f t="shared" si="32"/>
        <v>-10.134152</v>
      </c>
      <c r="J187" s="44">
        <f t="shared" si="33"/>
        <v>-10.983027</v>
      </c>
      <c r="K187" s="44">
        <f t="shared" si="34"/>
        <v>0</v>
      </c>
      <c r="M187">
        <v>13899430000</v>
      </c>
      <c r="N187">
        <v>-10.509219999999999</v>
      </c>
      <c r="P187" s="6">
        <f t="shared" si="35"/>
        <v>14.099170000000001</v>
      </c>
      <c r="Q187" s="6">
        <f t="shared" si="36"/>
        <v>-10.662736000000001</v>
      </c>
      <c r="R187" s="44">
        <f t="shared" si="37"/>
        <v>-10.628741</v>
      </c>
      <c r="S187" s="44">
        <f t="shared" si="38"/>
        <v>-11.100571</v>
      </c>
      <c r="T187" s="44">
        <f t="shared" si="39"/>
        <v>-12.258153</v>
      </c>
      <c r="U187" s="44">
        <f t="shared" si="40"/>
        <v>-14.340142</v>
      </c>
      <c r="V187" s="44">
        <f t="shared" si="41"/>
        <v>0</v>
      </c>
    </row>
    <row r="188" spans="2:22" x14ac:dyDescent="0.25">
      <c r="B188">
        <v>13949365000</v>
      </c>
      <c r="C188">
        <v>-9.6349459</v>
      </c>
      <c r="E188" s="6">
        <f t="shared" si="28"/>
        <v>14.149105</v>
      </c>
      <c r="F188" s="6">
        <f t="shared" si="29"/>
        <v>-10.040388999999999</v>
      </c>
      <c r="G188" s="44">
        <f t="shared" si="30"/>
        <v>-9.7236109000000006</v>
      </c>
      <c r="H188" s="44">
        <f t="shared" si="31"/>
        <v>-9.8000668999999991</v>
      </c>
      <c r="I188" s="44">
        <f t="shared" si="32"/>
        <v>-10.234715</v>
      </c>
      <c r="J188" s="44">
        <f t="shared" si="33"/>
        <v>-11.077795999999999</v>
      </c>
      <c r="K188" s="44">
        <f t="shared" si="34"/>
        <v>0</v>
      </c>
      <c r="M188">
        <v>13949365000</v>
      </c>
      <c r="N188">
        <v>-10.525099000000001</v>
      </c>
      <c r="P188" s="6">
        <f t="shared" si="35"/>
        <v>14.149105</v>
      </c>
      <c r="Q188" s="6">
        <f t="shared" si="36"/>
        <v>-10.741358</v>
      </c>
      <c r="R188" s="44">
        <f t="shared" si="37"/>
        <v>-10.702907</v>
      </c>
      <c r="S188" s="44">
        <f t="shared" si="38"/>
        <v>-11.18219</v>
      </c>
      <c r="T188" s="44">
        <f t="shared" si="39"/>
        <v>-12.359887000000001</v>
      </c>
      <c r="U188" s="44">
        <f t="shared" si="40"/>
        <v>-14.465837000000001</v>
      </c>
      <c r="V188" s="44">
        <f t="shared" si="41"/>
        <v>0</v>
      </c>
    </row>
    <row r="189" spans="2:22" x14ac:dyDescent="0.25">
      <c r="B189">
        <v>13999300000</v>
      </c>
      <c r="C189">
        <v>-9.7118062999999992</v>
      </c>
      <c r="E189" s="6">
        <f t="shared" si="28"/>
        <v>14.19904</v>
      </c>
      <c r="F189" s="6">
        <f t="shared" si="29"/>
        <v>-10.136051</v>
      </c>
      <c r="G189" s="44">
        <f t="shared" si="30"/>
        <v>-9.8254985999999995</v>
      </c>
      <c r="H189" s="44">
        <f t="shared" si="31"/>
        <v>-9.9075632000000002</v>
      </c>
      <c r="I189" s="44">
        <f t="shared" si="32"/>
        <v>-10.352352</v>
      </c>
      <c r="J189" s="44">
        <f t="shared" si="33"/>
        <v>-11.21041</v>
      </c>
      <c r="K189" s="44">
        <f t="shared" si="34"/>
        <v>0</v>
      </c>
      <c r="M189">
        <v>13999300000</v>
      </c>
      <c r="N189">
        <v>-10.547371</v>
      </c>
      <c r="P189" s="6">
        <f t="shared" si="35"/>
        <v>14.19904</v>
      </c>
      <c r="Q189" s="6">
        <f t="shared" si="36"/>
        <v>-10.799628999999999</v>
      </c>
      <c r="R189" s="44">
        <f t="shared" si="37"/>
        <v>-10.779337</v>
      </c>
      <c r="S189" s="44">
        <f t="shared" si="38"/>
        <v>-11.294222</v>
      </c>
      <c r="T189" s="44">
        <f t="shared" si="39"/>
        <v>-12.533291</v>
      </c>
      <c r="U189" s="44">
        <f t="shared" si="40"/>
        <v>-14.703602</v>
      </c>
      <c r="V189" s="44">
        <f t="shared" si="41"/>
        <v>0</v>
      </c>
    </row>
    <row r="190" spans="2:22" x14ac:dyDescent="0.25">
      <c r="B190">
        <v>14049235000</v>
      </c>
      <c r="C190">
        <v>-9.8300905000000007</v>
      </c>
      <c r="E190" s="6">
        <f t="shared" si="28"/>
        <v>14.248975</v>
      </c>
      <c r="F190" s="6">
        <f t="shared" si="29"/>
        <v>-10.23447</v>
      </c>
      <c r="G190" s="44">
        <f t="shared" si="30"/>
        <v>-9.9302626000000007</v>
      </c>
      <c r="H190" s="44">
        <f t="shared" si="31"/>
        <v>-10.018862</v>
      </c>
      <c r="I190" s="44">
        <f t="shared" si="32"/>
        <v>-10.475198000000001</v>
      </c>
      <c r="J190" s="44">
        <f t="shared" si="33"/>
        <v>-11.353915000000001</v>
      </c>
      <c r="K190" s="44">
        <f t="shared" si="34"/>
        <v>0</v>
      </c>
      <c r="M190">
        <v>14049235000</v>
      </c>
      <c r="N190">
        <v>-10.613588</v>
      </c>
      <c r="P190" s="6">
        <f t="shared" si="35"/>
        <v>14.248975</v>
      </c>
      <c r="Q190" s="6">
        <f t="shared" si="36"/>
        <v>-10.858316</v>
      </c>
      <c r="R190" s="44">
        <f t="shared" si="37"/>
        <v>-10.852259</v>
      </c>
      <c r="S190" s="44">
        <f t="shared" si="38"/>
        <v>-11.399937</v>
      </c>
      <c r="T190" s="44">
        <f t="shared" si="39"/>
        <v>-12.69591</v>
      </c>
      <c r="U190" s="44">
        <f t="shared" si="40"/>
        <v>-14.927155000000001</v>
      </c>
      <c r="V190" s="44">
        <f t="shared" si="41"/>
        <v>0</v>
      </c>
    </row>
    <row r="191" spans="2:22" x14ac:dyDescent="0.25">
      <c r="B191">
        <v>14099170000</v>
      </c>
      <c r="C191">
        <v>-9.9118986000000007</v>
      </c>
      <c r="E191" s="6">
        <f t="shared" si="28"/>
        <v>14.298909999999999</v>
      </c>
      <c r="F191" s="6">
        <f t="shared" si="29"/>
        <v>-10.268039999999999</v>
      </c>
      <c r="G191" s="44">
        <f t="shared" si="30"/>
        <v>-9.9753351000000006</v>
      </c>
      <c r="H191" s="44">
        <f t="shared" si="31"/>
        <v>-10.072428</v>
      </c>
      <c r="I191" s="44">
        <f t="shared" si="32"/>
        <v>-10.542916</v>
      </c>
      <c r="J191" s="44">
        <f t="shared" si="33"/>
        <v>-11.446611000000001</v>
      </c>
      <c r="K191" s="44">
        <f t="shared" si="34"/>
        <v>0</v>
      </c>
      <c r="M191">
        <v>14099170000</v>
      </c>
      <c r="N191">
        <v>-10.662736000000001</v>
      </c>
      <c r="P191" s="6">
        <f t="shared" si="35"/>
        <v>14.298909999999999</v>
      </c>
      <c r="Q191" s="6">
        <f t="shared" si="36"/>
        <v>-10.889317</v>
      </c>
      <c r="R191" s="44">
        <f t="shared" si="37"/>
        <v>-10.876265999999999</v>
      </c>
      <c r="S191" s="44">
        <f t="shared" si="38"/>
        <v>-11.431665000000001</v>
      </c>
      <c r="T191" s="44">
        <f t="shared" si="39"/>
        <v>-12.752604</v>
      </c>
      <c r="U191" s="44">
        <f t="shared" si="40"/>
        <v>-15.012931999999999</v>
      </c>
      <c r="V191" s="44">
        <f t="shared" si="41"/>
        <v>0</v>
      </c>
    </row>
    <row r="192" spans="2:22" x14ac:dyDescent="0.25">
      <c r="B192">
        <v>14149105000</v>
      </c>
      <c r="C192">
        <v>-10.040388999999999</v>
      </c>
      <c r="E192" s="6">
        <f t="shared" si="28"/>
        <v>14.348845000000001</v>
      </c>
      <c r="F192" s="6">
        <f t="shared" si="29"/>
        <v>-10.368677</v>
      </c>
      <c r="G192" s="44">
        <f t="shared" si="30"/>
        <v>-10.056089</v>
      </c>
      <c r="H192" s="44">
        <f t="shared" si="31"/>
        <v>-10.124677</v>
      </c>
      <c r="I192" s="44">
        <f t="shared" si="32"/>
        <v>-10.569296</v>
      </c>
      <c r="J192" s="44">
        <f t="shared" si="33"/>
        <v>-11.445586</v>
      </c>
      <c r="K192" s="44">
        <f t="shared" si="34"/>
        <v>0</v>
      </c>
      <c r="M192">
        <v>14149105000</v>
      </c>
      <c r="N192">
        <v>-10.741358</v>
      </c>
      <c r="P192" s="6">
        <f t="shared" si="35"/>
        <v>14.348845000000001</v>
      </c>
      <c r="Q192" s="6">
        <f t="shared" si="36"/>
        <v>-10.941533</v>
      </c>
      <c r="R192" s="44">
        <f t="shared" si="37"/>
        <v>-10.890283999999999</v>
      </c>
      <c r="S192" s="44">
        <f t="shared" si="38"/>
        <v>-11.410707</v>
      </c>
      <c r="T192" s="44">
        <f t="shared" si="39"/>
        <v>-12.696099999999999</v>
      </c>
      <c r="U192" s="44">
        <f t="shared" si="40"/>
        <v>-14.915336</v>
      </c>
      <c r="V192" s="44">
        <f t="shared" si="41"/>
        <v>0</v>
      </c>
    </row>
    <row r="193" spans="2:22" x14ac:dyDescent="0.25">
      <c r="B193">
        <v>14199040000</v>
      </c>
      <c r="C193">
        <v>-10.136051</v>
      </c>
      <c r="E193" s="6">
        <f t="shared" si="28"/>
        <v>14.39878</v>
      </c>
      <c r="F193" s="6">
        <f t="shared" si="29"/>
        <v>-10.312849999999999</v>
      </c>
      <c r="G193" s="44">
        <f t="shared" si="30"/>
        <v>-10.00487</v>
      </c>
      <c r="H193" s="44">
        <f t="shared" si="31"/>
        <v>-10.064909999999999</v>
      </c>
      <c r="I193" s="44">
        <f t="shared" si="32"/>
        <v>-10.505375000000001</v>
      </c>
      <c r="J193" s="44">
        <f t="shared" si="33"/>
        <v>-11.376564999999999</v>
      </c>
      <c r="K193" s="44">
        <f t="shared" si="34"/>
        <v>0</v>
      </c>
      <c r="M193">
        <v>14199040000</v>
      </c>
      <c r="N193">
        <v>-10.799628999999999</v>
      </c>
      <c r="P193" s="6">
        <f t="shared" si="35"/>
        <v>14.39878</v>
      </c>
      <c r="Q193" s="6">
        <f t="shared" si="36"/>
        <v>-10.87401</v>
      </c>
      <c r="R193" s="44">
        <f t="shared" si="37"/>
        <v>-10.80519</v>
      </c>
      <c r="S193" s="44">
        <f t="shared" si="38"/>
        <v>-11.308707</v>
      </c>
      <c r="T193" s="44">
        <f t="shared" si="39"/>
        <v>-12.576962</v>
      </c>
      <c r="U193" s="44">
        <f t="shared" si="40"/>
        <v>-14.778014000000001</v>
      </c>
      <c r="V193" s="44">
        <f t="shared" si="41"/>
        <v>0</v>
      </c>
    </row>
    <row r="194" spans="2:22" x14ac:dyDescent="0.25">
      <c r="B194">
        <v>14248975000</v>
      </c>
      <c r="C194">
        <v>-10.23447</v>
      </c>
      <c r="E194" s="6">
        <f t="shared" si="28"/>
        <v>14.448715</v>
      </c>
      <c r="F194" s="6">
        <f t="shared" si="29"/>
        <v>-10.309136000000001</v>
      </c>
      <c r="G194" s="44">
        <f t="shared" si="30"/>
        <v>-9.9930409999999998</v>
      </c>
      <c r="H194" s="44">
        <f t="shared" si="31"/>
        <v>-10.035658</v>
      </c>
      <c r="I194" s="44">
        <f t="shared" si="32"/>
        <v>-10.456032</v>
      </c>
      <c r="J194" s="44">
        <f t="shared" si="33"/>
        <v>-11.304893</v>
      </c>
      <c r="K194" s="44">
        <f t="shared" si="34"/>
        <v>0</v>
      </c>
      <c r="M194">
        <v>14248975000</v>
      </c>
      <c r="N194">
        <v>-10.858316</v>
      </c>
      <c r="P194" s="6">
        <f t="shared" si="35"/>
        <v>14.448715</v>
      </c>
      <c r="Q194" s="6">
        <f t="shared" si="36"/>
        <v>-10.83409</v>
      </c>
      <c r="R194" s="44">
        <f t="shared" si="37"/>
        <v>-10.754808000000001</v>
      </c>
      <c r="S194" s="44">
        <f t="shared" si="38"/>
        <v>-11.2555</v>
      </c>
      <c r="T194" s="44">
        <f t="shared" si="39"/>
        <v>-12.522408</v>
      </c>
      <c r="U194" s="44">
        <f t="shared" si="40"/>
        <v>-14.715624</v>
      </c>
      <c r="V194" s="44">
        <f t="shared" si="41"/>
        <v>0</v>
      </c>
    </row>
    <row r="195" spans="2:22" x14ac:dyDescent="0.25">
      <c r="B195">
        <v>14298910000</v>
      </c>
      <c r="C195">
        <v>-10.268039999999999</v>
      </c>
      <c r="E195" s="6">
        <f t="shared" si="28"/>
        <v>14.49865</v>
      </c>
      <c r="F195" s="6">
        <f t="shared" si="29"/>
        <v>-10.29426</v>
      </c>
      <c r="G195" s="44">
        <f t="shared" si="30"/>
        <v>-9.9899292000000006</v>
      </c>
      <c r="H195" s="44">
        <f t="shared" si="31"/>
        <v>-10.036121</v>
      </c>
      <c r="I195" s="44">
        <f t="shared" si="32"/>
        <v>-10.45973</v>
      </c>
      <c r="J195" s="44">
        <f t="shared" si="33"/>
        <v>-11.316814000000001</v>
      </c>
      <c r="K195" s="44">
        <f t="shared" si="34"/>
        <v>0</v>
      </c>
      <c r="M195">
        <v>14298910000</v>
      </c>
      <c r="N195">
        <v>-10.889317</v>
      </c>
      <c r="P195" s="6">
        <f t="shared" si="35"/>
        <v>14.49865</v>
      </c>
      <c r="Q195" s="6">
        <f t="shared" si="36"/>
        <v>-10.800443</v>
      </c>
      <c r="R195" s="44">
        <f t="shared" si="37"/>
        <v>-10.747014</v>
      </c>
      <c r="S195" s="44">
        <f t="shared" si="38"/>
        <v>-11.292793</v>
      </c>
      <c r="T195" s="44">
        <f t="shared" si="39"/>
        <v>-12.621559</v>
      </c>
      <c r="U195" s="44">
        <f t="shared" si="40"/>
        <v>-14.866794000000001</v>
      </c>
      <c r="V195" s="44">
        <f t="shared" si="41"/>
        <v>0</v>
      </c>
    </row>
    <row r="196" spans="2:22" x14ac:dyDescent="0.25">
      <c r="B196">
        <v>14348845000</v>
      </c>
      <c r="C196">
        <v>-10.368677</v>
      </c>
      <c r="E196" s="6">
        <f t="shared" si="28"/>
        <v>14.548584999999999</v>
      </c>
      <c r="F196" s="6">
        <f t="shared" si="29"/>
        <v>-10.335566</v>
      </c>
      <c r="G196" s="44">
        <f t="shared" si="30"/>
        <v>-10.041903</v>
      </c>
      <c r="H196" s="44">
        <f t="shared" si="31"/>
        <v>-10.090571000000001</v>
      </c>
      <c r="I196" s="44">
        <f t="shared" si="32"/>
        <v>-10.5154</v>
      </c>
      <c r="J196" s="44">
        <f t="shared" si="33"/>
        <v>-11.380535</v>
      </c>
      <c r="K196" s="44">
        <f t="shared" si="34"/>
        <v>0</v>
      </c>
      <c r="M196">
        <v>14348845000</v>
      </c>
      <c r="N196">
        <v>-10.941533</v>
      </c>
      <c r="P196" s="6">
        <f t="shared" si="35"/>
        <v>14.548584999999999</v>
      </c>
      <c r="Q196" s="6">
        <f t="shared" si="36"/>
        <v>-10.798484999999999</v>
      </c>
      <c r="R196" s="44">
        <f t="shared" si="37"/>
        <v>-10.778976999999999</v>
      </c>
      <c r="S196" s="44">
        <f t="shared" si="38"/>
        <v>-11.384727</v>
      </c>
      <c r="T196" s="44">
        <f t="shared" si="39"/>
        <v>-12.800919</v>
      </c>
      <c r="U196" s="44">
        <f t="shared" si="40"/>
        <v>-15.129104999999999</v>
      </c>
      <c r="V196" s="44">
        <f t="shared" si="41"/>
        <v>0</v>
      </c>
    </row>
    <row r="197" spans="2:22" x14ac:dyDescent="0.25">
      <c r="B197">
        <v>14398780000</v>
      </c>
      <c r="C197">
        <v>-10.312849999999999</v>
      </c>
      <c r="E197" s="6">
        <f t="shared" ref="E197:E205" si="42">B201/1000000000</f>
        <v>14.598520000000001</v>
      </c>
      <c r="F197" s="6">
        <f t="shared" ref="F197:F205" si="43">C201</f>
        <v>-10.303716</v>
      </c>
      <c r="G197" s="44">
        <f t="shared" ref="G197:G205" si="44">C407</f>
        <v>-10.045623000000001</v>
      </c>
      <c r="H197" s="44">
        <f t="shared" ref="H197:H205" si="45">C613</f>
        <v>-10.12133</v>
      </c>
      <c r="I197" s="44">
        <f t="shared" ref="I197:I205" si="46">C819</f>
        <v>-10.572429</v>
      </c>
      <c r="J197" s="44">
        <f t="shared" ref="J197:J205" si="47">C1025</f>
        <v>-11.478044000000001</v>
      </c>
      <c r="K197" s="44">
        <f t="shared" ref="K197:K205" si="48">C1231</f>
        <v>0</v>
      </c>
      <c r="M197">
        <v>14398780000</v>
      </c>
      <c r="N197">
        <v>-10.87401</v>
      </c>
      <c r="P197" s="6">
        <f t="shared" si="35"/>
        <v>14.598520000000001</v>
      </c>
      <c r="Q197" s="6">
        <f t="shared" si="36"/>
        <v>-10.779463</v>
      </c>
      <c r="R197" s="44">
        <f t="shared" si="37"/>
        <v>-10.788645000000001</v>
      </c>
      <c r="S197" s="44">
        <f t="shared" si="38"/>
        <v>-11.450944</v>
      </c>
      <c r="T197" s="44">
        <f t="shared" si="39"/>
        <v>-12.958157</v>
      </c>
      <c r="U197" s="44">
        <f t="shared" si="40"/>
        <v>-15.392287</v>
      </c>
      <c r="V197" s="44">
        <f t="shared" si="41"/>
        <v>0</v>
      </c>
    </row>
    <row r="198" spans="2:22" x14ac:dyDescent="0.25">
      <c r="B198">
        <v>14448715000</v>
      </c>
      <c r="C198">
        <v>-10.309136000000001</v>
      </c>
      <c r="E198" s="6">
        <f t="shared" si="42"/>
        <v>14.648455</v>
      </c>
      <c r="F198" s="6">
        <f t="shared" si="43"/>
        <v>-10.462688999999999</v>
      </c>
      <c r="G198" s="44">
        <f t="shared" si="44"/>
        <v>-10.209073</v>
      </c>
      <c r="H198" s="44">
        <f t="shared" si="45"/>
        <v>-10.276911</v>
      </c>
      <c r="I198" s="44">
        <f t="shared" si="46"/>
        <v>-10.717319</v>
      </c>
      <c r="J198" s="44">
        <f t="shared" si="47"/>
        <v>-11.619391</v>
      </c>
      <c r="K198" s="44">
        <f t="shared" si="48"/>
        <v>0</v>
      </c>
      <c r="M198">
        <v>14448715000</v>
      </c>
      <c r="N198">
        <v>-10.83409</v>
      </c>
      <c r="P198" s="6">
        <f t="shared" ref="P198:P205" si="49">M202/1000000000</f>
        <v>14.648455</v>
      </c>
      <c r="Q198" s="6">
        <f t="shared" ref="Q198:Q205" si="50">N202</f>
        <v>-10.919703</v>
      </c>
      <c r="R198" s="44">
        <f t="shared" ref="R198:R205" si="51">N408</f>
        <v>-10.912744</v>
      </c>
      <c r="S198" s="44">
        <f t="shared" ref="S198:S205" si="52">N614</f>
        <v>-11.575441</v>
      </c>
      <c r="T198" s="44">
        <f t="shared" ref="T198:T205" si="53">N820</f>
        <v>-13.100547000000001</v>
      </c>
      <c r="U198" s="44">
        <f t="shared" ref="U198:U205" si="54">N1026</f>
        <v>-15.558743</v>
      </c>
      <c r="V198" s="44">
        <f t="shared" ref="V198:V205" si="55">N1232</f>
        <v>0</v>
      </c>
    </row>
    <row r="199" spans="2:22" x14ac:dyDescent="0.25">
      <c r="B199">
        <v>14498650000</v>
      </c>
      <c r="C199">
        <v>-10.29426</v>
      </c>
      <c r="E199" s="6">
        <f t="shared" si="42"/>
        <v>14.69839</v>
      </c>
      <c r="F199" s="6">
        <f t="shared" si="43"/>
        <v>-10.523025000000001</v>
      </c>
      <c r="G199" s="44">
        <f t="shared" si="44"/>
        <v>-10.283842</v>
      </c>
      <c r="H199" s="44">
        <f t="shared" si="45"/>
        <v>-10.344638</v>
      </c>
      <c r="I199" s="44">
        <f t="shared" si="46"/>
        <v>-10.780684000000001</v>
      </c>
      <c r="J199" s="44">
        <f t="shared" si="47"/>
        <v>-11.683107</v>
      </c>
      <c r="K199" s="44">
        <f t="shared" si="48"/>
        <v>0</v>
      </c>
      <c r="M199">
        <v>14498650000</v>
      </c>
      <c r="N199">
        <v>-10.800443</v>
      </c>
      <c r="P199" s="6">
        <f t="shared" si="49"/>
        <v>14.69839</v>
      </c>
      <c r="Q199" s="6">
        <f t="shared" si="50"/>
        <v>-11.009058</v>
      </c>
      <c r="R199" s="44">
        <f t="shared" si="51"/>
        <v>-10.95749</v>
      </c>
      <c r="S199" s="44">
        <f t="shared" si="52"/>
        <v>-11.575346</v>
      </c>
      <c r="T199" s="44">
        <f t="shared" si="53"/>
        <v>-13.056149</v>
      </c>
      <c r="U199" s="44">
        <f t="shared" si="54"/>
        <v>-15.475391999999999</v>
      </c>
      <c r="V199" s="44">
        <f t="shared" si="55"/>
        <v>0</v>
      </c>
    </row>
    <row r="200" spans="2:22" x14ac:dyDescent="0.25">
      <c r="B200">
        <v>14548585000</v>
      </c>
      <c r="C200">
        <v>-10.335566</v>
      </c>
      <c r="E200" s="6">
        <f t="shared" si="42"/>
        <v>14.748324999999999</v>
      </c>
      <c r="F200" s="6">
        <f t="shared" si="43"/>
        <v>-10.600031</v>
      </c>
      <c r="G200" s="44">
        <f t="shared" si="44"/>
        <v>-10.351379</v>
      </c>
      <c r="H200" s="44">
        <f t="shared" si="45"/>
        <v>-10.374437</v>
      </c>
      <c r="I200" s="44">
        <f t="shared" si="46"/>
        <v>-10.768276</v>
      </c>
      <c r="J200" s="44">
        <f t="shared" si="47"/>
        <v>-11.618876</v>
      </c>
      <c r="K200" s="44">
        <f t="shared" si="48"/>
        <v>0</v>
      </c>
      <c r="M200">
        <v>14548585000</v>
      </c>
      <c r="N200">
        <v>-10.798484999999999</v>
      </c>
      <c r="P200" s="6">
        <f t="shared" si="49"/>
        <v>14.748324999999999</v>
      </c>
      <c r="Q200" s="6">
        <f t="shared" si="50"/>
        <v>-11.095502</v>
      </c>
      <c r="R200" s="44">
        <f t="shared" si="51"/>
        <v>-10.960062000000001</v>
      </c>
      <c r="S200" s="44">
        <f t="shared" si="52"/>
        <v>-11.477708</v>
      </c>
      <c r="T200" s="44">
        <f t="shared" si="53"/>
        <v>-12.840297</v>
      </c>
      <c r="U200" s="44">
        <f t="shared" si="54"/>
        <v>-15.149088000000001</v>
      </c>
      <c r="V200" s="44">
        <f t="shared" si="55"/>
        <v>0</v>
      </c>
    </row>
    <row r="201" spans="2:22" x14ac:dyDescent="0.25">
      <c r="B201">
        <v>14598520000</v>
      </c>
      <c r="C201">
        <v>-10.303716</v>
      </c>
      <c r="E201" s="6">
        <f t="shared" si="42"/>
        <v>14.798260000000001</v>
      </c>
      <c r="F201" s="6">
        <f t="shared" si="43"/>
        <v>-10.667085</v>
      </c>
      <c r="G201" s="44">
        <f t="shared" si="44"/>
        <v>-10.411668000000001</v>
      </c>
      <c r="H201" s="44">
        <f t="shared" si="45"/>
        <v>-10.397116</v>
      </c>
      <c r="I201" s="44">
        <f t="shared" si="46"/>
        <v>-10.744759</v>
      </c>
      <c r="J201" s="44">
        <f t="shared" si="47"/>
        <v>-11.532373</v>
      </c>
      <c r="K201" s="44">
        <f t="shared" si="48"/>
        <v>0</v>
      </c>
      <c r="M201">
        <v>14598520000</v>
      </c>
      <c r="N201">
        <v>-10.779463</v>
      </c>
      <c r="P201" s="6">
        <f t="shared" si="49"/>
        <v>14.798260000000001</v>
      </c>
      <c r="Q201" s="6">
        <f t="shared" si="50"/>
        <v>-11.156032</v>
      </c>
      <c r="R201" s="44">
        <f t="shared" si="51"/>
        <v>-10.964480999999999</v>
      </c>
      <c r="S201" s="44">
        <f t="shared" si="52"/>
        <v>-11.412013999999999</v>
      </c>
      <c r="T201" s="44">
        <f t="shared" si="53"/>
        <v>-12.687381999999999</v>
      </c>
      <c r="U201" s="44">
        <f t="shared" si="54"/>
        <v>-14.910107</v>
      </c>
      <c r="V201" s="44">
        <f t="shared" si="55"/>
        <v>0</v>
      </c>
    </row>
    <row r="202" spans="2:22" x14ac:dyDescent="0.25">
      <c r="B202">
        <v>14648455000</v>
      </c>
      <c r="C202">
        <v>-10.462688999999999</v>
      </c>
      <c r="E202" s="6">
        <f t="shared" si="42"/>
        <v>14.848195</v>
      </c>
      <c r="F202" s="6">
        <f t="shared" si="43"/>
        <v>-10.68609</v>
      </c>
      <c r="G202" s="44">
        <f t="shared" si="44"/>
        <v>-10.454427000000001</v>
      </c>
      <c r="H202" s="44">
        <f t="shared" si="45"/>
        <v>-10.442873000000001</v>
      </c>
      <c r="I202" s="44">
        <f t="shared" si="46"/>
        <v>-10.787661999999999</v>
      </c>
      <c r="J202" s="44">
        <f t="shared" si="47"/>
        <v>-11.567739</v>
      </c>
      <c r="K202" s="44">
        <f t="shared" si="48"/>
        <v>0</v>
      </c>
      <c r="M202">
        <v>14648455000</v>
      </c>
      <c r="N202">
        <v>-10.919703</v>
      </c>
      <c r="P202" s="6">
        <f t="shared" si="49"/>
        <v>14.848195</v>
      </c>
      <c r="Q202" s="6">
        <f t="shared" si="50"/>
        <v>-11.191253</v>
      </c>
      <c r="R202" s="44">
        <f t="shared" si="51"/>
        <v>-11.02411</v>
      </c>
      <c r="S202" s="44">
        <f t="shared" si="52"/>
        <v>-11.505024000000001</v>
      </c>
      <c r="T202" s="44">
        <f t="shared" si="53"/>
        <v>-12.823019</v>
      </c>
      <c r="U202" s="44">
        <f t="shared" si="54"/>
        <v>-15.076563999999999</v>
      </c>
      <c r="V202" s="44">
        <f t="shared" si="55"/>
        <v>0</v>
      </c>
    </row>
    <row r="203" spans="2:22" x14ac:dyDescent="0.25">
      <c r="B203">
        <v>14698390000</v>
      </c>
      <c r="C203">
        <v>-10.523025000000001</v>
      </c>
      <c r="E203" s="6">
        <f t="shared" si="42"/>
        <v>14.89813</v>
      </c>
      <c r="F203" s="6">
        <f t="shared" si="43"/>
        <v>-10.73052</v>
      </c>
      <c r="G203" s="44">
        <f t="shared" si="44"/>
        <v>-10.519182000000001</v>
      </c>
      <c r="H203" s="44">
        <f t="shared" si="45"/>
        <v>-10.525524000000001</v>
      </c>
      <c r="I203" s="44">
        <f t="shared" si="46"/>
        <v>-10.887562000000001</v>
      </c>
      <c r="J203" s="44">
        <f t="shared" si="47"/>
        <v>-11.69868</v>
      </c>
      <c r="K203" s="44">
        <f t="shared" si="48"/>
        <v>0</v>
      </c>
      <c r="M203">
        <v>14698390000</v>
      </c>
      <c r="N203">
        <v>-11.009058</v>
      </c>
      <c r="P203" s="6">
        <f t="shared" si="49"/>
        <v>14.89813</v>
      </c>
      <c r="Q203" s="6">
        <f t="shared" si="50"/>
        <v>-11.211978</v>
      </c>
      <c r="R203" s="44">
        <f t="shared" si="51"/>
        <v>-11.114584000000001</v>
      </c>
      <c r="S203" s="44">
        <f t="shared" si="52"/>
        <v>-11.700611</v>
      </c>
      <c r="T203" s="44">
        <f t="shared" si="53"/>
        <v>-13.155824000000001</v>
      </c>
      <c r="U203" s="44">
        <f t="shared" si="54"/>
        <v>-15.532473</v>
      </c>
      <c r="V203" s="44">
        <f t="shared" si="55"/>
        <v>0</v>
      </c>
    </row>
    <row r="204" spans="2:22" x14ac:dyDescent="0.25">
      <c r="B204">
        <v>14748325000</v>
      </c>
      <c r="C204">
        <v>-10.600031</v>
      </c>
      <c r="E204" s="6">
        <f t="shared" si="42"/>
        <v>14.948065</v>
      </c>
      <c r="F204" s="6">
        <f t="shared" si="43"/>
        <v>-10.823225000000001</v>
      </c>
      <c r="G204" s="44">
        <f t="shared" si="44"/>
        <v>-10.615386000000001</v>
      </c>
      <c r="H204" s="44">
        <f t="shared" si="45"/>
        <v>-10.629474</v>
      </c>
      <c r="I204" s="44">
        <f t="shared" si="46"/>
        <v>-10.997688</v>
      </c>
      <c r="J204" s="44">
        <f t="shared" si="47"/>
        <v>-11.82752</v>
      </c>
      <c r="K204" s="44">
        <f t="shared" si="48"/>
        <v>0</v>
      </c>
      <c r="M204">
        <v>14748325000</v>
      </c>
      <c r="N204">
        <v>-11.095502</v>
      </c>
      <c r="P204" s="6">
        <f t="shared" si="49"/>
        <v>14.948065</v>
      </c>
      <c r="Q204" s="6">
        <f t="shared" si="50"/>
        <v>-11.256069</v>
      </c>
      <c r="R204" s="44">
        <f t="shared" si="51"/>
        <v>-11.220381</v>
      </c>
      <c r="S204" s="44">
        <f t="shared" si="52"/>
        <v>-11.902926000000001</v>
      </c>
      <c r="T204" s="44">
        <f t="shared" si="53"/>
        <v>-13.481704000000001</v>
      </c>
      <c r="U204" s="44">
        <f t="shared" si="54"/>
        <v>-15.966538</v>
      </c>
      <c r="V204" s="44">
        <f t="shared" si="55"/>
        <v>0</v>
      </c>
    </row>
    <row r="205" spans="2:22" x14ac:dyDescent="0.25">
      <c r="B205">
        <v>14798260000</v>
      </c>
      <c r="C205">
        <v>-10.667085</v>
      </c>
      <c r="E205" s="6">
        <f t="shared" si="42"/>
        <v>14.997999999999999</v>
      </c>
      <c r="F205" s="6">
        <f t="shared" si="43"/>
        <v>-10.904209</v>
      </c>
      <c r="G205" s="44">
        <f t="shared" si="44"/>
        <v>-10.70356</v>
      </c>
      <c r="H205" s="44">
        <f t="shared" si="45"/>
        <v>-10.733907</v>
      </c>
      <c r="I205" s="44">
        <f t="shared" si="46"/>
        <v>-11.119927000000001</v>
      </c>
      <c r="J205" s="44">
        <f t="shared" si="47"/>
        <v>-11.982089</v>
      </c>
      <c r="K205" s="44">
        <f t="shared" si="48"/>
        <v>0</v>
      </c>
      <c r="M205">
        <v>14798260000</v>
      </c>
      <c r="N205">
        <v>-11.156032</v>
      </c>
      <c r="P205" s="6">
        <f t="shared" si="49"/>
        <v>14.997999999999999</v>
      </c>
      <c r="Q205" s="6">
        <f t="shared" si="50"/>
        <v>-11.297503000000001</v>
      </c>
      <c r="R205" s="44">
        <f t="shared" si="51"/>
        <v>-11.331172</v>
      </c>
      <c r="S205" s="44">
        <f t="shared" si="52"/>
        <v>-12.117094</v>
      </c>
      <c r="T205" s="44">
        <f t="shared" si="53"/>
        <v>-13.826537</v>
      </c>
      <c r="U205" s="44">
        <f t="shared" si="54"/>
        <v>-16.427437000000001</v>
      </c>
      <c r="V205" s="44">
        <f t="shared" si="55"/>
        <v>0</v>
      </c>
    </row>
    <row r="206" spans="2:22" x14ac:dyDescent="0.25">
      <c r="B206">
        <v>14848195000</v>
      </c>
      <c r="C206">
        <v>-10.68609</v>
      </c>
      <c r="M206">
        <v>14848195000</v>
      </c>
      <c r="N206">
        <v>-11.191253</v>
      </c>
    </row>
    <row r="207" spans="2:22" x14ac:dyDescent="0.25">
      <c r="B207">
        <v>14898130000</v>
      </c>
      <c r="C207">
        <v>-10.73052</v>
      </c>
      <c r="M207">
        <v>14898130000</v>
      </c>
      <c r="N207">
        <v>-11.211978</v>
      </c>
    </row>
    <row r="208" spans="2:22" x14ac:dyDescent="0.25">
      <c r="B208">
        <v>14948065000</v>
      </c>
      <c r="C208">
        <v>-10.823225000000001</v>
      </c>
      <c r="M208">
        <v>14948065000</v>
      </c>
      <c r="N208">
        <v>-11.256069</v>
      </c>
    </row>
    <row r="209" spans="2:14" x14ac:dyDescent="0.25">
      <c r="B209">
        <v>14998000000</v>
      </c>
      <c r="C209">
        <v>-10.904209</v>
      </c>
      <c r="M209">
        <v>14998000000</v>
      </c>
      <c r="N209">
        <v>-11.297503000000001</v>
      </c>
    </row>
    <row r="210" spans="2:14" x14ac:dyDescent="0.25">
      <c r="B210" t="s">
        <v>25</v>
      </c>
      <c r="M210" t="s">
        <v>25</v>
      </c>
    </row>
    <row r="213" spans="2:14" x14ac:dyDescent="0.25">
      <c r="B213" t="s">
        <v>22</v>
      </c>
      <c r="M213" t="s">
        <v>22</v>
      </c>
    </row>
    <row r="214" spans="2:14" x14ac:dyDescent="0.25">
      <c r="B214" t="s">
        <v>23</v>
      </c>
      <c r="C214" t="s">
        <v>276</v>
      </c>
      <c r="M214" t="s">
        <v>23</v>
      </c>
      <c r="N214" t="s">
        <v>276</v>
      </c>
    </row>
    <row r="215" spans="2:14" x14ac:dyDescent="0.25">
      <c r="B215">
        <v>5011000000</v>
      </c>
      <c r="C215">
        <v>-11.769855</v>
      </c>
      <c r="M215">
        <v>5011000000</v>
      </c>
      <c r="N215">
        <v>-12.632859</v>
      </c>
    </row>
    <row r="216" spans="2:14" x14ac:dyDescent="0.25">
      <c r="B216">
        <v>5060935000</v>
      </c>
      <c r="C216">
        <v>-11.733085000000001</v>
      </c>
      <c r="M216">
        <v>5060935000</v>
      </c>
      <c r="N216">
        <v>-12.600121</v>
      </c>
    </row>
    <row r="217" spans="2:14" x14ac:dyDescent="0.25">
      <c r="B217">
        <v>5110870000</v>
      </c>
      <c r="C217">
        <v>-11.561864999999999</v>
      </c>
      <c r="M217">
        <v>5110870000</v>
      </c>
      <c r="N217">
        <v>-12.466142</v>
      </c>
    </row>
    <row r="218" spans="2:14" x14ac:dyDescent="0.25">
      <c r="B218">
        <v>5160805000</v>
      </c>
      <c r="C218">
        <v>-11.480226999999999</v>
      </c>
      <c r="M218">
        <v>5160805000</v>
      </c>
      <c r="N218">
        <v>-12.396818</v>
      </c>
    </row>
    <row r="219" spans="2:14" x14ac:dyDescent="0.25">
      <c r="B219">
        <v>5210740000</v>
      </c>
      <c r="C219">
        <v>-11.446040999999999</v>
      </c>
      <c r="M219">
        <v>5210740000</v>
      </c>
      <c r="N219">
        <v>-12.379538999999999</v>
      </c>
    </row>
    <row r="220" spans="2:14" x14ac:dyDescent="0.25">
      <c r="B220">
        <v>5260675000</v>
      </c>
      <c r="C220">
        <v>-11.402094</v>
      </c>
      <c r="M220">
        <v>5260675000</v>
      </c>
      <c r="N220">
        <v>-12.322531</v>
      </c>
    </row>
    <row r="221" spans="2:14" x14ac:dyDescent="0.25">
      <c r="B221">
        <v>5310610000</v>
      </c>
      <c r="C221">
        <v>-11.215007999999999</v>
      </c>
      <c r="M221">
        <v>5310610000</v>
      </c>
      <c r="N221">
        <v>-12.167527</v>
      </c>
    </row>
    <row r="222" spans="2:14" x14ac:dyDescent="0.25">
      <c r="B222">
        <v>5360545000</v>
      </c>
      <c r="C222">
        <v>-11.199783</v>
      </c>
      <c r="M222">
        <v>5360545000</v>
      </c>
      <c r="N222">
        <v>-12.125722</v>
      </c>
    </row>
    <row r="223" spans="2:14" x14ac:dyDescent="0.25">
      <c r="B223">
        <v>5410480000</v>
      </c>
      <c r="C223">
        <v>-11.02439</v>
      </c>
      <c r="M223">
        <v>5410480000</v>
      </c>
      <c r="N223">
        <v>-11.966875</v>
      </c>
    </row>
    <row r="224" spans="2:14" x14ac:dyDescent="0.25">
      <c r="B224">
        <v>5460415000</v>
      </c>
      <c r="C224">
        <v>-10.960981</v>
      </c>
      <c r="M224">
        <v>5460415000</v>
      </c>
      <c r="N224">
        <v>-11.880709</v>
      </c>
    </row>
    <row r="225" spans="2:14" x14ac:dyDescent="0.25">
      <c r="B225">
        <v>5510350000</v>
      </c>
      <c r="C225">
        <v>-10.848166000000001</v>
      </c>
      <c r="M225">
        <v>5510350000</v>
      </c>
      <c r="N225">
        <v>-11.793756</v>
      </c>
    </row>
    <row r="226" spans="2:14" x14ac:dyDescent="0.25">
      <c r="B226">
        <v>5560285000</v>
      </c>
      <c r="C226">
        <v>-10.857338</v>
      </c>
      <c r="M226">
        <v>5560285000</v>
      </c>
      <c r="N226">
        <v>-11.768397</v>
      </c>
    </row>
    <row r="227" spans="2:14" x14ac:dyDescent="0.25">
      <c r="B227">
        <v>5610220000</v>
      </c>
      <c r="C227">
        <v>-10.797869</v>
      </c>
      <c r="M227">
        <v>5610220000</v>
      </c>
      <c r="N227">
        <v>-11.739846999999999</v>
      </c>
    </row>
    <row r="228" spans="2:14" x14ac:dyDescent="0.25">
      <c r="B228">
        <v>5660155000</v>
      </c>
      <c r="C228">
        <v>-10.790684000000001</v>
      </c>
      <c r="M228">
        <v>5660155000</v>
      </c>
      <c r="N228">
        <v>-11.702457000000001</v>
      </c>
    </row>
    <row r="229" spans="2:14" x14ac:dyDescent="0.25">
      <c r="B229">
        <v>5710090000</v>
      </c>
      <c r="C229">
        <v>-10.686942999999999</v>
      </c>
      <c r="M229">
        <v>5710090000</v>
      </c>
      <c r="N229">
        <v>-11.626688</v>
      </c>
    </row>
    <row r="230" spans="2:14" x14ac:dyDescent="0.25">
      <c r="B230">
        <v>5760025000</v>
      </c>
      <c r="C230">
        <v>-10.624701</v>
      </c>
      <c r="M230">
        <v>5760025000</v>
      </c>
      <c r="N230">
        <v>-11.531228</v>
      </c>
    </row>
    <row r="231" spans="2:14" x14ac:dyDescent="0.25">
      <c r="B231">
        <v>5809960000</v>
      </c>
      <c r="C231">
        <v>-10.517004999999999</v>
      </c>
      <c r="M231">
        <v>5809960000</v>
      </c>
      <c r="N231">
        <v>-11.444466</v>
      </c>
    </row>
    <row r="232" spans="2:14" x14ac:dyDescent="0.25">
      <c r="B232">
        <v>5859895000</v>
      </c>
      <c r="C232">
        <v>-10.427866</v>
      </c>
      <c r="M232">
        <v>5859895000</v>
      </c>
      <c r="N232">
        <v>-11.328595</v>
      </c>
    </row>
    <row r="233" spans="2:14" x14ac:dyDescent="0.25">
      <c r="B233">
        <v>5909830000</v>
      </c>
      <c r="C233">
        <v>-10.330489999999999</v>
      </c>
      <c r="M233">
        <v>5909830000</v>
      </c>
      <c r="N233">
        <v>-11.261526999999999</v>
      </c>
    </row>
    <row r="234" spans="2:14" x14ac:dyDescent="0.25">
      <c r="B234">
        <v>5959765000</v>
      </c>
      <c r="C234">
        <v>-10.304233</v>
      </c>
      <c r="M234">
        <v>5959765000</v>
      </c>
      <c r="N234">
        <v>-11.213402</v>
      </c>
    </row>
    <row r="235" spans="2:14" x14ac:dyDescent="0.25">
      <c r="B235">
        <v>6009700000</v>
      </c>
      <c r="C235">
        <v>-10.274172</v>
      </c>
      <c r="M235">
        <v>6009700000</v>
      </c>
      <c r="N235">
        <v>-11.192143</v>
      </c>
    </row>
    <row r="236" spans="2:14" x14ac:dyDescent="0.25">
      <c r="B236">
        <v>6059635000</v>
      </c>
      <c r="C236">
        <v>-10.133570000000001</v>
      </c>
      <c r="M236">
        <v>6059635000</v>
      </c>
      <c r="N236">
        <v>-11.062391999999999</v>
      </c>
    </row>
    <row r="237" spans="2:14" x14ac:dyDescent="0.25">
      <c r="B237">
        <v>6109570000</v>
      </c>
      <c r="C237">
        <v>-10.128263</v>
      </c>
      <c r="M237">
        <v>6109570000</v>
      </c>
      <c r="N237">
        <v>-11.043248999999999</v>
      </c>
    </row>
    <row r="238" spans="2:14" x14ac:dyDescent="0.25">
      <c r="B238">
        <v>6159505000</v>
      </c>
      <c r="C238">
        <v>-10.082535</v>
      </c>
      <c r="M238">
        <v>6159505000</v>
      </c>
      <c r="N238">
        <v>-10.998281</v>
      </c>
    </row>
    <row r="239" spans="2:14" x14ac:dyDescent="0.25">
      <c r="B239">
        <v>6209440000</v>
      </c>
      <c r="C239">
        <v>-10.08248</v>
      </c>
      <c r="M239">
        <v>6209440000</v>
      </c>
      <c r="N239">
        <v>-10.971212</v>
      </c>
    </row>
    <row r="240" spans="2:14" x14ac:dyDescent="0.25">
      <c r="B240">
        <v>6259375000</v>
      </c>
      <c r="C240">
        <v>-10.015936999999999</v>
      </c>
      <c r="M240">
        <v>6259375000</v>
      </c>
      <c r="N240">
        <v>-10.918028</v>
      </c>
    </row>
    <row r="241" spans="2:14" x14ac:dyDescent="0.25">
      <c r="B241">
        <v>6309310000</v>
      </c>
      <c r="C241">
        <v>-10.032653</v>
      </c>
      <c r="M241">
        <v>6309310000</v>
      </c>
      <c r="N241">
        <v>-10.89963</v>
      </c>
    </row>
    <row r="242" spans="2:14" x14ac:dyDescent="0.25">
      <c r="B242">
        <v>6359245000</v>
      </c>
      <c r="C242">
        <v>-9.9511260999999998</v>
      </c>
      <c r="M242">
        <v>6359245000</v>
      </c>
      <c r="N242">
        <v>-10.838431999999999</v>
      </c>
    </row>
    <row r="243" spans="2:14" x14ac:dyDescent="0.25">
      <c r="B243">
        <v>6409180000</v>
      </c>
      <c r="C243">
        <v>-9.9080619999999993</v>
      </c>
      <c r="M243">
        <v>6409180000</v>
      </c>
      <c r="N243">
        <v>-10.767448999999999</v>
      </c>
    </row>
    <row r="244" spans="2:14" x14ac:dyDescent="0.25">
      <c r="B244">
        <v>6459115000</v>
      </c>
      <c r="C244">
        <v>-9.8043937999999997</v>
      </c>
      <c r="M244">
        <v>6459115000</v>
      </c>
      <c r="N244">
        <v>-10.683581999999999</v>
      </c>
    </row>
    <row r="245" spans="2:14" x14ac:dyDescent="0.25">
      <c r="B245">
        <v>6509050000</v>
      </c>
      <c r="C245">
        <v>-9.8121308999999997</v>
      </c>
      <c r="M245">
        <v>6509050000</v>
      </c>
      <c r="N245">
        <v>-10.691322</v>
      </c>
    </row>
    <row r="246" spans="2:14" x14ac:dyDescent="0.25">
      <c r="B246">
        <v>6558985000</v>
      </c>
      <c r="C246">
        <v>-9.8098822000000006</v>
      </c>
      <c r="M246">
        <v>6558985000</v>
      </c>
      <c r="N246">
        <v>-10.693098000000001</v>
      </c>
    </row>
    <row r="247" spans="2:14" x14ac:dyDescent="0.25">
      <c r="B247">
        <v>6608920000</v>
      </c>
      <c r="C247">
        <v>-9.7374600999999998</v>
      </c>
      <c r="M247">
        <v>6608920000</v>
      </c>
      <c r="N247">
        <v>-10.622215000000001</v>
      </c>
    </row>
    <row r="248" spans="2:14" x14ac:dyDescent="0.25">
      <c r="B248">
        <v>6658855000</v>
      </c>
      <c r="C248">
        <v>-9.7642412000000007</v>
      </c>
      <c r="M248">
        <v>6658855000</v>
      </c>
      <c r="N248">
        <v>-10.653997</v>
      </c>
    </row>
    <row r="249" spans="2:14" x14ac:dyDescent="0.25">
      <c r="B249">
        <v>6708790000</v>
      </c>
      <c r="C249">
        <v>-9.7916326999999992</v>
      </c>
      <c r="M249">
        <v>6708790000</v>
      </c>
      <c r="N249">
        <v>-10.680815000000001</v>
      </c>
    </row>
    <row r="250" spans="2:14" x14ac:dyDescent="0.25">
      <c r="B250">
        <v>6758725000</v>
      </c>
      <c r="C250">
        <v>-9.8090867999999993</v>
      </c>
      <c r="M250">
        <v>6758725000</v>
      </c>
      <c r="N250">
        <v>-10.677339999999999</v>
      </c>
    </row>
    <row r="251" spans="2:14" x14ac:dyDescent="0.25">
      <c r="B251">
        <v>6808660000</v>
      </c>
      <c r="C251">
        <v>-9.7782458999999999</v>
      </c>
      <c r="M251">
        <v>6808660000</v>
      </c>
      <c r="N251">
        <v>-10.643943999999999</v>
      </c>
    </row>
    <row r="252" spans="2:14" x14ac:dyDescent="0.25">
      <c r="B252">
        <v>6858595000</v>
      </c>
      <c r="C252">
        <v>-9.7884253999999995</v>
      </c>
      <c r="M252">
        <v>6858595000</v>
      </c>
      <c r="N252">
        <v>-10.626369</v>
      </c>
    </row>
    <row r="253" spans="2:14" x14ac:dyDescent="0.25">
      <c r="B253">
        <v>6908530000</v>
      </c>
      <c r="C253">
        <v>-9.6801300000000001</v>
      </c>
      <c r="M253">
        <v>6908530000</v>
      </c>
      <c r="N253">
        <v>-10.506456999999999</v>
      </c>
    </row>
    <row r="254" spans="2:14" x14ac:dyDescent="0.25">
      <c r="B254">
        <v>6958465000</v>
      </c>
      <c r="C254">
        <v>-9.6026849999999992</v>
      </c>
      <c r="M254">
        <v>6958465000</v>
      </c>
      <c r="N254">
        <v>-10.405355</v>
      </c>
    </row>
    <row r="255" spans="2:14" x14ac:dyDescent="0.25">
      <c r="B255">
        <v>7008400000</v>
      </c>
      <c r="C255">
        <v>-9.5188846999999992</v>
      </c>
      <c r="M255">
        <v>7008400000</v>
      </c>
      <c r="N255">
        <v>-10.299697999999999</v>
      </c>
    </row>
    <row r="256" spans="2:14" x14ac:dyDescent="0.25">
      <c r="B256">
        <v>7058335000</v>
      </c>
      <c r="C256">
        <v>-9.5201110999999994</v>
      </c>
      <c r="M256">
        <v>7058335000</v>
      </c>
      <c r="N256">
        <v>-10.284573999999999</v>
      </c>
    </row>
    <row r="257" spans="2:14" x14ac:dyDescent="0.25">
      <c r="B257">
        <v>7108270000</v>
      </c>
      <c r="C257">
        <v>-9.5424060999999991</v>
      </c>
      <c r="M257">
        <v>7108270000</v>
      </c>
      <c r="N257">
        <v>-10.295994</v>
      </c>
    </row>
    <row r="258" spans="2:14" x14ac:dyDescent="0.25">
      <c r="B258">
        <v>7158205000</v>
      </c>
      <c r="C258">
        <v>-9.6029157999999999</v>
      </c>
      <c r="M258">
        <v>7158205000</v>
      </c>
      <c r="N258">
        <v>-10.331922</v>
      </c>
    </row>
    <row r="259" spans="2:14" x14ac:dyDescent="0.25">
      <c r="B259">
        <v>7208140000</v>
      </c>
      <c r="C259">
        <v>-9.5747318000000003</v>
      </c>
      <c r="M259">
        <v>7208140000</v>
      </c>
      <c r="N259">
        <v>-10.298558</v>
      </c>
    </row>
    <row r="260" spans="2:14" x14ac:dyDescent="0.25">
      <c r="B260">
        <v>7258075000</v>
      </c>
      <c r="C260">
        <v>-9.5175304000000001</v>
      </c>
      <c r="M260">
        <v>7258075000</v>
      </c>
      <c r="N260">
        <v>-10.245815</v>
      </c>
    </row>
    <row r="261" spans="2:14" x14ac:dyDescent="0.25">
      <c r="B261">
        <v>7308010000</v>
      </c>
      <c r="C261">
        <v>-9.4680289999999996</v>
      </c>
      <c r="M261">
        <v>7308010000</v>
      </c>
      <c r="N261">
        <v>-10.180440000000001</v>
      </c>
    </row>
    <row r="262" spans="2:14" x14ac:dyDescent="0.25">
      <c r="B262">
        <v>7357945000</v>
      </c>
      <c r="C262">
        <v>-9.3351412000000007</v>
      </c>
      <c r="M262">
        <v>7357945000</v>
      </c>
      <c r="N262">
        <v>-10.04583</v>
      </c>
    </row>
    <row r="263" spans="2:14" x14ac:dyDescent="0.25">
      <c r="B263">
        <v>7407880000</v>
      </c>
      <c r="C263">
        <v>-9.2964982999999997</v>
      </c>
      <c r="M263">
        <v>7407880000</v>
      </c>
      <c r="N263">
        <v>-10.018613</v>
      </c>
    </row>
    <row r="264" spans="2:14" x14ac:dyDescent="0.25">
      <c r="B264">
        <v>7457815000</v>
      </c>
      <c r="C264">
        <v>-9.2006321</v>
      </c>
      <c r="M264">
        <v>7457815000</v>
      </c>
      <c r="N264">
        <v>-9.9101304999999993</v>
      </c>
    </row>
    <row r="265" spans="2:14" x14ac:dyDescent="0.25">
      <c r="B265">
        <v>7507750000</v>
      </c>
      <c r="C265">
        <v>-9.1831779000000004</v>
      </c>
      <c r="M265">
        <v>7507750000</v>
      </c>
      <c r="N265">
        <v>-9.8946837999999993</v>
      </c>
    </row>
    <row r="266" spans="2:14" x14ac:dyDescent="0.25">
      <c r="B266">
        <v>7557685000</v>
      </c>
      <c r="C266">
        <v>-9.1299620000000008</v>
      </c>
      <c r="M266">
        <v>7557685000</v>
      </c>
      <c r="N266">
        <v>-9.8527278999999997</v>
      </c>
    </row>
    <row r="267" spans="2:14" x14ac:dyDescent="0.25">
      <c r="B267">
        <v>7607620000</v>
      </c>
      <c r="C267">
        <v>-9.1527138000000008</v>
      </c>
      <c r="M267">
        <v>7607620000</v>
      </c>
      <c r="N267">
        <v>-9.8764638999999992</v>
      </c>
    </row>
    <row r="268" spans="2:14" x14ac:dyDescent="0.25">
      <c r="B268">
        <v>7657555000</v>
      </c>
      <c r="C268">
        <v>-9.0719452</v>
      </c>
      <c r="M268">
        <v>7657555000</v>
      </c>
      <c r="N268">
        <v>-9.8125695999999998</v>
      </c>
    </row>
    <row r="269" spans="2:14" x14ac:dyDescent="0.25">
      <c r="B269">
        <v>7707490000</v>
      </c>
      <c r="C269">
        <v>-9.1542530000000006</v>
      </c>
      <c r="M269">
        <v>7707490000</v>
      </c>
      <c r="N269">
        <v>-9.9076786000000006</v>
      </c>
    </row>
    <row r="270" spans="2:14" x14ac:dyDescent="0.25">
      <c r="B270">
        <v>7757425000</v>
      </c>
      <c r="C270">
        <v>-9.1454705999999995</v>
      </c>
      <c r="M270">
        <v>7757425000</v>
      </c>
      <c r="N270">
        <v>-9.9139347000000004</v>
      </c>
    </row>
    <row r="271" spans="2:14" x14ac:dyDescent="0.25">
      <c r="B271">
        <v>7807360000</v>
      </c>
      <c r="C271">
        <v>-9.1218404999999994</v>
      </c>
      <c r="M271">
        <v>7807360000</v>
      </c>
      <c r="N271">
        <v>-9.9097442999999998</v>
      </c>
    </row>
    <row r="272" spans="2:14" x14ac:dyDescent="0.25">
      <c r="B272">
        <v>7857295000</v>
      </c>
      <c r="C272">
        <v>-9.0798044000000004</v>
      </c>
      <c r="M272">
        <v>7857295000</v>
      </c>
      <c r="N272">
        <v>-9.8905095999999997</v>
      </c>
    </row>
    <row r="273" spans="2:14" x14ac:dyDescent="0.25">
      <c r="B273">
        <v>7907230000</v>
      </c>
      <c r="C273">
        <v>-9.0751925</v>
      </c>
      <c r="M273">
        <v>7907230000</v>
      </c>
      <c r="N273">
        <v>-9.8950119000000001</v>
      </c>
    </row>
    <row r="274" spans="2:14" x14ac:dyDescent="0.25">
      <c r="B274">
        <v>7957165000</v>
      </c>
      <c r="C274">
        <v>-9.0891037000000008</v>
      </c>
      <c r="M274">
        <v>7957165000</v>
      </c>
      <c r="N274">
        <v>-9.9303694</v>
      </c>
    </row>
    <row r="275" spans="2:14" x14ac:dyDescent="0.25">
      <c r="B275">
        <v>8007100000</v>
      </c>
      <c r="C275">
        <v>-9.0660191000000001</v>
      </c>
      <c r="M275">
        <v>8007100000</v>
      </c>
      <c r="N275">
        <v>-9.9395942999999995</v>
      </c>
    </row>
    <row r="276" spans="2:14" x14ac:dyDescent="0.25">
      <c r="B276">
        <v>8057035000</v>
      </c>
      <c r="C276">
        <v>-9.0787858999999997</v>
      </c>
      <c r="M276">
        <v>8057035000</v>
      </c>
      <c r="N276">
        <v>-9.9538975000000001</v>
      </c>
    </row>
    <row r="277" spans="2:14" x14ac:dyDescent="0.25">
      <c r="B277">
        <v>8106970000</v>
      </c>
      <c r="C277">
        <v>-9.0490732000000005</v>
      </c>
      <c r="M277">
        <v>8106970000</v>
      </c>
      <c r="N277">
        <v>-9.9486542</v>
      </c>
    </row>
    <row r="278" spans="2:14" x14ac:dyDescent="0.25">
      <c r="B278">
        <v>8156905000</v>
      </c>
      <c r="C278">
        <v>-9.0161780999999994</v>
      </c>
      <c r="M278">
        <v>8156905000</v>
      </c>
      <c r="N278">
        <v>-9.9352102000000002</v>
      </c>
    </row>
    <row r="279" spans="2:14" x14ac:dyDescent="0.25">
      <c r="B279">
        <v>8206840000</v>
      </c>
      <c r="C279">
        <v>-8.9026165000000006</v>
      </c>
      <c r="M279">
        <v>8206840000</v>
      </c>
      <c r="N279">
        <v>-9.8460988999999994</v>
      </c>
    </row>
    <row r="280" spans="2:14" x14ac:dyDescent="0.25">
      <c r="B280">
        <v>8256775000</v>
      </c>
      <c r="C280">
        <v>-8.8833550999999993</v>
      </c>
      <c r="M280">
        <v>8256775000</v>
      </c>
      <c r="N280">
        <v>-9.8227205000000009</v>
      </c>
    </row>
    <row r="281" spans="2:14" x14ac:dyDescent="0.25">
      <c r="B281">
        <v>8306710000</v>
      </c>
      <c r="C281">
        <v>-8.8470116000000001</v>
      </c>
      <c r="M281">
        <v>8306710000</v>
      </c>
      <c r="N281">
        <v>-9.8184661999999996</v>
      </c>
    </row>
    <row r="282" spans="2:14" x14ac:dyDescent="0.25">
      <c r="B282">
        <v>8356645000</v>
      </c>
      <c r="C282">
        <v>-8.8600101000000002</v>
      </c>
      <c r="M282">
        <v>8356645000</v>
      </c>
      <c r="N282">
        <v>-9.8404293000000003</v>
      </c>
    </row>
    <row r="283" spans="2:14" x14ac:dyDescent="0.25">
      <c r="B283">
        <v>8406580000</v>
      </c>
      <c r="C283">
        <v>-8.8311376999999993</v>
      </c>
      <c r="M283">
        <v>8406580000</v>
      </c>
      <c r="N283">
        <v>-9.8220033999999998</v>
      </c>
    </row>
    <row r="284" spans="2:14" x14ac:dyDescent="0.25">
      <c r="B284">
        <v>8456515000</v>
      </c>
      <c r="C284">
        <v>-8.8640632999999998</v>
      </c>
      <c r="M284">
        <v>8456515000</v>
      </c>
      <c r="N284">
        <v>-9.8445538999999993</v>
      </c>
    </row>
    <row r="285" spans="2:14" x14ac:dyDescent="0.25">
      <c r="B285">
        <v>8506450000</v>
      </c>
      <c r="C285">
        <v>-8.8306407999999994</v>
      </c>
      <c r="M285">
        <v>8506450000</v>
      </c>
      <c r="N285">
        <v>-9.8301190999999992</v>
      </c>
    </row>
    <row r="286" spans="2:14" x14ac:dyDescent="0.25">
      <c r="B286">
        <v>8556385000</v>
      </c>
      <c r="C286">
        <v>-8.8548182999999998</v>
      </c>
      <c r="M286">
        <v>8556385000</v>
      </c>
      <c r="N286">
        <v>-9.8476485999999994</v>
      </c>
    </row>
    <row r="287" spans="2:14" x14ac:dyDescent="0.25">
      <c r="B287">
        <v>8606320000</v>
      </c>
      <c r="C287">
        <v>-8.8419513999999992</v>
      </c>
      <c r="M287">
        <v>8606320000</v>
      </c>
      <c r="N287">
        <v>-9.8474635999999993</v>
      </c>
    </row>
    <row r="288" spans="2:14" x14ac:dyDescent="0.25">
      <c r="B288">
        <v>8656255000</v>
      </c>
      <c r="C288">
        <v>-8.8956508999999997</v>
      </c>
      <c r="M288">
        <v>8656255000</v>
      </c>
      <c r="N288">
        <v>-9.8992156999999992</v>
      </c>
    </row>
    <row r="289" spans="2:14" x14ac:dyDescent="0.25">
      <c r="B289">
        <v>8706190000</v>
      </c>
      <c r="C289">
        <v>-8.8905668000000002</v>
      </c>
      <c r="M289">
        <v>8706190000</v>
      </c>
      <c r="N289">
        <v>-9.9289912999999999</v>
      </c>
    </row>
    <row r="290" spans="2:14" x14ac:dyDescent="0.25">
      <c r="B290">
        <v>8756125000</v>
      </c>
      <c r="C290">
        <v>-8.9418325000000003</v>
      </c>
      <c r="M290">
        <v>8756125000</v>
      </c>
      <c r="N290">
        <v>-9.9810324000000001</v>
      </c>
    </row>
    <row r="291" spans="2:14" x14ac:dyDescent="0.25">
      <c r="B291">
        <v>8806060000</v>
      </c>
      <c r="C291">
        <v>-8.9494343000000001</v>
      </c>
      <c r="M291">
        <v>8806060000</v>
      </c>
      <c r="N291">
        <v>-10.016771</v>
      </c>
    </row>
    <row r="292" spans="2:14" x14ac:dyDescent="0.25">
      <c r="B292">
        <v>8855995000</v>
      </c>
      <c r="C292">
        <v>-9.0121775</v>
      </c>
      <c r="M292">
        <v>8855995000</v>
      </c>
      <c r="N292">
        <v>-10.070955</v>
      </c>
    </row>
    <row r="293" spans="2:14" x14ac:dyDescent="0.25">
      <c r="B293">
        <v>8905930000</v>
      </c>
      <c r="C293">
        <v>-9.0068531000000007</v>
      </c>
      <c r="M293">
        <v>8905930000</v>
      </c>
      <c r="N293">
        <v>-10.084455</v>
      </c>
    </row>
    <row r="294" spans="2:14" x14ac:dyDescent="0.25">
      <c r="B294">
        <v>8955865000</v>
      </c>
      <c r="C294">
        <v>-9.0431080000000001</v>
      </c>
      <c r="M294">
        <v>8955865000</v>
      </c>
      <c r="N294">
        <v>-10.119372</v>
      </c>
    </row>
    <row r="295" spans="2:14" x14ac:dyDescent="0.25">
      <c r="B295">
        <v>9005800000</v>
      </c>
      <c r="C295">
        <v>-9.0399370000000001</v>
      </c>
      <c r="M295">
        <v>9005800000</v>
      </c>
      <c r="N295">
        <v>-10.121733000000001</v>
      </c>
    </row>
    <row r="296" spans="2:14" x14ac:dyDescent="0.25">
      <c r="B296">
        <v>9055735000</v>
      </c>
      <c r="C296">
        <v>-9.0341082000000004</v>
      </c>
      <c r="M296">
        <v>9055735000</v>
      </c>
      <c r="N296">
        <v>-10.118219</v>
      </c>
    </row>
    <row r="297" spans="2:14" x14ac:dyDescent="0.25">
      <c r="B297">
        <v>9105670000</v>
      </c>
      <c r="C297">
        <v>-9.0128497999999997</v>
      </c>
      <c r="M297">
        <v>9105670000</v>
      </c>
      <c r="N297">
        <v>-10.113950000000001</v>
      </c>
    </row>
    <row r="298" spans="2:14" x14ac:dyDescent="0.25">
      <c r="B298">
        <v>9155605000</v>
      </c>
      <c r="C298">
        <v>-9.0009288999999999</v>
      </c>
      <c r="M298">
        <v>9155605000</v>
      </c>
      <c r="N298">
        <v>-10.11961</v>
      </c>
    </row>
    <row r="299" spans="2:14" x14ac:dyDescent="0.25">
      <c r="B299">
        <v>9205540000</v>
      </c>
      <c r="C299">
        <v>-8.9951439000000004</v>
      </c>
      <c r="M299">
        <v>9205540000</v>
      </c>
      <c r="N299">
        <v>-10.128183999999999</v>
      </c>
    </row>
    <row r="300" spans="2:14" x14ac:dyDescent="0.25">
      <c r="B300">
        <v>9255475000</v>
      </c>
      <c r="C300">
        <v>-9.0163373999999994</v>
      </c>
      <c r="M300">
        <v>9255475000</v>
      </c>
      <c r="N300">
        <v>-10.163456</v>
      </c>
    </row>
    <row r="301" spans="2:14" x14ac:dyDescent="0.25">
      <c r="B301">
        <v>9305410000</v>
      </c>
      <c r="C301">
        <v>-8.9800939999999994</v>
      </c>
      <c r="M301">
        <v>9305410000</v>
      </c>
      <c r="N301">
        <v>-10.152614</v>
      </c>
    </row>
    <row r="302" spans="2:14" x14ac:dyDescent="0.25">
      <c r="B302">
        <v>9355345000</v>
      </c>
      <c r="C302">
        <v>-8.9408636000000001</v>
      </c>
      <c r="M302">
        <v>9355345000</v>
      </c>
      <c r="N302">
        <v>-10.136785</v>
      </c>
    </row>
    <row r="303" spans="2:14" x14ac:dyDescent="0.25">
      <c r="B303">
        <v>9405280000</v>
      </c>
      <c r="C303">
        <v>-8.9467944999999993</v>
      </c>
      <c r="M303">
        <v>9405280000</v>
      </c>
      <c r="N303">
        <v>-10.144719</v>
      </c>
    </row>
    <row r="304" spans="2:14" x14ac:dyDescent="0.25">
      <c r="B304">
        <v>9455215000</v>
      </c>
      <c r="C304">
        <v>-8.8877106000000001</v>
      </c>
      <c r="M304">
        <v>9455215000</v>
      </c>
      <c r="N304">
        <v>-10.112451</v>
      </c>
    </row>
    <row r="305" spans="2:14" x14ac:dyDescent="0.25">
      <c r="B305">
        <v>9505150000</v>
      </c>
      <c r="C305">
        <v>-8.8967638000000004</v>
      </c>
      <c r="M305">
        <v>9505150000</v>
      </c>
      <c r="N305">
        <v>-10.138267000000001</v>
      </c>
    </row>
    <row r="306" spans="2:14" x14ac:dyDescent="0.25">
      <c r="B306">
        <v>9555085000</v>
      </c>
      <c r="C306">
        <v>-8.8928890000000003</v>
      </c>
      <c r="M306">
        <v>9555085000</v>
      </c>
      <c r="N306">
        <v>-10.161713000000001</v>
      </c>
    </row>
    <row r="307" spans="2:14" x14ac:dyDescent="0.25">
      <c r="B307">
        <v>9605020000</v>
      </c>
      <c r="C307">
        <v>-8.8969754999999999</v>
      </c>
      <c r="M307">
        <v>9605020000</v>
      </c>
      <c r="N307">
        <v>-10.171632000000001</v>
      </c>
    </row>
    <row r="308" spans="2:14" x14ac:dyDescent="0.25">
      <c r="B308">
        <v>9654955000</v>
      </c>
      <c r="C308">
        <v>-8.8543081000000008</v>
      </c>
      <c r="M308">
        <v>9654955000</v>
      </c>
      <c r="N308">
        <v>-10.158484</v>
      </c>
    </row>
    <row r="309" spans="2:14" x14ac:dyDescent="0.25">
      <c r="B309">
        <v>9704890000</v>
      </c>
      <c r="C309">
        <v>-8.8370037000000004</v>
      </c>
      <c r="M309">
        <v>9704890000</v>
      </c>
      <c r="N309">
        <v>-10.163049000000001</v>
      </c>
    </row>
    <row r="310" spans="2:14" x14ac:dyDescent="0.25">
      <c r="B310">
        <v>9754825000</v>
      </c>
      <c r="C310">
        <v>-8.7889824000000001</v>
      </c>
      <c r="M310">
        <v>9754825000</v>
      </c>
      <c r="N310">
        <v>-10.135562</v>
      </c>
    </row>
    <row r="311" spans="2:14" x14ac:dyDescent="0.25">
      <c r="B311">
        <v>9804760000</v>
      </c>
      <c r="C311">
        <v>-8.7708739999999992</v>
      </c>
      <c r="M311">
        <v>9804760000</v>
      </c>
      <c r="N311">
        <v>-10.123589000000001</v>
      </c>
    </row>
    <row r="312" spans="2:14" x14ac:dyDescent="0.25">
      <c r="B312">
        <v>9854695000</v>
      </c>
      <c r="C312">
        <v>-8.7873707000000003</v>
      </c>
      <c r="M312">
        <v>9854695000</v>
      </c>
      <c r="N312">
        <v>-10.150975000000001</v>
      </c>
    </row>
    <row r="313" spans="2:14" x14ac:dyDescent="0.25">
      <c r="B313">
        <v>9904630000</v>
      </c>
      <c r="C313">
        <v>-8.7570028000000004</v>
      </c>
      <c r="M313">
        <v>9904630000</v>
      </c>
      <c r="N313">
        <v>-10.143864000000001</v>
      </c>
    </row>
    <row r="314" spans="2:14" x14ac:dyDescent="0.25">
      <c r="B314">
        <v>9954565000</v>
      </c>
      <c r="C314">
        <v>-8.7870302000000002</v>
      </c>
      <c r="M314">
        <v>9954565000</v>
      </c>
      <c r="N314">
        <v>-10.169079999999999</v>
      </c>
    </row>
    <row r="315" spans="2:14" x14ac:dyDescent="0.25">
      <c r="B315">
        <v>10004500000</v>
      </c>
      <c r="C315">
        <v>-8.7301473999999999</v>
      </c>
      <c r="M315">
        <v>10004500000</v>
      </c>
      <c r="N315">
        <v>-10.132305000000001</v>
      </c>
    </row>
    <row r="316" spans="2:14" x14ac:dyDescent="0.25">
      <c r="B316">
        <v>10054435000</v>
      </c>
      <c r="C316">
        <v>-8.7682857999999992</v>
      </c>
      <c r="M316">
        <v>10054435000</v>
      </c>
      <c r="N316">
        <v>-10.168782</v>
      </c>
    </row>
    <row r="317" spans="2:14" x14ac:dyDescent="0.25">
      <c r="B317">
        <v>10104370000</v>
      </c>
      <c r="C317">
        <v>-8.6968355000000006</v>
      </c>
      <c r="M317">
        <v>10104370000</v>
      </c>
      <c r="N317">
        <v>-10.13151</v>
      </c>
    </row>
    <row r="318" spans="2:14" x14ac:dyDescent="0.25">
      <c r="B318">
        <v>10154305000</v>
      </c>
      <c r="C318">
        <v>-8.7103623999999993</v>
      </c>
      <c r="M318">
        <v>10154305000</v>
      </c>
      <c r="N318">
        <v>-10.138519000000001</v>
      </c>
    </row>
    <row r="319" spans="2:14" x14ac:dyDescent="0.25">
      <c r="B319">
        <v>10204240000</v>
      </c>
      <c r="C319">
        <v>-8.6497869000000005</v>
      </c>
      <c r="M319">
        <v>10204240000</v>
      </c>
      <c r="N319">
        <v>-10.099701</v>
      </c>
    </row>
    <row r="320" spans="2:14" x14ac:dyDescent="0.25">
      <c r="B320">
        <v>10254175000</v>
      </c>
      <c r="C320">
        <v>-8.6583013999999991</v>
      </c>
      <c r="M320">
        <v>10254175000</v>
      </c>
      <c r="N320">
        <v>-10.103925</v>
      </c>
    </row>
    <row r="321" spans="2:14" x14ac:dyDescent="0.25">
      <c r="B321">
        <v>10304110000</v>
      </c>
      <c r="C321">
        <v>-8.6229543999999994</v>
      </c>
      <c r="M321">
        <v>10304110000</v>
      </c>
      <c r="N321">
        <v>-10.084358999999999</v>
      </c>
    </row>
    <row r="322" spans="2:14" x14ac:dyDescent="0.25">
      <c r="B322">
        <v>10354045000</v>
      </c>
      <c r="C322">
        <v>-8.6236429000000001</v>
      </c>
      <c r="M322">
        <v>10354045000</v>
      </c>
      <c r="N322">
        <v>-10.081391</v>
      </c>
    </row>
    <row r="323" spans="2:14" x14ac:dyDescent="0.25">
      <c r="B323">
        <v>10403980000</v>
      </c>
      <c r="C323">
        <v>-8.6330565999999997</v>
      </c>
      <c r="M323">
        <v>10403980000</v>
      </c>
      <c r="N323">
        <v>-10.102759000000001</v>
      </c>
    </row>
    <row r="324" spans="2:14" x14ac:dyDescent="0.25">
      <c r="B324">
        <v>10453915000</v>
      </c>
      <c r="C324">
        <v>-8.6576833999999998</v>
      </c>
      <c r="M324">
        <v>10453915000</v>
      </c>
      <c r="N324">
        <v>-10.125137</v>
      </c>
    </row>
    <row r="325" spans="2:14" x14ac:dyDescent="0.25">
      <c r="B325">
        <v>10503850000</v>
      </c>
      <c r="C325">
        <v>-8.6760864000000009</v>
      </c>
      <c r="M325">
        <v>10503850000</v>
      </c>
      <c r="N325">
        <v>-10.156972</v>
      </c>
    </row>
    <row r="326" spans="2:14" x14ac:dyDescent="0.25">
      <c r="B326">
        <v>10553785000</v>
      </c>
      <c r="C326">
        <v>-8.6333780000000004</v>
      </c>
      <c r="M326">
        <v>10553785000</v>
      </c>
      <c r="N326">
        <v>-10.126094999999999</v>
      </c>
    </row>
    <row r="327" spans="2:14" x14ac:dyDescent="0.25">
      <c r="B327">
        <v>10603720000</v>
      </c>
      <c r="C327">
        <v>-8.6846046000000001</v>
      </c>
      <c r="M327">
        <v>10603720000</v>
      </c>
      <c r="N327">
        <v>-10.17343</v>
      </c>
    </row>
    <row r="328" spans="2:14" x14ac:dyDescent="0.25">
      <c r="B328">
        <v>10653655000</v>
      </c>
      <c r="C328">
        <v>-8.6502581000000003</v>
      </c>
      <c r="M328">
        <v>10653655000</v>
      </c>
      <c r="N328">
        <v>-10.154464000000001</v>
      </c>
    </row>
    <row r="329" spans="2:14" x14ac:dyDescent="0.25">
      <c r="B329">
        <v>10703590000</v>
      </c>
      <c r="C329">
        <v>-8.7107934999999994</v>
      </c>
      <c r="M329">
        <v>10703590000</v>
      </c>
      <c r="N329">
        <v>-10.214608</v>
      </c>
    </row>
    <row r="330" spans="2:14" x14ac:dyDescent="0.25">
      <c r="B330">
        <v>10753525000</v>
      </c>
      <c r="C330">
        <v>-8.667923</v>
      </c>
      <c r="M330">
        <v>10753525000</v>
      </c>
      <c r="N330">
        <v>-10.185898999999999</v>
      </c>
    </row>
    <row r="331" spans="2:14" x14ac:dyDescent="0.25">
      <c r="B331">
        <v>10803460000</v>
      </c>
      <c r="C331">
        <v>-8.7877530999999998</v>
      </c>
      <c r="M331">
        <v>10803460000</v>
      </c>
      <c r="N331">
        <v>-10.289835999999999</v>
      </c>
    </row>
    <row r="332" spans="2:14" x14ac:dyDescent="0.25">
      <c r="B332">
        <v>10853395000</v>
      </c>
      <c r="C332">
        <v>-8.7474545999999993</v>
      </c>
      <c r="M332">
        <v>10853395000</v>
      </c>
      <c r="N332">
        <v>-10.267469</v>
      </c>
    </row>
    <row r="333" spans="2:14" x14ac:dyDescent="0.25">
      <c r="B333">
        <v>10903330000</v>
      </c>
      <c r="C333">
        <v>-8.7825583999999992</v>
      </c>
      <c r="M333">
        <v>10903330000</v>
      </c>
      <c r="N333">
        <v>-10.295529</v>
      </c>
    </row>
    <row r="334" spans="2:14" x14ac:dyDescent="0.25">
      <c r="B334">
        <v>10953265000</v>
      </c>
      <c r="C334">
        <v>-8.7464876</v>
      </c>
      <c r="M334">
        <v>10953265000</v>
      </c>
      <c r="N334">
        <v>-10.267789</v>
      </c>
    </row>
    <row r="335" spans="2:14" x14ac:dyDescent="0.25">
      <c r="B335">
        <v>11003200000</v>
      </c>
      <c r="C335">
        <v>-8.7456083000000007</v>
      </c>
      <c r="M335">
        <v>11003200000</v>
      </c>
      <c r="N335">
        <v>-10.254562999999999</v>
      </c>
    </row>
    <row r="336" spans="2:14" x14ac:dyDescent="0.25">
      <c r="B336">
        <v>11053135000</v>
      </c>
      <c r="C336">
        <v>-8.6468620000000005</v>
      </c>
      <c r="M336">
        <v>11053135000</v>
      </c>
      <c r="N336">
        <v>-10.174683</v>
      </c>
    </row>
    <row r="337" spans="2:14" x14ac:dyDescent="0.25">
      <c r="B337">
        <v>11103070000</v>
      </c>
      <c r="C337">
        <v>-8.6421804000000009</v>
      </c>
      <c r="M337">
        <v>11103070000</v>
      </c>
      <c r="N337">
        <v>-10.162138000000001</v>
      </c>
    </row>
    <row r="338" spans="2:14" x14ac:dyDescent="0.25">
      <c r="B338">
        <v>11153005000</v>
      </c>
      <c r="C338">
        <v>-8.6318778999999992</v>
      </c>
      <c r="M338">
        <v>11153005000</v>
      </c>
      <c r="N338">
        <v>-10.163377000000001</v>
      </c>
    </row>
    <row r="339" spans="2:14" x14ac:dyDescent="0.25">
      <c r="B339">
        <v>11202940000</v>
      </c>
      <c r="C339">
        <v>-8.6430483000000002</v>
      </c>
      <c r="M339">
        <v>11202940000</v>
      </c>
      <c r="N339">
        <v>-10.165675</v>
      </c>
    </row>
    <row r="340" spans="2:14" x14ac:dyDescent="0.25">
      <c r="B340">
        <v>11252875000</v>
      </c>
      <c r="C340">
        <v>-8.7145767000000003</v>
      </c>
      <c r="M340">
        <v>11252875000</v>
      </c>
      <c r="N340">
        <v>-10.250062</v>
      </c>
    </row>
    <row r="341" spans="2:14" x14ac:dyDescent="0.25">
      <c r="B341">
        <v>11302810000</v>
      </c>
      <c r="C341">
        <v>-8.7397556000000005</v>
      </c>
      <c r="M341">
        <v>11302810000</v>
      </c>
      <c r="N341">
        <v>-10.274816</v>
      </c>
    </row>
    <row r="342" spans="2:14" x14ac:dyDescent="0.25">
      <c r="B342">
        <v>11352745000</v>
      </c>
      <c r="C342">
        <v>-8.8290243000000004</v>
      </c>
      <c r="M342">
        <v>11352745000</v>
      </c>
      <c r="N342">
        <v>-10.362202999999999</v>
      </c>
    </row>
    <row r="343" spans="2:14" x14ac:dyDescent="0.25">
      <c r="B343">
        <v>11402680000</v>
      </c>
      <c r="C343">
        <v>-8.8467245000000005</v>
      </c>
      <c r="M343">
        <v>11402680000</v>
      </c>
      <c r="N343">
        <v>-10.373694</v>
      </c>
    </row>
    <row r="344" spans="2:14" x14ac:dyDescent="0.25">
      <c r="B344">
        <v>11452615000</v>
      </c>
      <c r="C344">
        <v>-8.8559035999999995</v>
      </c>
      <c r="M344">
        <v>11452615000</v>
      </c>
      <c r="N344">
        <v>-10.392042</v>
      </c>
    </row>
    <row r="345" spans="2:14" x14ac:dyDescent="0.25">
      <c r="B345">
        <v>11502550000</v>
      </c>
      <c r="C345">
        <v>-8.8596734999999995</v>
      </c>
      <c r="M345">
        <v>11502550000</v>
      </c>
      <c r="N345">
        <v>-10.387938999999999</v>
      </c>
    </row>
    <row r="346" spans="2:14" x14ac:dyDescent="0.25">
      <c r="B346">
        <v>11552485000</v>
      </c>
      <c r="C346">
        <v>-8.8381928999999992</v>
      </c>
      <c r="M346">
        <v>11552485000</v>
      </c>
      <c r="N346">
        <v>-10.361146</v>
      </c>
    </row>
    <row r="347" spans="2:14" x14ac:dyDescent="0.25">
      <c r="B347">
        <v>11602420000</v>
      </c>
      <c r="C347">
        <v>-8.7714175999999995</v>
      </c>
      <c r="M347">
        <v>11602420000</v>
      </c>
      <c r="N347">
        <v>-10.297612000000001</v>
      </c>
    </row>
    <row r="348" spans="2:14" x14ac:dyDescent="0.25">
      <c r="B348">
        <v>11652355000</v>
      </c>
      <c r="C348">
        <v>-8.7638911999999998</v>
      </c>
      <c r="M348">
        <v>11652355000</v>
      </c>
      <c r="N348">
        <v>-10.282887000000001</v>
      </c>
    </row>
    <row r="349" spans="2:14" x14ac:dyDescent="0.25">
      <c r="B349">
        <v>11702290000</v>
      </c>
      <c r="C349">
        <v>-8.7489071000000003</v>
      </c>
      <c r="M349">
        <v>11702290000</v>
      </c>
      <c r="N349">
        <v>-10.263868</v>
      </c>
    </row>
    <row r="350" spans="2:14" x14ac:dyDescent="0.25">
      <c r="B350">
        <v>11752225000</v>
      </c>
      <c r="C350">
        <v>-8.7048272999999998</v>
      </c>
      <c r="M350">
        <v>11752225000</v>
      </c>
      <c r="N350">
        <v>-10.209664</v>
      </c>
    </row>
    <row r="351" spans="2:14" x14ac:dyDescent="0.25">
      <c r="B351">
        <v>11802160000</v>
      </c>
      <c r="C351">
        <v>-8.7237053000000007</v>
      </c>
      <c r="M351">
        <v>11802160000</v>
      </c>
      <c r="N351">
        <v>-10.223042</v>
      </c>
    </row>
    <row r="352" spans="2:14" x14ac:dyDescent="0.25">
      <c r="B352">
        <v>11852095000</v>
      </c>
      <c r="C352">
        <v>-8.7077826999999992</v>
      </c>
      <c r="M352">
        <v>11852095000</v>
      </c>
      <c r="N352">
        <v>-10.204383999999999</v>
      </c>
    </row>
    <row r="353" spans="2:14" x14ac:dyDescent="0.25">
      <c r="B353">
        <v>11902030000</v>
      </c>
      <c r="C353">
        <v>-8.7888926999999999</v>
      </c>
      <c r="M353">
        <v>11902030000</v>
      </c>
      <c r="N353">
        <v>-10.274253</v>
      </c>
    </row>
    <row r="354" spans="2:14" x14ac:dyDescent="0.25">
      <c r="B354">
        <v>11951965000</v>
      </c>
      <c r="C354">
        <v>-8.7576189000000007</v>
      </c>
      <c r="M354">
        <v>11951965000</v>
      </c>
      <c r="N354">
        <v>-10.248163999999999</v>
      </c>
    </row>
    <row r="355" spans="2:14" x14ac:dyDescent="0.25">
      <c r="B355">
        <v>12001900000</v>
      </c>
      <c r="C355">
        <v>-8.8628444999999996</v>
      </c>
      <c r="M355">
        <v>12001900000</v>
      </c>
      <c r="N355">
        <v>-10.335238</v>
      </c>
    </row>
    <row r="356" spans="2:14" x14ac:dyDescent="0.25">
      <c r="B356">
        <v>12051835000</v>
      </c>
      <c r="C356">
        <v>-8.8663367999999991</v>
      </c>
      <c r="M356">
        <v>12051835000</v>
      </c>
      <c r="N356">
        <v>-10.344783</v>
      </c>
    </row>
    <row r="357" spans="2:14" x14ac:dyDescent="0.25">
      <c r="B357">
        <v>12101770000</v>
      </c>
      <c r="C357">
        <v>-8.9567107999999998</v>
      </c>
      <c r="M357">
        <v>12101770000</v>
      </c>
      <c r="N357">
        <v>-10.414073</v>
      </c>
    </row>
    <row r="358" spans="2:14" x14ac:dyDescent="0.25">
      <c r="B358">
        <v>12151705000</v>
      </c>
      <c r="C358">
        <v>-8.8541659999999993</v>
      </c>
      <c r="M358">
        <v>12151705000</v>
      </c>
      <c r="N358">
        <v>-10.316753</v>
      </c>
    </row>
    <row r="359" spans="2:14" x14ac:dyDescent="0.25">
      <c r="B359">
        <v>12201640000</v>
      </c>
      <c r="C359">
        <v>-8.8722934999999996</v>
      </c>
      <c r="M359">
        <v>12201640000</v>
      </c>
      <c r="N359">
        <v>-10.312263</v>
      </c>
    </row>
    <row r="360" spans="2:14" x14ac:dyDescent="0.25">
      <c r="B360">
        <v>12251575000</v>
      </c>
      <c r="C360">
        <v>-8.7594727999999993</v>
      </c>
      <c r="M360">
        <v>12251575000</v>
      </c>
      <c r="N360">
        <v>-10.211080000000001</v>
      </c>
    </row>
    <row r="361" spans="2:14" x14ac:dyDescent="0.25">
      <c r="B361">
        <v>12301510000</v>
      </c>
      <c r="C361">
        <v>-8.7518615999999998</v>
      </c>
      <c r="M361">
        <v>12301510000</v>
      </c>
      <c r="N361">
        <v>-10.179683000000001</v>
      </c>
    </row>
    <row r="362" spans="2:14" x14ac:dyDescent="0.25">
      <c r="B362">
        <v>12351445000</v>
      </c>
      <c r="C362">
        <v>-8.6902770999999994</v>
      </c>
      <c r="M362">
        <v>12351445000</v>
      </c>
      <c r="N362">
        <v>-10.129559</v>
      </c>
    </row>
    <row r="363" spans="2:14" x14ac:dyDescent="0.25">
      <c r="B363">
        <v>12401380000</v>
      </c>
      <c r="C363">
        <v>-8.7004298999999996</v>
      </c>
      <c r="M363">
        <v>12401380000</v>
      </c>
      <c r="N363">
        <v>-10.128197999999999</v>
      </c>
    </row>
    <row r="364" spans="2:14" x14ac:dyDescent="0.25">
      <c r="B364">
        <v>12451315000</v>
      </c>
      <c r="C364">
        <v>-8.7107115000000004</v>
      </c>
      <c r="M364">
        <v>12451315000</v>
      </c>
      <c r="N364">
        <v>-10.141384</v>
      </c>
    </row>
    <row r="365" spans="2:14" x14ac:dyDescent="0.25">
      <c r="B365">
        <v>12501250000</v>
      </c>
      <c r="C365">
        <v>-8.7217778999999993</v>
      </c>
      <c r="M365">
        <v>12501250000</v>
      </c>
      <c r="N365">
        <v>-10.140884</v>
      </c>
    </row>
    <row r="366" spans="2:14" x14ac:dyDescent="0.25">
      <c r="B366">
        <v>12551185000</v>
      </c>
      <c r="C366">
        <v>-8.7469100999999991</v>
      </c>
      <c r="M366">
        <v>12551185000</v>
      </c>
      <c r="N366">
        <v>-10.18003</v>
      </c>
    </row>
    <row r="367" spans="2:14" x14ac:dyDescent="0.25">
      <c r="B367">
        <v>12601120000</v>
      </c>
      <c r="C367">
        <v>-8.7695855999999992</v>
      </c>
      <c r="M367">
        <v>12601120000</v>
      </c>
      <c r="N367">
        <v>-10.203455</v>
      </c>
    </row>
    <row r="368" spans="2:14" x14ac:dyDescent="0.25">
      <c r="B368">
        <v>12651055000</v>
      </c>
      <c r="C368">
        <v>-8.8188867999999996</v>
      </c>
      <c r="M368">
        <v>12651055000</v>
      </c>
      <c r="N368">
        <v>-10.25156</v>
      </c>
    </row>
    <row r="369" spans="2:14" x14ac:dyDescent="0.25">
      <c r="B369">
        <v>12700990000</v>
      </c>
      <c r="C369">
        <v>-8.7815522999999995</v>
      </c>
      <c r="M369">
        <v>12700990000</v>
      </c>
      <c r="N369">
        <v>-10.224017</v>
      </c>
    </row>
    <row r="370" spans="2:14" x14ac:dyDescent="0.25">
      <c r="B370">
        <v>12750925000</v>
      </c>
      <c r="C370">
        <v>-8.8245468000000002</v>
      </c>
      <c r="M370">
        <v>12750925000</v>
      </c>
      <c r="N370">
        <v>-10.275631000000001</v>
      </c>
    </row>
    <row r="371" spans="2:14" x14ac:dyDescent="0.25">
      <c r="B371">
        <v>12800860000</v>
      </c>
      <c r="C371">
        <v>-8.8235025</v>
      </c>
      <c r="M371">
        <v>12800860000</v>
      </c>
      <c r="N371">
        <v>-10.284330000000001</v>
      </c>
    </row>
    <row r="372" spans="2:14" x14ac:dyDescent="0.25">
      <c r="B372">
        <v>12850795000</v>
      </c>
      <c r="C372">
        <v>-8.8320541000000006</v>
      </c>
      <c r="M372">
        <v>12850795000</v>
      </c>
      <c r="N372">
        <v>-10.280478</v>
      </c>
    </row>
    <row r="373" spans="2:14" x14ac:dyDescent="0.25">
      <c r="B373">
        <v>12900730000</v>
      </c>
      <c r="C373">
        <v>-8.7848520000000008</v>
      </c>
      <c r="M373">
        <v>12900730000</v>
      </c>
      <c r="N373">
        <v>-10.252734999999999</v>
      </c>
    </row>
    <row r="374" spans="2:14" x14ac:dyDescent="0.25">
      <c r="B374">
        <v>12950665000</v>
      </c>
      <c r="C374">
        <v>-8.8114966999999993</v>
      </c>
      <c r="M374">
        <v>12950665000</v>
      </c>
      <c r="N374">
        <v>-10.269935</v>
      </c>
    </row>
    <row r="375" spans="2:14" x14ac:dyDescent="0.25">
      <c r="B375">
        <v>13000600000</v>
      </c>
      <c r="C375">
        <v>-8.7973613999999998</v>
      </c>
      <c r="M375">
        <v>13000600000</v>
      </c>
      <c r="N375">
        <v>-10.26688</v>
      </c>
    </row>
    <row r="376" spans="2:14" x14ac:dyDescent="0.25">
      <c r="B376">
        <v>13050535000</v>
      </c>
      <c r="C376">
        <v>-8.8083285999999994</v>
      </c>
      <c r="M376">
        <v>13050535000</v>
      </c>
      <c r="N376">
        <v>-10.257833</v>
      </c>
    </row>
    <row r="377" spans="2:14" x14ac:dyDescent="0.25">
      <c r="B377">
        <v>13100470000</v>
      </c>
      <c r="C377">
        <v>-8.8062325000000001</v>
      </c>
      <c r="M377">
        <v>13100470000</v>
      </c>
      <c r="N377">
        <v>-10.272633000000001</v>
      </c>
    </row>
    <row r="378" spans="2:14" x14ac:dyDescent="0.25">
      <c r="B378">
        <v>13150405000</v>
      </c>
      <c r="C378">
        <v>-8.8627929999999999</v>
      </c>
      <c r="M378">
        <v>13150405000</v>
      </c>
      <c r="N378">
        <v>-10.314765</v>
      </c>
    </row>
    <row r="379" spans="2:14" x14ac:dyDescent="0.25">
      <c r="B379">
        <v>13200340000</v>
      </c>
      <c r="C379">
        <v>-8.8698139000000005</v>
      </c>
      <c r="M379">
        <v>13200340000</v>
      </c>
      <c r="N379">
        <v>-10.348409</v>
      </c>
    </row>
    <row r="380" spans="2:14" x14ac:dyDescent="0.25">
      <c r="B380">
        <v>13250275000</v>
      </c>
      <c r="C380">
        <v>-8.9039725999999995</v>
      </c>
      <c r="M380">
        <v>13250275000</v>
      </c>
      <c r="N380">
        <v>-10.368131</v>
      </c>
    </row>
    <row r="381" spans="2:14" x14ac:dyDescent="0.25">
      <c r="B381">
        <v>13300210000</v>
      </c>
      <c r="C381">
        <v>-8.9089708000000005</v>
      </c>
      <c r="M381">
        <v>13300210000</v>
      </c>
      <c r="N381">
        <v>-10.390007000000001</v>
      </c>
    </row>
    <row r="382" spans="2:14" x14ac:dyDescent="0.25">
      <c r="B382">
        <v>13350145000</v>
      </c>
      <c r="C382">
        <v>-8.9364261999999997</v>
      </c>
      <c r="M382">
        <v>13350145000</v>
      </c>
      <c r="N382">
        <v>-10.403874999999999</v>
      </c>
    </row>
    <row r="383" spans="2:14" x14ac:dyDescent="0.25">
      <c r="B383">
        <v>13400080000</v>
      </c>
      <c r="C383">
        <v>-8.9460324999999994</v>
      </c>
      <c r="M383">
        <v>13400080000</v>
      </c>
      <c r="N383">
        <v>-10.411262000000001</v>
      </c>
    </row>
    <row r="384" spans="2:14" x14ac:dyDescent="0.25">
      <c r="B384">
        <v>13450015000</v>
      </c>
      <c r="C384">
        <v>-8.9989357000000005</v>
      </c>
      <c r="M384">
        <v>13450015000</v>
      </c>
      <c r="N384">
        <v>-10.433149999999999</v>
      </c>
    </row>
    <row r="385" spans="2:14" x14ac:dyDescent="0.25">
      <c r="B385">
        <v>13499950000</v>
      </c>
      <c r="C385">
        <v>-9.0032692000000001</v>
      </c>
      <c r="M385">
        <v>13499950000</v>
      </c>
      <c r="N385">
        <v>-10.428528999999999</v>
      </c>
    </row>
    <row r="386" spans="2:14" x14ac:dyDescent="0.25">
      <c r="B386">
        <v>13549885000</v>
      </c>
      <c r="C386">
        <v>-9.0365094999999993</v>
      </c>
      <c r="M386">
        <v>13549885000</v>
      </c>
      <c r="N386">
        <v>-10.443377999999999</v>
      </c>
    </row>
    <row r="387" spans="2:14" x14ac:dyDescent="0.25">
      <c r="B387">
        <v>13599820000</v>
      </c>
      <c r="C387">
        <v>-9.1135693</v>
      </c>
      <c r="M387">
        <v>13599820000</v>
      </c>
      <c r="N387">
        <v>-10.482590999999999</v>
      </c>
    </row>
    <row r="388" spans="2:14" x14ac:dyDescent="0.25">
      <c r="B388">
        <v>13649755000</v>
      </c>
      <c r="C388">
        <v>-9.1590890999999992</v>
      </c>
      <c r="M388">
        <v>13649755000</v>
      </c>
      <c r="N388">
        <v>-10.511214000000001</v>
      </c>
    </row>
    <row r="389" spans="2:14" x14ac:dyDescent="0.25">
      <c r="B389">
        <v>13699690000</v>
      </c>
      <c r="C389">
        <v>-9.2177620000000005</v>
      </c>
      <c r="M389">
        <v>13699690000</v>
      </c>
      <c r="N389">
        <v>-10.534848</v>
      </c>
    </row>
    <row r="390" spans="2:14" x14ac:dyDescent="0.25">
      <c r="B390">
        <v>13749625000</v>
      </c>
      <c r="C390">
        <v>-9.2621964999999999</v>
      </c>
      <c r="M390">
        <v>13749625000</v>
      </c>
      <c r="N390">
        <v>-10.556284</v>
      </c>
    </row>
    <row r="391" spans="2:14" x14ac:dyDescent="0.25">
      <c r="B391">
        <v>13799560000</v>
      </c>
      <c r="C391">
        <v>-9.2964392</v>
      </c>
      <c r="M391">
        <v>13799560000</v>
      </c>
      <c r="N391">
        <v>-10.54345</v>
      </c>
    </row>
    <row r="392" spans="2:14" x14ac:dyDescent="0.25">
      <c r="B392">
        <v>13849495000</v>
      </c>
      <c r="C392">
        <v>-9.2867279000000007</v>
      </c>
      <c r="M392">
        <v>13849495000</v>
      </c>
      <c r="N392">
        <v>-10.507928</v>
      </c>
    </row>
    <row r="393" spans="2:14" x14ac:dyDescent="0.25">
      <c r="B393">
        <v>13899430000</v>
      </c>
      <c r="C393">
        <v>-9.3199749000000001</v>
      </c>
      <c r="M393">
        <v>13899430000</v>
      </c>
      <c r="N393">
        <v>-10.491531999999999</v>
      </c>
    </row>
    <row r="394" spans="2:14" x14ac:dyDescent="0.25">
      <c r="B394">
        <v>13949365000</v>
      </c>
      <c r="C394">
        <v>-9.3588877000000004</v>
      </c>
      <c r="M394">
        <v>13949365000</v>
      </c>
      <c r="N394">
        <v>-10.498748000000001</v>
      </c>
    </row>
    <row r="395" spans="2:14" x14ac:dyDescent="0.25">
      <c r="B395">
        <v>13999300000</v>
      </c>
      <c r="C395">
        <v>-9.4215526999999994</v>
      </c>
      <c r="M395">
        <v>13999300000</v>
      </c>
      <c r="N395">
        <v>-10.515696999999999</v>
      </c>
    </row>
    <row r="396" spans="2:14" x14ac:dyDescent="0.25">
      <c r="B396">
        <v>14049235000</v>
      </c>
      <c r="C396">
        <v>-9.5255031999999993</v>
      </c>
      <c r="M396">
        <v>14049235000</v>
      </c>
      <c r="N396">
        <v>-10.576955</v>
      </c>
    </row>
    <row r="397" spans="2:14" x14ac:dyDescent="0.25">
      <c r="B397">
        <v>14099170000</v>
      </c>
      <c r="C397">
        <v>-9.6053742999999994</v>
      </c>
      <c r="M397">
        <v>14099170000</v>
      </c>
      <c r="N397">
        <v>-10.628741</v>
      </c>
    </row>
    <row r="398" spans="2:14" x14ac:dyDescent="0.25">
      <c r="B398">
        <v>14149105000</v>
      </c>
      <c r="C398">
        <v>-9.7236109000000006</v>
      </c>
      <c r="M398">
        <v>14149105000</v>
      </c>
      <c r="N398">
        <v>-10.702907</v>
      </c>
    </row>
    <row r="399" spans="2:14" x14ac:dyDescent="0.25">
      <c r="B399">
        <v>14199040000</v>
      </c>
      <c r="C399">
        <v>-9.8254985999999995</v>
      </c>
      <c r="M399">
        <v>14199040000</v>
      </c>
      <c r="N399">
        <v>-10.779337</v>
      </c>
    </row>
    <row r="400" spans="2:14" x14ac:dyDescent="0.25">
      <c r="B400">
        <v>14248975000</v>
      </c>
      <c r="C400">
        <v>-9.9302626000000007</v>
      </c>
      <c r="M400">
        <v>14248975000</v>
      </c>
      <c r="N400">
        <v>-10.852259</v>
      </c>
    </row>
    <row r="401" spans="2:14" x14ac:dyDescent="0.25">
      <c r="B401">
        <v>14298910000</v>
      </c>
      <c r="C401">
        <v>-9.9753351000000006</v>
      </c>
      <c r="M401">
        <v>14298910000</v>
      </c>
      <c r="N401">
        <v>-10.876265999999999</v>
      </c>
    </row>
    <row r="402" spans="2:14" x14ac:dyDescent="0.25">
      <c r="B402">
        <v>14348845000</v>
      </c>
      <c r="C402">
        <v>-10.056089</v>
      </c>
      <c r="M402">
        <v>14348845000</v>
      </c>
      <c r="N402">
        <v>-10.890283999999999</v>
      </c>
    </row>
    <row r="403" spans="2:14" x14ac:dyDescent="0.25">
      <c r="B403">
        <v>14398780000</v>
      </c>
      <c r="C403">
        <v>-10.00487</v>
      </c>
      <c r="M403">
        <v>14398780000</v>
      </c>
      <c r="N403">
        <v>-10.80519</v>
      </c>
    </row>
    <row r="404" spans="2:14" x14ac:dyDescent="0.25">
      <c r="B404">
        <v>14448715000</v>
      </c>
      <c r="C404">
        <v>-9.9930409999999998</v>
      </c>
      <c r="M404">
        <v>14448715000</v>
      </c>
      <c r="N404">
        <v>-10.754808000000001</v>
      </c>
    </row>
    <row r="405" spans="2:14" x14ac:dyDescent="0.25">
      <c r="B405">
        <v>14498650000</v>
      </c>
      <c r="C405">
        <v>-9.9899292000000006</v>
      </c>
      <c r="M405">
        <v>14498650000</v>
      </c>
      <c r="N405">
        <v>-10.747014</v>
      </c>
    </row>
    <row r="406" spans="2:14" x14ac:dyDescent="0.25">
      <c r="B406">
        <v>14548585000</v>
      </c>
      <c r="C406">
        <v>-10.041903</v>
      </c>
      <c r="M406">
        <v>14548585000</v>
      </c>
      <c r="N406">
        <v>-10.778976999999999</v>
      </c>
    </row>
    <row r="407" spans="2:14" x14ac:dyDescent="0.25">
      <c r="B407">
        <v>14598520000</v>
      </c>
      <c r="C407">
        <v>-10.045623000000001</v>
      </c>
      <c r="M407">
        <v>14598520000</v>
      </c>
      <c r="N407">
        <v>-10.788645000000001</v>
      </c>
    </row>
    <row r="408" spans="2:14" x14ac:dyDescent="0.25">
      <c r="B408">
        <v>14648455000</v>
      </c>
      <c r="C408">
        <v>-10.209073</v>
      </c>
      <c r="M408">
        <v>14648455000</v>
      </c>
      <c r="N408">
        <v>-10.912744</v>
      </c>
    </row>
    <row r="409" spans="2:14" x14ac:dyDescent="0.25">
      <c r="B409">
        <v>14698390000</v>
      </c>
      <c r="C409">
        <v>-10.283842</v>
      </c>
      <c r="M409">
        <v>14698390000</v>
      </c>
      <c r="N409">
        <v>-10.95749</v>
      </c>
    </row>
    <row r="410" spans="2:14" x14ac:dyDescent="0.25">
      <c r="B410">
        <v>14748325000</v>
      </c>
      <c r="C410">
        <v>-10.351379</v>
      </c>
      <c r="M410">
        <v>14748325000</v>
      </c>
      <c r="N410">
        <v>-10.960062000000001</v>
      </c>
    </row>
    <row r="411" spans="2:14" x14ac:dyDescent="0.25">
      <c r="B411">
        <v>14798260000</v>
      </c>
      <c r="C411">
        <v>-10.411668000000001</v>
      </c>
      <c r="M411">
        <v>14798260000</v>
      </c>
      <c r="N411">
        <v>-10.964480999999999</v>
      </c>
    </row>
    <row r="412" spans="2:14" x14ac:dyDescent="0.25">
      <c r="B412">
        <v>14848195000</v>
      </c>
      <c r="C412">
        <v>-10.454427000000001</v>
      </c>
      <c r="M412">
        <v>14848195000</v>
      </c>
      <c r="N412">
        <v>-11.02411</v>
      </c>
    </row>
    <row r="413" spans="2:14" x14ac:dyDescent="0.25">
      <c r="B413">
        <v>14898130000</v>
      </c>
      <c r="C413">
        <v>-10.519182000000001</v>
      </c>
      <c r="M413">
        <v>14898130000</v>
      </c>
      <c r="N413">
        <v>-11.114584000000001</v>
      </c>
    </row>
    <row r="414" spans="2:14" x14ac:dyDescent="0.25">
      <c r="B414">
        <v>14948065000</v>
      </c>
      <c r="C414">
        <v>-10.615386000000001</v>
      </c>
      <c r="M414">
        <v>14948065000</v>
      </c>
      <c r="N414">
        <v>-11.220381</v>
      </c>
    </row>
    <row r="415" spans="2:14" x14ac:dyDescent="0.25">
      <c r="B415">
        <v>14998000000</v>
      </c>
      <c r="C415">
        <v>-10.70356</v>
      </c>
      <c r="M415">
        <v>14998000000</v>
      </c>
      <c r="N415">
        <v>-11.331172</v>
      </c>
    </row>
    <row r="416" spans="2:14" x14ac:dyDescent="0.25">
      <c r="B416" t="s">
        <v>25</v>
      </c>
      <c r="M416" t="s">
        <v>25</v>
      </c>
    </row>
    <row r="419" spans="2:14" x14ac:dyDescent="0.25">
      <c r="B419" t="s">
        <v>26</v>
      </c>
      <c r="M419" t="s">
        <v>26</v>
      </c>
    </row>
    <row r="420" spans="2:14" x14ac:dyDescent="0.25">
      <c r="B420" t="s">
        <v>23</v>
      </c>
      <c r="C420" t="s">
        <v>277</v>
      </c>
      <c r="M420" t="s">
        <v>23</v>
      </c>
      <c r="N420" t="s">
        <v>277</v>
      </c>
    </row>
    <row r="421" spans="2:14" x14ac:dyDescent="0.25">
      <c r="B421">
        <v>5011000000</v>
      </c>
      <c r="C421">
        <v>-11.979228000000001</v>
      </c>
      <c r="M421">
        <v>5011000000</v>
      </c>
      <c r="N421">
        <v>-12.763515</v>
      </c>
    </row>
    <row r="422" spans="2:14" x14ac:dyDescent="0.25">
      <c r="B422">
        <v>5060935000</v>
      </c>
      <c r="C422">
        <v>-11.94309</v>
      </c>
      <c r="M422">
        <v>5060935000</v>
      </c>
      <c r="N422">
        <v>-12.730193</v>
      </c>
    </row>
    <row r="423" spans="2:14" x14ac:dyDescent="0.25">
      <c r="B423">
        <v>5110870000</v>
      </c>
      <c r="C423">
        <v>-11.765366999999999</v>
      </c>
      <c r="M423">
        <v>5110870000</v>
      </c>
      <c r="N423">
        <v>-12.589688000000001</v>
      </c>
    </row>
    <row r="424" spans="2:14" x14ac:dyDescent="0.25">
      <c r="B424">
        <v>5160805000</v>
      </c>
      <c r="C424">
        <v>-11.680908000000001</v>
      </c>
      <c r="M424">
        <v>5160805000</v>
      </c>
      <c r="N424">
        <v>-12.514355</v>
      </c>
    </row>
    <row r="425" spans="2:14" x14ac:dyDescent="0.25">
      <c r="B425">
        <v>5210740000</v>
      </c>
      <c r="C425">
        <v>-11.641933</v>
      </c>
      <c r="M425">
        <v>5210740000</v>
      </c>
      <c r="N425">
        <v>-12.489369999999999</v>
      </c>
    </row>
    <row r="426" spans="2:14" x14ac:dyDescent="0.25">
      <c r="B426">
        <v>5260675000</v>
      </c>
      <c r="C426">
        <v>-11.600822000000001</v>
      </c>
      <c r="M426">
        <v>5260675000</v>
      </c>
      <c r="N426">
        <v>-12.428393</v>
      </c>
    </row>
    <row r="427" spans="2:14" x14ac:dyDescent="0.25">
      <c r="B427">
        <v>5310610000</v>
      </c>
      <c r="C427">
        <v>-11.403918000000001</v>
      </c>
      <c r="M427">
        <v>5310610000</v>
      </c>
      <c r="N427">
        <v>-12.262587999999999</v>
      </c>
    </row>
    <row r="428" spans="2:14" x14ac:dyDescent="0.25">
      <c r="B428">
        <v>5360545000</v>
      </c>
      <c r="C428">
        <v>-11.388703</v>
      </c>
      <c r="M428">
        <v>5360545000</v>
      </c>
      <c r="N428">
        <v>-12.216861</v>
      </c>
    </row>
    <row r="429" spans="2:14" x14ac:dyDescent="0.25">
      <c r="B429">
        <v>5410480000</v>
      </c>
      <c r="C429">
        <v>-11.202907</v>
      </c>
      <c r="M429">
        <v>5410480000</v>
      </c>
      <c r="N429">
        <v>-12.049644000000001</v>
      </c>
    </row>
    <row r="430" spans="2:14" x14ac:dyDescent="0.25">
      <c r="B430">
        <v>5460415000</v>
      </c>
      <c r="C430">
        <v>-11.141418</v>
      </c>
      <c r="M430">
        <v>5460415000</v>
      </c>
      <c r="N430">
        <v>-11.961532999999999</v>
      </c>
    </row>
    <row r="431" spans="2:14" x14ac:dyDescent="0.25">
      <c r="B431">
        <v>5510350000</v>
      </c>
      <c r="C431">
        <v>-11.018019000000001</v>
      </c>
      <c r="M431">
        <v>5510350000</v>
      </c>
      <c r="N431">
        <v>-11.865909</v>
      </c>
    </row>
    <row r="432" spans="2:14" x14ac:dyDescent="0.25">
      <c r="B432">
        <v>5560285000</v>
      </c>
      <c r="C432">
        <v>-11.027858999999999</v>
      </c>
      <c r="M432">
        <v>5560285000</v>
      </c>
      <c r="N432">
        <v>-11.839019</v>
      </c>
    </row>
    <row r="433" spans="2:14" x14ac:dyDescent="0.25">
      <c r="B433">
        <v>5610220000</v>
      </c>
      <c r="C433">
        <v>-10.950234999999999</v>
      </c>
      <c r="M433">
        <v>5610220000</v>
      </c>
      <c r="N433">
        <v>-11.799086000000001</v>
      </c>
    </row>
    <row r="434" spans="2:14" x14ac:dyDescent="0.25">
      <c r="B434">
        <v>5660155000</v>
      </c>
      <c r="C434">
        <v>-10.94262</v>
      </c>
      <c r="M434">
        <v>5660155000</v>
      </c>
      <c r="N434">
        <v>-11.761708</v>
      </c>
    </row>
    <row r="435" spans="2:14" x14ac:dyDescent="0.25">
      <c r="B435">
        <v>5710090000</v>
      </c>
      <c r="C435">
        <v>-10.822044</v>
      </c>
      <c r="M435">
        <v>5710090000</v>
      </c>
      <c r="N435">
        <v>-11.678572000000001</v>
      </c>
    </row>
    <row r="436" spans="2:14" x14ac:dyDescent="0.25">
      <c r="B436">
        <v>5760025000</v>
      </c>
      <c r="C436">
        <v>-10.758145000000001</v>
      </c>
      <c r="M436">
        <v>5760025000</v>
      </c>
      <c r="N436">
        <v>-11.586589999999999</v>
      </c>
    </row>
    <row r="437" spans="2:14" x14ac:dyDescent="0.25">
      <c r="B437">
        <v>5809960000</v>
      </c>
      <c r="C437">
        <v>-10.634929</v>
      </c>
      <c r="M437">
        <v>5809960000</v>
      </c>
      <c r="N437">
        <v>-11.494431000000001</v>
      </c>
    </row>
    <row r="438" spans="2:14" x14ac:dyDescent="0.25">
      <c r="B438">
        <v>5859895000</v>
      </c>
      <c r="C438">
        <v>-10.548978</v>
      </c>
      <c r="M438">
        <v>5859895000</v>
      </c>
      <c r="N438">
        <v>-11.384325</v>
      </c>
    </row>
    <row r="439" spans="2:14" x14ac:dyDescent="0.25">
      <c r="B439">
        <v>5909830000</v>
      </c>
      <c r="C439">
        <v>-10.437412999999999</v>
      </c>
      <c r="M439">
        <v>5909830000</v>
      </c>
      <c r="N439">
        <v>-11.312938000000001</v>
      </c>
    </row>
    <row r="440" spans="2:14" x14ac:dyDescent="0.25">
      <c r="B440">
        <v>5959765000</v>
      </c>
      <c r="C440">
        <v>-10.409796</v>
      </c>
      <c r="M440">
        <v>5959765000</v>
      </c>
      <c r="N440">
        <v>-11.26693</v>
      </c>
    </row>
    <row r="441" spans="2:14" x14ac:dyDescent="0.25">
      <c r="B441">
        <v>6009700000</v>
      </c>
      <c r="C441">
        <v>-10.370018999999999</v>
      </c>
      <c r="M441">
        <v>6009700000</v>
      </c>
      <c r="N441">
        <v>-11.241118999999999</v>
      </c>
    </row>
    <row r="442" spans="2:14" x14ac:dyDescent="0.25">
      <c r="B442">
        <v>6059635000</v>
      </c>
      <c r="C442">
        <v>-10.220466</v>
      </c>
      <c r="M442">
        <v>6059635000</v>
      </c>
      <c r="N442">
        <v>-11.109908000000001</v>
      </c>
    </row>
    <row r="443" spans="2:14" x14ac:dyDescent="0.25">
      <c r="B443">
        <v>6109570000</v>
      </c>
      <c r="C443">
        <v>-10.209861</v>
      </c>
      <c r="M443">
        <v>6109570000</v>
      </c>
      <c r="N443">
        <v>-11.091487000000001</v>
      </c>
    </row>
    <row r="444" spans="2:14" x14ac:dyDescent="0.25">
      <c r="B444">
        <v>6159505000</v>
      </c>
      <c r="C444">
        <v>-10.154451</v>
      </c>
      <c r="M444">
        <v>6159505000</v>
      </c>
      <c r="N444">
        <v>-11.043035</v>
      </c>
    </row>
    <row r="445" spans="2:14" x14ac:dyDescent="0.25">
      <c r="B445">
        <v>6209440000</v>
      </c>
      <c r="C445">
        <v>-10.150092000000001</v>
      </c>
      <c r="M445">
        <v>6209440000</v>
      </c>
      <c r="N445">
        <v>-11.016545000000001</v>
      </c>
    </row>
    <row r="446" spans="2:14" x14ac:dyDescent="0.25">
      <c r="B446">
        <v>6259375000</v>
      </c>
      <c r="C446">
        <v>-10.067201000000001</v>
      </c>
      <c r="M446">
        <v>6259375000</v>
      </c>
      <c r="N446">
        <v>-10.957841999999999</v>
      </c>
    </row>
    <row r="447" spans="2:14" x14ac:dyDescent="0.25">
      <c r="B447">
        <v>6309310000</v>
      </c>
      <c r="C447">
        <v>-10.082943</v>
      </c>
      <c r="M447">
        <v>6309310000</v>
      </c>
      <c r="N447">
        <v>-10.942826</v>
      </c>
    </row>
    <row r="448" spans="2:14" x14ac:dyDescent="0.25">
      <c r="B448">
        <v>6359245000</v>
      </c>
      <c r="C448">
        <v>-9.9862155999999995</v>
      </c>
      <c r="M448">
        <v>6359245000</v>
      </c>
      <c r="N448">
        <v>-10.876113999999999</v>
      </c>
    </row>
    <row r="449" spans="2:14" x14ac:dyDescent="0.25">
      <c r="B449">
        <v>6409180000</v>
      </c>
      <c r="C449">
        <v>-9.9427804999999996</v>
      </c>
      <c r="M449">
        <v>6409180000</v>
      </c>
      <c r="N449">
        <v>-10.808823</v>
      </c>
    </row>
    <row r="450" spans="2:14" x14ac:dyDescent="0.25">
      <c r="B450">
        <v>6459115000</v>
      </c>
      <c r="C450">
        <v>-9.8283863</v>
      </c>
      <c r="M450">
        <v>6459115000</v>
      </c>
      <c r="N450">
        <v>-10.721689</v>
      </c>
    </row>
    <row r="451" spans="2:14" x14ac:dyDescent="0.25">
      <c r="B451">
        <v>6509050000</v>
      </c>
      <c r="C451">
        <v>-9.8345918999999995</v>
      </c>
      <c r="M451">
        <v>6509050000</v>
      </c>
      <c r="N451">
        <v>-10.730145</v>
      </c>
    </row>
    <row r="452" spans="2:14" x14ac:dyDescent="0.25">
      <c r="B452">
        <v>6558985000</v>
      </c>
      <c r="C452">
        <v>-9.8304442999999999</v>
      </c>
      <c r="M452">
        <v>6558985000</v>
      </c>
      <c r="N452">
        <v>-10.729988000000001</v>
      </c>
    </row>
    <row r="453" spans="2:14" x14ac:dyDescent="0.25">
      <c r="B453">
        <v>6608920000</v>
      </c>
      <c r="C453">
        <v>-9.7560739999999999</v>
      </c>
      <c r="M453">
        <v>6608920000</v>
      </c>
      <c r="N453">
        <v>-10.655060000000001</v>
      </c>
    </row>
    <row r="454" spans="2:14" x14ac:dyDescent="0.25">
      <c r="B454">
        <v>6658855000</v>
      </c>
      <c r="C454">
        <v>-9.7760581999999996</v>
      </c>
      <c r="M454">
        <v>6658855000</v>
      </c>
      <c r="N454">
        <v>-10.680179000000001</v>
      </c>
    </row>
    <row r="455" spans="2:14" x14ac:dyDescent="0.25">
      <c r="B455">
        <v>6708790000</v>
      </c>
      <c r="C455">
        <v>-9.8039226999999993</v>
      </c>
      <c r="M455">
        <v>6708790000</v>
      </c>
      <c r="N455">
        <v>-10.702895</v>
      </c>
    </row>
    <row r="456" spans="2:14" x14ac:dyDescent="0.25">
      <c r="B456">
        <v>6758725000</v>
      </c>
      <c r="C456">
        <v>-9.8262453000000001</v>
      </c>
      <c r="M456">
        <v>6758725000</v>
      </c>
      <c r="N456">
        <v>-10.699933</v>
      </c>
    </row>
    <row r="457" spans="2:14" x14ac:dyDescent="0.25">
      <c r="B457">
        <v>6808660000</v>
      </c>
      <c r="C457">
        <v>-9.7926044000000001</v>
      </c>
      <c r="M457">
        <v>6808660000</v>
      </c>
      <c r="N457">
        <v>-10.662577000000001</v>
      </c>
    </row>
    <row r="458" spans="2:14" x14ac:dyDescent="0.25">
      <c r="B458">
        <v>6858595000</v>
      </c>
      <c r="C458">
        <v>-9.8044395000000009</v>
      </c>
      <c r="M458">
        <v>6858595000</v>
      </c>
      <c r="N458">
        <v>-10.645552</v>
      </c>
    </row>
    <row r="459" spans="2:14" x14ac:dyDescent="0.25">
      <c r="B459">
        <v>6908530000</v>
      </c>
      <c r="C459">
        <v>-9.696002</v>
      </c>
      <c r="M459">
        <v>6908530000</v>
      </c>
      <c r="N459">
        <v>-10.526576</v>
      </c>
    </row>
    <row r="460" spans="2:14" x14ac:dyDescent="0.25">
      <c r="B460">
        <v>6958465000</v>
      </c>
      <c r="C460">
        <v>-9.6183004000000007</v>
      </c>
      <c r="M460">
        <v>6958465000</v>
      </c>
      <c r="N460">
        <v>-10.429048</v>
      </c>
    </row>
    <row r="461" spans="2:14" x14ac:dyDescent="0.25">
      <c r="B461">
        <v>7008400000</v>
      </c>
      <c r="C461">
        <v>-9.5345096999999992</v>
      </c>
      <c r="M461">
        <v>7008400000</v>
      </c>
      <c r="N461">
        <v>-10.326473</v>
      </c>
    </row>
    <row r="462" spans="2:14" x14ac:dyDescent="0.25">
      <c r="B462">
        <v>7058335000</v>
      </c>
      <c r="C462">
        <v>-9.5296029999999998</v>
      </c>
      <c r="M462">
        <v>7058335000</v>
      </c>
      <c r="N462">
        <v>-10.312058</v>
      </c>
    </row>
    <row r="463" spans="2:14" x14ac:dyDescent="0.25">
      <c r="B463">
        <v>7108270000</v>
      </c>
      <c r="C463">
        <v>-9.5482139999999998</v>
      </c>
      <c r="M463">
        <v>7108270000</v>
      </c>
      <c r="N463">
        <v>-10.325706</v>
      </c>
    </row>
    <row r="464" spans="2:14" x14ac:dyDescent="0.25">
      <c r="B464">
        <v>7158205000</v>
      </c>
      <c r="C464">
        <v>-9.6116896000000001</v>
      </c>
      <c r="M464">
        <v>7158205000</v>
      </c>
      <c r="N464">
        <v>-10.368542</v>
      </c>
    </row>
    <row r="465" spans="2:14" x14ac:dyDescent="0.25">
      <c r="B465">
        <v>7208140000</v>
      </c>
      <c r="C465">
        <v>-9.5825271999999995</v>
      </c>
      <c r="M465">
        <v>7208140000</v>
      </c>
      <c r="N465">
        <v>-10.339797000000001</v>
      </c>
    </row>
    <row r="466" spans="2:14" x14ac:dyDescent="0.25">
      <c r="B466">
        <v>7258075000</v>
      </c>
      <c r="C466">
        <v>-9.5228920000000006</v>
      </c>
      <c r="M466">
        <v>7258075000</v>
      </c>
      <c r="N466">
        <v>-10.288961</v>
      </c>
    </row>
    <row r="467" spans="2:14" x14ac:dyDescent="0.25">
      <c r="B467">
        <v>7308010000</v>
      </c>
      <c r="C467">
        <v>-9.4750213999999993</v>
      </c>
      <c r="M467">
        <v>7308010000</v>
      </c>
      <c r="N467">
        <v>-10.228168999999999</v>
      </c>
    </row>
    <row r="468" spans="2:14" x14ac:dyDescent="0.25">
      <c r="B468">
        <v>7357945000</v>
      </c>
      <c r="C468">
        <v>-9.3516873999999994</v>
      </c>
      <c r="M468">
        <v>7357945000</v>
      </c>
      <c r="N468">
        <v>-10.101419</v>
      </c>
    </row>
    <row r="469" spans="2:14" x14ac:dyDescent="0.25">
      <c r="B469">
        <v>7407880000</v>
      </c>
      <c r="C469">
        <v>-9.3095225999999993</v>
      </c>
      <c r="M469">
        <v>7407880000</v>
      </c>
      <c r="N469">
        <v>-10.074286000000001</v>
      </c>
    </row>
    <row r="470" spans="2:14" x14ac:dyDescent="0.25">
      <c r="B470">
        <v>7457815000</v>
      </c>
      <c r="C470">
        <v>-9.2244729999999997</v>
      </c>
      <c r="M470">
        <v>7457815000</v>
      </c>
      <c r="N470">
        <v>-9.9709730000000008</v>
      </c>
    </row>
    <row r="471" spans="2:14" x14ac:dyDescent="0.25">
      <c r="B471">
        <v>7507750000</v>
      </c>
      <c r="C471">
        <v>-9.2028979999999994</v>
      </c>
      <c r="M471">
        <v>7507750000</v>
      </c>
      <c r="N471">
        <v>-9.9518641999999993</v>
      </c>
    </row>
    <row r="472" spans="2:14" x14ac:dyDescent="0.25">
      <c r="B472">
        <v>7557685000</v>
      </c>
      <c r="C472">
        <v>-9.1541709999999998</v>
      </c>
      <c r="M472">
        <v>7557685000</v>
      </c>
      <c r="N472">
        <v>-9.9102259000000004</v>
      </c>
    </row>
    <row r="473" spans="2:14" x14ac:dyDescent="0.25">
      <c r="B473">
        <v>7607620000</v>
      </c>
      <c r="C473">
        <v>-9.1760368000000003</v>
      </c>
      <c r="M473">
        <v>7607620000</v>
      </c>
      <c r="N473">
        <v>-9.9358921000000002</v>
      </c>
    </row>
    <row r="474" spans="2:14" x14ac:dyDescent="0.25">
      <c r="B474">
        <v>7657555000</v>
      </c>
      <c r="C474">
        <v>-9.1092242999999993</v>
      </c>
      <c r="M474">
        <v>7657555000</v>
      </c>
      <c r="N474">
        <v>-9.8801173999999996</v>
      </c>
    </row>
    <row r="475" spans="2:14" x14ac:dyDescent="0.25">
      <c r="B475">
        <v>7707490000</v>
      </c>
      <c r="C475">
        <v>-9.1903477000000002</v>
      </c>
      <c r="M475">
        <v>7707490000</v>
      </c>
      <c r="N475">
        <v>-9.9741259000000007</v>
      </c>
    </row>
    <row r="476" spans="2:14" x14ac:dyDescent="0.25">
      <c r="B476">
        <v>7757425000</v>
      </c>
      <c r="C476">
        <v>-9.1962565999999999</v>
      </c>
      <c r="M476">
        <v>7757425000</v>
      </c>
      <c r="N476">
        <v>-9.9858255000000007</v>
      </c>
    </row>
    <row r="477" spans="2:14" x14ac:dyDescent="0.25">
      <c r="B477">
        <v>7807360000</v>
      </c>
      <c r="C477">
        <v>-9.1770324999999993</v>
      </c>
      <c r="M477">
        <v>7807360000</v>
      </c>
      <c r="N477">
        <v>-9.9837913999999994</v>
      </c>
    </row>
    <row r="478" spans="2:14" x14ac:dyDescent="0.25">
      <c r="B478">
        <v>7857295000</v>
      </c>
      <c r="C478">
        <v>-9.1375417999999993</v>
      </c>
      <c r="M478">
        <v>7857295000</v>
      </c>
      <c r="N478">
        <v>-9.9638062000000005</v>
      </c>
    </row>
    <row r="479" spans="2:14" x14ac:dyDescent="0.25">
      <c r="B479">
        <v>7907230000</v>
      </c>
      <c r="C479">
        <v>-9.1402091999999993</v>
      </c>
      <c r="M479">
        <v>7907230000</v>
      </c>
      <c r="N479">
        <v>-9.9682016000000004</v>
      </c>
    </row>
    <row r="480" spans="2:14" x14ac:dyDescent="0.25">
      <c r="B480">
        <v>7957165000</v>
      </c>
      <c r="C480">
        <v>-9.1576853000000007</v>
      </c>
      <c r="M480">
        <v>7957165000</v>
      </c>
      <c r="N480">
        <v>-10.001801</v>
      </c>
    </row>
    <row r="481" spans="2:14" x14ac:dyDescent="0.25">
      <c r="B481">
        <v>8007100000</v>
      </c>
      <c r="C481">
        <v>-9.1327943999999999</v>
      </c>
      <c r="M481">
        <v>8007100000</v>
      </c>
      <c r="N481">
        <v>-10.009575</v>
      </c>
    </row>
    <row r="482" spans="2:14" x14ac:dyDescent="0.25">
      <c r="B482">
        <v>8057035000</v>
      </c>
      <c r="C482">
        <v>-9.1523599999999998</v>
      </c>
      <c r="M482">
        <v>8057035000</v>
      </c>
      <c r="N482">
        <v>-10.028511999999999</v>
      </c>
    </row>
    <row r="483" spans="2:14" x14ac:dyDescent="0.25">
      <c r="B483">
        <v>8106970000</v>
      </c>
      <c r="C483">
        <v>-9.1355494999999998</v>
      </c>
      <c r="M483">
        <v>8106970000</v>
      </c>
      <c r="N483">
        <v>-10.027780999999999</v>
      </c>
    </row>
    <row r="484" spans="2:14" x14ac:dyDescent="0.25">
      <c r="B484">
        <v>8156905000</v>
      </c>
      <c r="C484">
        <v>-9.1042356000000009</v>
      </c>
      <c r="M484">
        <v>8156905000</v>
      </c>
      <c r="N484">
        <v>-10.013095</v>
      </c>
    </row>
    <row r="485" spans="2:14" x14ac:dyDescent="0.25">
      <c r="B485">
        <v>8206840000</v>
      </c>
      <c r="C485">
        <v>-8.9961404999999992</v>
      </c>
      <c r="M485">
        <v>8206840000</v>
      </c>
      <c r="N485">
        <v>-9.9240179000000008</v>
      </c>
    </row>
    <row r="486" spans="2:14" x14ac:dyDescent="0.25">
      <c r="B486">
        <v>8256775000</v>
      </c>
      <c r="C486">
        <v>-8.9795484999999999</v>
      </c>
      <c r="M486">
        <v>8256775000</v>
      </c>
      <c r="N486">
        <v>-9.8998717999999997</v>
      </c>
    </row>
    <row r="487" spans="2:14" x14ac:dyDescent="0.25">
      <c r="B487">
        <v>8306710000</v>
      </c>
      <c r="C487">
        <v>-8.9512253000000008</v>
      </c>
      <c r="M487">
        <v>8306710000</v>
      </c>
      <c r="N487">
        <v>-9.8956242000000003</v>
      </c>
    </row>
    <row r="488" spans="2:14" x14ac:dyDescent="0.25">
      <c r="B488">
        <v>8356645000</v>
      </c>
      <c r="C488">
        <v>-8.9663266999999998</v>
      </c>
      <c r="M488">
        <v>8356645000</v>
      </c>
      <c r="N488">
        <v>-9.9165668</v>
      </c>
    </row>
    <row r="489" spans="2:14" x14ac:dyDescent="0.25">
      <c r="B489">
        <v>8406580000</v>
      </c>
      <c r="C489">
        <v>-8.9408435999999991</v>
      </c>
      <c r="M489">
        <v>8406580000</v>
      </c>
      <c r="N489">
        <v>-9.8959302999999998</v>
      </c>
    </row>
    <row r="490" spans="2:14" x14ac:dyDescent="0.25">
      <c r="B490">
        <v>8456515000</v>
      </c>
      <c r="C490">
        <v>-8.9813670999999999</v>
      </c>
      <c r="M490">
        <v>8456515000</v>
      </c>
      <c r="N490">
        <v>-9.9209700000000005</v>
      </c>
    </row>
    <row r="491" spans="2:14" x14ac:dyDescent="0.25">
      <c r="B491">
        <v>8506450000</v>
      </c>
      <c r="C491">
        <v>-8.9482268999999999</v>
      </c>
      <c r="M491">
        <v>8506450000</v>
      </c>
      <c r="N491">
        <v>-9.9059305000000002</v>
      </c>
    </row>
    <row r="492" spans="2:14" x14ac:dyDescent="0.25">
      <c r="B492">
        <v>8556385000</v>
      </c>
      <c r="C492">
        <v>-8.9842253000000003</v>
      </c>
      <c r="M492">
        <v>8556385000</v>
      </c>
      <c r="N492">
        <v>-9.9279118000000004</v>
      </c>
    </row>
    <row r="493" spans="2:14" x14ac:dyDescent="0.25">
      <c r="B493">
        <v>8606320000</v>
      </c>
      <c r="C493">
        <v>-8.9653244000000001</v>
      </c>
      <c r="M493">
        <v>8606320000</v>
      </c>
      <c r="N493">
        <v>-9.9219884999999994</v>
      </c>
    </row>
    <row r="494" spans="2:14" x14ac:dyDescent="0.25">
      <c r="B494">
        <v>8656255000</v>
      </c>
      <c r="C494">
        <v>-9.0283270000000009</v>
      </c>
      <c r="M494">
        <v>8656255000</v>
      </c>
      <c r="N494">
        <v>-9.9776859000000009</v>
      </c>
    </row>
    <row r="495" spans="2:14" x14ac:dyDescent="0.25">
      <c r="B495">
        <v>8706190000</v>
      </c>
      <c r="C495">
        <v>-9.0206099000000002</v>
      </c>
      <c r="M495">
        <v>8706190000</v>
      </c>
      <c r="N495">
        <v>-10.003558999999999</v>
      </c>
    </row>
    <row r="496" spans="2:14" x14ac:dyDescent="0.25">
      <c r="B496">
        <v>8756125000</v>
      </c>
      <c r="C496">
        <v>-9.0901203000000006</v>
      </c>
      <c r="M496">
        <v>8756125000</v>
      </c>
      <c r="N496">
        <v>-10.06227</v>
      </c>
    </row>
    <row r="497" spans="2:14" x14ac:dyDescent="0.25">
      <c r="B497">
        <v>8806060000</v>
      </c>
      <c r="C497">
        <v>-9.0900078000000004</v>
      </c>
      <c r="M497">
        <v>8806060000</v>
      </c>
      <c r="N497">
        <v>-10.091521999999999</v>
      </c>
    </row>
    <row r="498" spans="2:14" x14ac:dyDescent="0.25">
      <c r="B498">
        <v>8855995000</v>
      </c>
      <c r="C498">
        <v>-9.1660556999999994</v>
      </c>
      <c r="M498">
        <v>8855995000</v>
      </c>
      <c r="N498">
        <v>-10.151075000000001</v>
      </c>
    </row>
    <row r="499" spans="2:14" x14ac:dyDescent="0.25">
      <c r="B499">
        <v>8905930000</v>
      </c>
      <c r="C499">
        <v>-9.1583862000000007</v>
      </c>
      <c r="M499">
        <v>8905930000</v>
      </c>
      <c r="N499">
        <v>-10.162890000000001</v>
      </c>
    </row>
    <row r="500" spans="2:14" x14ac:dyDescent="0.25">
      <c r="B500">
        <v>8955865000</v>
      </c>
      <c r="C500">
        <v>-9.2091560000000001</v>
      </c>
      <c r="M500">
        <v>8955865000</v>
      </c>
      <c r="N500">
        <v>-10.205195</v>
      </c>
    </row>
    <row r="501" spans="2:14" x14ac:dyDescent="0.25">
      <c r="B501">
        <v>9005800000</v>
      </c>
      <c r="C501">
        <v>-9.1958122000000007</v>
      </c>
      <c r="M501">
        <v>9005800000</v>
      </c>
      <c r="N501">
        <v>-10.201395</v>
      </c>
    </row>
    <row r="502" spans="2:14" x14ac:dyDescent="0.25">
      <c r="B502">
        <v>9055735000</v>
      </c>
      <c r="C502">
        <v>-9.1938171000000004</v>
      </c>
      <c r="M502">
        <v>9055735000</v>
      </c>
      <c r="N502">
        <v>-10.197607</v>
      </c>
    </row>
    <row r="503" spans="2:14" x14ac:dyDescent="0.25">
      <c r="B503">
        <v>9105670000</v>
      </c>
      <c r="C503">
        <v>-9.1721067000000005</v>
      </c>
      <c r="M503">
        <v>9105670000</v>
      </c>
      <c r="N503">
        <v>-10.190690999999999</v>
      </c>
    </row>
    <row r="504" spans="2:14" x14ac:dyDescent="0.25">
      <c r="B504">
        <v>9155605000</v>
      </c>
      <c r="C504">
        <v>-9.1618767000000005</v>
      </c>
      <c r="M504">
        <v>9155605000</v>
      </c>
      <c r="N504">
        <v>-10.194826000000001</v>
      </c>
    </row>
    <row r="505" spans="2:14" x14ac:dyDescent="0.25">
      <c r="B505">
        <v>9205540000</v>
      </c>
      <c r="C505">
        <v>-9.1512689999999992</v>
      </c>
      <c r="M505">
        <v>9205540000</v>
      </c>
      <c r="N505">
        <v>-10.197673999999999</v>
      </c>
    </row>
    <row r="506" spans="2:14" x14ac:dyDescent="0.25">
      <c r="B506">
        <v>9255475000</v>
      </c>
      <c r="C506">
        <v>-9.1777992000000008</v>
      </c>
      <c r="M506">
        <v>9255475000</v>
      </c>
      <c r="N506">
        <v>-10.232305999999999</v>
      </c>
    </row>
    <row r="507" spans="2:14" x14ac:dyDescent="0.25">
      <c r="B507">
        <v>9305410000</v>
      </c>
      <c r="C507">
        <v>-9.1461667999999996</v>
      </c>
      <c r="M507">
        <v>9305410000</v>
      </c>
      <c r="N507">
        <v>-10.222108</v>
      </c>
    </row>
    <row r="508" spans="2:14" x14ac:dyDescent="0.25">
      <c r="B508">
        <v>9355345000</v>
      </c>
      <c r="C508">
        <v>-9.1068888000000001</v>
      </c>
      <c r="M508">
        <v>9355345000</v>
      </c>
      <c r="N508">
        <v>-10.204924999999999</v>
      </c>
    </row>
    <row r="509" spans="2:14" x14ac:dyDescent="0.25">
      <c r="B509">
        <v>9405280000</v>
      </c>
      <c r="C509">
        <v>-9.1177110999999993</v>
      </c>
      <c r="M509">
        <v>9405280000</v>
      </c>
      <c r="N509">
        <v>-10.213713</v>
      </c>
    </row>
    <row r="510" spans="2:14" x14ac:dyDescent="0.25">
      <c r="B510">
        <v>9455215000</v>
      </c>
      <c r="C510">
        <v>-9.0560788999999993</v>
      </c>
      <c r="M510">
        <v>9455215000</v>
      </c>
      <c r="N510">
        <v>-10.178473</v>
      </c>
    </row>
    <row r="511" spans="2:14" x14ac:dyDescent="0.25">
      <c r="B511">
        <v>9505150000</v>
      </c>
      <c r="C511">
        <v>-9.0736609000000001</v>
      </c>
      <c r="M511">
        <v>9505150000</v>
      </c>
      <c r="N511">
        <v>-10.208734</v>
      </c>
    </row>
    <row r="512" spans="2:14" x14ac:dyDescent="0.25">
      <c r="B512">
        <v>9555085000</v>
      </c>
      <c r="C512">
        <v>-9.0556392999999993</v>
      </c>
      <c r="M512">
        <v>9555085000</v>
      </c>
      <c r="N512">
        <v>-10.224478</v>
      </c>
    </row>
    <row r="513" spans="2:14" x14ac:dyDescent="0.25">
      <c r="B513">
        <v>9605020000</v>
      </c>
      <c r="C513">
        <v>-9.0679531000000004</v>
      </c>
      <c r="M513">
        <v>9605020000</v>
      </c>
      <c r="N513">
        <v>-10.237406999999999</v>
      </c>
    </row>
    <row r="514" spans="2:14" x14ac:dyDescent="0.25">
      <c r="B514">
        <v>9654955000</v>
      </c>
      <c r="C514">
        <v>-9.0158014000000009</v>
      </c>
      <c r="M514">
        <v>9654955000</v>
      </c>
      <c r="N514">
        <v>-10.216284</v>
      </c>
    </row>
    <row r="515" spans="2:14" x14ac:dyDescent="0.25">
      <c r="B515">
        <v>9704890000</v>
      </c>
      <c r="C515">
        <v>-8.9989995999999994</v>
      </c>
      <c r="M515">
        <v>9704890000</v>
      </c>
      <c r="N515">
        <v>-10.220276999999999</v>
      </c>
    </row>
    <row r="516" spans="2:14" x14ac:dyDescent="0.25">
      <c r="B516">
        <v>9754825000</v>
      </c>
      <c r="C516">
        <v>-8.9395951999999994</v>
      </c>
      <c r="M516">
        <v>9754825000</v>
      </c>
      <c r="N516">
        <v>-10.187538</v>
      </c>
    </row>
    <row r="517" spans="2:14" x14ac:dyDescent="0.25">
      <c r="B517">
        <v>9804760000</v>
      </c>
      <c r="C517">
        <v>-8.9291619999999998</v>
      </c>
      <c r="M517">
        <v>9804760000</v>
      </c>
      <c r="N517">
        <v>-10.178443</v>
      </c>
    </row>
    <row r="518" spans="2:14" x14ac:dyDescent="0.25">
      <c r="B518">
        <v>9854695000</v>
      </c>
      <c r="C518">
        <v>-8.9377917999999994</v>
      </c>
      <c r="M518">
        <v>9854695000</v>
      </c>
      <c r="N518">
        <v>-10.201935000000001</v>
      </c>
    </row>
    <row r="519" spans="2:14" x14ac:dyDescent="0.25">
      <c r="B519">
        <v>9904630000</v>
      </c>
      <c r="C519">
        <v>-8.9079484999999998</v>
      </c>
      <c r="M519">
        <v>9904630000</v>
      </c>
      <c r="N519">
        <v>-10.194761</v>
      </c>
    </row>
    <row r="520" spans="2:14" x14ac:dyDescent="0.25">
      <c r="B520">
        <v>9954565000</v>
      </c>
      <c r="C520">
        <v>-8.9256525</v>
      </c>
      <c r="M520">
        <v>9954565000</v>
      </c>
      <c r="N520">
        <v>-10.216494000000001</v>
      </c>
    </row>
    <row r="521" spans="2:14" x14ac:dyDescent="0.25">
      <c r="B521">
        <v>10004500000</v>
      </c>
      <c r="C521">
        <v>-8.8701323999999993</v>
      </c>
      <c r="M521">
        <v>10004500000</v>
      </c>
      <c r="N521">
        <v>-10.179551</v>
      </c>
    </row>
    <row r="522" spans="2:14" x14ac:dyDescent="0.25">
      <c r="B522">
        <v>10054435000</v>
      </c>
      <c r="C522">
        <v>-8.9003077000000008</v>
      </c>
      <c r="M522">
        <v>10054435000</v>
      </c>
      <c r="N522">
        <v>-10.212904</v>
      </c>
    </row>
    <row r="523" spans="2:14" x14ac:dyDescent="0.25">
      <c r="B523">
        <v>10104370000</v>
      </c>
      <c r="C523">
        <v>-8.8206290999999997</v>
      </c>
      <c r="M523">
        <v>10104370000</v>
      </c>
      <c r="N523">
        <v>-10.168936</v>
      </c>
    </row>
    <row r="524" spans="2:14" x14ac:dyDescent="0.25">
      <c r="B524">
        <v>10154305000</v>
      </c>
      <c r="C524">
        <v>-8.8297814999999993</v>
      </c>
      <c r="M524">
        <v>10154305000</v>
      </c>
      <c r="N524">
        <v>-10.177744000000001</v>
      </c>
    </row>
    <row r="525" spans="2:14" x14ac:dyDescent="0.25">
      <c r="B525">
        <v>10204240000</v>
      </c>
      <c r="C525">
        <v>-8.7642746000000002</v>
      </c>
      <c r="M525">
        <v>10204240000</v>
      </c>
      <c r="N525">
        <v>-10.136317</v>
      </c>
    </row>
    <row r="526" spans="2:14" x14ac:dyDescent="0.25">
      <c r="B526">
        <v>10254175000</v>
      </c>
      <c r="C526">
        <v>-8.7751102000000003</v>
      </c>
      <c r="M526">
        <v>10254175000</v>
      </c>
      <c r="N526">
        <v>-10.141849000000001</v>
      </c>
    </row>
    <row r="527" spans="2:14" x14ac:dyDescent="0.25">
      <c r="B527">
        <v>10304110000</v>
      </c>
      <c r="C527">
        <v>-8.7398623999999998</v>
      </c>
      <c r="M527">
        <v>10304110000</v>
      </c>
      <c r="N527">
        <v>-10.120848000000001</v>
      </c>
    </row>
    <row r="528" spans="2:14" x14ac:dyDescent="0.25">
      <c r="B528">
        <v>10354045000</v>
      </c>
      <c r="C528">
        <v>-8.7360696999999998</v>
      </c>
      <c r="M528">
        <v>10354045000</v>
      </c>
      <c r="N528">
        <v>-10.118539</v>
      </c>
    </row>
    <row r="529" spans="2:14" x14ac:dyDescent="0.25">
      <c r="B529">
        <v>10403980000</v>
      </c>
      <c r="C529">
        <v>-8.7341908999999998</v>
      </c>
      <c r="M529">
        <v>10403980000</v>
      </c>
      <c r="N529">
        <v>-10.134554</v>
      </c>
    </row>
    <row r="530" spans="2:14" x14ac:dyDescent="0.25">
      <c r="B530">
        <v>10453915000</v>
      </c>
      <c r="C530">
        <v>-8.7666711999999993</v>
      </c>
      <c r="M530">
        <v>10453915000</v>
      </c>
      <c r="N530">
        <v>-10.160634999999999</v>
      </c>
    </row>
    <row r="531" spans="2:14" x14ac:dyDescent="0.25">
      <c r="B531">
        <v>10503850000</v>
      </c>
      <c r="C531">
        <v>-8.7731847999999992</v>
      </c>
      <c r="M531">
        <v>10503850000</v>
      </c>
      <c r="N531">
        <v>-10.186185999999999</v>
      </c>
    </row>
    <row r="532" spans="2:14" x14ac:dyDescent="0.25">
      <c r="B532">
        <v>10553785000</v>
      </c>
      <c r="C532">
        <v>-8.7276162999999993</v>
      </c>
      <c r="M532">
        <v>10553785000</v>
      </c>
      <c r="N532">
        <v>-10.155053000000001</v>
      </c>
    </row>
    <row r="533" spans="2:14" x14ac:dyDescent="0.25">
      <c r="B533">
        <v>10603720000</v>
      </c>
      <c r="C533">
        <v>-8.7692232000000008</v>
      </c>
      <c r="M533">
        <v>10603720000</v>
      </c>
      <c r="N533">
        <v>-10.20073</v>
      </c>
    </row>
    <row r="534" spans="2:14" x14ac:dyDescent="0.25">
      <c r="B534">
        <v>10653655000</v>
      </c>
      <c r="C534">
        <v>-8.7380457000000007</v>
      </c>
      <c r="M534">
        <v>10653655000</v>
      </c>
      <c r="N534">
        <v>-10.183759</v>
      </c>
    </row>
    <row r="535" spans="2:14" x14ac:dyDescent="0.25">
      <c r="B535">
        <v>10703590000</v>
      </c>
      <c r="C535">
        <v>-8.7867774999999995</v>
      </c>
      <c r="M535">
        <v>10703590000</v>
      </c>
      <c r="N535">
        <v>-10.238725000000001</v>
      </c>
    </row>
    <row r="536" spans="2:14" x14ac:dyDescent="0.25">
      <c r="B536">
        <v>10753525000</v>
      </c>
      <c r="C536">
        <v>-8.7501105999999993</v>
      </c>
      <c r="M536">
        <v>10753525000</v>
      </c>
      <c r="N536">
        <v>-10.208886</v>
      </c>
    </row>
    <row r="537" spans="2:14" x14ac:dyDescent="0.25">
      <c r="B537">
        <v>10803460000</v>
      </c>
      <c r="C537">
        <v>-8.8715410000000006</v>
      </c>
      <c r="M537">
        <v>10803460000</v>
      </c>
      <c r="N537">
        <v>-10.312806</v>
      </c>
    </row>
    <row r="538" spans="2:14" x14ac:dyDescent="0.25">
      <c r="B538">
        <v>10853395000</v>
      </c>
      <c r="C538">
        <v>-8.8360795999999997</v>
      </c>
      <c r="M538">
        <v>10853395000</v>
      </c>
      <c r="N538">
        <v>-10.289787</v>
      </c>
    </row>
    <row r="539" spans="2:14" x14ac:dyDescent="0.25">
      <c r="B539">
        <v>10903330000</v>
      </c>
      <c r="C539">
        <v>-8.8694544000000004</v>
      </c>
      <c r="M539">
        <v>10903330000</v>
      </c>
      <c r="N539">
        <v>-10.314344</v>
      </c>
    </row>
    <row r="540" spans="2:14" x14ac:dyDescent="0.25">
      <c r="B540">
        <v>10953265000</v>
      </c>
      <c r="C540">
        <v>-8.8322734999999994</v>
      </c>
      <c r="M540">
        <v>10953265000</v>
      </c>
      <c r="N540">
        <v>-10.28416</v>
      </c>
    </row>
    <row r="541" spans="2:14" x14ac:dyDescent="0.25">
      <c r="B541">
        <v>11003200000</v>
      </c>
      <c r="C541">
        <v>-8.8238420000000009</v>
      </c>
      <c r="M541">
        <v>11003200000</v>
      </c>
      <c r="N541">
        <v>-10.269823000000001</v>
      </c>
    </row>
    <row r="542" spans="2:14" x14ac:dyDescent="0.25">
      <c r="B542">
        <v>11053135000</v>
      </c>
      <c r="C542">
        <v>-8.7118939999999991</v>
      </c>
      <c r="M542">
        <v>11053135000</v>
      </c>
      <c r="N542">
        <v>-10.183847</v>
      </c>
    </row>
    <row r="543" spans="2:14" x14ac:dyDescent="0.25">
      <c r="B543">
        <v>11103070000</v>
      </c>
      <c r="C543">
        <v>-8.7030325000000008</v>
      </c>
      <c r="M543">
        <v>11103070000</v>
      </c>
      <c r="N543">
        <v>-10.169062</v>
      </c>
    </row>
    <row r="544" spans="2:14" x14ac:dyDescent="0.25">
      <c r="B544">
        <v>11153005000</v>
      </c>
      <c r="C544">
        <v>-8.6834077999999995</v>
      </c>
      <c r="M544">
        <v>11153005000</v>
      </c>
      <c r="N544">
        <v>-10.163558999999999</v>
      </c>
    </row>
    <row r="545" spans="2:14" x14ac:dyDescent="0.25">
      <c r="B545">
        <v>11202940000</v>
      </c>
      <c r="C545">
        <v>-8.7008667000000006</v>
      </c>
      <c r="M545">
        <v>11202940000</v>
      </c>
      <c r="N545">
        <v>-10.168189999999999</v>
      </c>
    </row>
    <row r="546" spans="2:14" x14ac:dyDescent="0.25">
      <c r="B546">
        <v>11252875000</v>
      </c>
      <c r="C546">
        <v>-8.7612027999999995</v>
      </c>
      <c r="M546">
        <v>11252875000</v>
      </c>
      <c r="N546">
        <v>-10.24628</v>
      </c>
    </row>
    <row r="547" spans="2:14" x14ac:dyDescent="0.25">
      <c r="B547">
        <v>11302810000</v>
      </c>
      <c r="C547">
        <v>-8.7904139000000008</v>
      </c>
      <c r="M547">
        <v>11302810000</v>
      </c>
      <c r="N547">
        <v>-10.274839</v>
      </c>
    </row>
    <row r="548" spans="2:14" x14ac:dyDescent="0.25">
      <c r="B548">
        <v>11352745000</v>
      </c>
      <c r="C548">
        <v>-8.8726567999999997</v>
      </c>
      <c r="M548">
        <v>11352745000</v>
      </c>
      <c r="N548">
        <v>-10.362841</v>
      </c>
    </row>
    <row r="549" spans="2:14" x14ac:dyDescent="0.25">
      <c r="B549">
        <v>11402680000</v>
      </c>
      <c r="C549">
        <v>-8.8888453999999992</v>
      </c>
      <c r="M549">
        <v>11402680000</v>
      </c>
      <c r="N549">
        <v>-10.380146999999999</v>
      </c>
    </row>
    <row r="550" spans="2:14" x14ac:dyDescent="0.25">
      <c r="B550">
        <v>11452615000</v>
      </c>
      <c r="C550">
        <v>-8.8855819999999994</v>
      </c>
      <c r="M550">
        <v>11452615000</v>
      </c>
      <c r="N550">
        <v>-10.396019000000001</v>
      </c>
    </row>
    <row r="551" spans="2:14" x14ac:dyDescent="0.25">
      <c r="B551">
        <v>11502550000</v>
      </c>
      <c r="C551">
        <v>-8.8838100000000004</v>
      </c>
      <c r="M551">
        <v>11502550000</v>
      </c>
      <c r="N551">
        <v>-10.393293</v>
      </c>
    </row>
    <row r="552" spans="2:14" x14ac:dyDescent="0.25">
      <c r="B552">
        <v>11552485000</v>
      </c>
      <c r="C552">
        <v>-8.8541021000000004</v>
      </c>
      <c r="M552">
        <v>11552485000</v>
      </c>
      <c r="N552">
        <v>-10.365807999999999</v>
      </c>
    </row>
    <row r="553" spans="2:14" x14ac:dyDescent="0.25">
      <c r="B553">
        <v>11602420000</v>
      </c>
      <c r="C553">
        <v>-8.7863492999999995</v>
      </c>
      <c r="M553">
        <v>11602420000</v>
      </c>
      <c r="N553">
        <v>-10.3057</v>
      </c>
    </row>
    <row r="554" spans="2:14" x14ac:dyDescent="0.25">
      <c r="B554">
        <v>11652355000</v>
      </c>
      <c r="C554">
        <v>-8.7757015000000003</v>
      </c>
      <c r="M554">
        <v>11652355000</v>
      </c>
      <c r="N554">
        <v>-10.292945</v>
      </c>
    </row>
    <row r="555" spans="2:14" x14ac:dyDescent="0.25">
      <c r="B555">
        <v>11702290000</v>
      </c>
      <c r="C555">
        <v>-8.7522573000000001</v>
      </c>
      <c r="M555">
        <v>11702290000</v>
      </c>
      <c r="N555">
        <v>-10.272154</v>
      </c>
    </row>
    <row r="556" spans="2:14" x14ac:dyDescent="0.25">
      <c r="B556">
        <v>11752225000</v>
      </c>
      <c r="C556">
        <v>-8.7101679000000001</v>
      </c>
      <c r="M556">
        <v>11752225000</v>
      </c>
      <c r="N556">
        <v>-10.221066</v>
      </c>
    </row>
    <row r="557" spans="2:14" x14ac:dyDescent="0.25">
      <c r="B557">
        <v>11802160000</v>
      </c>
      <c r="C557">
        <v>-8.7191734000000007</v>
      </c>
      <c r="M557">
        <v>11802160000</v>
      </c>
      <c r="N557">
        <v>-10.233307999999999</v>
      </c>
    </row>
    <row r="558" spans="2:14" x14ac:dyDescent="0.25">
      <c r="B558">
        <v>11852095000</v>
      </c>
      <c r="C558">
        <v>-8.7073069000000007</v>
      </c>
      <c r="M558">
        <v>11852095000</v>
      </c>
      <c r="N558">
        <v>-10.221747000000001</v>
      </c>
    </row>
    <row r="559" spans="2:14" x14ac:dyDescent="0.25">
      <c r="B559">
        <v>11902030000</v>
      </c>
      <c r="C559">
        <v>-8.7789087000000006</v>
      </c>
      <c r="M559">
        <v>11902030000</v>
      </c>
      <c r="N559">
        <v>-10.294979</v>
      </c>
    </row>
    <row r="560" spans="2:14" x14ac:dyDescent="0.25">
      <c r="B560">
        <v>11951965000</v>
      </c>
      <c r="C560">
        <v>-8.7579165000000003</v>
      </c>
      <c r="M560">
        <v>11951965000</v>
      </c>
      <c r="N560">
        <v>-10.281907</v>
      </c>
    </row>
    <row r="561" spans="2:14" x14ac:dyDescent="0.25">
      <c r="B561">
        <v>12001900000</v>
      </c>
      <c r="C561">
        <v>-8.8517989999999998</v>
      </c>
      <c r="M561">
        <v>12001900000</v>
      </c>
      <c r="N561">
        <v>-10.369158000000001</v>
      </c>
    </row>
    <row r="562" spans="2:14" x14ac:dyDescent="0.25">
      <c r="B562">
        <v>12051835000</v>
      </c>
      <c r="C562">
        <v>-8.8669624000000002</v>
      </c>
      <c r="M562">
        <v>12051835000</v>
      </c>
      <c r="N562">
        <v>-10.387653</v>
      </c>
    </row>
    <row r="563" spans="2:14" x14ac:dyDescent="0.25">
      <c r="B563">
        <v>12101770000</v>
      </c>
      <c r="C563">
        <v>-8.9443778999999992</v>
      </c>
      <c r="M563">
        <v>12101770000</v>
      </c>
      <c r="N563">
        <v>-10.45171</v>
      </c>
    </row>
    <row r="564" spans="2:14" x14ac:dyDescent="0.25">
      <c r="B564">
        <v>12151705000</v>
      </c>
      <c r="C564">
        <v>-8.8574170999999993</v>
      </c>
      <c r="M564">
        <v>12151705000</v>
      </c>
      <c r="N564">
        <v>-10.360448999999999</v>
      </c>
    </row>
    <row r="565" spans="2:14" x14ac:dyDescent="0.25">
      <c r="B565">
        <v>12201640000</v>
      </c>
      <c r="C565">
        <v>-8.8657044999999997</v>
      </c>
      <c r="M565">
        <v>12201640000</v>
      </c>
      <c r="N565">
        <v>-10.353757</v>
      </c>
    </row>
    <row r="566" spans="2:14" x14ac:dyDescent="0.25">
      <c r="B566">
        <v>12251575000</v>
      </c>
      <c r="C566">
        <v>-8.7688704000000008</v>
      </c>
      <c r="M566">
        <v>12251575000</v>
      </c>
      <c r="N566">
        <v>-10.268663</v>
      </c>
    </row>
    <row r="567" spans="2:14" x14ac:dyDescent="0.25">
      <c r="B567">
        <v>12301510000</v>
      </c>
      <c r="C567">
        <v>-8.7603655000000007</v>
      </c>
      <c r="M567">
        <v>12301510000</v>
      </c>
      <c r="N567">
        <v>-10.25093</v>
      </c>
    </row>
    <row r="568" spans="2:14" x14ac:dyDescent="0.25">
      <c r="B568">
        <v>12351445000</v>
      </c>
      <c r="C568">
        <v>-8.7128668000000005</v>
      </c>
      <c r="M568">
        <v>12351445000</v>
      </c>
      <c r="N568">
        <v>-10.218106000000001</v>
      </c>
    </row>
    <row r="569" spans="2:14" x14ac:dyDescent="0.25">
      <c r="B569">
        <v>12401380000</v>
      </c>
      <c r="C569">
        <v>-8.7291898999999997</v>
      </c>
      <c r="M569">
        <v>12401380000</v>
      </c>
      <c r="N569">
        <v>-10.228374000000001</v>
      </c>
    </row>
    <row r="570" spans="2:14" x14ac:dyDescent="0.25">
      <c r="B570">
        <v>12451315000</v>
      </c>
      <c r="C570">
        <v>-8.7420778000000006</v>
      </c>
      <c r="M570">
        <v>12451315000</v>
      </c>
      <c r="N570">
        <v>-10.245379</v>
      </c>
    </row>
    <row r="571" spans="2:14" x14ac:dyDescent="0.25">
      <c r="B571">
        <v>12501250000</v>
      </c>
      <c r="C571">
        <v>-8.7583550999999993</v>
      </c>
      <c r="M571">
        <v>12501250000</v>
      </c>
      <c r="N571">
        <v>-10.251533</v>
      </c>
    </row>
    <row r="572" spans="2:14" x14ac:dyDescent="0.25">
      <c r="B572">
        <v>12551185000</v>
      </c>
      <c r="C572">
        <v>-8.7839708000000005</v>
      </c>
      <c r="M572">
        <v>12551185000</v>
      </c>
      <c r="N572">
        <v>-10.288558999999999</v>
      </c>
    </row>
    <row r="573" spans="2:14" x14ac:dyDescent="0.25">
      <c r="B573">
        <v>12601120000</v>
      </c>
      <c r="C573">
        <v>-8.8151522</v>
      </c>
      <c r="M573">
        <v>12601120000</v>
      </c>
      <c r="N573">
        <v>-10.316438</v>
      </c>
    </row>
    <row r="574" spans="2:14" x14ac:dyDescent="0.25">
      <c r="B574">
        <v>12651055000</v>
      </c>
      <c r="C574">
        <v>-8.8591508999999995</v>
      </c>
      <c r="M574">
        <v>12651055000</v>
      </c>
      <c r="N574">
        <v>-10.366453999999999</v>
      </c>
    </row>
    <row r="575" spans="2:14" x14ac:dyDescent="0.25">
      <c r="B575">
        <v>12700990000</v>
      </c>
      <c r="C575">
        <v>-8.8368473000000005</v>
      </c>
      <c r="M575">
        <v>12700990000</v>
      </c>
      <c r="N575">
        <v>-10.361001999999999</v>
      </c>
    </row>
    <row r="576" spans="2:14" x14ac:dyDescent="0.25">
      <c r="B576">
        <v>12750925000</v>
      </c>
      <c r="C576">
        <v>-8.8839798000000005</v>
      </c>
      <c r="M576">
        <v>12750925000</v>
      </c>
      <c r="N576">
        <v>-10.431709</v>
      </c>
    </row>
    <row r="577" spans="2:14" x14ac:dyDescent="0.25">
      <c r="B577">
        <v>12800860000</v>
      </c>
      <c r="C577">
        <v>-8.8978424</v>
      </c>
      <c r="M577">
        <v>12800860000</v>
      </c>
      <c r="N577">
        <v>-10.462346</v>
      </c>
    </row>
    <row r="578" spans="2:14" x14ac:dyDescent="0.25">
      <c r="B578">
        <v>12850795000</v>
      </c>
      <c r="C578">
        <v>-8.8995456999999991</v>
      </c>
      <c r="M578">
        <v>12850795000</v>
      </c>
      <c r="N578">
        <v>-10.462199999999999</v>
      </c>
    </row>
    <row r="579" spans="2:14" x14ac:dyDescent="0.25">
      <c r="B579">
        <v>12900730000</v>
      </c>
      <c r="C579">
        <v>-8.8654556000000007</v>
      </c>
      <c r="M579">
        <v>12900730000</v>
      </c>
      <c r="N579">
        <v>-10.451965</v>
      </c>
    </row>
    <row r="580" spans="2:14" x14ac:dyDescent="0.25">
      <c r="B580">
        <v>12950665000</v>
      </c>
      <c r="C580">
        <v>-8.8924693999999995</v>
      </c>
      <c r="M580">
        <v>12950665000</v>
      </c>
      <c r="N580">
        <v>-10.480855999999999</v>
      </c>
    </row>
    <row r="581" spans="2:14" x14ac:dyDescent="0.25">
      <c r="B581">
        <v>13000600000</v>
      </c>
      <c r="C581">
        <v>-8.8845959000000008</v>
      </c>
      <c r="M581">
        <v>13000600000</v>
      </c>
      <c r="N581">
        <v>-10.488151999999999</v>
      </c>
    </row>
    <row r="582" spans="2:14" x14ac:dyDescent="0.25">
      <c r="B582">
        <v>13050535000</v>
      </c>
      <c r="C582">
        <v>-8.8916129999999995</v>
      </c>
      <c r="M582">
        <v>13050535000</v>
      </c>
      <c r="N582">
        <v>-10.478989</v>
      </c>
    </row>
    <row r="583" spans="2:14" x14ac:dyDescent="0.25">
      <c r="B583">
        <v>13100470000</v>
      </c>
      <c r="C583">
        <v>-8.8961352999999992</v>
      </c>
      <c r="M583">
        <v>13100470000</v>
      </c>
      <c r="N583">
        <v>-10.50311</v>
      </c>
    </row>
    <row r="584" spans="2:14" x14ac:dyDescent="0.25">
      <c r="B584">
        <v>13150405000</v>
      </c>
      <c r="C584">
        <v>-8.9531012000000008</v>
      </c>
      <c r="M584">
        <v>13150405000</v>
      </c>
      <c r="N584">
        <v>-10.563257999999999</v>
      </c>
    </row>
    <row r="585" spans="2:14" x14ac:dyDescent="0.25">
      <c r="B585">
        <v>13200340000</v>
      </c>
      <c r="C585">
        <v>-8.9742393000000007</v>
      </c>
      <c r="M585">
        <v>13200340000</v>
      </c>
      <c r="N585">
        <v>-10.62895</v>
      </c>
    </row>
    <row r="586" spans="2:14" x14ac:dyDescent="0.25">
      <c r="B586">
        <v>13250275000</v>
      </c>
      <c r="C586">
        <v>-9.0143032000000005</v>
      </c>
      <c r="M586">
        <v>13250275000</v>
      </c>
      <c r="N586">
        <v>-10.679121</v>
      </c>
    </row>
    <row r="587" spans="2:14" x14ac:dyDescent="0.25">
      <c r="B587">
        <v>13300210000</v>
      </c>
      <c r="C587">
        <v>-9.0323296000000006</v>
      </c>
      <c r="M587">
        <v>13300210000</v>
      </c>
      <c r="N587">
        <v>-10.724643</v>
      </c>
    </row>
    <row r="588" spans="2:14" x14ac:dyDescent="0.25">
      <c r="B588">
        <v>13350145000</v>
      </c>
      <c r="C588">
        <v>-9.0670670999999992</v>
      </c>
      <c r="M588">
        <v>13350145000</v>
      </c>
      <c r="N588">
        <v>-10.753306</v>
      </c>
    </row>
    <row r="589" spans="2:14" x14ac:dyDescent="0.25">
      <c r="B589">
        <v>13400080000</v>
      </c>
      <c r="C589">
        <v>-9.0739125999999999</v>
      </c>
      <c r="M589">
        <v>13400080000</v>
      </c>
      <c r="N589">
        <v>-10.754353</v>
      </c>
    </row>
    <row r="590" spans="2:14" x14ac:dyDescent="0.25">
      <c r="B590">
        <v>13450015000</v>
      </c>
      <c r="C590">
        <v>-9.1253928999999996</v>
      </c>
      <c r="M590">
        <v>13450015000</v>
      </c>
      <c r="N590">
        <v>-10.776450000000001</v>
      </c>
    </row>
    <row r="591" spans="2:14" x14ac:dyDescent="0.25">
      <c r="B591">
        <v>13499950000</v>
      </c>
      <c r="C591">
        <v>-9.1267756999999996</v>
      </c>
      <c r="M591">
        <v>13499950000</v>
      </c>
      <c r="N591">
        <v>-10.764186</v>
      </c>
    </row>
    <row r="592" spans="2:14" x14ac:dyDescent="0.25">
      <c r="B592">
        <v>13549885000</v>
      </c>
      <c r="C592">
        <v>-9.1597594999999998</v>
      </c>
      <c r="M592">
        <v>13549885000</v>
      </c>
      <c r="N592">
        <v>-10.790792</v>
      </c>
    </row>
    <row r="593" spans="2:14" x14ac:dyDescent="0.25">
      <c r="B593">
        <v>13599820000</v>
      </c>
      <c r="C593">
        <v>-9.2296600000000009</v>
      </c>
      <c r="M593">
        <v>13599820000</v>
      </c>
      <c r="N593">
        <v>-10.844085</v>
      </c>
    </row>
    <row r="594" spans="2:14" x14ac:dyDescent="0.25">
      <c r="B594">
        <v>13649755000</v>
      </c>
      <c r="C594">
        <v>-9.2846259999999994</v>
      </c>
      <c r="M594">
        <v>13649755000</v>
      </c>
      <c r="N594">
        <v>-10.906829999999999</v>
      </c>
    </row>
    <row r="595" spans="2:14" x14ac:dyDescent="0.25">
      <c r="B595">
        <v>13699690000</v>
      </c>
      <c r="C595">
        <v>-9.3403606000000003</v>
      </c>
      <c r="M595">
        <v>13699690000</v>
      </c>
      <c r="N595">
        <v>-10.950170999999999</v>
      </c>
    </row>
    <row r="596" spans="2:14" x14ac:dyDescent="0.25">
      <c r="B596">
        <v>13749625000</v>
      </c>
      <c r="C596">
        <v>-9.3884506000000005</v>
      </c>
      <c r="M596">
        <v>13749625000</v>
      </c>
      <c r="N596">
        <v>-10.993066000000001</v>
      </c>
    </row>
    <row r="597" spans="2:14" x14ac:dyDescent="0.25">
      <c r="B597">
        <v>13799560000</v>
      </c>
      <c r="C597">
        <v>-9.4157171000000002</v>
      </c>
      <c r="M597">
        <v>13799560000</v>
      </c>
      <c r="N597">
        <v>-10.989957</v>
      </c>
    </row>
    <row r="598" spans="2:14" x14ac:dyDescent="0.25">
      <c r="B598">
        <v>13849495000</v>
      </c>
      <c r="C598">
        <v>-9.4051638000000004</v>
      </c>
      <c r="M598">
        <v>13849495000</v>
      </c>
      <c r="N598">
        <v>-10.95969</v>
      </c>
    </row>
    <row r="599" spans="2:14" x14ac:dyDescent="0.25">
      <c r="B599">
        <v>13899430000</v>
      </c>
      <c r="C599">
        <v>-9.4273051999999993</v>
      </c>
      <c r="M599">
        <v>13899430000</v>
      </c>
      <c r="N599">
        <v>-10.940264000000001</v>
      </c>
    </row>
    <row r="600" spans="2:14" x14ac:dyDescent="0.25">
      <c r="B600">
        <v>13949365000</v>
      </c>
      <c r="C600">
        <v>-9.4621420000000001</v>
      </c>
      <c r="M600">
        <v>13949365000</v>
      </c>
      <c r="N600">
        <v>-10.948675</v>
      </c>
    </row>
    <row r="601" spans="2:14" x14ac:dyDescent="0.25">
      <c r="B601">
        <v>13999300000</v>
      </c>
      <c r="C601">
        <v>-9.5168084999999998</v>
      </c>
      <c r="M601">
        <v>13999300000</v>
      </c>
      <c r="N601">
        <v>-10.971113000000001</v>
      </c>
    </row>
    <row r="602" spans="2:14" x14ac:dyDescent="0.25">
      <c r="B602">
        <v>14049235000</v>
      </c>
      <c r="C602">
        <v>-9.6118249999999996</v>
      </c>
      <c r="M602">
        <v>14049235000</v>
      </c>
      <c r="N602">
        <v>-11.03552</v>
      </c>
    </row>
    <row r="603" spans="2:14" x14ac:dyDescent="0.25">
      <c r="B603">
        <v>14099170000</v>
      </c>
      <c r="C603">
        <v>-9.6915292999999991</v>
      </c>
      <c r="M603">
        <v>14099170000</v>
      </c>
      <c r="N603">
        <v>-11.100571</v>
      </c>
    </row>
    <row r="604" spans="2:14" x14ac:dyDescent="0.25">
      <c r="B604">
        <v>14149105000</v>
      </c>
      <c r="C604">
        <v>-9.8000668999999991</v>
      </c>
      <c r="M604">
        <v>14149105000</v>
      </c>
      <c r="N604">
        <v>-11.18219</v>
      </c>
    </row>
    <row r="605" spans="2:14" x14ac:dyDescent="0.25">
      <c r="B605">
        <v>14199040000</v>
      </c>
      <c r="C605">
        <v>-9.9075632000000002</v>
      </c>
      <c r="M605">
        <v>14199040000</v>
      </c>
      <c r="N605">
        <v>-11.294222</v>
      </c>
    </row>
    <row r="606" spans="2:14" x14ac:dyDescent="0.25">
      <c r="B606">
        <v>14248975000</v>
      </c>
      <c r="C606">
        <v>-10.018862</v>
      </c>
      <c r="M606">
        <v>14248975000</v>
      </c>
      <c r="N606">
        <v>-11.399937</v>
      </c>
    </row>
    <row r="607" spans="2:14" x14ac:dyDescent="0.25">
      <c r="B607">
        <v>14298910000</v>
      </c>
      <c r="C607">
        <v>-10.072428</v>
      </c>
      <c r="M607">
        <v>14298910000</v>
      </c>
      <c r="N607">
        <v>-11.431665000000001</v>
      </c>
    </row>
    <row r="608" spans="2:14" x14ac:dyDescent="0.25">
      <c r="B608">
        <v>14348845000</v>
      </c>
      <c r="C608">
        <v>-10.124677</v>
      </c>
      <c r="M608">
        <v>14348845000</v>
      </c>
      <c r="N608">
        <v>-11.410707</v>
      </c>
    </row>
    <row r="609" spans="2:14" x14ac:dyDescent="0.25">
      <c r="B609">
        <v>14398780000</v>
      </c>
      <c r="C609">
        <v>-10.064909999999999</v>
      </c>
      <c r="M609">
        <v>14398780000</v>
      </c>
      <c r="N609">
        <v>-11.308707</v>
      </c>
    </row>
    <row r="610" spans="2:14" x14ac:dyDescent="0.25">
      <c r="B610">
        <v>14448715000</v>
      </c>
      <c r="C610">
        <v>-10.035658</v>
      </c>
      <c r="M610">
        <v>14448715000</v>
      </c>
      <c r="N610">
        <v>-11.2555</v>
      </c>
    </row>
    <row r="611" spans="2:14" x14ac:dyDescent="0.25">
      <c r="B611">
        <v>14498650000</v>
      </c>
      <c r="C611">
        <v>-10.036121</v>
      </c>
      <c r="M611">
        <v>14498650000</v>
      </c>
      <c r="N611">
        <v>-11.292793</v>
      </c>
    </row>
    <row r="612" spans="2:14" x14ac:dyDescent="0.25">
      <c r="B612">
        <v>14548585000</v>
      </c>
      <c r="C612">
        <v>-10.090571000000001</v>
      </c>
      <c r="M612">
        <v>14548585000</v>
      </c>
      <c r="N612">
        <v>-11.384727</v>
      </c>
    </row>
    <row r="613" spans="2:14" x14ac:dyDescent="0.25">
      <c r="B613">
        <v>14598520000</v>
      </c>
      <c r="C613">
        <v>-10.12133</v>
      </c>
      <c r="M613">
        <v>14598520000</v>
      </c>
      <c r="N613">
        <v>-11.450944</v>
      </c>
    </row>
    <row r="614" spans="2:14" x14ac:dyDescent="0.25">
      <c r="B614">
        <v>14648455000</v>
      </c>
      <c r="C614">
        <v>-10.276911</v>
      </c>
      <c r="M614">
        <v>14648455000</v>
      </c>
      <c r="N614">
        <v>-11.575441</v>
      </c>
    </row>
    <row r="615" spans="2:14" x14ac:dyDescent="0.25">
      <c r="B615">
        <v>14698390000</v>
      </c>
      <c r="C615">
        <v>-10.344638</v>
      </c>
      <c r="M615">
        <v>14698390000</v>
      </c>
      <c r="N615">
        <v>-11.575346</v>
      </c>
    </row>
    <row r="616" spans="2:14" x14ac:dyDescent="0.25">
      <c r="B616">
        <v>14748325000</v>
      </c>
      <c r="C616">
        <v>-10.374437</v>
      </c>
      <c r="M616">
        <v>14748325000</v>
      </c>
      <c r="N616">
        <v>-11.477708</v>
      </c>
    </row>
    <row r="617" spans="2:14" x14ac:dyDescent="0.25">
      <c r="B617">
        <v>14798260000</v>
      </c>
      <c r="C617">
        <v>-10.397116</v>
      </c>
      <c r="M617">
        <v>14798260000</v>
      </c>
      <c r="N617">
        <v>-11.412013999999999</v>
      </c>
    </row>
    <row r="618" spans="2:14" x14ac:dyDescent="0.25">
      <c r="B618">
        <v>14848195000</v>
      </c>
      <c r="C618">
        <v>-10.442873000000001</v>
      </c>
      <c r="M618">
        <v>14848195000</v>
      </c>
      <c r="N618">
        <v>-11.505024000000001</v>
      </c>
    </row>
    <row r="619" spans="2:14" x14ac:dyDescent="0.25">
      <c r="B619">
        <v>14898130000</v>
      </c>
      <c r="C619">
        <v>-10.525524000000001</v>
      </c>
      <c r="M619">
        <v>14898130000</v>
      </c>
      <c r="N619">
        <v>-11.700611</v>
      </c>
    </row>
    <row r="620" spans="2:14" x14ac:dyDescent="0.25">
      <c r="B620">
        <v>14948065000</v>
      </c>
      <c r="C620">
        <v>-10.629474</v>
      </c>
      <c r="M620">
        <v>14948065000</v>
      </c>
      <c r="N620">
        <v>-11.902926000000001</v>
      </c>
    </row>
    <row r="621" spans="2:14" x14ac:dyDescent="0.25">
      <c r="B621">
        <v>14998000000</v>
      </c>
      <c r="C621">
        <v>-10.733907</v>
      </c>
      <c r="M621">
        <v>14998000000</v>
      </c>
      <c r="N621">
        <v>-12.117094</v>
      </c>
    </row>
    <row r="622" spans="2:14" x14ac:dyDescent="0.25">
      <c r="B622" t="s">
        <v>25</v>
      </c>
      <c r="M622" t="s">
        <v>25</v>
      </c>
    </row>
    <row r="625" spans="2:14" x14ac:dyDescent="0.25">
      <c r="B625" t="s">
        <v>27</v>
      </c>
      <c r="M625" t="s">
        <v>27</v>
      </c>
    </row>
    <row r="626" spans="2:14" x14ac:dyDescent="0.25">
      <c r="B626" t="s">
        <v>23</v>
      </c>
      <c r="C626" t="s">
        <v>278</v>
      </c>
      <c r="M626" t="s">
        <v>23</v>
      </c>
      <c r="N626" t="s">
        <v>278</v>
      </c>
    </row>
    <row r="627" spans="2:14" x14ac:dyDescent="0.25">
      <c r="B627">
        <v>5011000000</v>
      </c>
      <c r="C627">
        <v>-12.349710999999999</v>
      </c>
      <c r="M627">
        <v>5011000000</v>
      </c>
      <c r="N627">
        <v>-12.960163</v>
      </c>
    </row>
    <row r="628" spans="2:14" x14ac:dyDescent="0.25">
      <c r="B628">
        <v>5060935000</v>
      </c>
      <c r="C628">
        <v>-12.314287999999999</v>
      </c>
      <c r="M628">
        <v>5060935000</v>
      </c>
      <c r="N628">
        <v>-12.926764</v>
      </c>
    </row>
    <row r="629" spans="2:14" x14ac:dyDescent="0.25">
      <c r="B629">
        <v>5110870000</v>
      </c>
      <c r="C629">
        <v>-12.130007000000001</v>
      </c>
      <c r="M629">
        <v>5110870000</v>
      </c>
      <c r="N629">
        <v>-12.779769999999999</v>
      </c>
    </row>
    <row r="630" spans="2:14" x14ac:dyDescent="0.25">
      <c r="B630">
        <v>5160805000</v>
      </c>
      <c r="C630">
        <v>-12.042724</v>
      </c>
      <c r="M630">
        <v>5160805000</v>
      </c>
      <c r="N630">
        <v>-12.697732</v>
      </c>
    </row>
    <row r="631" spans="2:14" x14ac:dyDescent="0.25">
      <c r="B631">
        <v>5210740000</v>
      </c>
      <c r="C631">
        <v>-11.999537999999999</v>
      </c>
      <c r="M631">
        <v>5210740000</v>
      </c>
      <c r="N631">
        <v>-12.667960000000001</v>
      </c>
    </row>
    <row r="632" spans="2:14" x14ac:dyDescent="0.25">
      <c r="B632">
        <v>5260675000</v>
      </c>
      <c r="C632">
        <v>-11.963683</v>
      </c>
      <c r="M632">
        <v>5260675000</v>
      </c>
      <c r="N632">
        <v>-12.605691</v>
      </c>
    </row>
    <row r="633" spans="2:14" x14ac:dyDescent="0.25">
      <c r="B633">
        <v>5310610000</v>
      </c>
      <c r="C633">
        <v>-11.756137000000001</v>
      </c>
      <c r="M633">
        <v>5310610000</v>
      </c>
      <c r="N633">
        <v>-12.431272</v>
      </c>
    </row>
    <row r="634" spans="2:14" x14ac:dyDescent="0.25">
      <c r="B634">
        <v>5360545000</v>
      </c>
      <c r="C634">
        <v>-11.740297999999999</v>
      </c>
      <c r="M634">
        <v>5360545000</v>
      </c>
      <c r="N634">
        <v>-12.384022</v>
      </c>
    </row>
    <row r="635" spans="2:14" x14ac:dyDescent="0.25">
      <c r="B635">
        <v>5410480000</v>
      </c>
      <c r="C635">
        <v>-11.542175</v>
      </c>
      <c r="M635">
        <v>5410480000</v>
      </c>
      <c r="N635">
        <v>-12.212465</v>
      </c>
    </row>
    <row r="636" spans="2:14" x14ac:dyDescent="0.25">
      <c r="B636">
        <v>5460415000</v>
      </c>
      <c r="C636">
        <v>-11.483714000000001</v>
      </c>
      <c r="M636">
        <v>5460415000</v>
      </c>
      <c r="N636">
        <v>-12.127027999999999</v>
      </c>
    </row>
    <row r="637" spans="2:14" x14ac:dyDescent="0.25">
      <c r="B637">
        <v>5510350000</v>
      </c>
      <c r="C637">
        <v>-11.352918000000001</v>
      </c>
      <c r="M637">
        <v>5510350000</v>
      </c>
      <c r="N637">
        <v>-12.028247</v>
      </c>
    </row>
    <row r="638" spans="2:14" x14ac:dyDescent="0.25">
      <c r="B638">
        <v>5560285000</v>
      </c>
      <c r="C638">
        <v>-11.365880000000001</v>
      </c>
      <c r="M638">
        <v>5560285000</v>
      </c>
      <c r="N638">
        <v>-12.003062999999999</v>
      </c>
    </row>
    <row r="639" spans="2:14" x14ac:dyDescent="0.25">
      <c r="B639">
        <v>5610220000</v>
      </c>
      <c r="C639">
        <v>-11.27107</v>
      </c>
      <c r="M639">
        <v>5610220000</v>
      </c>
      <c r="N639">
        <v>-11.954755</v>
      </c>
    </row>
    <row r="640" spans="2:14" x14ac:dyDescent="0.25">
      <c r="B640">
        <v>5660155000</v>
      </c>
      <c r="C640">
        <v>-11.263684</v>
      </c>
      <c r="M640">
        <v>5660155000</v>
      </c>
      <c r="N640">
        <v>-11.920612999999999</v>
      </c>
    </row>
    <row r="641" spans="2:14" x14ac:dyDescent="0.25">
      <c r="B641">
        <v>5710090000</v>
      </c>
      <c r="C641">
        <v>-11.126992</v>
      </c>
      <c r="M641">
        <v>5710090000</v>
      </c>
      <c r="N641">
        <v>-11.831431</v>
      </c>
    </row>
    <row r="642" spans="2:14" x14ac:dyDescent="0.25">
      <c r="B642">
        <v>5760025000</v>
      </c>
      <c r="C642">
        <v>-11.060881</v>
      </c>
      <c r="M642">
        <v>5760025000</v>
      </c>
      <c r="N642">
        <v>-11.743774</v>
      </c>
    </row>
    <row r="643" spans="2:14" x14ac:dyDescent="0.25">
      <c r="B643">
        <v>5809960000</v>
      </c>
      <c r="C643">
        <v>-10.922103999999999</v>
      </c>
      <c r="M643">
        <v>5809960000</v>
      </c>
      <c r="N643">
        <v>-11.648820000000001</v>
      </c>
    </row>
    <row r="644" spans="2:14" x14ac:dyDescent="0.25">
      <c r="B644">
        <v>5859895000</v>
      </c>
      <c r="C644">
        <v>-10.839931</v>
      </c>
      <c r="M644">
        <v>5859895000</v>
      </c>
      <c r="N644">
        <v>-11.546407</v>
      </c>
    </row>
    <row r="645" spans="2:14" x14ac:dyDescent="0.25">
      <c r="B645">
        <v>5909830000</v>
      </c>
      <c r="C645">
        <v>-10.714774</v>
      </c>
      <c r="M645">
        <v>5909830000</v>
      </c>
      <c r="N645">
        <v>-11.472367</v>
      </c>
    </row>
    <row r="646" spans="2:14" x14ac:dyDescent="0.25">
      <c r="B646">
        <v>5959765000</v>
      </c>
      <c r="C646">
        <v>-10.685886999999999</v>
      </c>
      <c r="M646">
        <v>5959765000</v>
      </c>
      <c r="N646">
        <v>-11.429311</v>
      </c>
    </row>
    <row r="647" spans="2:14" x14ac:dyDescent="0.25">
      <c r="B647">
        <v>6009700000</v>
      </c>
      <c r="C647">
        <v>-10.635664</v>
      </c>
      <c r="M647">
        <v>6009700000</v>
      </c>
      <c r="N647">
        <v>-11.398541</v>
      </c>
    </row>
    <row r="648" spans="2:14" x14ac:dyDescent="0.25">
      <c r="B648">
        <v>6059635000</v>
      </c>
      <c r="C648">
        <v>-10.474612</v>
      </c>
      <c r="M648">
        <v>6059635000</v>
      </c>
      <c r="N648">
        <v>-11.264343</v>
      </c>
    </row>
    <row r="649" spans="2:14" x14ac:dyDescent="0.25">
      <c r="B649">
        <v>6109570000</v>
      </c>
      <c r="C649">
        <v>-10.456783</v>
      </c>
      <c r="M649">
        <v>6109570000</v>
      </c>
      <c r="N649">
        <v>-11.246238999999999</v>
      </c>
    </row>
    <row r="650" spans="2:14" x14ac:dyDescent="0.25">
      <c r="B650">
        <v>6159505000</v>
      </c>
      <c r="C650">
        <v>-10.391287</v>
      </c>
      <c r="M650">
        <v>6159505000</v>
      </c>
      <c r="N650">
        <v>-11.193559</v>
      </c>
    </row>
    <row r="651" spans="2:14" x14ac:dyDescent="0.25">
      <c r="B651">
        <v>6209440000</v>
      </c>
      <c r="C651">
        <v>-10.381717999999999</v>
      </c>
      <c r="M651">
        <v>6209440000</v>
      </c>
      <c r="N651">
        <v>-11.167341</v>
      </c>
    </row>
    <row r="652" spans="2:14" x14ac:dyDescent="0.25">
      <c r="B652">
        <v>6259375000</v>
      </c>
      <c r="C652">
        <v>-10.27905</v>
      </c>
      <c r="M652">
        <v>6259375000</v>
      </c>
      <c r="N652">
        <v>-11.102276</v>
      </c>
    </row>
    <row r="653" spans="2:14" x14ac:dyDescent="0.25">
      <c r="B653">
        <v>6309310000</v>
      </c>
      <c r="C653">
        <v>-10.293113</v>
      </c>
      <c r="M653">
        <v>6309310000</v>
      </c>
      <c r="N653">
        <v>-11.091006</v>
      </c>
    </row>
    <row r="654" spans="2:14" x14ac:dyDescent="0.25">
      <c r="B654">
        <v>6359245000</v>
      </c>
      <c r="C654">
        <v>-10.179881</v>
      </c>
      <c r="M654">
        <v>6359245000</v>
      </c>
      <c r="N654">
        <v>-11.019045</v>
      </c>
    </row>
    <row r="655" spans="2:14" x14ac:dyDescent="0.25">
      <c r="B655">
        <v>6409180000</v>
      </c>
      <c r="C655">
        <v>-10.135489</v>
      </c>
      <c r="M655">
        <v>6409180000</v>
      </c>
      <c r="N655">
        <v>-10.953984</v>
      </c>
    </row>
    <row r="656" spans="2:14" x14ac:dyDescent="0.25">
      <c r="B656">
        <v>6459115000</v>
      </c>
      <c r="C656">
        <v>-10.008452</v>
      </c>
      <c r="M656">
        <v>6459115000</v>
      </c>
      <c r="N656">
        <v>-10.862587</v>
      </c>
    </row>
    <row r="657" spans="2:14" x14ac:dyDescent="0.25">
      <c r="B657">
        <v>6509050000</v>
      </c>
      <c r="C657">
        <v>-10.013767</v>
      </c>
      <c r="M657">
        <v>6509050000</v>
      </c>
      <c r="N657">
        <v>-10.872432999999999</v>
      </c>
    </row>
    <row r="658" spans="2:14" x14ac:dyDescent="0.25">
      <c r="B658">
        <v>6558985000</v>
      </c>
      <c r="C658">
        <v>-10.008039</v>
      </c>
      <c r="M658">
        <v>6558985000</v>
      </c>
      <c r="N658">
        <v>-10.870552999999999</v>
      </c>
    </row>
    <row r="659" spans="2:14" x14ac:dyDescent="0.25">
      <c r="B659">
        <v>6608920000</v>
      </c>
      <c r="C659">
        <v>-9.9308338000000003</v>
      </c>
      <c r="M659">
        <v>6608920000</v>
      </c>
      <c r="N659">
        <v>-10.791803</v>
      </c>
    </row>
    <row r="660" spans="2:14" x14ac:dyDescent="0.25">
      <c r="B660">
        <v>6658855000</v>
      </c>
      <c r="C660">
        <v>-9.9415130999999999</v>
      </c>
      <c r="M660">
        <v>6658855000</v>
      </c>
      <c r="N660">
        <v>-10.810117999999999</v>
      </c>
    </row>
    <row r="661" spans="2:14" x14ac:dyDescent="0.25">
      <c r="B661">
        <v>6708790000</v>
      </c>
      <c r="C661">
        <v>-9.9677857999999997</v>
      </c>
      <c r="M661">
        <v>6708790000</v>
      </c>
      <c r="N661">
        <v>-10.829393</v>
      </c>
    </row>
    <row r="662" spans="2:14" x14ac:dyDescent="0.25">
      <c r="B662">
        <v>6758725000</v>
      </c>
      <c r="C662">
        <v>-9.9924879000000004</v>
      </c>
      <c r="M662">
        <v>6758725000</v>
      </c>
      <c r="N662">
        <v>-10.827544</v>
      </c>
    </row>
    <row r="663" spans="2:14" x14ac:dyDescent="0.25">
      <c r="B663">
        <v>6808660000</v>
      </c>
      <c r="C663">
        <v>-9.9542026999999997</v>
      </c>
      <c r="M663">
        <v>6808660000</v>
      </c>
      <c r="N663">
        <v>-10.788168000000001</v>
      </c>
    </row>
    <row r="664" spans="2:14" x14ac:dyDescent="0.25">
      <c r="B664">
        <v>6858595000</v>
      </c>
      <c r="C664">
        <v>-9.9675054999999997</v>
      </c>
      <c r="M664">
        <v>6858595000</v>
      </c>
      <c r="N664">
        <v>-10.773508</v>
      </c>
    </row>
    <row r="665" spans="2:14" x14ac:dyDescent="0.25">
      <c r="B665">
        <v>6908530000</v>
      </c>
      <c r="C665">
        <v>-9.8582362999999997</v>
      </c>
      <c r="M665">
        <v>6908530000</v>
      </c>
      <c r="N665">
        <v>-10.658998</v>
      </c>
    </row>
    <row r="666" spans="2:14" x14ac:dyDescent="0.25">
      <c r="B666">
        <v>6958465000</v>
      </c>
      <c r="C666">
        <v>-9.7809094999999999</v>
      </c>
      <c r="M666">
        <v>6958465000</v>
      </c>
      <c r="N666">
        <v>-10.568438</v>
      </c>
    </row>
    <row r="667" spans="2:14" x14ac:dyDescent="0.25">
      <c r="B667">
        <v>7008400000</v>
      </c>
      <c r="C667">
        <v>-9.7009535000000007</v>
      </c>
      <c r="M667">
        <v>7008400000</v>
      </c>
      <c r="N667">
        <v>-10.472534</v>
      </c>
    </row>
    <row r="668" spans="2:14" x14ac:dyDescent="0.25">
      <c r="B668">
        <v>7058335000</v>
      </c>
      <c r="C668">
        <v>-9.6913090000000004</v>
      </c>
      <c r="M668">
        <v>7058335000</v>
      </c>
      <c r="N668">
        <v>-10.460383999999999</v>
      </c>
    </row>
    <row r="669" spans="2:14" x14ac:dyDescent="0.25">
      <c r="B669">
        <v>7108270000</v>
      </c>
      <c r="C669">
        <v>-9.7042140999999997</v>
      </c>
      <c r="M669">
        <v>7108270000</v>
      </c>
      <c r="N669">
        <v>-10.476486</v>
      </c>
    </row>
    <row r="670" spans="2:14" x14ac:dyDescent="0.25">
      <c r="B670">
        <v>7158205000</v>
      </c>
      <c r="C670">
        <v>-9.7710103999999998</v>
      </c>
      <c r="M670">
        <v>7158205000</v>
      </c>
      <c r="N670">
        <v>-10.527799999999999</v>
      </c>
    </row>
    <row r="671" spans="2:14" x14ac:dyDescent="0.25">
      <c r="B671">
        <v>7208140000</v>
      </c>
      <c r="C671">
        <v>-9.7425642000000003</v>
      </c>
      <c r="M671">
        <v>7208140000</v>
      </c>
      <c r="N671">
        <v>-10.505945000000001</v>
      </c>
    </row>
    <row r="672" spans="2:14" x14ac:dyDescent="0.25">
      <c r="B672">
        <v>7258075000</v>
      </c>
      <c r="C672">
        <v>-9.6819238999999993</v>
      </c>
      <c r="M672">
        <v>7258075000</v>
      </c>
      <c r="N672">
        <v>-10.459208</v>
      </c>
    </row>
    <row r="673" spans="2:14" x14ac:dyDescent="0.25">
      <c r="B673">
        <v>7308010000</v>
      </c>
      <c r="C673">
        <v>-9.6351899999999997</v>
      </c>
      <c r="M673">
        <v>7308010000</v>
      </c>
      <c r="N673">
        <v>-10.404154</v>
      </c>
    </row>
    <row r="674" spans="2:14" x14ac:dyDescent="0.25">
      <c r="B674">
        <v>7357945000</v>
      </c>
      <c r="C674">
        <v>-9.5233746000000004</v>
      </c>
      <c r="M674">
        <v>7357945000</v>
      </c>
      <c r="N674">
        <v>-10.288418</v>
      </c>
    </row>
    <row r="675" spans="2:14" x14ac:dyDescent="0.25">
      <c r="B675">
        <v>7407880000</v>
      </c>
      <c r="C675">
        <v>-9.4794368999999996</v>
      </c>
      <c r="M675">
        <v>7407880000</v>
      </c>
      <c r="N675">
        <v>-10.263755</v>
      </c>
    </row>
    <row r="676" spans="2:14" x14ac:dyDescent="0.25">
      <c r="B676">
        <v>7457815000</v>
      </c>
      <c r="C676">
        <v>-9.4068222000000006</v>
      </c>
      <c r="M676">
        <v>7457815000</v>
      </c>
      <c r="N676">
        <v>-10.168039</v>
      </c>
    </row>
    <row r="677" spans="2:14" x14ac:dyDescent="0.25">
      <c r="B677">
        <v>7507750000</v>
      </c>
      <c r="C677">
        <v>-9.3782873000000002</v>
      </c>
      <c r="M677">
        <v>7507750000</v>
      </c>
      <c r="N677">
        <v>-10.144335999999999</v>
      </c>
    </row>
    <row r="678" spans="2:14" x14ac:dyDescent="0.25">
      <c r="B678">
        <v>7557685000</v>
      </c>
      <c r="C678">
        <v>-9.3318796000000006</v>
      </c>
      <c r="M678">
        <v>7557685000</v>
      </c>
      <c r="N678">
        <v>-10.103436</v>
      </c>
    </row>
    <row r="679" spans="2:14" x14ac:dyDescent="0.25">
      <c r="B679">
        <v>7607620000</v>
      </c>
      <c r="C679">
        <v>-9.3507204000000002</v>
      </c>
      <c r="M679">
        <v>7607620000</v>
      </c>
      <c r="N679">
        <v>-10.130692</v>
      </c>
    </row>
    <row r="680" spans="2:14" x14ac:dyDescent="0.25">
      <c r="B680">
        <v>7657555000</v>
      </c>
      <c r="C680">
        <v>-9.2961024999999999</v>
      </c>
      <c r="M680">
        <v>7657555000</v>
      </c>
      <c r="N680">
        <v>-10.084918</v>
      </c>
    </row>
    <row r="681" spans="2:14" x14ac:dyDescent="0.25">
      <c r="B681">
        <v>7707490000</v>
      </c>
      <c r="C681">
        <v>-9.3739109000000003</v>
      </c>
      <c r="M681">
        <v>7707490000</v>
      </c>
      <c r="N681">
        <v>-10.178027</v>
      </c>
    </row>
    <row r="682" spans="2:14" x14ac:dyDescent="0.25">
      <c r="B682">
        <v>7757425000</v>
      </c>
      <c r="C682">
        <v>-9.3935698999999993</v>
      </c>
      <c r="M682">
        <v>7757425000</v>
      </c>
      <c r="N682">
        <v>-10.197304000000001</v>
      </c>
    </row>
    <row r="683" spans="2:14" x14ac:dyDescent="0.25">
      <c r="B683">
        <v>7807360000</v>
      </c>
      <c r="C683">
        <v>-9.3753642999999993</v>
      </c>
      <c r="M683">
        <v>7807360000</v>
      </c>
      <c r="N683">
        <v>-10.197340000000001</v>
      </c>
    </row>
    <row r="684" spans="2:14" x14ac:dyDescent="0.25">
      <c r="B684">
        <v>7857295000</v>
      </c>
      <c r="C684">
        <v>-9.3373451000000003</v>
      </c>
      <c r="M684">
        <v>7857295000</v>
      </c>
      <c r="N684">
        <v>-10.177823</v>
      </c>
    </row>
    <row r="685" spans="2:14" x14ac:dyDescent="0.25">
      <c r="B685">
        <v>7907230000</v>
      </c>
      <c r="C685">
        <v>-9.3478335999999995</v>
      </c>
      <c r="M685">
        <v>7907230000</v>
      </c>
      <c r="N685">
        <v>-10.181754</v>
      </c>
    </row>
    <row r="686" spans="2:14" x14ac:dyDescent="0.25">
      <c r="B686">
        <v>7957165000</v>
      </c>
      <c r="C686">
        <v>-9.3651228</v>
      </c>
      <c r="M686">
        <v>7957165000</v>
      </c>
      <c r="N686">
        <v>-10.212274000000001</v>
      </c>
    </row>
    <row r="687" spans="2:14" x14ac:dyDescent="0.25">
      <c r="B687">
        <v>8007100000</v>
      </c>
      <c r="C687">
        <v>-9.3341989999999999</v>
      </c>
      <c r="M687">
        <v>8007100000</v>
      </c>
      <c r="N687">
        <v>-10.216234999999999</v>
      </c>
    </row>
    <row r="688" spans="2:14" x14ac:dyDescent="0.25">
      <c r="B688">
        <v>8057035000</v>
      </c>
      <c r="C688">
        <v>-9.3622093</v>
      </c>
      <c r="M688">
        <v>8057035000</v>
      </c>
      <c r="N688">
        <v>-10.240394</v>
      </c>
    </row>
    <row r="689" spans="2:14" x14ac:dyDescent="0.25">
      <c r="B689">
        <v>8106970000</v>
      </c>
      <c r="C689">
        <v>-9.3590716999999994</v>
      </c>
      <c r="M689">
        <v>8106970000</v>
      </c>
      <c r="N689">
        <v>-10.247221</v>
      </c>
    </row>
    <row r="690" spans="2:14" x14ac:dyDescent="0.25">
      <c r="B690">
        <v>8156905000</v>
      </c>
      <c r="C690">
        <v>-9.3272572</v>
      </c>
      <c r="M690">
        <v>8156905000</v>
      </c>
      <c r="N690">
        <v>-10.232058</v>
      </c>
    </row>
    <row r="691" spans="2:14" x14ac:dyDescent="0.25">
      <c r="B691">
        <v>8206840000</v>
      </c>
      <c r="C691">
        <v>-9.2241745000000002</v>
      </c>
      <c r="M691">
        <v>8206840000</v>
      </c>
      <c r="N691">
        <v>-10.142429999999999</v>
      </c>
    </row>
    <row r="692" spans="2:14" x14ac:dyDescent="0.25">
      <c r="B692">
        <v>8256775000</v>
      </c>
      <c r="C692">
        <v>-9.2117538000000003</v>
      </c>
      <c r="M692">
        <v>8256775000</v>
      </c>
      <c r="N692">
        <v>-10.118273</v>
      </c>
    </row>
    <row r="693" spans="2:14" x14ac:dyDescent="0.25">
      <c r="B693">
        <v>8306710000</v>
      </c>
      <c r="C693">
        <v>-9.1910477000000004</v>
      </c>
      <c r="M693">
        <v>8306710000</v>
      </c>
      <c r="N693">
        <v>-10.116111</v>
      </c>
    </row>
    <row r="694" spans="2:14" x14ac:dyDescent="0.25">
      <c r="B694">
        <v>8356645000</v>
      </c>
      <c r="C694">
        <v>-9.2096405000000008</v>
      </c>
      <c r="M694">
        <v>8356645000</v>
      </c>
      <c r="N694">
        <v>-10.135987</v>
      </c>
    </row>
    <row r="695" spans="2:14" x14ac:dyDescent="0.25">
      <c r="B695">
        <v>8406580000</v>
      </c>
      <c r="C695">
        <v>-9.1900519999999997</v>
      </c>
      <c r="M695">
        <v>8406580000</v>
      </c>
      <c r="N695">
        <v>-10.115596999999999</v>
      </c>
    </row>
    <row r="696" spans="2:14" x14ac:dyDescent="0.25">
      <c r="B696">
        <v>8456515000</v>
      </c>
      <c r="C696">
        <v>-9.2414264999999993</v>
      </c>
      <c r="M696">
        <v>8456515000</v>
      </c>
      <c r="N696">
        <v>-10.146141</v>
      </c>
    </row>
    <row r="697" spans="2:14" x14ac:dyDescent="0.25">
      <c r="B697">
        <v>8506450000</v>
      </c>
      <c r="C697">
        <v>-9.2096786000000002</v>
      </c>
      <c r="M697">
        <v>8506450000</v>
      </c>
      <c r="N697">
        <v>-10.132415</v>
      </c>
    </row>
    <row r="698" spans="2:14" x14ac:dyDescent="0.25">
      <c r="B698">
        <v>8556385000</v>
      </c>
      <c r="C698">
        <v>-9.2623844000000002</v>
      </c>
      <c r="M698">
        <v>8556385000</v>
      </c>
      <c r="N698">
        <v>-10.16089</v>
      </c>
    </row>
    <row r="699" spans="2:14" x14ac:dyDescent="0.25">
      <c r="B699">
        <v>8606320000</v>
      </c>
      <c r="C699">
        <v>-9.2387390000000007</v>
      </c>
      <c r="M699">
        <v>8606320000</v>
      </c>
      <c r="N699">
        <v>-10.14974</v>
      </c>
    </row>
    <row r="700" spans="2:14" x14ac:dyDescent="0.25">
      <c r="B700">
        <v>8656255000</v>
      </c>
      <c r="C700">
        <v>-9.3114633999999992</v>
      </c>
      <c r="M700">
        <v>8656255000</v>
      </c>
      <c r="N700">
        <v>-10.208175000000001</v>
      </c>
    </row>
    <row r="701" spans="2:14" x14ac:dyDescent="0.25">
      <c r="B701">
        <v>8706190000</v>
      </c>
      <c r="C701">
        <v>-9.3007411999999992</v>
      </c>
      <c r="M701">
        <v>8706190000</v>
      </c>
      <c r="N701">
        <v>-10.230351000000001</v>
      </c>
    </row>
    <row r="702" spans="2:14" x14ac:dyDescent="0.25">
      <c r="B702">
        <v>8756125000</v>
      </c>
      <c r="C702">
        <v>-9.3912019999999998</v>
      </c>
      <c r="M702">
        <v>8756125000</v>
      </c>
      <c r="N702">
        <v>-10.296184</v>
      </c>
    </row>
    <row r="703" spans="2:14" x14ac:dyDescent="0.25">
      <c r="B703">
        <v>8806060000</v>
      </c>
      <c r="C703">
        <v>-9.3804388000000003</v>
      </c>
      <c r="M703">
        <v>8806060000</v>
      </c>
      <c r="N703">
        <v>-10.317105</v>
      </c>
    </row>
    <row r="704" spans="2:14" x14ac:dyDescent="0.25">
      <c r="B704">
        <v>8855995000</v>
      </c>
      <c r="C704">
        <v>-9.4692658999999999</v>
      </c>
      <c r="M704">
        <v>8855995000</v>
      </c>
      <c r="N704">
        <v>-10.381515</v>
      </c>
    </row>
    <row r="705" spans="2:14" x14ac:dyDescent="0.25">
      <c r="B705">
        <v>8905930000</v>
      </c>
      <c r="C705">
        <v>-9.4625596999999999</v>
      </c>
      <c r="M705">
        <v>8905930000</v>
      </c>
      <c r="N705">
        <v>-10.39222</v>
      </c>
    </row>
    <row r="706" spans="2:14" x14ac:dyDescent="0.25">
      <c r="B706">
        <v>8955865000</v>
      </c>
      <c r="C706">
        <v>-9.5343256000000007</v>
      </c>
      <c r="M706">
        <v>8955865000</v>
      </c>
      <c r="N706">
        <v>-10.442542</v>
      </c>
    </row>
    <row r="707" spans="2:14" x14ac:dyDescent="0.25">
      <c r="B707">
        <v>9005800000</v>
      </c>
      <c r="C707">
        <v>-9.5117712000000001</v>
      </c>
      <c r="M707">
        <v>9005800000</v>
      </c>
      <c r="N707">
        <v>-10.432909</v>
      </c>
    </row>
    <row r="708" spans="2:14" x14ac:dyDescent="0.25">
      <c r="B708">
        <v>9055735000</v>
      </c>
      <c r="C708">
        <v>-9.5150889999999997</v>
      </c>
      <c r="M708">
        <v>9055735000</v>
      </c>
      <c r="N708">
        <v>-10.429045</v>
      </c>
    </row>
    <row r="709" spans="2:14" x14ac:dyDescent="0.25">
      <c r="B709">
        <v>9105670000</v>
      </c>
      <c r="C709">
        <v>-9.4965075999999993</v>
      </c>
      <c r="M709">
        <v>9105670000</v>
      </c>
      <c r="N709">
        <v>-10.420033</v>
      </c>
    </row>
    <row r="710" spans="2:14" x14ac:dyDescent="0.25">
      <c r="B710">
        <v>9155605000</v>
      </c>
      <c r="C710">
        <v>-9.4893664999999991</v>
      </c>
      <c r="M710">
        <v>9155605000</v>
      </c>
      <c r="N710">
        <v>-10.422414</v>
      </c>
    </row>
    <row r="711" spans="2:14" x14ac:dyDescent="0.25">
      <c r="B711">
        <v>9205540000</v>
      </c>
      <c r="C711">
        <v>-9.4716301000000005</v>
      </c>
      <c r="M711">
        <v>9205540000</v>
      </c>
      <c r="N711">
        <v>-10.418699</v>
      </c>
    </row>
    <row r="712" spans="2:14" x14ac:dyDescent="0.25">
      <c r="B712">
        <v>9255475000</v>
      </c>
      <c r="C712">
        <v>-9.5023593999999996</v>
      </c>
      <c r="M712">
        <v>9255475000</v>
      </c>
      <c r="N712">
        <v>-10.450975</v>
      </c>
    </row>
    <row r="713" spans="2:14" x14ac:dyDescent="0.25">
      <c r="B713">
        <v>9305410000</v>
      </c>
      <c r="C713">
        <v>-9.4712285999999999</v>
      </c>
      <c r="M713">
        <v>9305410000</v>
      </c>
      <c r="N713">
        <v>-10.438601</v>
      </c>
    </row>
    <row r="714" spans="2:14" x14ac:dyDescent="0.25">
      <c r="B714">
        <v>9355345000</v>
      </c>
      <c r="C714">
        <v>-9.4282149999999998</v>
      </c>
      <c r="M714">
        <v>9355345000</v>
      </c>
      <c r="N714">
        <v>-10.417671</v>
      </c>
    </row>
    <row r="715" spans="2:14" x14ac:dyDescent="0.25">
      <c r="B715">
        <v>9405280000</v>
      </c>
      <c r="C715">
        <v>-9.4440880000000007</v>
      </c>
      <c r="M715">
        <v>9405280000</v>
      </c>
      <c r="N715">
        <v>-10.426707</v>
      </c>
    </row>
    <row r="716" spans="2:14" x14ac:dyDescent="0.25">
      <c r="B716">
        <v>9455215000</v>
      </c>
      <c r="C716">
        <v>-9.3781385000000004</v>
      </c>
      <c r="M716">
        <v>9455215000</v>
      </c>
      <c r="N716">
        <v>-10.386009</v>
      </c>
    </row>
    <row r="717" spans="2:14" x14ac:dyDescent="0.25">
      <c r="B717">
        <v>9505150000</v>
      </c>
      <c r="C717">
        <v>-9.4026356</v>
      </c>
      <c r="M717">
        <v>9505150000</v>
      </c>
      <c r="N717">
        <v>-10.41798</v>
      </c>
    </row>
    <row r="718" spans="2:14" x14ac:dyDescent="0.25">
      <c r="B718">
        <v>9555085000</v>
      </c>
      <c r="C718">
        <v>-9.3720502999999997</v>
      </c>
      <c r="M718">
        <v>9555085000</v>
      </c>
      <c r="N718">
        <v>-10.425212999999999</v>
      </c>
    </row>
    <row r="719" spans="2:14" x14ac:dyDescent="0.25">
      <c r="B719">
        <v>9605020000</v>
      </c>
      <c r="C719">
        <v>-9.3972273000000008</v>
      </c>
      <c r="M719">
        <v>9605020000</v>
      </c>
      <c r="N719">
        <v>-10.440234999999999</v>
      </c>
    </row>
    <row r="720" spans="2:14" x14ac:dyDescent="0.25">
      <c r="B720">
        <v>9654955000</v>
      </c>
      <c r="C720">
        <v>-9.3304805999999996</v>
      </c>
      <c r="M720">
        <v>9654955000</v>
      </c>
      <c r="N720">
        <v>-10.407562</v>
      </c>
    </row>
    <row r="721" spans="2:14" x14ac:dyDescent="0.25">
      <c r="B721">
        <v>9704890000</v>
      </c>
      <c r="C721">
        <v>-9.3089151000000001</v>
      </c>
      <c r="M721">
        <v>9704890000</v>
      </c>
      <c r="N721">
        <v>-10.407659000000001</v>
      </c>
    </row>
    <row r="722" spans="2:14" x14ac:dyDescent="0.25">
      <c r="B722">
        <v>9754825000</v>
      </c>
      <c r="C722">
        <v>-9.2389525999999993</v>
      </c>
      <c r="M722">
        <v>9754825000</v>
      </c>
      <c r="N722">
        <v>-10.368869999999999</v>
      </c>
    </row>
    <row r="723" spans="2:14" x14ac:dyDescent="0.25">
      <c r="B723">
        <v>9804760000</v>
      </c>
      <c r="C723">
        <v>-9.2402610999999997</v>
      </c>
      <c r="M723">
        <v>9804760000</v>
      </c>
      <c r="N723">
        <v>-10.363072000000001</v>
      </c>
    </row>
    <row r="724" spans="2:14" x14ac:dyDescent="0.25">
      <c r="B724">
        <v>9854695000</v>
      </c>
      <c r="C724">
        <v>-9.2408847999999999</v>
      </c>
      <c r="M724">
        <v>9854695000</v>
      </c>
      <c r="N724">
        <v>-10.380794</v>
      </c>
    </row>
    <row r="725" spans="2:14" x14ac:dyDescent="0.25">
      <c r="B725">
        <v>9904630000</v>
      </c>
      <c r="C725">
        <v>-9.2141695000000006</v>
      </c>
      <c r="M725">
        <v>9904630000</v>
      </c>
      <c r="N725">
        <v>-10.371695000000001</v>
      </c>
    </row>
    <row r="726" spans="2:14" x14ac:dyDescent="0.25">
      <c r="B726">
        <v>9954565000</v>
      </c>
      <c r="C726">
        <v>-9.2246161000000004</v>
      </c>
      <c r="M726">
        <v>9954565000</v>
      </c>
      <c r="N726">
        <v>-10.390019000000001</v>
      </c>
    </row>
    <row r="727" spans="2:14" x14ac:dyDescent="0.25">
      <c r="B727">
        <v>10004500000</v>
      </c>
      <c r="C727">
        <v>-9.1732197000000006</v>
      </c>
      <c r="M727">
        <v>10004500000</v>
      </c>
      <c r="N727">
        <v>-10.352554</v>
      </c>
    </row>
    <row r="728" spans="2:14" x14ac:dyDescent="0.25">
      <c r="B728">
        <v>10054435000</v>
      </c>
      <c r="C728">
        <v>-9.1967877999999992</v>
      </c>
      <c r="M728">
        <v>10054435000</v>
      </c>
      <c r="N728">
        <v>-10.381437999999999</v>
      </c>
    </row>
    <row r="729" spans="2:14" x14ac:dyDescent="0.25">
      <c r="B729">
        <v>10104370000</v>
      </c>
      <c r="C729">
        <v>-9.1087893999999991</v>
      </c>
      <c r="M729">
        <v>10104370000</v>
      </c>
      <c r="N729">
        <v>-10.330109</v>
      </c>
    </row>
    <row r="730" spans="2:14" x14ac:dyDescent="0.25">
      <c r="B730">
        <v>10154305000</v>
      </c>
      <c r="C730">
        <v>-9.1130276000000006</v>
      </c>
      <c r="M730">
        <v>10154305000</v>
      </c>
      <c r="N730">
        <v>-10.339494</v>
      </c>
    </row>
    <row r="731" spans="2:14" x14ac:dyDescent="0.25">
      <c r="B731">
        <v>10204240000</v>
      </c>
      <c r="C731">
        <v>-9.0435295</v>
      </c>
      <c r="M731">
        <v>10204240000</v>
      </c>
      <c r="N731">
        <v>-10.295934000000001</v>
      </c>
    </row>
    <row r="732" spans="2:14" x14ac:dyDescent="0.25">
      <c r="B732">
        <v>10254175000</v>
      </c>
      <c r="C732">
        <v>-9.0637579000000006</v>
      </c>
      <c r="M732">
        <v>10254175000</v>
      </c>
      <c r="N732">
        <v>-10.305612999999999</v>
      </c>
    </row>
    <row r="733" spans="2:14" x14ac:dyDescent="0.25">
      <c r="B733">
        <v>10304110000</v>
      </c>
      <c r="C733">
        <v>-9.0355729999999994</v>
      </c>
      <c r="M733">
        <v>10304110000</v>
      </c>
      <c r="N733">
        <v>-10.284525</v>
      </c>
    </row>
    <row r="734" spans="2:14" x14ac:dyDescent="0.25">
      <c r="B734">
        <v>10354045000</v>
      </c>
      <c r="C734">
        <v>-9.0289725999999995</v>
      </c>
      <c r="M734">
        <v>10354045000</v>
      </c>
      <c r="N734">
        <v>-10.282443000000001</v>
      </c>
    </row>
    <row r="735" spans="2:14" x14ac:dyDescent="0.25">
      <c r="B735">
        <v>10403980000</v>
      </c>
      <c r="C735">
        <v>-9.0168447</v>
      </c>
      <c r="M735">
        <v>10403980000</v>
      </c>
      <c r="N735">
        <v>-10.294131999999999</v>
      </c>
    </row>
    <row r="736" spans="2:14" x14ac:dyDescent="0.25">
      <c r="B736">
        <v>10453915000</v>
      </c>
      <c r="C736">
        <v>-9.0624742999999999</v>
      </c>
      <c r="M736">
        <v>10453915000</v>
      </c>
      <c r="N736">
        <v>-10.324468</v>
      </c>
    </row>
    <row r="737" spans="2:14" x14ac:dyDescent="0.25">
      <c r="B737">
        <v>10503850000</v>
      </c>
      <c r="C737">
        <v>-9.0587254000000001</v>
      </c>
      <c r="M737">
        <v>10503850000</v>
      </c>
      <c r="N737">
        <v>-10.342155999999999</v>
      </c>
    </row>
    <row r="738" spans="2:14" x14ac:dyDescent="0.25">
      <c r="B738">
        <v>10553785000</v>
      </c>
      <c r="C738">
        <v>-9.0086174000000003</v>
      </c>
      <c r="M738">
        <v>10553785000</v>
      </c>
      <c r="N738">
        <v>-10.308862</v>
      </c>
    </row>
    <row r="739" spans="2:14" x14ac:dyDescent="0.25">
      <c r="B739">
        <v>10603720000</v>
      </c>
      <c r="C739">
        <v>-9.0384588000000008</v>
      </c>
      <c r="M739">
        <v>10603720000</v>
      </c>
      <c r="N739">
        <v>-10.35163</v>
      </c>
    </row>
    <row r="740" spans="2:14" x14ac:dyDescent="0.25">
      <c r="B740">
        <v>10653655000</v>
      </c>
      <c r="C740">
        <v>-9.0110606999999998</v>
      </c>
      <c r="M740">
        <v>10653655000</v>
      </c>
      <c r="N740">
        <v>-10.334955000000001</v>
      </c>
    </row>
    <row r="741" spans="2:14" x14ac:dyDescent="0.25">
      <c r="B741">
        <v>10703590000</v>
      </c>
      <c r="C741">
        <v>-9.0475454000000006</v>
      </c>
      <c r="M741">
        <v>10703590000</v>
      </c>
      <c r="N741">
        <v>-10.385056000000001</v>
      </c>
    </row>
    <row r="742" spans="2:14" x14ac:dyDescent="0.25">
      <c r="B742">
        <v>10753525000</v>
      </c>
      <c r="C742">
        <v>-9.0210705000000004</v>
      </c>
      <c r="M742">
        <v>10753525000</v>
      </c>
      <c r="N742">
        <v>-10.355655</v>
      </c>
    </row>
    <row r="743" spans="2:14" x14ac:dyDescent="0.25">
      <c r="B743">
        <v>10803460000</v>
      </c>
      <c r="C743">
        <v>-9.1493950000000002</v>
      </c>
      <c r="M743">
        <v>10803460000</v>
      </c>
      <c r="N743">
        <v>-10.461228</v>
      </c>
    </row>
    <row r="744" spans="2:14" x14ac:dyDescent="0.25">
      <c r="B744">
        <v>10853395000</v>
      </c>
      <c r="C744">
        <v>-9.1239556999999998</v>
      </c>
      <c r="M744">
        <v>10853395000</v>
      </c>
      <c r="N744">
        <v>-10.438939</v>
      </c>
    </row>
    <row r="745" spans="2:14" x14ac:dyDescent="0.25">
      <c r="B745">
        <v>10903330000</v>
      </c>
      <c r="C745">
        <v>-9.1586055999999996</v>
      </c>
      <c r="M745">
        <v>10903330000</v>
      </c>
      <c r="N745">
        <v>-10.462569999999999</v>
      </c>
    </row>
    <row r="746" spans="2:14" x14ac:dyDescent="0.25">
      <c r="B746">
        <v>10953265000</v>
      </c>
      <c r="C746">
        <v>-9.1232147000000001</v>
      </c>
      <c r="M746">
        <v>10953265000</v>
      </c>
      <c r="N746">
        <v>-10.432219999999999</v>
      </c>
    </row>
    <row r="747" spans="2:14" x14ac:dyDescent="0.25">
      <c r="B747">
        <v>11003200000</v>
      </c>
      <c r="C747">
        <v>-9.1035643000000004</v>
      </c>
      <c r="M747">
        <v>11003200000</v>
      </c>
      <c r="N747">
        <v>-10.416743</v>
      </c>
    </row>
    <row r="748" spans="2:14" x14ac:dyDescent="0.25">
      <c r="B748">
        <v>11053135000</v>
      </c>
      <c r="C748">
        <v>-8.9719829999999998</v>
      </c>
      <c r="M748">
        <v>11053135000</v>
      </c>
      <c r="N748">
        <v>-10.325244</v>
      </c>
    </row>
    <row r="749" spans="2:14" x14ac:dyDescent="0.25">
      <c r="B749">
        <v>11103070000</v>
      </c>
      <c r="C749">
        <v>-8.9566832000000005</v>
      </c>
      <c r="M749">
        <v>11103070000</v>
      </c>
      <c r="N749">
        <v>-10.310620999999999</v>
      </c>
    </row>
    <row r="750" spans="2:14" x14ac:dyDescent="0.25">
      <c r="B750">
        <v>11153005000</v>
      </c>
      <c r="C750">
        <v>-8.9290494999999996</v>
      </c>
      <c r="M750">
        <v>11153005000</v>
      </c>
      <c r="N750">
        <v>-10.301435</v>
      </c>
    </row>
    <row r="751" spans="2:14" x14ac:dyDescent="0.25">
      <c r="B751">
        <v>11202940000</v>
      </c>
      <c r="C751">
        <v>-8.9559192999999997</v>
      </c>
      <c r="M751">
        <v>11202940000</v>
      </c>
      <c r="N751">
        <v>-10.31005</v>
      </c>
    </row>
    <row r="752" spans="2:14" x14ac:dyDescent="0.25">
      <c r="B752">
        <v>11252875000</v>
      </c>
      <c r="C752">
        <v>-9.0079308000000005</v>
      </c>
      <c r="M752">
        <v>11252875000</v>
      </c>
      <c r="N752">
        <v>-10.383803</v>
      </c>
    </row>
    <row r="753" spans="2:14" x14ac:dyDescent="0.25">
      <c r="B753">
        <v>11302810000</v>
      </c>
      <c r="C753">
        <v>-9.0472069000000008</v>
      </c>
      <c r="M753">
        <v>11302810000</v>
      </c>
      <c r="N753">
        <v>-10.417897</v>
      </c>
    </row>
    <row r="754" spans="2:14" x14ac:dyDescent="0.25">
      <c r="B754">
        <v>11352745000</v>
      </c>
      <c r="C754">
        <v>-9.1263045999999992</v>
      </c>
      <c r="M754">
        <v>11352745000</v>
      </c>
      <c r="N754">
        <v>-10.507514</v>
      </c>
    </row>
    <row r="755" spans="2:14" x14ac:dyDescent="0.25">
      <c r="B755">
        <v>11402680000</v>
      </c>
      <c r="C755">
        <v>-9.1422729</v>
      </c>
      <c r="M755">
        <v>11402680000</v>
      </c>
      <c r="N755">
        <v>-10.531409999999999</v>
      </c>
    </row>
    <row r="756" spans="2:14" x14ac:dyDescent="0.25">
      <c r="B756">
        <v>11452615000</v>
      </c>
      <c r="C756">
        <v>-9.1232308999999994</v>
      </c>
      <c r="M756">
        <v>11452615000</v>
      </c>
      <c r="N756">
        <v>-10.546207000000001</v>
      </c>
    </row>
    <row r="757" spans="2:14" x14ac:dyDescent="0.25">
      <c r="B757">
        <v>11502550000</v>
      </c>
      <c r="C757">
        <v>-9.1141719999999999</v>
      </c>
      <c r="M757">
        <v>11502550000</v>
      </c>
      <c r="N757">
        <v>-10.547299000000001</v>
      </c>
    </row>
    <row r="758" spans="2:14" x14ac:dyDescent="0.25">
      <c r="B758">
        <v>11552485000</v>
      </c>
      <c r="C758">
        <v>-9.0741195999999995</v>
      </c>
      <c r="M758">
        <v>11552485000</v>
      </c>
      <c r="N758">
        <v>-10.521749</v>
      </c>
    </row>
    <row r="759" spans="2:14" x14ac:dyDescent="0.25">
      <c r="B759">
        <v>11602420000</v>
      </c>
      <c r="C759">
        <v>-9.0040750999999997</v>
      </c>
      <c r="M759">
        <v>11602420000</v>
      </c>
      <c r="N759">
        <v>-10.467561</v>
      </c>
    </row>
    <row r="760" spans="2:14" x14ac:dyDescent="0.25">
      <c r="B760">
        <v>11652355000</v>
      </c>
      <c r="C760">
        <v>-8.9895077000000008</v>
      </c>
      <c r="M760">
        <v>11652355000</v>
      </c>
      <c r="N760">
        <v>-10.461738</v>
      </c>
    </row>
    <row r="761" spans="2:14" x14ac:dyDescent="0.25">
      <c r="B761">
        <v>11702290000</v>
      </c>
      <c r="C761">
        <v>-8.9569673999999999</v>
      </c>
      <c r="M761">
        <v>11702290000</v>
      </c>
      <c r="N761">
        <v>-10.44229</v>
      </c>
    </row>
    <row r="762" spans="2:14" x14ac:dyDescent="0.25">
      <c r="B762">
        <v>11752225000</v>
      </c>
      <c r="C762">
        <v>-8.9178943999999998</v>
      </c>
      <c r="M762">
        <v>11752225000</v>
      </c>
      <c r="N762">
        <v>-10.398533</v>
      </c>
    </row>
    <row r="763" spans="2:14" x14ac:dyDescent="0.25">
      <c r="B763">
        <v>11802160000</v>
      </c>
      <c r="C763">
        <v>-8.9165954999999997</v>
      </c>
      <c r="M763">
        <v>11802160000</v>
      </c>
      <c r="N763">
        <v>-10.411550999999999</v>
      </c>
    </row>
    <row r="764" spans="2:14" x14ac:dyDescent="0.25">
      <c r="B764">
        <v>11852095000</v>
      </c>
      <c r="C764">
        <v>-8.9099149999999998</v>
      </c>
      <c r="M764">
        <v>11852095000</v>
      </c>
      <c r="N764">
        <v>-10.413878</v>
      </c>
    </row>
    <row r="765" spans="2:14" x14ac:dyDescent="0.25">
      <c r="B765">
        <v>11902030000</v>
      </c>
      <c r="C765">
        <v>-8.9697207999999993</v>
      </c>
      <c r="M765">
        <v>11902030000</v>
      </c>
      <c r="N765">
        <v>-10.492532000000001</v>
      </c>
    </row>
    <row r="766" spans="2:14" x14ac:dyDescent="0.25">
      <c r="B766">
        <v>11951965000</v>
      </c>
      <c r="C766">
        <v>-8.9583101000000003</v>
      </c>
      <c r="M766">
        <v>11951965000</v>
      </c>
      <c r="N766">
        <v>-10.495507</v>
      </c>
    </row>
    <row r="767" spans="2:14" x14ac:dyDescent="0.25">
      <c r="B767">
        <v>12001900000</v>
      </c>
      <c r="C767">
        <v>-9.0371742000000008</v>
      </c>
      <c r="M767">
        <v>12001900000</v>
      </c>
      <c r="N767">
        <v>-10.586459</v>
      </c>
    </row>
    <row r="768" spans="2:14" x14ac:dyDescent="0.25">
      <c r="B768">
        <v>12051835000</v>
      </c>
      <c r="C768">
        <v>-9.0637855999999992</v>
      </c>
      <c r="M768">
        <v>12051835000</v>
      </c>
      <c r="N768">
        <v>-10.620533999999999</v>
      </c>
    </row>
    <row r="769" spans="2:14" x14ac:dyDescent="0.25">
      <c r="B769">
        <v>12101770000</v>
      </c>
      <c r="C769">
        <v>-9.1255550000000003</v>
      </c>
      <c r="M769">
        <v>12101770000</v>
      </c>
      <c r="N769">
        <v>-10.683049</v>
      </c>
    </row>
    <row r="770" spans="2:14" x14ac:dyDescent="0.25">
      <c r="B770">
        <v>12151705000</v>
      </c>
      <c r="C770">
        <v>-9.0578526999999998</v>
      </c>
      <c r="M770">
        <v>12151705000</v>
      </c>
      <c r="N770">
        <v>-10.604042</v>
      </c>
    </row>
    <row r="771" spans="2:14" x14ac:dyDescent="0.25">
      <c r="B771">
        <v>12201640000</v>
      </c>
      <c r="C771">
        <v>-9.0576428999999994</v>
      </c>
      <c r="M771">
        <v>12201640000</v>
      </c>
      <c r="N771">
        <v>-10.59956</v>
      </c>
    </row>
    <row r="772" spans="2:14" x14ac:dyDescent="0.25">
      <c r="B772">
        <v>12251575000</v>
      </c>
      <c r="C772">
        <v>-8.9777287999999995</v>
      </c>
      <c r="M772">
        <v>12251575000</v>
      </c>
      <c r="N772">
        <v>-10.535024999999999</v>
      </c>
    </row>
    <row r="773" spans="2:14" x14ac:dyDescent="0.25">
      <c r="B773">
        <v>12301510000</v>
      </c>
      <c r="C773">
        <v>-8.9642075999999999</v>
      </c>
      <c r="M773">
        <v>12301510000</v>
      </c>
      <c r="N773">
        <v>-10.536171</v>
      </c>
    </row>
    <row r="774" spans="2:14" x14ac:dyDescent="0.25">
      <c r="B774">
        <v>12351445000</v>
      </c>
      <c r="C774">
        <v>-8.9301843999999999</v>
      </c>
      <c r="M774">
        <v>12351445000</v>
      </c>
      <c r="N774">
        <v>-10.528325000000001</v>
      </c>
    </row>
    <row r="775" spans="2:14" x14ac:dyDescent="0.25">
      <c r="B775">
        <v>12401380000</v>
      </c>
      <c r="C775">
        <v>-8.9507359999999991</v>
      </c>
      <c r="M775">
        <v>12401380000</v>
      </c>
      <c r="N775">
        <v>-10.558463</v>
      </c>
    </row>
    <row r="776" spans="2:14" x14ac:dyDescent="0.25">
      <c r="B776">
        <v>12451315000</v>
      </c>
      <c r="C776">
        <v>-8.9636859999999992</v>
      </c>
      <c r="M776">
        <v>12451315000</v>
      </c>
      <c r="N776">
        <v>-10.585985000000001</v>
      </c>
    </row>
    <row r="777" spans="2:14" x14ac:dyDescent="0.25">
      <c r="B777">
        <v>12501250000</v>
      </c>
      <c r="C777">
        <v>-8.9855061000000003</v>
      </c>
      <c r="M777">
        <v>12501250000</v>
      </c>
      <c r="N777">
        <v>-10.606944</v>
      </c>
    </row>
    <row r="778" spans="2:14" x14ac:dyDescent="0.25">
      <c r="B778">
        <v>12551185000</v>
      </c>
      <c r="C778">
        <v>-9.0129728</v>
      </c>
      <c r="M778">
        <v>12551185000</v>
      </c>
      <c r="N778">
        <v>-10.649673</v>
      </c>
    </row>
    <row r="779" spans="2:14" x14ac:dyDescent="0.25">
      <c r="B779">
        <v>12601120000</v>
      </c>
      <c r="C779">
        <v>-9.0542239999999996</v>
      </c>
      <c r="M779">
        <v>12601120000</v>
      </c>
      <c r="N779">
        <v>-10.688407</v>
      </c>
    </row>
    <row r="780" spans="2:14" x14ac:dyDescent="0.25">
      <c r="B780">
        <v>12651055000</v>
      </c>
      <c r="C780">
        <v>-9.0926293999999999</v>
      </c>
      <c r="M780">
        <v>12651055000</v>
      </c>
      <c r="N780">
        <v>-10.745203</v>
      </c>
    </row>
    <row r="781" spans="2:14" x14ac:dyDescent="0.25">
      <c r="B781">
        <v>12700990000</v>
      </c>
      <c r="C781">
        <v>-9.0872297</v>
      </c>
      <c r="M781">
        <v>12700990000</v>
      </c>
      <c r="N781">
        <v>-10.771531</v>
      </c>
    </row>
    <row r="782" spans="2:14" x14ac:dyDescent="0.25">
      <c r="B782">
        <v>12750925000</v>
      </c>
      <c r="C782">
        <v>-9.1362933999999996</v>
      </c>
      <c r="M782">
        <v>12750925000</v>
      </c>
      <c r="N782">
        <v>-10.872426000000001</v>
      </c>
    </row>
    <row r="783" spans="2:14" x14ac:dyDescent="0.25">
      <c r="B783">
        <v>12800860000</v>
      </c>
      <c r="C783">
        <v>-9.1667442000000001</v>
      </c>
      <c r="M783">
        <v>12800860000</v>
      </c>
      <c r="N783">
        <v>-10.938224</v>
      </c>
    </row>
    <row r="784" spans="2:14" x14ac:dyDescent="0.25">
      <c r="B784">
        <v>12850795000</v>
      </c>
      <c r="C784">
        <v>-9.1632394999999995</v>
      </c>
      <c r="M784">
        <v>12850795000</v>
      </c>
      <c r="N784">
        <v>-10.953963999999999</v>
      </c>
    </row>
    <row r="785" spans="2:14" x14ac:dyDescent="0.25">
      <c r="B785">
        <v>12900730000</v>
      </c>
      <c r="C785">
        <v>-9.1470441999999998</v>
      </c>
      <c r="M785">
        <v>12900730000</v>
      </c>
      <c r="N785">
        <v>-10.97476</v>
      </c>
    </row>
    <row r="786" spans="2:14" x14ac:dyDescent="0.25">
      <c r="B786">
        <v>12950665000</v>
      </c>
      <c r="C786">
        <v>-9.1769142000000006</v>
      </c>
      <c r="M786">
        <v>12950665000</v>
      </c>
      <c r="N786">
        <v>-11.028124</v>
      </c>
    </row>
    <row r="787" spans="2:14" x14ac:dyDescent="0.25">
      <c r="B787">
        <v>13000600000</v>
      </c>
      <c r="C787">
        <v>-9.1812839999999998</v>
      </c>
      <c r="M787">
        <v>13000600000</v>
      </c>
      <c r="N787">
        <v>-11.059663</v>
      </c>
    </row>
    <row r="788" spans="2:14" x14ac:dyDescent="0.25">
      <c r="B788">
        <v>13050535000</v>
      </c>
      <c r="C788">
        <v>-9.1894998999999995</v>
      </c>
      <c r="M788">
        <v>13050535000</v>
      </c>
      <c r="N788">
        <v>-11.05758</v>
      </c>
    </row>
    <row r="789" spans="2:14" x14ac:dyDescent="0.25">
      <c r="B789">
        <v>13100470000</v>
      </c>
      <c r="C789">
        <v>-9.2045603000000007</v>
      </c>
      <c r="M789">
        <v>13100470000</v>
      </c>
      <c r="N789">
        <v>-11.099722</v>
      </c>
    </row>
    <row r="790" spans="2:14" x14ac:dyDescent="0.25">
      <c r="B790">
        <v>13150405000</v>
      </c>
      <c r="C790">
        <v>-9.2636576000000002</v>
      </c>
      <c r="M790">
        <v>13150405000</v>
      </c>
      <c r="N790">
        <v>-11.190187999999999</v>
      </c>
    </row>
    <row r="791" spans="2:14" x14ac:dyDescent="0.25">
      <c r="B791">
        <v>13200340000</v>
      </c>
      <c r="C791">
        <v>-9.3022194000000002</v>
      </c>
      <c r="M791">
        <v>13200340000</v>
      </c>
      <c r="N791">
        <v>-11.31155</v>
      </c>
    </row>
    <row r="792" spans="2:14" x14ac:dyDescent="0.25">
      <c r="B792">
        <v>13250275000</v>
      </c>
      <c r="C792">
        <v>-9.3515291000000005</v>
      </c>
      <c r="M792">
        <v>13250275000</v>
      </c>
      <c r="N792">
        <v>-11.417531</v>
      </c>
    </row>
    <row r="793" spans="2:14" x14ac:dyDescent="0.25">
      <c r="B793">
        <v>13300210000</v>
      </c>
      <c r="C793">
        <v>-9.3869810000000005</v>
      </c>
      <c r="M793">
        <v>13300210000</v>
      </c>
      <c r="N793">
        <v>-11.51149</v>
      </c>
    </row>
    <row r="794" spans="2:14" x14ac:dyDescent="0.25">
      <c r="B794">
        <v>13350145000</v>
      </c>
      <c r="C794">
        <v>-9.4367628000000003</v>
      </c>
      <c r="M794">
        <v>13350145000</v>
      </c>
      <c r="N794">
        <v>-11.572723999999999</v>
      </c>
    </row>
    <row r="795" spans="2:14" x14ac:dyDescent="0.25">
      <c r="B795">
        <v>13400080000</v>
      </c>
      <c r="C795">
        <v>-9.4471655000000005</v>
      </c>
      <c r="M795">
        <v>13400080000</v>
      </c>
      <c r="N795">
        <v>-11.579755</v>
      </c>
    </row>
    <row r="796" spans="2:14" x14ac:dyDescent="0.25">
      <c r="B796">
        <v>13450015000</v>
      </c>
      <c r="C796">
        <v>-9.5049943999999993</v>
      </c>
      <c r="M796">
        <v>13450015000</v>
      </c>
      <c r="N796">
        <v>-11.609906000000001</v>
      </c>
    </row>
    <row r="797" spans="2:14" x14ac:dyDescent="0.25">
      <c r="B797">
        <v>13499950000</v>
      </c>
      <c r="C797">
        <v>-9.5108042000000008</v>
      </c>
      <c r="M797">
        <v>13499950000</v>
      </c>
      <c r="N797">
        <v>-11.596045</v>
      </c>
    </row>
    <row r="798" spans="2:14" x14ac:dyDescent="0.25">
      <c r="B798">
        <v>13549885000</v>
      </c>
      <c r="C798">
        <v>-9.5527581999999995</v>
      </c>
      <c r="M798">
        <v>13549885000</v>
      </c>
      <c r="N798">
        <v>-11.647667999999999</v>
      </c>
    </row>
    <row r="799" spans="2:14" x14ac:dyDescent="0.25">
      <c r="B799">
        <v>13599820000</v>
      </c>
      <c r="C799">
        <v>-9.6202850000000009</v>
      </c>
      <c r="M799">
        <v>13599820000</v>
      </c>
      <c r="N799">
        <v>-11.732822000000001</v>
      </c>
    </row>
    <row r="800" spans="2:14" x14ac:dyDescent="0.25">
      <c r="B800">
        <v>13649755000</v>
      </c>
      <c r="C800">
        <v>-9.6932954999999996</v>
      </c>
      <c r="M800">
        <v>13649755000</v>
      </c>
      <c r="N800">
        <v>-11.857514</v>
      </c>
    </row>
    <row r="801" spans="2:14" x14ac:dyDescent="0.25">
      <c r="B801">
        <v>13699690000</v>
      </c>
      <c r="C801">
        <v>-9.7549706</v>
      </c>
      <c r="M801">
        <v>13699690000</v>
      </c>
      <c r="N801">
        <v>-11.946249999999999</v>
      </c>
    </row>
    <row r="802" spans="2:14" x14ac:dyDescent="0.25">
      <c r="B802">
        <v>13749625000</v>
      </c>
      <c r="C802">
        <v>-9.8155327000000003</v>
      </c>
      <c r="M802">
        <v>13749625000</v>
      </c>
      <c r="N802">
        <v>-12.033822000000001</v>
      </c>
    </row>
    <row r="803" spans="2:14" x14ac:dyDescent="0.25">
      <c r="B803">
        <v>13799560000</v>
      </c>
      <c r="C803">
        <v>-9.8435020000000009</v>
      </c>
      <c r="M803">
        <v>13799560000</v>
      </c>
      <c r="N803">
        <v>-12.057456</v>
      </c>
    </row>
    <row r="804" spans="2:14" x14ac:dyDescent="0.25">
      <c r="B804">
        <v>13849495000</v>
      </c>
      <c r="C804">
        <v>-9.8418817999999995</v>
      </c>
      <c r="M804">
        <v>13849495000</v>
      </c>
      <c r="N804">
        <v>-12.048329000000001</v>
      </c>
    </row>
    <row r="805" spans="2:14" x14ac:dyDescent="0.25">
      <c r="B805">
        <v>13899430000</v>
      </c>
      <c r="C805">
        <v>-9.8625679000000002</v>
      </c>
      <c r="M805">
        <v>13899430000</v>
      </c>
      <c r="N805">
        <v>-12.034205999999999</v>
      </c>
    </row>
    <row r="806" spans="2:14" x14ac:dyDescent="0.25">
      <c r="B806">
        <v>13949365000</v>
      </c>
      <c r="C806">
        <v>-9.9006071000000002</v>
      </c>
      <c r="M806">
        <v>13949365000</v>
      </c>
      <c r="N806">
        <v>-12.052084000000001</v>
      </c>
    </row>
    <row r="807" spans="2:14" x14ac:dyDescent="0.25">
      <c r="B807">
        <v>13999300000</v>
      </c>
      <c r="C807">
        <v>-9.9541435000000007</v>
      </c>
      <c r="M807">
        <v>13999300000</v>
      </c>
      <c r="N807">
        <v>-12.090555999999999</v>
      </c>
    </row>
    <row r="808" spans="2:14" x14ac:dyDescent="0.25">
      <c r="B808">
        <v>14049235000</v>
      </c>
      <c r="C808">
        <v>-10.046281</v>
      </c>
      <c r="M808">
        <v>14049235000</v>
      </c>
      <c r="N808">
        <v>-12.167747</v>
      </c>
    </row>
    <row r="809" spans="2:14" x14ac:dyDescent="0.25">
      <c r="B809">
        <v>14099170000</v>
      </c>
      <c r="C809">
        <v>-10.134152</v>
      </c>
      <c r="M809">
        <v>14099170000</v>
      </c>
      <c r="N809">
        <v>-12.258153</v>
      </c>
    </row>
    <row r="810" spans="2:14" x14ac:dyDescent="0.25">
      <c r="B810">
        <v>14149105000</v>
      </c>
      <c r="C810">
        <v>-10.234715</v>
      </c>
      <c r="M810">
        <v>14149105000</v>
      </c>
      <c r="N810">
        <v>-12.359887000000001</v>
      </c>
    </row>
    <row r="811" spans="2:14" x14ac:dyDescent="0.25">
      <c r="B811">
        <v>14199040000</v>
      </c>
      <c r="C811">
        <v>-10.352352</v>
      </c>
      <c r="M811">
        <v>14199040000</v>
      </c>
      <c r="N811">
        <v>-12.533291</v>
      </c>
    </row>
    <row r="812" spans="2:14" x14ac:dyDescent="0.25">
      <c r="B812">
        <v>14248975000</v>
      </c>
      <c r="C812">
        <v>-10.475198000000001</v>
      </c>
      <c r="M812">
        <v>14248975000</v>
      </c>
      <c r="N812">
        <v>-12.69591</v>
      </c>
    </row>
    <row r="813" spans="2:14" x14ac:dyDescent="0.25">
      <c r="B813">
        <v>14298910000</v>
      </c>
      <c r="C813">
        <v>-10.542916</v>
      </c>
      <c r="M813">
        <v>14298910000</v>
      </c>
      <c r="N813">
        <v>-12.752604</v>
      </c>
    </row>
    <row r="814" spans="2:14" x14ac:dyDescent="0.25">
      <c r="B814">
        <v>14348845000</v>
      </c>
      <c r="C814">
        <v>-10.569296</v>
      </c>
      <c r="M814">
        <v>14348845000</v>
      </c>
      <c r="N814">
        <v>-12.696099999999999</v>
      </c>
    </row>
    <row r="815" spans="2:14" x14ac:dyDescent="0.25">
      <c r="B815">
        <v>14398780000</v>
      </c>
      <c r="C815">
        <v>-10.505375000000001</v>
      </c>
      <c r="M815">
        <v>14398780000</v>
      </c>
      <c r="N815">
        <v>-12.576962</v>
      </c>
    </row>
    <row r="816" spans="2:14" x14ac:dyDescent="0.25">
      <c r="B816">
        <v>14448715000</v>
      </c>
      <c r="C816">
        <v>-10.456032</v>
      </c>
      <c r="M816">
        <v>14448715000</v>
      </c>
      <c r="N816">
        <v>-12.522408</v>
      </c>
    </row>
    <row r="817" spans="2:14" x14ac:dyDescent="0.25">
      <c r="B817">
        <v>14498650000</v>
      </c>
      <c r="C817">
        <v>-10.45973</v>
      </c>
      <c r="M817">
        <v>14498650000</v>
      </c>
      <c r="N817">
        <v>-12.621559</v>
      </c>
    </row>
    <row r="818" spans="2:14" x14ac:dyDescent="0.25">
      <c r="B818">
        <v>14548585000</v>
      </c>
      <c r="C818">
        <v>-10.5154</v>
      </c>
      <c r="M818">
        <v>14548585000</v>
      </c>
      <c r="N818">
        <v>-12.800919</v>
      </c>
    </row>
    <row r="819" spans="2:14" x14ac:dyDescent="0.25">
      <c r="B819">
        <v>14598520000</v>
      </c>
      <c r="C819">
        <v>-10.572429</v>
      </c>
      <c r="M819">
        <v>14598520000</v>
      </c>
      <c r="N819">
        <v>-12.958157</v>
      </c>
    </row>
    <row r="820" spans="2:14" x14ac:dyDescent="0.25">
      <c r="B820">
        <v>14648455000</v>
      </c>
      <c r="C820">
        <v>-10.717319</v>
      </c>
      <c r="M820">
        <v>14648455000</v>
      </c>
      <c r="N820">
        <v>-13.100547000000001</v>
      </c>
    </row>
    <row r="821" spans="2:14" x14ac:dyDescent="0.25">
      <c r="B821">
        <v>14698390000</v>
      </c>
      <c r="C821">
        <v>-10.780684000000001</v>
      </c>
      <c r="M821">
        <v>14698390000</v>
      </c>
      <c r="N821">
        <v>-13.056149</v>
      </c>
    </row>
    <row r="822" spans="2:14" x14ac:dyDescent="0.25">
      <c r="B822">
        <v>14748325000</v>
      </c>
      <c r="C822">
        <v>-10.768276</v>
      </c>
      <c r="M822">
        <v>14748325000</v>
      </c>
      <c r="N822">
        <v>-12.840297</v>
      </c>
    </row>
    <row r="823" spans="2:14" x14ac:dyDescent="0.25">
      <c r="B823">
        <v>14798260000</v>
      </c>
      <c r="C823">
        <v>-10.744759</v>
      </c>
      <c r="M823">
        <v>14798260000</v>
      </c>
      <c r="N823">
        <v>-12.687381999999999</v>
      </c>
    </row>
    <row r="824" spans="2:14" x14ac:dyDescent="0.25">
      <c r="B824">
        <v>14848195000</v>
      </c>
      <c r="C824">
        <v>-10.787661999999999</v>
      </c>
      <c r="M824">
        <v>14848195000</v>
      </c>
      <c r="N824">
        <v>-12.823019</v>
      </c>
    </row>
    <row r="825" spans="2:14" x14ac:dyDescent="0.25">
      <c r="B825">
        <v>14898130000</v>
      </c>
      <c r="C825">
        <v>-10.887562000000001</v>
      </c>
      <c r="M825">
        <v>14898130000</v>
      </c>
      <c r="N825">
        <v>-13.155824000000001</v>
      </c>
    </row>
    <row r="826" spans="2:14" x14ac:dyDescent="0.25">
      <c r="B826">
        <v>14948065000</v>
      </c>
      <c r="C826">
        <v>-10.997688</v>
      </c>
      <c r="M826">
        <v>14948065000</v>
      </c>
      <c r="N826">
        <v>-13.481704000000001</v>
      </c>
    </row>
    <row r="827" spans="2:14" x14ac:dyDescent="0.25">
      <c r="B827">
        <v>14998000000</v>
      </c>
      <c r="C827">
        <v>-11.119927000000001</v>
      </c>
      <c r="M827">
        <v>14998000000</v>
      </c>
      <c r="N827">
        <v>-13.826537</v>
      </c>
    </row>
    <row r="828" spans="2:14" x14ac:dyDescent="0.25">
      <c r="B828" t="s">
        <v>25</v>
      </c>
      <c r="M828" t="s">
        <v>25</v>
      </c>
    </row>
    <row r="831" spans="2:14" x14ac:dyDescent="0.25">
      <c r="B831" t="s">
        <v>28</v>
      </c>
      <c r="M831" t="s">
        <v>28</v>
      </c>
    </row>
    <row r="832" spans="2:14" x14ac:dyDescent="0.25">
      <c r="B832" t="s">
        <v>23</v>
      </c>
      <c r="C832" t="s">
        <v>279</v>
      </c>
      <c r="M832" t="s">
        <v>23</v>
      </c>
      <c r="N832" t="s">
        <v>279</v>
      </c>
    </row>
    <row r="833" spans="2:14" x14ac:dyDescent="0.25">
      <c r="B833">
        <v>5011000000</v>
      </c>
      <c r="C833">
        <v>-13.006907</v>
      </c>
      <c r="M833">
        <v>5011000000</v>
      </c>
      <c r="N833">
        <v>-13.274877</v>
      </c>
    </row>
    <row r="834" spans="2:14" x14ac:dyDescent="0.25">
      <c r="B834">
        <v>5060935000</v>
      </c>
      <c r="C834">
        <v>-12.96814</v>
      </c>
      <c r="M834">
        <v>5060935000</v>
      </c>
      <c r="N834">
        <v>-13.244040999999999</v>
      </c>
    </row>
    <row r="835" spans="2:14" x14ac:dyDescent="0.25">
      <c r="B835">
        <v>5110870000</v>
      </c>
      <c r="C835">
        <v>-12.775026</v>
      </c>
      <c r="M835">
        <v>5110870000</v>
      </c>
      <c r="N835">
        <v>-13.093881</v>
      </c>
    </row>
    <row r="836" spans="2:14" x14ac:dyDescent="0.25">
      <c r="B836">
        <v>5160805000</v>
      </c>
      <c r="C836">
        <v>-12.682207999999999</v>
      </c>
      <c r="M836">
        <v>5160805000</v>
      </c>
      <c r="N836">
        <v>-13.007341</v>
      </c>
    </row>
    <row r="837" spans="2:14" x14ac:dyDescent="0.25">
      <c r="B837">
        <v>5210740000</v>
      </c>
      <c r="C837">
        <v>-12.633635999999999</v>
      </c>
      <c r="M837">
        <v>5210740000</v>
      </c>
      <c r="N837">
        <v>-12.975213999999999</v>
      </c>
    </row>
    <row r="838" spans="2:14" x14ac:dyDescent="0.25">
      <c r="B838">
        <v>5260675000</v>
      </c>
      <c r="C838">
        <v>-12.604965</v>
      </c>
      <c r="M838">
        <v>5260675000</v>
      </c>
      <c r="N838">
        <v>-12.916674</v>
      </c>
    </row>
    <row r="839" spans="2:14" x14ac:dyDescent="0.25">
      <c r="B839">
        <v>5310610000</v>
      </c>
      <c r="C839">
        <v>-12.387323</v>
      </c>
      <c r="M839">
        <v>5310610000</v>
      </c>
      <c r="N839">
        <v>-12.736420000000001</v>
      </c>
    </row>
    <row r="840" spans="2:14" x14ac:dyDescent="0.25">
      <c r="B840">
        <v>5360545000</v>
      </c>
      <c r="C840">
        <v>-12.370559</v>
      </c>
      <c r="M840">
        <v>5360545000</v>
      </c>
      <c r="N840">
        <v>-12.690492000000001</v>
      </c>
    </row>
    <row r="841" spans="2:14" x14ac:dyDescent="0.25">
      <c r="B841">
        <v>5410480000</v>
      </c>
      <c r="C841">
        <v>-12.155408</v>
      </c>
      <c r="M841">
        <v>5410480000</v>
      </c>
      <c r="N841">
        <v>-12.516851000000001</v>
      </c>
    </row>
    <row r="842" spans="2:14" x14ac:dyDescent="0.25">
      <c r="B842">
        <v>5460415000</v>
      </c>
      <c r="C842">
        <v>-12.101777999999999</v>
      </c>
      <c r="M842">
        <v>5460415000</v>
      </c>
      <c r="N842">
        <v>-12.440383000000001</v>
      </c>
    </row>
    <row r="843" spans="2:14" x14ac:dyDescent="0.25">
      <c r="B843">
        <v>5510350000</v>
      </c>
      <c r="C843">
        <v>-11.96809</v>
      </c>
      <c r="M843">
        <v>5510350000</v>
      </c>
      <c r="N843">
        <v>-12.34361</v>
      </c>
    </row>
    <row r="844" spans="2:14" x14ac:dyDescent="0.25">
      <c r="B844">
        <v>5560285000</v>
      </c>
      <c r="C844">
        <v>-11.987306999999999</v>
      </c>
      <c r="M844">
        <v>5560285000</v>
      </c>
      <c r="N844">
        <v>-12.324973</v>
      </c>
    </row>
    <row r="845" spans="2:14" x14ac:dyDescent="0.25">
      <c r="B845">
        <v>5610220000</v>
      </c>
      <c r="C845">
        <v>-11.869992</v>
      </c>
      <c r="M845">
        <v>5610220000</v>
      </c>
      <c r="N845">
        <v>-12.267977999999999</v>
      </c>
    </row>
    <row r="846" spans="2:14" x14ac:dyDescent="0.25">
      <c r="B846">
        <v>5660155000</v>
      </c>
      <c r="C846">
        <v>-11.862188</v>
      </c>
      <c r="M846">
        <v>5660155000</v>
      </c>
      <c r="N846">
        <v>-12.239004</v>
      </c>
    </row>
    <row r="847" spans="2:14" x14ac:dyDescent="0.25">
      <c r="B847">
        <v>5710090000</v>
      </c>
      <c r="C847">
        <v>-11.705024</v>
      </c>
      <c r="M847">
        <v>5710090000</v>
      </c>
      <c r="N847">
        <v>-12.145219000000001</v>
      </c>
    </row>
    <row r="848" spans="2:14" x14ac:dyDescent="0.25">
      <c r="B848">
        <v>5760025000</v>
      </c>
      <c r="C848">
        <v>-11.631145</v>
      </c>
      <c r="M848">
        <v>5760025000</v>
      </c>
      <c r="N848">
        <v>-12.062457999999999</v>
      </c>
    </row>
    <row r="849" spans="2:14" x14ac:dyDescent="0.25">
      <c r="B849">
        <v>5809960000</v>
      </c>
      <c r="C849">
        <v>-11.470039999999999</v>
      </c>
      <c r="M849">
        <v>5809960000</v>
      </c>
      <c r="N849">
        <v>-11.963671</v>
      </c>
    </row>
    <row r="850" spans="2:14" x14ac:dyDescent="0.25">
      <c r="B850">
        <v>5859895000</v>
      </c>
      <c r="C850">
        <v>-11.392199</v>
      </c>
      <c r="M850">
        <v>5859895000</v>
      </c>
      <c r="N850">
        <v>-11.871468999999999</v>
      </c>
    </row>
    <row r="851" spans="2:14" x14ac:dyDescent="0.25">
      <c r="B851">
        <v>5909830000</v>
      </c>
      <c r="C851">
        <v>-11.251659999999999</v>
      </c>
      <c r="M851">
        <v>5909830000</v>
      </c>
      <c r="N851">
        <v>-11.794898999999999</v>
      </c>
    </row>
    <row r="852" spans="2:14" x14ac:dyDescent="0.25">
      <c r="B852">
        <v>5959765000</v>
      </c>
      <c r="C852">
        <v>-11.220222</v>
      </c>
      <c r="M852">
        <v>5959765000</v>
      </c>
      <c r="N852">
        <v>-11.753565</v>
      </c>
    </row>
    <row r="853" spans="2:14" x14ac:dyDescent="0.25">
      <c r="B853">
        <v>6009700000</v>
      </c>
      <c r="C853">
        <v>-11.156677999999999</v>
      </c>
      <c r="M853">
        <v>6009700000</v>
      </c>
      <c r="N853">
        <v>-11.715973</v>
      </c>
    </row>
    <row r="854" spans="2:14" x14ac:dyDescent="0.25">
      <c r="B854">
        <v>6059635000</v>
      </c>
      <c r="C854">
        <v>-10.980035000000001</v>
      </c>
      <c r="M854">
        <v>6059635000</v>
      </c>
      <c r="N854">
        <v>-11.577007999999999</v>
      </c>
    </row>
    <row r="855" spans="2:14" x14ac:dyDescent="0.25">
      <c r="B855">
        <v>6109570000</v>
      </c>
      <c r="C855">
        <v>-10.951126</v>
      </c>
      <c r="M855">
        <v>6109570000</v>
      </c>
      <c r="N855">
        <v>-11.558398</v>
      </c>
    </row>
    <row r="856" spans="2:14" x14ac:dyDescent="0.25">
      <c r="B856">
        <v>6159505000</v>
      </c>
      <c r="C856">
        <v>-10.871922</v>
      </c>
      <c r="M856">
        <v>6159505000</v>
      </c>
      <c r="N856">
        <v>-11.501428000000001</v>
      </c>
    </row>
    <row r="857" spans="2:14" x14ac:dyDescent="0.25">
      <c r="B857">
        <v>6209440000</v>
      </c>
      <c r="C857">
        <v>-10.855684</v>
      </c>
      <c r="M857">
        <v>6209440000</v>
      </c>
      <c r="N857">
        <v>-11.474246000000001</v>
      </c>
    </row>
    <row r="858" spans="2:14" x14ac:dyDescent="0.25">
      <c r="B858">
        <v>6259375000</v>
      </c>
      <c r="C858">
        <v>-10.726455</v>
      </c>
      <c r="M858">
        <v>6259375000</v>
      </c>
      <c r="N858">
        <v>-11.399149</v>
      </c>
    </row>
    <row r="859" spans="2:14" x14ac:dyDescent="0.25">
      <c r="B859">
        <v>6309310000</v>
      </c>
      <c r="C859">
        <v>-10.735633</v>
      </c>
      <c r="M859">
        <v>6309310000</v>
      </c>
      <c r="N859">
        <v>-11.390635</v>
      </c>
    </row>
    <row r="860" spans="2:14" x14ac:dyDescent="0.25">
      <c r="B860">
        <v>6359245000</v>
      </c>
      <c r="C860">
        <v>-10.603951</v>
      </c>
      <c r="M860">
        <v>6359245000</v>
      </c>
      <c r="N860">
        <v>-11.312290000000001</v>
      </c>
    </row>
    <row r="861" spans="2:14" x14ac:dyDescent="0.25">
      <c r="B861">
        <v>6409180000</v>
      </c>
      <c r="C861">
        <v>-10.557041999999999</v>
      </c>
      <c r="M861">
        <v>6409180000</v>
      </c>
      <c r="N861">
        <v>-11.248386999999999</v>
      </c>
    </row>
    <row r="862" spans="2:14" x14ac:dyDescent="0.25">
      <c r="B862">
        <v>6459115000</v>
      </c>
      <c r="C862">
        <v>-10.41276</v>
      </c>
      <c r="M862">
        <v>6459115000</v>
      </c>
      <c r="N862">
        <v>-11.150418</v>
      </c>
    </row>
    <row r="863" spans="2:14" x14ac:dyDescent="0.25">
      <c r="B863">
        <v>6509050000</v>
      </c>
      <c r="C863">
        <v>-10.41798</v>
      </c>
      <c r="M863">
        <v>6509050000</v>
      </c>
      <c r="N863">
        <v>-11.162756999999999</v>
      </c>
    </row>
    <row r="864" spans="2:14" x14ac:dyDescent="0.25">
      <c r="B864">
        <v>6558985000</v>
      </c>
      <c r="C864">
        <v>-10.412447</v>
      </c>
      <c r="M864">
        <v>6558985000</v>
      </c>
      <c r="N864">
        <v>-11.160545000000001</v>
      </c>
    </row>
    <row r="865" spans="2:14" x14ac:dyDescent="0.25">
      <c r="B865">
        <v>6608920000</v>
      </c>
      <c r="C865">
        <v>-10.330175000000001</v>
      </c>
      <c r="M865">
        <v>6608920000</v>
      </c>
      <c r="N865">
        <v>-11.076171</v>
      </c>
    </row>
    <row r="866" spans="2:14" x14ac:dyDescent="0.25">
      <c r="B866">
        <v>6658855000</v>
      </c>
      <c r="C866">
        <v>-10.330133</v>
      </c>
      <c r="M866">
        <v>6658855000</v>
      </c>
      <c r="N866">
        <v>-11.086118000000001</v>
      </c>
    </row>
    <row r="867" spans="2:14" x14ac:dyDescent="0.25">
      <c r="B867">
        <v>6708790000</v>
      </c>
      <c r="C867">
        <v>-10.352290999999999</v>
      </c>
      <c r="M867">
        <v>6708790000</v>
      </c>
      <c r="N867">
        <v>-11.103681999999999</v>
      </c>
    </row>
    <row r="868" spans="2:14" x14ac:dyDescent="0.25">
      <c r="B868">
        <v>6758725000</v>
      </c>
      <c r="C868">
        <v>-10.378171</v>
      </c>
      <c r="M868">
        <v>6758725000</v>
      </c>
      <c r="N868">
        <v>-11.106474</v>
      </c>
    </row>
    <row r="869" spans="2:14" x14ac:dyDescent="0.25">
      <c r="B869">
        <v>6808660000</v>
      </c>
      <c r="C869">
        <v>-10.332712000000001</v>
      </c>
      <c r="M869">
        <v>6808660000</v>
      </c>
      <c r="N869">
        <v>-11.068047</v>
      </c>
    </row>
    <row r="870" spans="2:14" x14ac:dyDescent="0.25">
      <c r="B870">
        <v>6858595000</v>
      </c>
      <c r="C870">
        <v>-10.346546</v>
      </c>
      <c r="M870">
        <v>6858595000</v>
      </c>
      <c r="N870">
        <v>-11.059566</v>
      </c>
    </row>
    <row r="871" spans="2:14" x14ac:dyDescent="0.25">
      <c r="B871">
        <v>6908530000</v>
      </c>
      <c r="C871">
        <v>-10.234626</v>
      </c>
      <c r="M871">
        <v>6908530000</v>
      </c>
      <c r="N871">
        <v>-10.954129</v>
      </c>
    </row>
    <row r="872" spans="2:14" x14ac:dyDescent="0.25">
      <c r="B872">
        <v>6958465000</v>
      </c>
      <c r="C872">
        <v>-10.159872999999999</v>
      </c>
      <c r="M872">
        <v>6958465000</v>
      </c>
      <c r="N872">
        <v>-10.875863000000001</v>
      </c>
    </row>
    <row r="873" spans="2:14" x14ac:dyDescent="0.25">
      <c r="B873">
        <v>7008400000</v>
      </c>
      <c r="C873">
        <v>-10.082651</v>
      </c>
      <c r="M873">
        <v>7008400000</v>
      </c>
      <c r="N873">
        <v>-10.791112</v>
      </c>
    </row>
    <row r="874" spans="2:14" x14ac:dyDescent="0.25">
      <c r="B874">
        <v>7058335000</v>
      </c>
      <c r="C874">
        <v>-10.07105</v>
      </c>
      <c r="M874">
        <v>7058335000</v>
      </c>
      <c r="N874">
        <v>-10.783485000000001</v>
      </c>
    </row>
    <row r="875" spans="2:14" x14ac:dyDescent="0.25">
      <c r="B875">
        <v>7108270000</v>
      </c>
      <c r="C875">
        <v>-10.078709999999999</v>
      </c>
      <c r="M875">
        <v>7108270000</v>
      </c>
      <c r="N875">
        <v>-10.803756999999999</v>
      </c>
    </row>
    <row r="876" spans="2:14" x14ac:dyDescent="0.25">
      <c r="B876">
        <v>7158205000</v>
      </c>
      <c r="C876">
        <v>-10.150511</v>
      </c>
      <c r="M876">
        <v>7158205000</v>
      </c>
      <c r="N876">
        <v>-10.865111000000001</v>
      </c>
    </row>
    <row r="877" spans="2:14" x14ac:dyDescent="0.25">
      <c r="B877">
        <v>7208140000</v>
      </c>
      <c r="C877">
        <v>-10.12692</v>
      </c>
      <c r="M877">
        <v>7208140000</v>
      </c>
      <c r="N877">
        <v>-10.854129</v>
      </c>
    </row>
    <row r="878" spans="2:14" x14ac:dyDescent="0.25">
      <c r="B878">
        <v>7258075000</v>
      </c>
      <c r="C878">
        <v>-10.070201000000001</v>
      </c>
      <c r="M878">
        <v>7258075000</v>
      </c>
      <c r="N878">
        <v>-10.815052</v>
      </c>
    </row>
    <row r="879" spans="2:14" x14ac:dyDescent="0.25">
      <c r="B879">
        <v>7308010000</v>
      </c>
      <c r="C879">
        <v>-10.025516</v>
      </c>
      <c r="M879">
        <v>7308010000</v>
      </c>
      <c r="N879">
        <v>-10.76741</v>
      </c>
    </row>
    <row r="880" spans="2:14" x14ac:dyDescent="0.25">
      <c r="B880">
        <v>7357945000</v>
      </c>
      <c r="C880">
        <v>-9.9295197000000002</v>
      </c>
      <c r="M880">
        <v>7357945000</v>
      </c>
      <c r="N880">
        <v>-10.668132999999999</v>
      </c>
    </row>
    <row r="881" spans="2:14" x14ac:dyDescent="0.25">
      <c r="B881">
        <v>7407880000</v>
      </c>
      <c r="C881">
        <v>-9.8899402999999992</v>
      </c>
      <c r="M881">
        <v>7407880000</v>
      </c>
      <c r="N881">
        <v>-10.651998000000001</v>
      </c>
    </row>
    <row r="882" spans="2:14" x14ac:dyDescent="0.25">
      <c r="B882">
        <v>7457815000</v>
      </c>
      <c r="C882">
        <v>-9.8368807</v>
      </c>
      <c r="M882">
        <v>7457815000</v>
      </c>
      <c r="N882">
        <v>-10.568362</v>
      </c>
    </row>
    <row r="883" spans="2:14" x14ac:dyDescent="0.25">
      <c r="B883">
        <v>7507750000</v>
      </c>
      <c r="C883">
        <v>-9.7970161000000004</v>
      </c>
      <c r="M883">
        <v>7507750000</v>
      </c>
      <c r="N883">
        <v>-10.537153999999999</v>
      </c>
    </row>
    <row r="884" spans="2:14" x14ac:dyDescent="0.25">
      <c r="B884">
        <v>7557685000</v>
      </c>
      <c r="C884">
        <v>-9.748291</v>
      </c>
      <c r="M884">
        <v>7557685000</v>
      </c>
      <c r="N884">
        <v>-10.49377</v>
      </c>
    </row>
    <row r="885" spans="2:14" x14ac:dyDescent="0.25">
      <c r="B885">
        <v>7607620000</v>
      </c>
      <c r="C885">
        <v>-9.7623853999999994</v>
      </c>
      <c r="M885">
        <v>7607620000</v>
      </c>
      <c r="N885">
        <v>-10.522421</v>
      </c>
    </row>
    <row r="886" spans="2:14" x14ac:dyDescent="0.25">
      <c r="B886">
        <v>7657555000</v>
      </c>
      <c r="C886">
        <v>-9.7219820000000006</v>
      </c>
      <c r="M886">
        <v>7657555000</v>
      </c>
      <c r="N886">
        <v>-10.49194</v>
      </c>
    </row>
    <row r="887" spans="2:14" x14ac:dyDescent="0.25">
      <c r="B887">
        <v>7707490000</v>
      </c>
      <c r="C887">
        <v>-9.7989063000000005</v>
      </c>
      <c r="M887">
        <v>7707490000</v>
      </c>
      <c r="N887">
        <v>-10.586256000000001</v>
      </c>
    </row>
    <row r="888" spans="2:14" x14ac:dyDescent="0.25">
      <c r="B888">
        <v>7757425000</v>
      </c>
      <c r="C888">
        <v>-9.8364467999999992</v>
      </c>
      <c r="M888">
        <v>7757425000</v>
      </c>
      <c r="N888">
        <v>-10.615484</v>
      </c>
    </row>
    <row r="889" spans="2:14" x14ac:dyDescent="0.25">
      <c r="B889">
        <v>7807360000</v>
      </c>
      <c r="C889">
        <v>-9.8205604999999991</v>
      </c>
      <c r="M889">
        <v>7807360000</v>
      </c>
      <c r="N889">
        <v>-10.620633</v>
      </c>
    </row>
    <row r="890" spans="2:14" x14ac:dyDescent="0.25">
      <c r="B890">
        <v>7857295000</v>
      </c>
      <c r="C890">
        <v>-9.7849158999999997</v>
      </c>
      <c r="M890">
        <v>7857295000</v>
      </c>
      <c r="N890">
        <v>-10.604023</v>
      </c>
    </row>
    <row r="891" spans="2:14" x14ac:dyDescent="0.25">
      <c r="B891">
        <v>7907230000</v>
      </c>
      <c r="C891">
        <v>-9.8072166000000003</v>
      </c>
      <c r="M891">
        <v>7907230000</v>
      </c>
      <c r="N891">
        <v>-10.607408</v>
      </c>
    </row>
    <row r="892" spans="2:14" x14ac:dyDescent="0.25">
      <c r="B892">
        <v>7957165000</v>
      </c>
      <c r="C892">
        <v>-9.8184594999999995</v>
      </c>
      <c r="M892">
        <v>7957165000</v>
      </c>
      <c r="N892">
        <v>-10.628626000000001</v>
      </c>
    </row>
    <row r="893" spans="2:14" x14ac:dyDescent="0.25">
      <c r="B893">
        <v>8007100000</v>
      </c>
      <c r="C893">
        <v>-9.7732715999999993</v>
      </c>
      <c r="M893">
        <v>8007100000</v>
      </c>
      <c r="N893">
        <v>-10.625381000000001</v>
      </c>
    </row>
    <row r="894" spans="2:14" x14ac:dyDescent="0.25">
      <c r="B894">
        <v>8057035000</v>
      </c>
      <c r="C894">
        <v>-9.8134098000000005</v>
      </c>
      <c r="M894">
        <v>8057035000</v>
      </c>
      <c r="N894">
        <v>-10.658668</v>
      </c>
    </row>
    <row r="895" spans="2:14" x14ac:dyDescent="0.25">
      <c r="B895">
        <v>8106970000</v>
      </c>
      <c r="C895">
        <v>-9.8354415999999993</v>
      </c>
      <c r="M895">
        <v>8106970000</v>
      </c>
      <c r="N895">
        <v>-10.677553</v>
      </c>
    </row>
    <row r="896" spans="2:14" x14ac:dyDescent="0.25">
      <c r="B896">
        <v>8156905000</v>
      </c>
      <c r="C896">
        <v>-9.8062839999999998</v>
      </c>
      <c r="M896">
        <v>8156905000</v>
      </c>
      <c r="N896">
        <v>-10.662387000000001</v>
      </c>
    </row>
    <row r="897" spans="2:14" x14ac:dyDescent="0.25">
      <c r="B897">
        <v>8206840000</v>
      </c>
      <c r="C897">
        <v>-9.7115889000000006</v>
      </c>
      <c r="M897">
        <v>8206840000</v>
      </c>
      <c r="N897">
        <v>-10.575644</v>
      </c>
    </row>
    <row r="898" spans="2:14" x14ac:dyDescent="0.25">
      <c r="B898">
        <v>8256775000</v>
      </c>
      <c r="C898">
        <v>-9.7115898000000005</v>
      </c>
      <c r="M898">
        <v>8256775000</v>
      </c>
      <c r="N898">
        <v>-10.555467</v>
      </c>
    </row>
    <row r="899" spans="2:14" x14ac:dyDescent="0.25">
      <c r="B899">
        <v>8306710000</v>
      </c>
      <c r="C899">
        <v>-9.7064904999999992</v>
      </c>
      <c r="M899">
        <v>8306710000</v>
      </c>
      <c r="N899">
        <v>-10.557631000000001</v>
      </c>
    </row>
    <row r="900" spans="2:14" x14ac:dyDescent="0.25">
      <c r="B900">
        <v>8356645000</v>
      </c>
      <c r="C900">
        <v>-9.7323084000000009</v>
      </c>
      <c r="M900">
        <v>8356645000</v>
      </c>
      <c r="N900">
        <v>-10.579145</v>
      </c>
    </row>
    <row r="901" spans="2:14" x14ac:dyDescent="0.25">
      <c r="B901">
        <v>8406580000</v>
      </c>
      <c r="C901">
        <v>-9.7284231000000005</v>
      </c>
      <c r="M901">
        <v>8406580000</v>
      </c>
      <c r="N901">
        <v>-10.561997</v>
      </c>
    </row>
    <row r="902" spans="2:14" x14ac:dyDescent="0.25">
      <c r="B902">
        <v>8456515000</v>
      </c>
      <c r="C902">
        <v>-9.7986231000000004</v>
      </c>
      <c r="M902">
        <v>8456515000</v>
      </c>
      <c r="N902">
        <v>-10.600674</v>
      </c>
    </row>
    <row r="903" spans="2:14" x14ac:dyDescent="0.25">
      <c r="B903">
        <v>8506450000</v>
      </c>
      <c r="C903">
        <v>-9.7743453999999996</v>
      </c>
      <c r="M903">
        <v>8506450000</v>
      </c>
      <c r="N903">
        <v>-10.590548</v>
      </c>
    </row>
    <row r="904" spans="2:14" x14ac:dyDescent="0.25">
      <c r="B904">
        <v>8556385000</v>
      </c>
      <c r="C904">
        <v>-9.8544827000000002</v>
      </c>
      <c r="M904">
        <v>8556385000</v>
      </c>
      <c r="N904">
        <v>-10.631078</v>
      </c>
    </row>
    <row r="905" spans="2:14" x14ac:dyDescent="0.25">
      <c r="B905">
        <v>8606320000</v>
      </c>
      <c r="C905">
        <v>-9.8333168000000004</v>
      </c>
      <c r="M905">
        <v>8606320000</v>
      </c>
      <c r="N905">
        <v>-10.615524000000001</v>
      </c>
    </row>
    <row r="906" spans="2:14" x14ac:dyDescent="0.25">
      <c r="B906">
        <v>8656255000</v>
      </c>
      <c r="C906">
        <v>-9.9176625999999999</v>
      </c>
      <c r="M906">
        <v>8656255000</v>
      </c>
      <c r="N906">
        <v>-10.677117000000001</v>
      </c>
    </row>
    <row r="907" spans="2:14" x14ac:dyDescent="0.25">
      <c r="B907">
        <v>8706190000</v>
      </c>
      <c r="C907">
        <v>-9.9067097000000004</v>
      </c>
      <c r="M907">
        <v>8706190000</v>
      </c>
      <c r="N907">
        <v>-10.696699000000001</v>
      </c>
    </row>
    <row r="908" spans="2:14" x14ac:dyDescent="0.25">
      <c r="B908">
        <v>8756125000</v>
      </c>
      <c r="C908">
        <v>-10.028556999999999</v>
      </c>
      <c r="M908">
        <v>8756125000</v>
      </c>
      <c r="N908">
        <v>-10.772732</v>
      </c>
    </row>
    <row r="909" spans="2:14" x14ac:dyDescent="0.25">
      <c r="B909">
        <v>8806060000</v>
      </c>
      <c r="C909">
        <v>-10.005418000000001</v>
      </c>
      <c r="M909">
        <v>8806060000</v>
      </c>
      <c r="N909">
        <v>-10.78073</v>
      </c>
    </row>
    <row r="910" spans="2:14" x14ac:dyDescent="0.25">
      <c r="B910">
        <v>8855995000</v>
      </c>
      <c r="C910">
        <v>-10.106515</v>
      </c>
      <c r="M910">
        <v>8855995000</v>
      </c>
      <c r="N910">
        <v>-10.847906999999999</v>
      </c>
    </row>
    <row r="911" spans="2:14" x14ac:dyDescent="0.25">
      <c r="B911">
        <v>8905930000</v>
      </c>
      <c r="C911">
        <v>-10.110003000000001</v>
      </c>
      <c r="M911">
        <v>8905930000</v>
      </c>
      <c r="N911">
        <v>-10.860367</v>
      </c>
    </row>
    <row r="912" spans="2:14" x14ac:dyDescent="0.25">
      <c r="B912">
        <v>8955865000</v>
      </c>
      <c r="C912">
        <v>-10.220011</v>
      </c>
      <c r="M912">
        <v>8955865000</v>
      </c>
      <c r="N912">
        <v>-10.92441</v>
      </c>
    </row>
    <row r="913" spans="2:14" x14ac:dyDescent="0.25">
      <c r="B913">
        <v>9005800000</v>
      </c>
      <c r="C913">
        <v>-10.190809</v>
      </c>
      <c r="M913">
        <v>9005800000</v>
      </c>
      <c r="N913">
        <v>-10.905791000000001</v>
      </c>
    </row>
    <row r="914" spans="2:14" x14ac:dyDescent="0.25">
      <c r="B914">
        <v>9055735000</v>
      </c>
      <c r="C914">
        <v>-10.203514999999999</v>
      </c>
      <c r="M914">
        <v>9055735000</v>
      </c>
      <c r="N914">
        <v>-10.902628999999999</v>
      </c>
    </row>
    <row r="915" spans="2:14" x14ac:dyDescent="0.25">
      <c r="B915">
        <v>9105670000</v>
      </c>
      <c r="C915">
        <v>-10.19857</v>
      </c>
      <c r="M915">
        <v>9105670000</v>
      </c>
      <c r="N915">
        <v>-10.893359999999999</v>
      </c>
    </row>
    <row r="916" spans="2:14" x14ac:dyDescent="0.25">
      <c r="B916">
        <v>9155605000</v>
      </c>
      <c r="C916">
        <v>-10.201237000000001</v>
      </c>
      <c r="M916">
        <v>9155605000</v>
      </c>
      <c r="N916">
        <v>-10.892723999999999</v>
      </c>
    </row>
    <row r="917" spans="2:14" x14ac:dyDescent="0.25">
      <c r="B917">
        <v>9205540000</v>
      </c>
      <c r="C917">
        <v>-10.176542</v>
      </c>
      <c r="M917">
        <v>9205540000</v>
      </c>
      <c r="N917">
        <v>-10.877514</v>
      </c>
    </row>
    <row r="918" spans="2:14" x14ac:dyDescent="0.25">
      <c r="B918">
        <v>9255475000</v>
      </c>
      <c r="C918">
        <v>-10.213196</v>
      </c>
      <c r="M918">
        <v>9255475000</v>
      </c>
      <c r="N918">
        <v>-10.906782</v>
      </c>
    </row>
    <row r="919" spans="2:14" x14ac:dyDescent="0.25">
      <c r="B919">
        <v>9305410000</v>
      </c>
      <c r="C919">
        <v>-10.179986</v>
      </c>
      <c r="M919">
        <v>9305410000</v>
      </c>
      <c r="N919">
        <v>-10.888465999999999</v>
      </c>
    </row>
    <row r="920" spans="2:14" x14ac:dyDescent="0.25">
      <c r="B920">
        <v>9355345000</v>
      </c>
      <c r="C920">
        <v>-10.128033</v>
      </c>
      <c r="M920">
        <v>9355345000</v>
      </c>
      <c r="N920">
        <v>-10.860371000000001</v>
      </c>
    </row>
    <row r="921" spans="2:14" x14ac:dyDescent="0.25">
      <c r="B921">
        <v>9405280000</v>
      </c>
      <c r="C921">
        <v>-10.151449</v>
      </c>
      <c r="M921">
        <v>9405280000</v>
      </c>
      <c r="N921">
        <v>-10.868283</v>
      </c>
    </row>
    <row r="922" spans="2:14" x14ac:dyDescent="0.25">
      <c r="B922">
        <v>9455215000</v>
      </c>
      <c r="C922">
        <v>-10.080730000000001</v>
      </c>
      <c r="M922">
        <v>9455215000</v>
      </c>
      <c r="N922">
        <v>-10.819004</v>
      </c>
    </row>
    <row r="923" spans="2:14" x14ac:dyDescent="0.25">
      <c r="B923">
        <v>9505150000</v>
      </c>
      <c r="C923">
        <v>-10.107123</v>
      </c>
      <c r="M923">
        <v>9505150000</v>
      </c>
      <c r="N923">
        <v>-10.849837000000001</v>
      </c>
    </row>
    <row r="924" spans="2:14" x14ac:dyDescent="0.25">
      <c r="B924">
        <v>9555085000</v>
      </c>
      <c r="C924">
        <v>-10.061195</v>
      </c>
      <c r="M924">
        <v>9555085000</v>
      </c>
      <c r="N924">
        <v>-10.846133999999999</v>
      </c>
    </row>
    <row r="925" spans="2:14" x14ac:dyDescent="0.25">
      <c r="B925">
        <v>9605020000</v>
      </c>
      <c r="C925">
        <v>-10.109201000000001</v>
      </c>
      <c r="M925">
        <v>9605020000</v>
      </c>
      <c r="N925">
        <v>-10.863106999999999</v>
      </c>
    </row>
    <row r="926" spans="2:14" x14ac:dyDescent="0.25">
      <c r="B926">
        <v>9654955000</v>
      </c>
      <c r="C926">
        <v>-10.018091999999999</v>
      </c>
      <c r="M926">
        <v>9654955000</v>
      </c>
      <c r="N926">
        <v>-10.810183</v>
      </c>
    </row>
    <row r="927" spans="2:14" x14ac:dyDescent="0.25">
      <c r="B927">
        <v>9704890000</v>
      </c>
      <c r="C927">
        <v>-9.9774303</v>
      </c>
      <c r="M927">
        <v>9704890000</v>
      </c>
      <c r="N927">
        <v>-10.799784000000001</v>
      </c>
    </row>
    <row r="928" spans="2:14" x14ac:dyDescent="0.25">
      <c r="B928">
        <v>9754825000</v>
      </c>
      <c r="C928">
        <v>-9.8959779999999995</v>
      </c>
      <c r="M928">
        <v>9754825000</v>
      </c>
      <c r="N928">
        <v>-10.753659000000001</v>
      </c>
    </row>
    <row r="929" spans="2:14" x14ac:dyDescent="0.25">
      <c r="B929">
        <v>9804760000</v>
      </c>
      <c r="C929">
        <v>-9.9214754000000003</v>
      </c>
      <c r="M929">
        <v>9804760000</v>
      </c>
      <c r="N929">
        <v>-10.752613</v>
      </c>
    </row>
    <row r="930" spans="2:14" x14ac:dyDescent="0.25">
      <c r="B930">
        <v>9854695000</v>
      </c>
      <c r="C930">
        <v>-9.9123850000000004</v>
      </c>
      <c r="M930">
        <v>9854695000</v>
      </c>
      <c r="N930">
        <v>-10.761438999999999</v>
      </c>
    </row>
    <row r="931" spans="2:14" x14ac:dyDescent="0.25">
      <c r="B931">
        <v>9904630000</v>
      </c>
      <c r="C931">
        <v>-9.886673</v>
      </c>
      <c r="M931">
        <v>9904630000</v>
      </c>
      <c r="N931">
        <v>-10.74996</v>
      </c>
    </row>
    <row r="932" spans="2:14" x14ac:dyDescent="0.25">
      <c r="B932">
        <v>9954565000</v>
      </c>
      <c r="C932">
        <v>-9.8908471999999996</v>
      </c>
      <c r="M932">
        <v>9954565000</v>
      </c>
      <c r="N932">
        <v>-10.764111</v>
      </c>
    </row>
    <row r="933" spans="2:14" x14ac:dyDescent="0.25">
      <c r="B933">
        <v>10004500000</v>
      </c>
      <c r="C933">
        <v>-9.8467646000000002</v>
      </c>
      <c r="M933">
        <v>10004500000</v>
      </c>
      <c r="N933">
        <v>-10.726029</v>
      </c>
    </row>
    <row r="934" spans="2:14" x14ac:dyDescent="0.25">
      <c r="B934">
        <v>10054435000</v>
      </c>
      <c r="C934">
        <v>-9.8609685999999996</v>
      </c>
      <c r="M934">
        <v>10054435000</v>
      </c>
      <c r="N934">
        <v>-10.748302000000001</v>
      </c>
    </row>
    <row r="935" spans="2:14" x14ac:dyDescent="0.25">
      <c r="B935">
        <v>10104370000</v>
      </c>
      <c r="C935">
        <v>-9.7586431999999999</v>
      </c>
      <c r="M935">
        <v>10104370000</v>
      </c>
      <c r="N935">
        <v>-10.685041</v>
      </c>
    </row>
    <row r="936" spans="2:14" x14ac:dyDescent="0.25">
      <c r="B936">
        <v>10154305000</v>
      </c>
      <c r="C936">
        <v>-9.7514114000000003</v>
      </c>
      <c r="M936">
        <v>10154305000</v>
      </c>
      <c r="N936">
        <v>-10.693028</v>
      </c>
    </row>
    <row r="937" spans="2:14" x14ac:dyDescent="0.25">
      <c r="B937">
        <v>10204240000</v>
      </c>
      <c r="C937">
        <v>-9.6792431000000008</v>
      </c>
      <c r="M937">
        <v>10204240000</v>
      </c>
      <c r="N937">
        <v>-10.648104</v>
      </c>
    </row>
    <row r="938" spans="2:14" x14ac:dyDescent="0.25">
      <c r="B938">
        <v>10254175000</v>
      </c>
      <c r="C938">
        <v>-9.7275027999999999</v>
      </c>
      <c r="M938">
        <v>10254175000</v>
      </c>
      <c r="N938">
        <v>-10.6653</v>
      </c>
    </row>
    <row r="939" spans="2:14" x14ac:dyDescent="0.25">
      <c r="B939">
        <v>10304110000</v>
      </c>
      <c r="C939">
        <v>-9.7236004000000005</v>
      </c>
      <c r="M939">
        <v>10304110000</v>
      </c>
      <c r="N939">
        <v>-10.645213999999999</v>
      </c>
    </row>
    <row r="940" spans="2:14" x14ac:dyDescent="0.25">
      <c r="B940">
        <v>10354045000</v>
      </c>
      <c r="C940">
        <v>-9.7144613</v>
      </c>
      <c r="M940">
        <v>10354045000</v>
      </c>
      <c r="N940">
        <v>-10.641641999999999</v>
      </c>
    </row>
    <row r="941" spans="2:14" x14ac:dyDescent="0.25">
      <c r="B941">
        <v>10403980000</v>
      </c>
      <c r="C941">
        <v>-9.6897631000000004</v>
      </c>
      <c r="M941">
        <v>10403980000</v>
      </c>
      <c r="N941">
        <v>-10.646288</v>
      </c>
    </row>
    <row r="942" spans="2:14" x14ac:dyDescent="0.25">
      <c r="B942">
        <v>10453915000</v>
      </c>
      <c r="C942">
        <v>-9.7636479999999999</v>
      </c>
      <c r="M942">
        <v>10453915000</v>
      </c>
      <c r="N942">
        <v>-10.683997</v>
      </c>
    </row>
    <row r="943" spans="2:14" x14ac:dyDescent="0.25">
      <c r="B943">
        <v>10503850000</v>
      </c>
      <c r="C943">
        <v>-9.7502908999999995</v>
      </c>
      <c r="M943">
        <v>10503850000</v>
      </c>
      <c r="N943">
        <v>-10.691772</v>
      </c>
    </row>
    <row r="944" spans="2:14" x14ac:dyDescent="0.25">
      <c r="B944">
        <v>10553785000</v>
      </c>
      <c r="C944">
        <v>-9.6849545999999993</v>
      </c>
      <c r="M944">
        <v>10553785000</v>
      </c>
      <c r="N944">
        <v>-10.651996</v>
      </c>
    </row>
    <row r="945" spans="2:14" x14ac:dyDescent="0.25">
      <c r="B945">
        <v>10603720000</v>
      </c>
      <c r="C945">
        <v>-9.6920470999999999</v>
      </c>
      <c r="M945">
        <v>10603720000</v>
      </c>
      <c r="N945">
        <v>-10.690719</v>
      </c>
    </row>
    <row r="946" spans="2:14" x14ac:dyDescent="0.25">
      <c r="B946">
        <v>10653655000</v>
      </c>
      <c r="C946">
        <v>-9.6665182000000005</v>
      </c>
      <c r="M946">
        <v>10653655000</v>
      </c>
      <c r="N946">
        <v>-10.676788</v>
      </c>
    </row>
    <row r="947" spans="2:14" x14ac:dyDescent="0.25">
      <c r="B947">
        <v>10703590000</v>
      </c>
      <c r="C947">
        <v>-9.6827916999999992</v>
      </c>
      <c r="M947">
        <v>10703590000</v>
      </c>
      <c r="N947">
        <v>-10.720587</v>
      </c>
    </row>
    <row r="948" spans="2:14" x14ac:dyDescent="0.25">
      <c r="B948">
        <v>10753525000</v>
      </c>
      <c r="C948">
        <v>-9.6745795999999995</v>
      </c>
      <c r="M948">
        <v>10753525000</v>
      </c>
      <c r="N948">
        <v>-10.692771</v>
      </c>
    </row>
    <row r="949" spans="2:14" x14ac:dyDescent="0.25">
      <c r="B949">
        <v>10803460000</v>
      </c>
      <c r="C949">
        <v>-9.8242550000000008</v>
      </c>
      <c r="M949">
        <v>10803460000</v>
      </c>
      <c r="N949">
        <v>-10.803146</v>
      </c>
    </row>
    <row r="950" spans="2:14" x14ac:dyDescent="0.25">
      <c r="B950">
        <v>10853395000</v>
      </c>
      <c r="C950">
        <v>-9.8202476999999995</v>
      </c>
      <c r="M950">
        <v>10853395000</v>
      </c>
      <c r="N950">
        <v>-10.78332</v>
      </c>
    </row>
    <row r="951" spans="2:14" x14ac:dyDescent="0.25">
      <c r="B951">
        <v>10903330000</v>
      </c>
      <c r="C951">
        <v>-9.8632249999999999</v>
      </c>
      <c r="M951">
        <v>10903330000</v>
      </c>
      <c r="N951">
        <v>-10.805446999999999</v>
      </c>
    </row>
    <row r="952" spans="2:14" x14ac:dyDescent="0.25">
      <c r="B952">
        <v>10953265000</v>
      </c>
      <c r="C952">
        <v>-9.8284120999999995</v>
      </c>
      <c r="M952">
        <v>10953265000</v>
      </c>
      <c r="N952">
        <v>-10.772669</v>
      </c>
    </row>
    <row r="953" spans="2:14" x14ac:dyDescent="0.25">
      <c r="B953">
        <v>11003200000</v>
      </c>
      <c r="C953">
        <v>-9.7788792000000004</v>
      </c>
      <c r="M953">
        <v>11003200000</v>
      </c>
      <c r="N953">
        <v>-10.75318</v>
      </c>
    </row>
    <row r="954" spans="2:14" x14ac:dyDescent="0.25">
      <c r="B954">
        <v>11053135000</v>
      </c>
      <c r="C954">
        <v>-9.6004094999999996</v>
      </c>
      <c r="M954">
        <v>11053135000</v>
      </c>
      <c r="N954">
        <v>-10.653717</v>
      </c>
    </row>
    <row r="955" spans="2:14" x14ac:dyDescent="0.25">
      <c r="B955">
        <v>11103070000</v>
      </c>
      <c r="C955">
        <v>-9.5682343999999997</v>
      </c>
      <c r="M955">
        <v>11103070000</v>
      </c>
      <c r="N955">
        <v>-10.639811999999999</v>
      </c>
    </row>
    <row r="956" spans="2:14" x14ac:dyDescent="0.25">
      <c r="B956">
        <v>11153005000</v>
      </c>
      <c r="C956">
        <v>-9.5312318999999999</v>
      </c>
      <c r="M956">
        <v>11153005000</v>
      </c>
      <c r="N956">
        <v>-10.628126999999999</v>
      </c>
    </row>
    <row r="957" spans="2:14" x14ac:dyDescent="0.25">
      <c r="B957">
        <v>11202940000</v>
      </c>
      <c r="C957">
        <v>-9.5720004999999997</v>
      </c>
      <c r="M957">
        <v>11202940000</v>
      </c>
      <c r="N957">
        <v>-10.643946</v>
      </c>
    </row>
    <row r="958" spans="2:14" x14ac:dyDescent="0.25">
      <c r="B958">
        <v>11252875000</v>
      </c>
      <c r="C958">
        <v>-9.6149588000000001</v>
      </c>
      <c r="M958">
        <v>11252875000</v>
      </c>
      <c r="N958">
        <v>-10.713198</v>
      </c>
    </row>
    <row r="959" spans="2:14" x14ac:dyDescent="0.25">
      <c r="B959">
        <v>11302810000</v>
      </c>
      <c r="C959">
        <v>-9.6739949999999997</v>
      </c>
      <c r="M959">
        <v>11302810000</v>
      </c>
      <c r="N959">
        <v>-10.754705</v>
      </c>
    </row>
    <row r="960" spans="2:14" x14ac:dyDescent="0.25">
      <c r="B960">
        <v>11352745000</v>
      </c>
      <c r="C960">
        <v>-9.7481679999999997</v>
      </c>
      <c r="M960">
        <v>11352745000</v>
      </c>
      <c r="N960">
        <v>-10.846207</v>
      </c>
    </row>
    <row r="961" spans="2:14" x14ac:dyDescent="0.25">
      <c r="B961">
        <v>11402680000</v>
      </c>
      <c r="C961">
        <v>-9.7541036999999999</v>
      </c>
      <c r="M961">
        <v>11402680000</v>
      </c>
      <c r="N961">
        <v>-10.877969</v>
      </c>
    </row>
    <row r="962" spans="2:14" x14ac:dyDescent="0.25">
      <c r="B962">
        <v>11452615000</v>
      </c>
      <c r="C962">
        <v>-9.7018880999999997</v>
      </c>
      <c r="M962">
        <v>11452615000</v>
      </c>
      <c r="N962">
        <v>-10.891557000000001</v>
      </c>
    </row>
    <row r="963" spans="2:14" x14ac:dyDescent="0.25">
      <c r="B963">
        <v>11502550000</v>
      </c>
      <c r="C963">
        <v>-9.6720638000000001</v>
      </c>
      <c r="M963">
        <v>11502550000</v>
      </c>
      <c r="N963">
        <v>-10.897819</v>
      </c>
    </row>
    <row r="964" spans="2:14" x14ac:dyDescent="0.25">
      <c r="B964">
        <v>11552485000</v>
      </c>
      <c r="C964">
        <v>-9.6086655000000007</v>
      </c>
      <c r="M964">
        <v>11552485000</v>
      </c>
      <c r="N964">
        <v>-10.875761000000001</v>
      </c>
    </row>
    <row r="965" spans="2:14" x14ac:dyDescent="0.25">
      <c r="B965">
        <v>11602420000</v>
      </c>
      <c r="C965">
        <v>-9.5305119000000005</v>
      </c>
      <c r="M965">
        <v>11602420000</v>
      </c>
      <c r="N965">
        <v>-10.831314000000001</v>
      </c>
    </row>
    <row r="966" spans="2:14" x14ac:dyDescent="0.25">
      <c r="B966">
        <v>11652355000</v>
      </c>
      <c r="C966">
        <v>-9.5076733000000004</v>
      </c>
      <c r="M966">
        <v>11652355000</v>
      </c>
      <c r="N966">
        <v>-10.836411</v>
      </c>
    </row>
    <row r="967" spans="2:14" x14ac:dyDescent="0.25">
      <c r="B967">
        <v>11702290000</v>
      </c>
      <c r="C967">
        <v>-9.4586410999999995</v>
      </c>
      <c r="M967">
        <v>11702290000</v>
      </c>
      <c r="N967">
        <v>-10.820795</v>
      </c>
    </row>
    <row r="968" spans="2:14" x14ac:dyDescent="0.25">
      <c r="B968">
        <v>11752225000</v>
      </c>
      <c r="C968">
        <v>-9.4205055000000009</v>
      </c>
      <c r="M968">
        <v>11752225000</v>
      </c>
      <c r="N968">
        <v>-10.788269</v>
      </c>
    </row>
    <row r="969" spans="2:14" x14ac:dyDescent="0.25">
      <c r="B969">
        <v>11802160000</v>
      </c>
      <c r="C969">
        <v>-9.4030980999999993</v>
      </c>
      <c r="M969">
        <v>11802160000</v>
      </c>
      <c r="N969">
        <v>-10.804948</v>
      </c>
    </row>
    <row r="970" spans="2:14" x14ac:dyDescent="0.25">
      <c r="B970">
        <v>11852095000</v>
      </c>
      <c r="C970">
        <v>-9.4002581000000003</v>
      </c>
      <c r="M970">
        <v>11852095000</v>
      </c>
      <c r="N970">
        <v>-10.827607</v>
      </c>
    </row>
    <row r="971" spans="2:14" x14ac:dyDescent="0.25">
      <c r="B971">
        <v>11902030000</v>
      </c>
      <c r="C971">
        <v>-9.4394349999999996</v>
      </c>
      <c r="M971">
        <v>11902030000</v>
      </c>
      <c r="N971">
        <v>-10.916638000000001</v>
      </c>
    </row>
    <row r="972" spans="2:14" x14ac:dyDescent="0.25">
      <c r="B972">
        <v>11951965000</v>
      </c>
      <c r="C972">
        <v>-9.4352598000000008</v>
      </c>
      <c r="M972">
        <v>11951965000</v>
      </c>
      <c r="N972">
        <v>-10.944181</v>
      </c>
    </row>
    <row r="973" spans="2:14" x14ac:dyDescent="0.25">
      <c r="B973">
        <v>12001900000</v>
      </c>
      <c r="C973">
        <v>-9.4886617999999991</v>
      </c>
      <c r="M973">
        <v>12001900000</v>
      </c>
      <c r="N973">
        <v>-11.044025</v>
      </c>
    </row>
    <row r="974" spans="2:14" x14ac:dyDescent="0.25">
      <c r="B974">
        <v>12051835000</v>
      </c>
      <c r="C974">
        <v>-9.5232153000000004</v>
      </c>
      <c r="M974">
        <v>12051835000</v>
      </c>
      <c r="N974">
        <v>-11.103051000000001</v>
      </c>
    </row>
    <row r="975" spans="2:14" x14ac:dyDescent="0.25">
      <c r="B975">
        <v>12101770000</v>
      </c>
      <c r="C975">
        <v>-9.5606708999999999</v>
      </c>
      <c r="M975">
        <v>12101770000</v>
      </c>
      <c r="N975">
        <v>-11.170864999999999</v>
      </c>
    </row>
    <row r="976" spans="2:14" x14ac:dyDescent="0.25">
      <c r="B976">
        <v>12151705000</v>
      </c>
      <c r="C976">
        <v>-9.5176190999999992</v>
      </c>
      <c r="M976">
        <v>12151705000</v>
      </c>
      <c r="N976">
        <v>-11.113659</v>
      </c>
    </row>
    <row r="977" spans="2:14" x14ac:dyDescent="0.25">
      <c r="B977">
        <v>12201640000</v>
      </c>
      <c r="C977">
        <v>-9.5076981000000007</v>
      </c>
      <c r="M977">
        <v>12201640000</v>
      </c>
      <c r="N977">
        <v>-11.117661</v>
      </c>
    </row>
    <row r="978" spans="2:14" x14ac:dyDescent="0.25">
      <c r="B978">
        <v>12251575000</v>
      </c>
      <c r="C978">
        <v>-9.4471396999999993</v>
      </c>
      <c r="M978">
        <v>12251575000</v>
      </c>
      <c r="N978">
        <v>-11.085146999999999</v>
      </c>
    </row>
    <row r="979" spans="2:14" x14ac:dyDescent="0.25">
      <c r="B979">
        <v>12301510000</v>
      </c>
      <c r="C979">
        <v>-9.4240207999999992</v>
      </c>
      <c r="M979">
        <v>12301510000</v>
      </c>
      <c r="N979">
        <v>-11.120506000000001</v>
      </c>
    </row>
    <row r="980" spans="2:14" x14ac:dyDescent="0.25">
      <c r="B980">
        <v>12351445000</v>
      </c>
      <c r="C980">
        <v>-9.4053106</v>
      </c>
      <c r="M980">
        <v>12351445000</v>
      </c>
      <c r="N980">
        <v>-11.157743</v>
      </c>
    </row>
    <row r="981" spans="2:14" x14ac:dyDescent="0.25">
      <c r="B981">
        <v>12401380000</v>
      </c>
      <c r="C981">
        <v>-9.4296141000000002</v>
      </c>
      <c r="M981">
        <v>12401380000</v>
      </c>
      <c r="N981">
        <v>-11.223250999999999</v>
      </c>
    </row>
    <row r="982" spans="2:14" x14ac:dyDescent="0.25">
      <c r="B982">
        <v>12451315000</v>
      </c>
      <c r="C982">
        <v>-9.4401398000000007</v>
      </c>
      <c r="M982">
        <v>12451315000</v>
      </c>
      <c r="N982">
        <v>-11.272912</v>
      </c>
    </row>
    <row r="983" spans="2:14" x14ac:dyDescent="0.25">
      <c r="B983">
        <v>12501250000</v>
      </c>
      <c r="C983">
        <v>-9.4679537000000007</v>
      </c>
      <c r="M983">
        <v>12501250000</v>
      </c>
      <c r="N983">
        <v>-11.320771000000001</v>
      </c>
    </row>
    <row r="984" spans="2:14" x14ac:dyDescent="0.25">
      <c r="B984">
        <v>12551185000</v>
      </c>
      <c r="C984">
        <v>-9.4964169999999992</v>
      </c>
      <c r="M984">
        <v>12551185000</v>
      </c>
      <c r="N984">
        <v>-11.377354</v>
      </c>
    </row>
    <row r="985" spans="2:14" x14ac:dyDescent="0.25">
      <c r="B985">
        <v>12601120000</v>
      </c>
      <c r="C985">
        <v>-9.5497455999999996</v>
      </c>
      <c r="M985">
        <v>12601120000</v>
      </c>
      <c r="N985">
        <v>-11.432143999999999</v>
      </c>
    </row>
    <row r="986" spans="2:14" x14ac:dyDescent="0.25">
      <c r="B986">
        <v>12651055000</v>
      </c>
      <c r="C986">
        <v>-9.5807886</v>
      </c>
      <c r="M986">
        <v>12651055000</v>
      </c>
      <c r="N986">
        <v>-11.504884000000001</v>
      </c>
    </row>
    <row r="987" spans="2:14" x14ac:dyDescent="0.25">
      <c r="B987">
        <v>12700990000</v>
      </c>
      <c r="C987">
        <v>-9.5950726999999993</v>
      </c>
      <c r="M987">
        <v>12700990000</v>
      </c>
      <c r="N987">
        <v>-11.583513</v>
      </c>
    </row>
    <row r="988" spans="2:14" x14ac:dyDescent="0.25">
      <c r="B988">
        <v>12750925000</v>
      </c>
      <c r="C988">
        <v>-9.6451606999999999</v>
      </c>
      <c r="M988">
        <v>12750925000</v>
      </c>
      <c r="N988">
        <v>-11.742407</v>
      </c>
    </row>
    <row r="989" spans="2:14" x14ac:dyDescent="0.25">
      <c r="B989">
        <v>12800860000</v>
      </c>
      <c r="C989">
        <v>-9.6968516999999999</v>
      </c>
      <c r="M989">
        <v>12800860000</v>
      </c>
      <c r="N989">
        <v>-11.870927</v>
      </c>
    </row>
    <row r="990" spans="2:14" x14ac:dyDescent="0.25">
      <c r="B990">
        <v>12850795000</v>
      </c>
      <c r="C990">
        <v>-9.6886311000000003</v>
      </c>
      <c r="M990">
        <v>12850795000</v>
      </c>
      <c r="N990">
        <v>-11.923481000000001</v>
      </c>
    </row>
    <row r="991" spans="2:14" x14ac:dyDescent="0.25">
      <c r="B991">
        <v>12900730000</v>
      </c>
      <c r="C991">
        <v>-9.6962575999999991</v>
      </c>
      <c r="M991">
        <v>12900730000</v>
      </c>
      <c r="N991">
        <v>-11.998393</v>
      </c>
    </row>
    <row r="992" spans="2:14" x14ac:dyDescent="0.25">
      <c r="B992">
        <v>12950665000</v>
      </c>
      <c r="C992">
        <v>-9.7323065</v>
      </c>
      <c r="M992">
        <v>12950665000</v>
      </c>
      <c r="N992">
        <v>-12.100899999999999</v>
      </c>
    </row>
    <row r="993" spans="2:14" x14ac:dyDescent="0.25">
      <c r="B993">
        <v>13000600000</v>
      </c>
      <c r="C993">
        <v>-9.7566071000000001</v>
      </c>
      <c r="M993">
        <v>13000600000</v>
      </c>
      <c r="N993">
        <v>-12.179145999999999</v>
      </c>
    </row>
    <row r="994" spans="2:14" x14ac:dyDescent="0.25">
      <c r="B994">
        <v>13050535000</v>
      </c>
      <c r="C994">
        <v>-9.7725524999999998</v>
      </c>
      <c r="M994">
        <v>13050535000</v>
      </c>
      <c r="N994">
        <v>-12.195842000000001</v>
      </c>
    </row>
    <row r="995" spans="2:14" x14ac:dyDescent="0.25">
      <c r="B995">
        <v>13100470000</v>
      </c>
      <c r="C995">
        <v>-9.8032474999999994</v>
      </c>
      <c r="M995">
        <v>13100470000</v>
      </c>
      <c r="N995">
        <v>-12.268579000000001</v>
      </c>
    </row>
    <row r="996" spans="2:14" x14ac:dyDescent="0.25">
      <c r="B996">
        <v>13150405000</v>
      </c>
      <c r="C996">
        <v>-9.8657026000000005</v>
      </c>
      <c r="M996">
        <v>13150405000</v>
      </c>
      <c r="N996">
        <v>-12.413724</v>
      </c>
    </row>
    <row r="997" spans="2:14" x14ac:dyDescent="0.25">
      <c r="B997">
        <v>13200340000</v>
      </c>
      <c r="C997">
        <v>-9.9291228999999994</v>
      </c>
      <c r="M997">
        <v>13200340000</v>
      </c>
      <c r="N997">
        <v>-12.626404000000001</v>
      </c>
    </row>
    <row r="998" spans="2:14" x14ac:dyDescent="0.25">
      <c r="B998">
        <v>13250275000</v>
      </c>
      <c r="C998">
        <v>-9.9918995000000006</v>
      </c>
      <c r="M998">
        <v>13250275000</v>
      </c>
      <c r="N998">
        <v>-12.823871</v>
      </c>
    </row>
    <row r="999" spans="2:14" x14ac:dyDescent="0.25">
      <c r="B999">
        <v>13300210000</v>
      </c>
      <c r="C999">
        <v>-10.052973</v>
      </c>
      <c r="M999">
        <v>13300210000</v>
      </c>
      <c r="N999">
        <v>-13.004367999999999</v>
      </c>
    </row>
    <row r="1000" spans="2:14" x14ac:dyDescent="0.25">
      <c r="B1000">
        <v>13350145000</v>
      </c>
      <c r="C1000">
        <v>-10.125643999999999</v>
      </c>
      <c r="M1000">
        <v>13350145000</v>
      </c>
      <c r="N1000">
        <v>-13.127564</v>
      </c>
    </row>
    <row r="1001" spans="2:14" x14ac:dyDescent="0.25">
      <c r="B1001">
        <v>13400080000</v>
      </c>
      <c r="C1001">
        <v>-10.147031</v>
      </c>
      <c r="M1001">
        <v>13400080000</v>
      </c>
      <c r="N1001">
        <v>-13.154548999999999</v>
      </c>
    </row>
    <row r="1002" spans="2:14" x14ac:dyDescent="0.25">
      <c r="B1002">
        <v>13450015000</v>
      </c>
      <c r="C1002">
        <v>-10.217959</v>
      </c>
      <c r="M1002">
        <v>13450015000</v>
      </c>
      <c r="N1002">
        <v>-13.202833999999999</v>
      </c>
    </row>
    <row r="1003" spans="2:14" x14ac:dyDescent="0.25">
      <c r="B1003">
        <v>13499950000</v>
      </c>
      <c r="C1003">
        <v>-10.234064999999999</v>
      </c>
      <c r="M1003">
        <v>13499950000</v>
      </c>
      <c r="N1003">
        <v>-13.193458</v>
      </c>
    </row>
    <row r="1004" spans="2:14" x14ac:dyDescent="0.25">
      <c r="B1004">
        <v>13549885000</v>
      </c>
      <c r="C1004">
        <v>-10.28837</v>
      </c>
      <c r="M1004">
        <v>13549885000</v>
      </c>
      <c r="N1004">
        <v>-13.281606</v>
      </c>
    </row>
    <row r="1005" spans="2:14" x14ac:dyDescent="0.25">
      <c r="B1005">
        <v>13599820000</v>
      </c>
      <c r="C1005">
        <v>-10.357481999999999</v>
      </c>
      <c r="M1005">
        <v>13599820000</v>
      </c>
      <c r="N1005">
        <v>-13.419646</v>
      </c>
    </row>
    <row r="1006" spans="2:14" x14ac:dyDescent="0.25">
      <c r="B1006">
        <v>13649755000</v>
      </c>
      <c r="C1006">
        <v>-10.457031000000001</v>
      </c>
      <c r="M1006">
        <v>13649755000</v>
      </c>
      <c r="N1006">
        <v>-13.637522000000001</v>
      </c>
    </row>
    <row r="1007" spans="2:14" x14ac:dyDescent="0.25">
      <c r="B1007">
        <v>13699690000</v>
      </c>
      <c r="C1007">
        <v>-10.530449000000001</v>
      </c>
      <c r="M1007">
        <v>13699690000</v>
      </c>
      <c r="N1007">
        <v>-13.793524</v>
      </c>
    </row>
    <row r="1008" spans="2:14" x14ac:dyDescent="0.25">
      <c r="B1008">
        <v>13749625000</v>
      </c>
      <c r="C1008">
        <v>-10.613042999999999</v>
      </c>
      <c r="M1008">
        <v>13749625000</v>
      </c>
      <c r="N1008">
        <v>-13.945422000000001</v>
      </c>
    </row>
    <row r="1009" spans="2:14" x14ac:dyDescent="0.25">
      <c r="B1009">
        <v>13799560000</v>
      </c>
      <c r="C1009">
        <v>-10.649838000000001</v>
      </c>
      <c r="M1009">
        <v>13799560000</v>
      </c>
      <c r="N1009">
        <v>-14.012328</v>
      </c>
    </row>
    <row r="1010" spans="2:14" x14ac:dyDescent="0.25">
      <c r="B1010">
        <v>13849495000</v>
      </c>
      <c r="C1010">
        <v>-10.665870999999999</v>
      </c>
      <c r="M1010">
        <v>13849495000</v>
      </c>
      <c r="N1010">
        <v>-14.036353999999999</v>
      </c>
    </row>
    <row r="1011" spans="2:14" x14ac:dyDescent="0.25">
      <c r="B1011">
        <v>13899430000</v>
      </c>
      <c r="C1011">
        <v>-10.689708</v>
      </c>
      <c r="M1011">
        <v>13899430000</v>
      </c>
      <c r="N1011">
        <v>-14.031252</v>
      </c>
    </row>
    <row r="1012" spans="2:14" x14ac:dyDescent="0.25">
      <c r="B1012">
        <v>13949365000</v>
      </c>
      <c r="C1012">
        <v>-10.737596</v>
      </c>
      <c r="M1012">
        <v>13949365000</v>
      </c>
      <c r="N1012">
        <v>-14.064866</v>
      </c>
    </row>
    <row r="1013" spans="2:14" x14ac:dyDescent="0.25">
      <c r="B1013">
        <v>13999300000</v>
      </c>
      <c r="C1013">
        <v>-10.792354</v>
      </c>
      <c r="M1013">
        <v>13999300000</v>
      </c>
      <c r="N1013">
        <v>-14.122418</v>
      </c>
    </row>
    <row r="1014" spans="2:14" x14ac:dyDescent="0.25">
      <c r="B1014">
        <v>14049235000</v>
      </c>
      <c r="C1014">
        <v>-10.883127</v>
      </c>
      <c r="M1014">
        <v>14049235000</v>
      </c>
      <c r="N1014">
        <v>-14.217071000000001</v>
      </c>
    </row>
    <row r="1015" spans="2:14" x14ac:dyDescent="0.25">
      <c r="B1015">
        <v>14099170000</v>
      </c>
      <c r="C1015">
        <v>-10.983027</v>
      </c>
      <c r="M1015">
        <v>14099170000</v>
      </c>
      <c r="N1015">
        <v>-14.340142</v>
      </c>
    </row>
    <row r="1016" spans="2:14" x14ac:dyDescent="0.25">
      <c r="B1016">
        <v>14149105000</v>
      </c>
      <c r="C1016">
        <v>-11.077795999999999</v>
      </c>
      <c r="M1016">
        <v>14149105000</v>
      </c>
      <c r="N1016">
        <v>-14.465837000000001</v>
      </c>
    </row>
    <row r="1017" spans="2:14" x14ac:dyDescent="0.25">
      <c r="B1017">
        <v>14199040000</v>
      </c>
      <c r="C1017">
        <v>-11.21041</v>
      </c>
      <c r="M1017">
        <v>14199040000</v>
      </c>
      <c r="N1017">
        <v>-14.703602</v>
      </c>
    </row>
    <row r="1018" spans="2:14" x14ac:dyDescent="0.25">
      <c r="B1018">
        <v>14248975000</v>
      </c>
      <c r="C1018">
        <v>-11.353915000000001</v>
      </c>
      <c r="M1018">
        <v>14248975000</v>
      </c>
      <c r="N1018">
        <v>-14.927155000000001</v>
      </c>
    </row>
    <row r="1019" spans="2:14" x14ac:dyDescent="0.25">
      <c r="B1019">
        <v>14298910000</v>
      </c>
      <c r="C1019">
        <v>-11.446611000000001</v>
      </c>
      <c r="M1019">
        <v>14298910000</v>
      </c>
      <c r="N1019">
        <v>-15.012931999999999</v>
      </c>
    </row>
    <row r="1020" spans="2:14" x14ac:dyDescent="0.25">
      <c r="B1020">
        <v>14348845000</v>
      </c>
      <c r="C1020">
        <v>-11.445586</v>
      </c>
      <c r="M1020">
        <v>14348845000</v>
      </c>
      <c r="N1020">
        <v>-14.915336</v>
      </c>
    </row>
    <row r="1021" spans="2:14" x14ac:dyDescent="0.25">
      <c r="B1021">
        <v>14398780000</v>
      </c>
      <c r="C1021">
        <v>-11.376564999999999</v>
      </c>
      <c r="M1021">
        <v>14398780000</v>
      </c>
      <c r="N1021">
        <v>-14.778014000000001</v>
      </c>
    </row>
    <row r="1022" spans="2:14" x14ac:dyDescent="0.25">
      <c r="B1022">
        <v>14448715000</v>
      </c>
      <c r="C1022">
        <v>-11.304893</v>
      </c>
      <c r="M1022">
        <v>14448715000</v>
      </c>
      <c r="N1022">
        <v>-14.715624</v>
      </c>
    </row>
    <row r="1023" spans="2:14" x14ac:dyDescent="0.25">
      <c r="B1023">
        <v>14498650000</v>
      </c>
      <c r="C1023">
        <v>-11.316814000000001</v>
      </c>
      <c r="M1023">
        <v>14498650000</v>
      </c>
      <c r="N1023">
        <v>-14.866794000000001</v>
      </c>
    </row>
    <row r="1024" spans="2:14" x14ac:dyDescent="0.25">
      <c r="B1024">
        <v>14548585000</v>
      </c>
      <c r="C1024">
        <v>-11.380535</v>
      </c>
      <c r="M1024">
        <v>14548585000</v>
      </c>
      <c r="N1024">
        <v>-15.129104999999999</v>
      </c>
    </row>
    <row r="1025" spans="2:14" x14ac:dyDescent="0.25">
      <c r="B1025">
        <v>14598520000</v>
      </c>
      <c r="C1025">
        <v>-11.478044000000001</v>
      </c>
      <c r="M1025">
        <v>14598520000</v>
      </c>
      <c r="N1025">
        <v>-15.392287</v>
      </c>
    </row>
    <row r="1026" spans="2:14" x14ac:dyDescent="0.25">
      <c r="B1026">
        <v>14648455000</v>
      </c>
      <c r="C1026">
        <v>-11.619391</v>
      </c>
      <c r="M1026">
        <v>14648455000</v>
      </c>
      <c r="N1026">
        <v>-15.558743</v>
      </c>
    </row>
    <row r="1027" spans="2:14" x14ac:dyDescent="0.25">
      <c r="B1027">
        <v>14698390000</v>
      </c>
      <c r="C1027">
        <v>-11.683107</v>
      </c>
      <c r="M1027">
        <v>14698390000</v>
      </c>
      <c r="N1027">
        <v>-15.475391999999999</v>
      </c>
    </row>
    <row r="1028" spans="2:14" x14ac:dyDescent="0.25">
      <c r="B1028">
        <v>14748325000</v>
      </c>
      <c r="C1028">
        <v>-11.618876</v>
      </c>
      <c r="M1028">
        <v>14748325000</v>
      </c>
      <c r="N1028">
        <v>-15.149088000000001</v>
      </c>
    </row>
    <row r="1029" spans="2:14" x14ac:dyDescent="0.25">
      <c r="B1029">
        <v>14798260000</v>
      </c>
      <c r="C1029">
        <v>-11.532373</v>
      </c>
      <c r="M1029">
        <v>14798260000</v>
      </c>
      <c r="N1029">
        <v>-14.910107</v>
      </c>
    </row>
    <row r="1030" spans="2:14" x14ac:dyDescent="0.25">
      <c r="B1030">
        <v>14848195000</v>
      </c>
      <c r="C1030">
        <v>-11.567739</v>
      </c>
      <c r="M1030">
        <v>14848195000</v>
      </c>
      <c r="N1030">
        <v>-15.076563999999999</v>
      </c>
    </row>
    <row r="1031" spans="2:14" x14ac:dyDescent="0.25">
      <c r="B1031">
        <v>14898130000</v>
      </c>
      <c r="C1031">
        <v>-11.69868</v>
      </c>
      <c r="M1031">
        <v>14898130000</v>
      </c>
      <c r="N1031">
        <v>-15.532473</v>
      </c>
    </row>
    <row r="1032" spans="2:14" x14ac:dyDescent="0.25">
      <c r="B1032">
        <v>14948065000</v>
      </c>
      <c r="C1032">
        <v>-11.82752</v>
      </c>
      <c r="M1032">
        <v>14948065000</v>
      </c>
      <c r="N1032">
        <v>-15.966538</v>
      </c>
    </row>
    <row r="1033" spans="2:14" x14ac:dyDescent="0.25">
      <c r="B1033">
        <v>14998000000</v>
      </c>
      <c r="C1033">
        <v>-11.982089</v>
      </c>
      <c r="M1033">
        <v>14998000000</v>
      </c>
      <c r="N1033">
        <v>-16.427437000000001</v>
      </c>
    </row>
    <row r="1034" spans="2:14" x14ac:dyDescent="0.25">
      <c r="B1034" t="s">
        <v>25</v>
      </c>
      <c r="M1034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628"/>
  <sheetViews>
    <sheetView topLeftCell="A103" workbookViewId="0">
      <selection activeCell="L1" sqref="L1:P628"/>
    </sheetView>
  </sheetViews>
  <sheetFormatPr defaultRowHeight="15" x14ac:dyDescent="0.25"/>
  <cols>
    <col min="1" max="1" width="13.7109375" style="40" customWidth="1"/>
    <col min="2" max="3" width="9.42578125" customWidth="1"/>
    <col min="7" max="7" width="2.140625" style="19" customWidth="1"/>
    <col min="8" max="8" width="11" style="5" bestFit="1" customWidth="1"/>
    <col min="9" max="9" width="14.85546875" style="5" bestFit="1" customWidth="1"/>
    <col min="10" max="10" width="18.7109375" style="5" bestFit="1" customWidth="1"/>
    <col min="11" max="11" width="13.7109375" style="40" customWidth="1"/>
    <col min="17" max="17" width="2" style="19" customWidth="1"/>
    <col min="18" max="18" width="11" style="5" bestFit="1" customWidth="1"/>
    <col min="19" max="19" width="14.7109375" style="5" bestFit="1" customWidth="1"/>
    <col min="20" max="20" width="18.5703125" style="5" bestFit="1" customWidth="1"/>
    <col min="21" max="21" width="2" style="19" customWidth="1"/>
    <col min="27" max="28" width="9.140625" style="5"/>
    <col min="29" max="16384" width="9.140625" style="3"/>
  </cols>
  <sheetData>
    <row r="1" spans="1:21" x14ac:dyDescent="0.25">
      <c r="B1" t="s">
        <v>101</v>
      </c>
      <c r="H1" s="5" t="s">
        <v>1</v>
      </c>
      <c r="I1" s="43" t="str">
        <f>C8</f>
        <v>Conv. Loss Log Mag(dB)</v>
      </c>
      <c r="J1" s="43" t="str">
        <f>D8</f>
        <v>S11 Log Mag(dB)</v>
      </c>
      <c r="L1" t="s">
        <v>101</v>
      </c>
      <c r="R1" s="5" t="s">
        <v>1</v>
      </c>
      <c r="S1" s="43" t="str">
        <f>M8</f>
        <v>Conv. Loss Log Mag(dB)</v>
      </c>
      <c r="T1" s="43" t="str">
        <f>N8</f>
        <v>S11 Log Mag(dB)</v>
      </c>
    </row>
    <row r="2" spans="1:21" x14ac:dyDescent="0.25">
      <c r="A2" s="39" t="s">
        <v>110</v>
      </c>
      <c r="B2" t="s">
        <v>302</v>
      </c>
      <c r="C2" t="s">
        <v>303</v>
      </c>
      <c r="D2" t="s">
        <v>304</v>
      </c>
      <c r="E2" t="s">
        <v>305</v>
      </c>
      <c r="K2" s="39" t="s">
        <v>111</v>
      </c>
      <c r="L2" t="s">
        <v>302</v>
      </c>
      <c r="M2" t="s">
        <v>303</v>
      </c>
      <c r="N2" t="s">
        <v>304</v>
      </c>
      <c r="O2" t="s">
        <v>305</v>
      </c>
    </row>
    <row r="3" spans="1:21" x14ac:dyDescent="0.25">
      <c r="B3" t="s">
        <v>309</v>
      </c>
      <c r="C3" t="s">
        <v>323</v>
      </c>
      <c r="D3" t="s">
        <v>324</v>
      </c>
      <c r="I3" s="17">
        <f>AVERAGE(I47:I192)</f>
        <v>-8.6716964719178122</v>
      </c>
      <c r="L3" t="s">
        <v>309</v>
      </c>
      <c r="M3" t="s">
        <v>323</v>
      </c>
      <c r="N3" t="s">
        <v>325</v>
      </c>
      <c r="S3" s="17">
        <f>AVERAGE(S47:S192)</f>
        <v>-10.225325332191776</v>
      </c>
    </row>
    <row r="4" spans="1:21" x14ac:dyDescent="0.25">
      <c r="A4" s="51" t="s">
        <v>211</v>
      </c>
      <c r="B4" t="s">
        <v>102</v>
      </c>
      <c r="G4" s="20"/>
      <c r="H4" s="6">
        <f t="shared" ref="H4:H67" si="0">B9/1000000000</f>
        <v>5.0110000000000001</v>
      </c>
      <c r="I4" s="6">
        <f t="shared" ref="I4:I67" si="1">C9</f>
        <v>-12.067270000000001</v>
      </c>
      <c r="J4" s="6">
        <f t="shared" ref="J4:J67" si="2">D9</f>
        <v>-4.2746205000000002</v>
      </c>
      <c r="K4" s="51" t="s">
        <v>211</v>
      </c>
      <c r="L4" t="s">
        <v>102</v>
      </c>
      <c r="Q4" s="20"/>
      <c r="R4" s="6">
        <f t="shared" ref="R4:R67" si="3">L9/1000000000</f>
        <v>5.0110000000000001</v>
      </c>
      <c r="S4" s="6">
        <f t="shared" ref="S4:S67" si="4">M9</f>
        <v>-13.481036</v>
      </c>
      <c r="T4" s="6">
        <f t="shared" ref="T4:T67" si="5">N9</f>
        <v>-5.9743966999999998</v>
      </c>
      <c r="U4" s="20"/>
    </row>
    <row r="5" spans="1:21" x14ac:dyDescent="0.25">
      <c r="A5" s="51" t="s">
        <v>213</v>
      </c>
      <c r="G5" s="20"/>
      <c r="H5" s="6">
        <f t="shared" si="0"/>
        <v>5.1359399999999997</v>
      </c>
      <c r="I5" s="6">
        <f t="shared" si="1"/>
        <v>-11.632059</v>
      </c>
      <c r="J5" s="6">
        <f t="shared" si="2"/>
        <v>-4.4093299000000004</v>
      </c>
      <c r="K5" s="51" t="s">
        <v>213</v>
      </c>
      <c r="Q5" s="20"/>
      <c r="R5" s="6">
        <f t="shared" si="3"/>
        <v>5.1359399999999997</v>
      </c>
      <c r="S5" s="6">
        <f t="shared" si="4"/>
        <v>-13.030867000000001</v>
      </c>
      <c r="T5" s="6">
        <f t="shared" si="5"/>
        <v>-6.1538934999999997</v>
      </c>
      <c r="U5" s="20"/>
    </row>
    <row r="6" spans="1:21" x14ac:dyDescent="0.25">
      <c r="A6" s="51" t="s">
        <v>214</v>
      </c>
      <c r="G6" s="20"/>
      <c r="H6" s="6">
        <f t="shared" si="0"/>
        <v>5.2608800000000002</v>
      </c>
      <c r="I6" s="6">
        <f t="shared" si="1"/>
        <v>-11.079630999999999</v>
      </c>
      <c r="J6" s="6">
        <f t="shared" si="2"/>
        <v>-4.6753869000000003</v>
      </c>
      <c r="K6" s="51" t="s">
        <v>214</v>
      </c>
      <c r="Q6" s="20"/>
      <c r="R6" s="6">
        <f t="shared" si="3"/>
        <v>5.2608800000000002</v>
      </c>
      <c r="S6" s="6">
        <f t="shared" si="4"/>
        <v>-12.449579</v>
      </c>
      <c r="T6" s="6">
        <f t="shared" si="5"/>
        <v>-6.4780474000000003</v>
      </c>
      <c r="U6" s="20"/>
    </row>
    <row r="7" spans="1:21" x14ac:dyDescent="0.25">
      <c r="A7" s="51" t="s">
        <v>215</v>
      </c>
      <c r="B7" t="s">
        <v>103</v>
      </c>
      <c r="G7" s="20"/>
      <c r="H7" s="6">
        <f t="shared" si="0"/>
        <v>5.3858199999999998</v>
      </c>
      <c r="I7" s="6">
        <f t="shared" si="1"/>
        <v>-10.462406</v>
      </c>
      <c r="J7" s="6">
        <f t="shared" si="2"/>
        <v>-4.9280094999999999</v>
      </c>
      <c r="K7" s="51" t="s">
        <v>215</v>
      </c>
      <c r="L7" t="s">
        <v>103</v>
      </c>
      <c r="Q7" s="20"/>
      <c r="R7" s="6">
        <f t="shared" si="3"/>
        <v>5.3858199999999998</v>
      </c>
      <c r="S7" s="6">
        <f t="shared" si="4"/>
        <v>-11.804959</v>
      </c>
      <c r="T7" s="6">
        <f t="shared" si="5"/>
        <v>-6.7763171</v>
      </c>
      <c r="U7" s="20"/>
    </row>
    <row r="8" spans="1:21" x14ac:dyDescent="0.25">
      <c r="A8" s="51" t="s">
        <v>212</v>
      </c>
      <c r="B8" t="s">
        <v>23</v>
      </c>
      <c r="C8" t="s">
        <v>104</v>
      </c>
      <c r="D8" t="s">
        <v>260</v>
      </c>
      <c r="G8" s="20"/>
      <c r="H8" s="6">
        <f t="shared" si="0"/>
        <v>5.5107600000000003</v>
      </c>
      <c r="I8" s="6">
        <f t="shared" si="1"/>
        <v>-9.9108601000000007</v>
      </c>
      <c r="J8" s="6">
        <f t="shared" si="2"/>
        <v>-5.2272271999999997</v>
      </c>
      <c r="K8" s="51" t="s">
        <v>212</v>
      </c>
      <c r="L8" t="s">
        <v>23</v>
      </c>
      <c r="M8" t="s">
        <v>104</v>
      </c>
      <c r="N8" t="s">
        <v>260</v>
      </c>
      <c r="Q8" s="20"/>
      <c r="R8" s="6">
        <f t="shared" si="3"/>
        <v>5.5107600000000003</v>
      </c>
      <c r="S8" s="6">
        <f t="shared" si="4"/>
        <v>-11.238797</v>
      </c>
      <c r="T8" s="6">
        <f t="shared" si="5"/>
        <v>-7.1249437000000002</v>
      </c>
      <c r="U8" s="20"/>
    </row>
    <row r="9" spans="1:21" x14ac:dyDescent="0.25">
      <c r="B9">
        <v>5011000000</v>
      </c>
      <c r="C9">
        <v>-12.067270000000001</v>
      </c>
      <c r="D9">
        <v>-4.2746205000000002</v>
      </c>
      <c r="G9" s="20"/>
      <c r="H9" s="6">
        <f t="shared" si="0"/>
        <v>5.6356999999999999</v>
      </c>
      <c r="I9" s="6">
        <f t="shared" si="1"/>
        <v>-9.3708506000000007</v>
      </c>
      <c r="J9" s="6">
        <f t="shared" si="2"/>
        <v>-5.4997692000000002</v>
      </c>
      <c r="L9">
        <v>5011000000</v>
      </c>
      <c r="M9">
        <v>-13.481036</v>
      </c>
      <c r="N9">
        <v>-5.9743966999999998</v>
      </c>
      <c r="Q9" s="20"/>
      <c r="R9" s="6">
        <f t="shared" si="3"/>
        <v>5.6356999999999999</v>
      </c>
      <c r="S9" s="6">
        <f t="shared" si="4"/>
        <v>-10.702518</v>
      </c>
      <c r="T9" s="6">
        <f t="shared" si="5"/>
        <v>-7.4482964999999997</v>
      </c>
      <c r="U9" s="20"/>
    </row>
    <row r="10" spans="1:21" x14ac:dyDescent="0.25">
      <c r="B10">
        <v>5135940000</v>
      </c>
      <c r="C10">
        <v>-11.632059</v>
      </c>
      <c r="D10">
        <v>-4.4093299000000004</v>
      </c>
      <c r="G10" s="20"/>
      <c r="H10" s="6">
        <f t="shared" si="0"/>
        <v>5.7606400000000004</v>
      </c>
      <c r="I10" s="6">
        <f t="shared" si="1"/>
        <v>-8.9643660000000001</v>
      </c>
      <c r="J10" s="6">
        <f t="shared" si="2"/>
        <v>-5.8004746000000003</v>
      </c>
      <c r="L10">
        <v>5135940000</v>
      </c>
      <c r="M10">
        <v>-13.030867000000001</v>
      </c>
      <c r="N10">
        <v>-6.1538934999999997</v>
      </c>
      <c r="Q10" s="20"/>
      <c r="R10" s="6">
        <f t="shared" si="3"/>
        <v>5.7606400000000004</v>
      </c>
      <c r="S10" s="6">
        <f t="shared" si="4"/>
        <v>-10.314716000000001</v>
      </c>
      <c r="T10" s="6">
        <f t="shared" si="5"/>
        <v>-7.8031731000000004</v>
      </c>
      <c r="U10" s="20"/>
    </row>
    <row r="11" spans="1:21" x14ac:dyDescent="0.25">
      <c r="B11">
        <v>5260880000</v>
      </c>
      <c r="C11">
        <v>-11.079630999999999</v>
      </c>
      <c r="D11">
        <v>-4.6753869000000003</v>
      </c>
      <c r="G11" s="20"/>
      <c r="H11" s="6">
        <f t="shared" si="0"/>
        <v>5.88558</v>
      </c>
      <c r="I11" s="6">
        <f t="shared" si="1"/>
        <v>-8.6810112000000004</v>
      </c>
      <c r="J11" s="6">
        <f t="shared" si="2"/>
        <v>-6.1130890999999998</v>
      </c>
      <c r="L11">
        <v>5260880000</v>
      </c>
      <c r="M11">
        <v>-12.449579</v>
      </c>
      <c r="N11">
        <v>-6.4780474000000003</v>
      </c>
      <c r="Q11" s="20"/>
      <c r="R11" s="6">
        <f t="shared" si="3"/>
        <v>5.88558</v>
      </c>
      <c r="S11" s="6">
        <f t="shared" si="4"/>
        <v>-10.067112</v>
      </c>
      <c r="T11" s="6">
        <f t="shared" si="5"/>
        <v>-8.1719275000000007</v>
      </c>
      <c r="U11" s="20"/>
    </row>
    <row r="12" spans="1:21" x14ac:dyDescent="0.25">
      <c r="B12">
        <v>5385820000</v>
      </c>
      <c r="C12">
        <v>-10.462406</v>
      </c>
      <c r="D12">
        <v>-4.9280094999999999</v>
      </c>
      <c r="G12" s="20"/>
      <c r="H12" s="6">
        <f t="shared" si="0"/>
        <v>6.0105199999999996</v>
      </c>
      <c r="I12" s="6">
        <f t="shared" si="1"/>
        <v>-8.3866443999999998</v>
      </c>
      <c r="J12" s="6">
        <f t="shared" si="2"/>
        <v>-6.3670115000000003</v>
      </c>
      <c r="L12">
        <v>5385820000</v>
      </c>
      <c r="M12">
        <v>-11.804959</v>
      </c>
      <c r="N12">
        <v>-6.7763171</v>
      </c>
      <c r="Q12" s="20"/>
      <c r="R12" s="6">
        <f t="shared" si="3"/>
        <v>6.0105199999999996</v>
      </c>
      <c r="S12" s="6">
        <f t="shared" si="4"/>
        <v>-9.8180016999999999</v>
      </c>
      <c r="T12" s="6">
        <f t="shared" si="5"/>
        <v>-8.5018034</v>
      </c>
      <c r="U12" s="20"/>
    </row>
    <row r="13" spans="1:21" x14ac:dyDescent="0.25">
      <c r="B13">
        <v>5510760000</v>
      </c>
      <c r="C13">
        <v>-9.9108601000000007</v>
      </c>
      <c r="D13">
        <v>-5.2272271999999997</v>
      </c>
      <c r="G13" s="20"/>
      <c r="H13" s="6">
        <f t="shared" si="0"/>
        <v>6.1354600000000001</v>
      </c>
      <c r="I13" s="6">
        <f t="shared" si="1"/>
        <v>-8.1724224000000003</v>
      </c>
      <c r="J13" s="6">
        <f t="shared" si="2"/>
        <v>-6.6691208</v>
      </c>
      <c r="L13">
        <v>5510760000</v>
      </c>
      <c r="M13">
        <v>-11.238797</v>
      </c>
      <c r="N13">
        <v>-7.1249437000000002</v>
      </c>
      <c r="Q13" s="20"/>
      <c r="R13" s="6">
        <f t="shared" si="3"/>
        <v>6.1354600000000001</v>
      </c>
      <c r="S13" s="6">
        <f t="shared" si="4"/>
        <v>-9.6470164999999994</v>
      </c>
      <c r="T13" s="6">
        <f t="shared" si="5"/>
        <v>-8.8751716999999992</v>
      </c>
      <c r="U13" s="20"/>
    </row>
    <row r="14" spans="1:21" x14ac:dyDescent="0.25">
      <c r="B14">
        <v>5635700000</v>
      </c>
      <c r="C14">
        <v>-9.3708506000000007</v>
      </c>
      <c r="D14">
        <v>-5.4997692000000002</v>
      </c>
      <c r="G14" s="20"/>
      <c r="H14" s="6">
        <f t="shared" si="0"/>
        <v>6.2603999999999997</v>
      </c>
      <c r="I14" s="6">
        <f t="shared" si="1"/>
        <v>-8.0032824999999992</v>
      </c>
      <c r="J14" s="6">
        <f t="shared" si="2"/>
        <v>-6.9429740999999998</v>
      </c>
      <c r="L14">
        <v>5635700000</v>
      </c>
      <c r="M14">
        <v>-10.702518</v>
      </c>
      <c r="N14">
        <v>-7.4482964999999997</v>
      </c>
      <c r="Q14" s="20"/>
      <c r="R14" s="6">
        <f t="shared" si="3"/>
        <v>6.2603999999999997</v>
      </c>
      <c r="S14" s="6">
        <f t="shared" si="4"/>
        <v>-9.5187483000000004</v>
      </c>
      <c r="T14" s="6">
        <f t="shared" si="5"/>
        <v>-9.2190685000000006</v>
      </c>
      <c r="U14" s="20"/>
    </row>
    <row r="15" spans="1:21" x14ac:dyDescent="0.25">
      <c r="B15">
        <v>5760640000</v>
      </c>
      <c r="C15">
        <v>-8.9643660000000001</v>
      </c>
      <c r="D15">
        <v>-5.8004746000000003</v>
      </c>
      <c r="G15" s="20"/>
      <c r="H15" s="6">
        <f t="shared" si="0"/>
        <v>6.3853400000000002</v>
      </c>
      <c r="I15" s="6">
        <f t="shared" si="1"/>
        <v>-7.8396473000000002</v>
      </c>
      <c r="J15" s="6">
        <f t="shared" si="2"/>
        <v>-7.2900895999999999</v>
      </c>
      <c r="L15">
        <v>5760640000</v>
      </c>
      <c r="M15">
        <v>-10.314716000000001</v>
      </c>
      <c r="N15">
        <v>-7.8031731000000004</v>
      </c>
      <c r="Q15" s="20"/>
      <c r="R15" s="6">
        <f t="shared" si="3"/>
        <v>6.3853400000000002</v>
      </c>
      <c r="S15" s="6">
        <f t="shared" si="4"/>
        <v>-9.3923167999999997</v>
      </c>
      <c r="T15" s="6">
        <f t="shared" si="5"/>
        <v>-9.6442470999999994</v>
      </c>
      <c r="U15" s="20"/>
    </row>
    <row r="16" spans="1:21" x14ac:dyDescent="0.25">
      <c r="B16">
        <v>5885580000</v>
      </c>
      <c r="C16">
        <v>-8.6810112000000004</v>
      </c>
      <c r="D16">
        <v>-6.1130890999999998</v>
      </c>
      <c r="G16" s="20"/>
      <c r="H16" s="6">
        <f t="shared" si="0"/>
        <v>6.5102799999999998</v>
      </c>
      <c r="I16" s="6">
        <f t="shared" si="1"/>
        <v>-7.6365438000000001</v>
      </c>
      <c r="J16" s="6">
        <f t="shared" si="2"/>
        <v>-7.6305375</v>
      </c>
      <c r="L16">
        <v>5885580000</v>
      </c>
      <c r="M16">
        <v>-10.067112</v>
      </c>
      <c r="N16">
        <v>-8.1719275000000007</v>
      </c>
      <c r="Q16" s="20"/>
      <c r="R16" s="6">
        <f t="shared" si="3"/>
        <v>6.5102799999999998</v>
      </c>
      <c r="S16" s="6">
        <f t="shared" si="4"/>
        <v>-9.2292252000000001</v>
      </c>
      <c r="T16" s="6">
        <f t="shared" si="5"/>
        <v>-10.11913</v>
      </c>
      <c r="U16" s="20"/>
    </row>
    <row r="17" spans="2:21" x14ac:dyDescent="0.25">
      <c r="B17">
        <v>6010520000</v>
      </c>
      <c r="C17">
        <v>-8.3866443999999998</v>
      </c>
      <c r="D17">
        <v>-6.3670115000000003</v>
      </c>
      <c r="G17" s="20"/>
      <c r="H17" s="6">
        <f t="shared" si="0"/>
        <v>6.6352200000000003</v>
      </c>
      <c r="I17" s="6">
        <f t="shared" si="1"/>
        <v>-7.5171846999999996</v>
      </c>
      <c r="J17" s="6">
        <f t="shared" si="2"/>
        <v>-8.0114841000000006</v>
      </c>
      <c r="L17">
        <v>6010520000</v>
      </c>
      <c r="M17">
        <v>-9.8180016999999999</v>
      </c>
      <c r="N17">
        <v>-8.5018034</v>
      </c>
      <c r="Q17" s="20"/>
      <c r="R17" s="6">
        <f t="shared" si="3"/>
        <v>6.6352200000000003</v>
      </c>
      <c r="S17" s="6">
        <f t="shared" si="4"/>
        <v>-9.1474770999999997</v>
      </c>
      <c r="T17" s="6">
        <f t="shared" si="5"/>
        <v>-10.663394</v>
      </c>
      <c r="U17" s="20"/>
    </row>
    <row r="18" spans="2:21" x14ac:dyDescent="0.25">
      <c r="B18">
        <v>6135460000</v>
      </c>
      <c r="C18">
        <v>-8.1724224000000003</v>
      </c>
      <c r="D18">
        <v>-6.6691208</v>
      </c>
      <c r="G18" s="20"/>
      <c r="H18" s="6">
        <f t="shared" si="0"/>
        <v>6.7601599999999999</v>
      </c>
      <c r="I18" s="6">
        <f t="shared" si="1"/>
        <v>-7.3774571</v>
      </c>
      <c r="J18" s="6">
        <f t="shared" si="2"/>
        <v>-8.3583564999999993</v>
      </c>
      <c r="L18">
        <v>6135460000</v>
      </c>
      <c r="M18">
        <v>-9.6470164999999994</v>
      </c>
      <c r="N18">
        <v>-8.8751716999999992</v>
      </c>
      <c r="Q18" s="20"/>
      <c r="R18" s="6">
        <f t="shared" si="3"/>
        <v>6.7601599999999999</v>
      </c>
      <c r="S18" s="6">
        <f t="shared" si="4"/>
        <v>-9.0498486000000007</v>
      </c>
      <c r="T18" s="6">
        <f t="shared" si="5"/>
        <v>-11.23104</v>
      </c>
      <c r="U18" s="20"/>
    </row>
    <row r="19" spans="2:21" x14ac:dyDescent="0.25">
      <c r="B19">
        <v>6260400000</v>
      </c>
      <c r="C19">
        <v>-8.0032824999999992</v>
      </c>
      <c r="D19">
        <v>-6.9429740999999998</v>
      </c>
      <c r="G19" s="20"/>
      <c r="H19" s="6">
        <f t="shared" si="0"/>
        <v>6.8851000000000004</v>
      </c>
      <c r="I19" s="6">
        <f t="shared" si="1"/>
        <v>-7.2178731000000003</v>
      </c>
      <c r="J19" s="6">
        <f t="shared" si="2"/>
        <v>-8.7373705000000008</v>
      </c>
      <c r="L19">
        <v>6260400000</v>
      </c>
      <c r="M19">
        <v>-9.5187483000000004</v>
      </c>
      <c r="N19">
        <v>-9.2190685000000006</v>
      </c>
      <c r="Q19" s="20"/>
      <c r="R19" s="6">
        <f t="shared" si="3"/>
        <v>6.8851000000000004</v>
      </c>
      <c r="S19" s="6">
        <f t="shared" si="4"/>
        <v>-8.9357346999999994</v>
      </c>
      <c r="T19" s="6">
        <f t="shared" si="5"/>
        <v>-11.874900999999999</v>
      </c>
      <c r="U19" s="20"/>
    </row>
    <row r="20" spans="2:21" x14ac:dyDescent="0.25">
      <c r="B20">
        <v>6385340000</v>
      </c>
      <c r="C20">
        <v>-7.8396473000000002</v>
      </c>
      <c r="D20">
        <v>-7.2900895999999999</v>
      </c>
      <c r="G20" s="20"/>
      <c r="H20" s="6">
        <f t="shared" si="0"/>
        <v>7.01004</v>
      </c>
      <c r="I20" s="6">
        <f t="shared" si="1"/>
        <v>-7.0852256000000002</v>
      </c>
      <c r="J20" s="6">
        <f t="shared" si="2"/>
        <v>-9.2321653000000001</v>
      </c>
      <c r="L20">
        <v>6385340000</v>
      </c>
      <c r="M20">
        <v>-9.3923167999999997</v>
      </c>
      <c r="N20">
        <v>-9.6442470999999994</v>
      </c>
      <c r="Q20" s="20"/>
      <c r="R20" s="6">
        <f t="shared" si="3"/>
        <v>7.01004</v>
      </c>
      <c r="S20" s="6">
        <f t="shared" si="4"/>
        <v>-8.8422765999999999</v>
      </c>
      <c r="T20" s="6">
        <f t="shared" si="5"/>
        <v>-12.712234</v>
      </c>
      <c r="U20" s="20"/>
    </row>
    <row r="21" spans="2:21" x14ac:dyDescent="0.25">
      <c r="B21">
        <v>6510280000</v>
      </c>
      <c r="C21">
        <v>-7.6365438000000001</v>
      </c>
      <c r="D21">
        <v>-7.6305375</v>
      </c>
      <c r="G21" s="20"/>
      <c r="H21" s="6">
        <f t="shared" si="0"/>
        <v>7.1349799999999997</v>
      </c>
      <c r="I21" s="6">
        <f t="shared" si="1"/>
        <v>-6.9519729999999997</v>
      </c>
      <c r="J21" s="6">
        <f t="shared" si="2"/>
        <v>-9.8218478999999999</v>
      </c>
      <c r="L21">
        <v>6510280000</v>
      </c>
      <c r="M21">
        <v>-9.2292252000000001</v>
      </c>
      <c r="N21">
        <v>-10.11913</v>
      </c>
      <c r="Q21" s="20"/>
      <c r="R21" s="6">
        <f t="shared" si="3"/>
        <v>7.1349799999999997</v>
      </c>
      <c r="S21" s="6">
        <f t="shared" si="4"/>
        <v>-8.7482977000000002</v>
      </c>
      <c r="T21" s="6">
        <f t="shared" si="5"/>
        <v>-13.705957</v>
      </c>
      <c r="U21" s="20"/>
    </row>
    <row r="22" spans="2:21" x14ac:dyDescent="0.25">
      <c r="B22">
        <v>6635220000</v>
      </c>
      <c r="C22">
        <v>-7.5171846999999996</v>
      </c>
      <c r="D22">
        <v>-8.0114841000000006</v>
      </c>
      <c r="G22" s="20"/>
      <c r="H22" s="6">
        <f t="shared" si="0"/>
        <v>7.2599200000000002</v>
      </c>
      <c r="I22" s="6">
        <f t="shared" si="1"/>
        <v>-6.7777165999999998</v>
      </c>
      <c r="J22" s="6">
        <f t="shared" si="2"/>
        <v>-10.488225999999999</v>
      </c>
      <c r="L22">
        <v>6635220000</v>
      </c>
      <c r="M22">
        <v>-9.1474770999999997</v>
      </c>
      <c r="N22">
        <v>-10.663394</v>
      </c>
      <c r="Q22" s="20"/>
      <c r="R22" s="6">
        <f t="shared" si="3"/>
        <v>7.2599200000000002</v>
      </c>
      <c r="S22" s="6">
        <f t="shared" si="4"/>
        <v>-8.6167315999999996</v>
      </c>
      <c r="T22" s="6">
        <f t="shared" si="5"/>
        <v>-14.897776</v>
      </c>
      <c r="U22" s="20"/>
    </row>
    <row r="23" spans="2:21" x14ac:dyDescent="0.25">
      <c r="B23">
        <v>6760160000</v>
      </c>
      <c r="C23">
        <v>-7.3774571</v>
      </c>
      <c r="D23">
        <v>-8.3583564999999993</v>
      </c>
      <c r="G23" s="20"/>
      <c r="H23" s="6">
        <f t="shared" si="0"/>
        <v>7.3848599999999998</v>
      </c>
      <c r="I23" s="6">
        <f t="shared" si="1"/>
        <v>-6.6348500000000001</v>
      </c>
      <c r="J23" s="6">
        <f t="shared" si="2"/>
        <v>-11.200459</v>
      </c>
      <c r="L23">
        <v>6760160000</v>
      </c>
      <c r="M23">
        <v>-9.0498486000000007</v>
      </c>
      <c r="N23">
        <v>-11.23104</v>
      </c>
      <c r="Q23" s="20"/>
      <c r="R23" s="6">
        <f t="shared" si="3"/>
        <v>7.3848599999999998</v>
      </c>
      <c r="S23" s="6">
        <f t="shared" si="4"/>
        <v>-8.5121336000000003</v>
      </c>
      <c r="T23" s="6">
        <f t="shared" si="5"/>
        <v>-16.320665000000002</v>
      </c>
      <c r="U23" s="20"/>
    </row>
    <row r="24" spans="2:21" x14ac:dyDescent="0.25">
      <c r="B24">
        <v>6885100000</v>
      </c>
      <c r="C24">
        <v>-7.2178731000000003</v>
      </c>
      <c r="D24">
        <v>-8.7373705000000008</v>
      </c>
      <c r="G24" s="20"/>
      <c r="H24" s="6">
        <f t="shared" si="0"/>
        <v>7.5098000000000003</v>
      </c>
      <c r="I24" s="6">
        <f t="shared" si="1"/>
        <v>-6.5342421999999996</v>
      </c>
      <c r="J24" s="6">
        <f t="shared" si="2"/>
        <v>-11.868522</v>
      </c>
      <c r="L24">
        <v>6885100000</v>
      </c>
      <c r="M24">
        <v>-8.9357346999999994</v>
      </c>
      <c r="N24">
        <v>-11.874900999999999</v>
      </c>
      <c r="Q24" s="20"/>
      <c r="R24" s="6">
        <f t="shared" si="3"/>
        <v>7.5098000000000003</v>
      </c>
      <c r="S24" s="6">
        <f t="shared" si="4"/>
        <v>-8.4482917999999998</v>
      </c>
      <c r="T24" s="6">
        <f t="shared" si="5"/>
        <v>-17.800633999999999</v>
      </c>
      <c r="U24" s="20"/>
    </row>
    <row r="25" spans="2:21" x14ac:dyDescent="0.25">
      <c r="B25">
        <v>7010040000</v>
      </c>
      <c r="C25">
        <v>-7.0852256000000002</v>
      </c>
      <c r="D25">
        <v>-9.2321653000000001</v>
      </c>
      <c r="G25" s="20"/>
      <c r="H25" s="6">
        <f t="shared" si="0"/>
        <v>7.6347399999999999</v>
      </c>
      <c r="I25" s="6">
        <f t="shared" si="1"/>
        <v>-6.4298463000000003</v>
      </c>
      <c r="J25" s="6">
        <f t="shared" si="2"/>
        <v>-12.477055</v>
      </c>
      <c r="L25">
        <v>7010040000</v>
      </c>
      <c r="M25">
        <v>-8.8422765999999999</v>
      </c>
      <c r="N25">
        <v>-12.712234</v>
      </c>
      <c r="Q25" s="20"/>
      <c r="R25" s="6">
        <f t="shared" si="3"/>
        <v>7.6347399999999999</v>
      </c>
      <c r="S25" s="6">
        <f t="shared" si="4"/>
        <v>-8.3800115999999996</v>
      </c>
      <c r="T25" s="6">
        <f t="shared" si="5"/>
        <v>-19.511227000000002</v>
      </c>
      <c r="U25" s="20"/>
    </row>
    <row r="26" spans="2:21" x14ac:dyDescent="0.25">
      <c r="B26">
        <v>7134980000</v>
      </c>
      <c r="C26">
        <v>-6.9519729999999997</v>
      </c>
      <c r="D26">
        <v>-9.8218478999999999</v>
      </c>
      <c r="G26" s="20"/>
      <c r="H26" s="6">
        <f t="shared" si="0"/>
        <v>7.7596800000000004</v>
      </c>
      <c r="I26" s="6">
        <f t="shared" si="1"/>
        <v>-6.3399177</v>
      </c>
      <c r="J26" s="6">
        <f t="shared" si="2"/>
        <v>-13.032347</v>
      </c>
      <c r="L26">
        <v>7134980000</v>
      </c>
      <c r="M26">
        <v>-8.7482977000000002</v>
      </c>
      <c r="N26">
        <v>-13.705957</v>
      </c>
      <c r="Q26" s="20"/>
      <c r="R26" s="6">
        <f t="shared" si="3"/>
        <v>7.7596800000000004</v>
      </c>
      <c r="S26" s="6">
        <f t="shared" si="4"/>
        <v>-8.3122120000000006</v>
      </c>
      <c r="T26" s="6">
        <f t="shared" si="5"/>
        <v>-21.381142000000001</v>
      </c>
      <c r="U26" s="20"/>
    </row>
    <row r="27" spans="2:21" x14ac:dyDescent="0.25">
      <c r="B27">
        <v>7259920000</v>
      </c>
      <c r="C27">
        <v>-6.7777165999999998</v>
      </c>
      <c r="D27">
        <v>-10.488225999999999</v>
      </c>
      <c r="G27" s="20"/>
      <c r="H27" s="6">
        <f t="shared" si="0"/>
        <v>7.88462</v>
      </c>
      <c r="I27" s="6">
        <f t="shared" si="1"/>
        <v>-6.2965344999999999</v>
      </c>
      <c r="J27" s="6">
        <f t="shared" si="2"/>
        <v>-13.774747</v>
      </c>
      <c r="L27">
        <v>7259920000</v>
      </c>
      <c r="M27">
        <v>-8.6167315999999996</v>
      </c>
      <c r="N27">
        <v>-14.897776</v>
      </c>
      <c r="Q27" s="20"/>
      <c r="R27" s="6">
        <f t="shared" si="3"/>
        <v>7.88462</v>
      </c>
      <c r="S27" s="6">
        <f t="shared" si="4"/>
        <v>-8.2763852999999994</v>
      </c>
      <c r="T27" s="6">
        <f t="shared" si="5"/>
        <v>-23.693446999999999</v>
      </c>
      <c r="U27" s="20"/>
    </row>
    <row r="28" spans="2:21" x14ac:dyDescent="0.25">
      <c r="B28">
        <v>7384860000</v>
      </c>
      <c r="C28">
        <v>-6.6348500000000001</v>
      </c>
      <c r="D28">
        <v>-11.200459</v>
      </c>
      <c r="G28" s="20"/>
      <c r="H28" s="6">
        <f t="shared" si="0"/>
        <v>8.0095600000000005</v>
      </c>
      <c r="I28" s="6">
        <f t="shared" si="1"/>
        <v>-6.2516736999999996</v>
      </c>
      <c r="J28" s="6">
        <f t="shared" si="2"/>
        <v>-14.126229</v>
      </c>
      <c r="L28">
        <v>7384860000</v>
      </c>
      <c r="M28">
        <v>-8.5121336000000003</v>
      </c>
      <c r="N28">
        <v>-16.320665000000002</v>
      </c>
      <c r="Q28" s="20"/>
      <c r="R28" s="6">
        <f t="shared" si="3"/>
        <v>8.0095600000000005</v>
      </c>
      <c r="S28" s="6">
        <f t="shared" si="4"/>
        <v>-8.2314558000000009</v>
      </c>
      <c r="T28" s="6">
        <f t="shared" si="5"/>
        <v>-24.882266999999999</v>
      </c>
      <c r="U28" s="20"/>
    </row>
    <row r="29" spans="2:21" x14ac:dyDescent="0.25">
      <c r="B29">
        <v>7509800000</v>
      </c>
      <c r="C29">
        <v>-6.5342421999999996</v>
      </c>
      <c r="D29">
        <v>-11.868522</v>
      </c>
      <c r="G29" s="20"/>
      <c r="H29" s="6">
        <f t="shared" si="0"/>
        <v>8.1344999999999992</v>
      </c>
      <c r="I29" s="6">
        <f t="shared" si="1"/>
        <v>-6.2154540999999996</v>
      </c>
      <c r="J29" s="6">
        <f t="shared" si="2"/>
        <v>-14.495692</v>
      </c>
      <c r="L29">
        <v>7509800000</v>
      </c>
      <c r="M29">
        <v>-8.4482917999999998</v>
      </c>
      <c r="N29">
        <v>-17.800633999999999</v>
      </c>
      <c r="Q29" s="20"/>
      <c r="R29" s="6">
        <f t="shared" si="3"/>
        <v>8.1344999999999992</v>
      </c>
      <c r="S29" s="6">
        <f t="shared" si="4"/>
        <v>-8.1794881999999998</v>
      </c>
      <c r="T29" s="6">
        <f t="shared" si="5"/>
        <v>-25.753665999999999</v>
      </c>
      <c r="U29" s="20"/>
    </row>
    <row r="30" spans="2:21" x14ac:dyDescent="0.25">
      <c r="B30">
        <v>7634740000</v>
      </c>
      <c r="C30">
        <v>-6.4298463000000003</v>
      </c>
      <c r="D30">
        <v>-12.477055</v>
      </c>
      <c r="G30" s="20"/>
      <c r="H30" s="6">
        <f t="shared" si="0"/>
        <v>8.2594399999999997</v>
      </c>
      <c r="I30" s="6">
        <f t="shared" si="1"/>
        <v>-6.2241863999999998</v>
      </c>
      <c r="J30" s="6">
        <f t="shared" si="2"/>
        <v>-14.620142</v>
      </c>
      <c r="L30">
        <v>7634740000</v>
      </c>
      <c r="M30">
        <v>-8.3800115999999996</v>
      </c>
      <c r="N30">
        <v>-19.511227000000002</v>
      </c>
      <c r="Q30" s="20"/>
      <c r="R30" s="6">
        <f t="shared" si="3"/>
        <v>8.2594399999999997</v>
      </c>
      <c r="S30" s="6">
        <f t="shared" si="4"/>
        <v>-8.1609897999999994</v>
      </c>
      <c r="T30" s="6">
        <f t="shared" si="5"/>
        <v>-25.509053999999999</v>
      </c>
      <c r="U30" s="20"/>
    </row>
    <row r="31" spans="2:21" x14ac:dyDescent="0.25">
      <c r="B31">
        <v>7759680000</v>
      </c>
      <c r="C31">
        <v>-6.3399177</v>
      </c>
      <c r="D31">
        <v>-13.032347</v>
      </c>
      <c r="G31" s="20"/>
      <c r="H31" s="6">
        <f t="shared" si="0"/>
        <v>8.3843800000000002</v>
      </c>
      <c r="I31" s="6">
        <f t="shared" si="1"/>
        <v>-6.2509537000000002</v>
      </c>
      <c r="J31" s="6">
        <f t="shared" si="2"/>
        <v>-14.540922</v>
      </c>
      <c r="L31">
        <v>7759680000</v>
      </c>
      <c r="M31">
        <v>-8.3122120000000006</v>
      </c>
      <c r="N31">
        <v>-21.381142000000001</v>
      </c>
      <c r="Q31" s="20"/>
      <c r="R31" s="6">
        <f t="shared" si="3"/>
        <v>8.3843800000000002</v>
      </c>
      <c r="S31" s="6">
        <f t="shared" si="4"/>
        <v>-8.1666594000000003</v>
      </c>
      <c r="T31" s="6">
        <f t="shared" si="5"/>
        <v>-24.509578999999999</v>
      </c>
      <c r="U31" s="20"/>
    </row>
    <row r="32" spans="2:21" x14ac:dyDescent="0.25">
      <c r="B32">
        <v>7884620000</v>
      </c>
      <c r="C32">
        <v>-6.2965344999999999</v>
      </c>
      <c r="D32">
        <v>-13.774747</v>
      </c>
      <c r="G32" s="20"/>
      <c r="H32" s="6">
        <f t="shared" si="0"/>
        <v>8.5093200000000007</v>
      </c>
      <c r="I32" s="6">
        <f t="shared" si="1"/>
        <v>-6.2669506000000004</v>
      </c>
      <c r="J32" s="6">
        <f t="shared" si="2"/>
        <v>-14.227653999999999</v>
      </c>
      <c r="L32">
        <v>7884620000</v>
      </c>
      <c r="M32">
        <v>-8.2763852999999994</v>
      </c>
      <c r="N32">
        <v>-23.693446999999999</v>
      </c>
      <c r="Q32" s="20"/>
      <c r="R32" s="6">
        <f t="shared" si="3"/>
        <v>8.5093200000000007</v>
      </c>
      <c r="S32" s="6">
        <f t="shared" si="4"/>
        <v>-8.1644000999999999</v>
      </c>
      <c r="T32" s="6">
        <f t="shared" si="5"/>
        <v>-22.812351</v>
      </c>
      <c r="U32" s="20"/>
    </row>
    <row r="33" spans="2:21" x14ac:dyDescent="0.25">
      <c r="B33">
        <v>8009560000</v>
      </c>
      <c r="C33">
        <v>-6.2516736999999996</v>
      </c>
      <c r="D33">
        <v>-14.126229</v>
      </c>
      <c r="G33" s="20"/>
      <c r="H33" s="6">
        <f t="shared" si="0"/>
        <v>8.6342599999999994</v>
      </c>
      <c r="I33" s="6">
        <f t="shared" si="1"/>
        <v>-6.3256401999999996</v>
      </c>
      <c r="J33" s="6">
        <f t="shared" si="2"/>
        <v>-13.789745</v>
      </c>
      <c r="L33">
        <v>8009560000</v>
      </c>
      <c r="M33">
        <v>-8.2314558000000009</v>
      </c>
      <c r="N33">
        <v>-24.882266999999999</v>
      </c>
      <c r="Q33" s="20"/>
      <c r="R33" s="6">
        <f t="shared" si="3"/>
        <v>8.6342599999999994</v>
      </c>
      <c r="S33" s="6">
        <f t="shared" si="4"/>
        <v>-8.2002524999999995</v>
      </c>
      <c r="T33" s="6">
        <f t="shared" si="5"/>
        <v>-21.050015999999999</v>
      </c>
      <c r="U33" s="20"/>
    </row>
    <row r="34" spans="2:21" x14ac:dyDescent="0.25">
      <c r="B34">
        <v>8134500000</v>
      </c>
      <c r="C34">
        <v>-6.2154540999999996</v>
      </c>
      <c r="D34">
        <v>-14.495692</v>
      </c>
      <c r="G34" s="20"/>
      <c r="H34" s="6">
        <f t="shared" si="0"/>
        <v>8.7591999999999999</v>
      </c>
      <c r="I34" s="6">
        <f t="shared" si="1"/>
        <v>-6.3914409000000001</v>
      </c>
      <c r="J34" s="6">
        <f t="shared" si="2"/>
        <v>-13.662405</v>
      </c>
      <c r="L34">
        <v>8134500000</v>
      </c>
      <c r="M34">
        <v>-8.1794881999999998</v>
      </c>
      <c r="N34">
        <v>-25.753665999999999</v>
      </c>
      <c r="Q34" s="20"/>
      <c r="R34" s="6">
        <f t="shared" si="3"/>
        <v>8.7591999999999999</v>
      </c>
      <c r="S34" s="6">
        <f t="shared" si="4"/>
        <v>-8.2425946999999997</v>
      </c>
      <c r="T34" s="6">
        <f t="shared" si="5"/>
        <v>-20.298555</v>
      </c>
      <c r="U34" s="20"/>
    </row>
    <row r="35" spans="2:21" x14ac:dyDescent="0.25">
      <c r="B35">
        <v>8259440000</v>
      </c>
      <c r="C35">
        <v>-6.2241863999999998</v>
      </c>
      <c r="D35">
        <v>-14.620142</v>
      </c>
      <c r="G35" s="20"/>
      <c r="H35" s="6">
        <f t="shared" si="0"/>
        <v>8.8841400000000004</v>
      </c>
      <c r="I35" s="6">
        <f t="shared" si="1"/>
        <v>-6.4224800999999996</v>
      </c>
      <c r="J35" s="6">
        <f t="shared" si="2"/>
        <v>-13.32175</v>
      </c>
      <c r="L35">
        <v>8259440000</v>
      </c>
      <c r="M35">
        <v>-8.1609897999999994</v>
      </c>
      <c r="N35">
        <v>-25.509053999999999</v>
      </c>
      <c r="Q35" s="20"/>
      <c r="R35" s="6">
        <f t="shared" si="3"/>
        <v>8.8841400000000004</v>
      </c>
      <c r="S35" s="6">
        <f t="shared" si="4"/>
        <v>-8.2514562999999992</v>
      </c>
      <c r="T35" s="6">
        <f t="shared" si="5"/>
        <v>-19.328641999999999</v>
      </c>
      <c r="U35" s="20"/>
    </row>
    <row r="36" spans="2:21" x14ac:dyDescent="0.25">
      <c r="B36">
        <v>8384380000</v>
      </c>
      <c r="C36">
        <v>-6.2509537000000002</v>
      </c>
      <c r="D36">
        <v>-14.540922</v>
      </c>
      <c r="G36" s="20"/>
      <c r="H36" s="6">
        <f t="shared" si="0"/>
        <v>9.0090800000000009</v>
      </c>
      <c r="I36" s="6">
        <f t="shared" si="1"/>
        <v>-6.4577869999999997</v>
      </c>
      <c r="J36" s="6">
        <f t="shared" si="2"/>
        <v>-13.035328</v>
      </c>
      <c r="L36">
        <v>8384380000</v>
      </c>
      <c r="M36">
        <v>-8.1666594000000003</v>
      </c>
      <c r="N36">
        <v>-24.509578999999999</v>
      </c>
      <c r="Q36" s="20"/>
      <c r="R36" s="6">
        <f t="shared" si="3"/>
        <v>9.0090800000000009</v>
      </c>
      <c r="S36" s="6">
        <f t="shared" si="4"/>
        <v>-8.2586136000000003</v>
      </c>
      <c r="T36" s="6">
        <f t="shared" si="5"/>
        <v>-18.536536999999999</v>
      </c>
      <c r="U36" s="20"/>
    </row>
    <row r="37" spans="2:21" x14ac:dyDescent="0.25">
      <c r="B37">
        <v>8509320000</v>
      </c>
      <c r="C37">
        <v>-6.2669506000000004</v>
      </c>
      <c r="D37">
        <v>-14.227653999999999</v>
      </c>
      <c r="G37" s="20"/>
      <c r="H37" s="6">
        <f t="shared" si="0"/>
        <v>9.1340199999999996</v>
      </c>
      <c r="I37" s="6">
        <f t="shared" si="1"/>
        <v>-6.5216659999999997</v>
      </c>
      <c r="J37" s="6">
        <f t="shared" si="2"/>
        <v>-12.812367999999999</v>
      </c>
      <c r="L37">
        <v>8509320000</v>
      </c>
      <c r="M37">
        <v>-8.1644000999999999</v>
      </c>
      <c r="N37">
        <v>-22.812351</v>
      </c>
      <c r="Q37" s="20"/>
      <c r="R37" s="6">
        <f t="shared" si="3"/>
        <v>9.1340199999999996</v>
      </c>
      <c r="S37" s="6">
        <f t="shared" si="4"/>
        <v>-8.2883204999999993</v>
      </c>
      <c r="T37" s="6">
        <f t="shared" si="5"/>
        <v>-17.723806</v>
      </c>
      <c r="U37" s="20"/>
    </row>
    <row r="38" spans="2:21" x14ac:dyDescent="0.25">
      <c r="B38">
        <v>8634260000</v>
      </c>
      <c r="C38">
        <v>-6.3256401999999996</v>
      </c>
      <c r="D38">
        <v>-13.789745</v>
      </c>
      <c r="G38" s="20"/>
      <c r="H38" s="6">
        <f t="shared" si="0"/>
        <v>9.2589600000000001</v>
      </c>
      <c r="I38" s="6">
        <f t="shared" si="1"/>
        <v>-6.5394119999999996</v>
      </c>
      <c r="J38" s="6">
        <f t="shared" si="2"/>
        <v>-12.424712</v>
      </c>
      <c r="L38">
        <v>8634260000</v>
      </c>
      <c r="M38">
        <v>-8.2002524999999995</v>
      </c>
      <c r="N38">
        <v>-21.050015999999999</v>
      </c>
      <c r="Q38" s="20"/>
      <c r="R38" s="6">
        <f t="shared" si="3"/>
        <v>9.2589600000000001</v>
      </c>
      <c r="S38" s="6">
        <f t="shared" si="4"/>
        <v>-8.2922335</v>
      </c>
      <c r="T38" s="6">
        <f t="shared" si="5"/>
        <v>-16.792625000000001</v>
      </c>
      <c r="U38" s="20"/>
    </row>
    <row r="39" spans="2:21" x14ac:dyDescent="0.25">
      <c r="B39">
        <v>8759200000</v>
      </c>
      <c r="C39">
        <v>-6.3914409000000001</v>
      </c>
      <c r="D39">
        <v>-13.662405</v>
      </c>
      <c r="G39" s="20"/>
      <c r="H39" s="6">
        <f t="shared" si="0"/>
        <v>9.3839000000000006</v>
      </c>
      <c r="I39" s="6">
        <f t="shared" si="1"/>
        <v>-6.5657515999999996</v>
      </c>
      <c r="J39" s="6">
        <f t="shared" si="2"/>
        <v>-12.112871999999999</v>
      </c>
      <c r="L39">
        <v>8759200000</v>
      </c>
      <c r="M39">
        <v>-8.2425946999999997</v>
      </c>
      <c r="N39">
        <v>-20.298555</v>
      </c>
      <c r="Q39" s="20"/>
      <c r="R39" s="6">
        <f t="shared" si="3"/>
        <v>9.3839000000000006</v>
      </c>
      <c r="S39" s="6">
        <f t="shared" si="4"/>
        <v>-8.3059101000000002</v>
      </c>
      <c r="T39" s="6">
        <f t="shared" si="5"/>
        <v>-16.001064</v>
      </c>
      <c r="U39" s="20"/>
    </row>
    <row r="40" spans="2:21" x14ac:dyDescent="0.25">
      <c r="B40">
        <v>8884140000</v>
      </c>
      <c r="C40">
        <v>-6.4224800999999996</v>
      </c>
      <c r="D40">
        <v>-13.32175</v>
      </c>
      <c r="G40" s="20"/>
      <c r="H40" s="6">
        <f t="shared" si="0"/>
        <v>9.5088399999999993</v>
      </c>
      <c r="I40" s="6">
        <f t="shared" si="1"/>
        <v>-6.6197963</v>
      </c>
      <c r="J40" s="6">
        <f t="shared" si="2"/>
        <v>-11.656765999999999</v>
      </c>
      <c r="L40">
        <v>8884140000</v>
      </c>
      <c r="M40">
        <v>-8.2514562999999992</v>
      </c>
      <c r="N40">
        <v>-19.328641999999999</v>
      </c>
      <c r="Q40" s="20"/>
      <c r="R40" s="6">
        <f t="shared" si="3"/>
        <v>9.5088399999999993</v>
      </c>
      <c r="S40" s="6">
        <f t="shared" si="4"/>
        <v>-8.3550663000000007</v>
      </c>
      <c r="T40" s="6">
        <f t="shared" si="5"/>
        <v>-15.114706</v>
      </c>
      <c r="U40" s="20"/>
    </row>
    <row r="41" spans="2:21" x14ac:dyDescent="0.25">
      <c r="B41">
        <v>9009080000</v>
      </c>
      <c r="C41">
        <v>-6.4577869999999997</v>
      </c>
      <c r="D41">
        <v>-13.035328</v>
      </c>
      <c r="G41" s="20"/>
      <c r="H41" s="6">
        <f t="shared" si="0"/>
        <v>9.6337799999999998</v>
      </c>
      <c r="I41" s="6">
        <f t="shared" si="1"/>
        <v>-6.6856154999999999</v>
      </c>
      <c r="J41" s="6">
        <f t="shared" si="2"/>
        <v>-11.483750000000001</v>
      </c>
      <c r="L41">
        <v>9009080000</v>
      </c>
      <c r="M41">
        <v>-8.2586136000000003</v>
      </c>
      <c r="N41">
        <v>-18.536536999999999</v>
      </c>
      <c r="Q41" s="20"/>
      <c r="R41" s="6">
        <f t="shared" si="3"/>
        <v>9.6337799999999998</v>
      </c>
      <c r="S41" s="6">
        <f t="shared" si="4"/>
        <v>-8.4321546999999999</v>
      </c>
      <c r="T41" s="6">
        <f t="shared" si="5"/>
        <v>-14.664509000000001</v>
      </c>
      <c r="U41" s="20"/>
    </row>
    <row r="42" spans="2:21" x14ac:dyDescent="0.25">
      <c r="B42">
        <v>9134020000</v>
      </c>
      <c r="C42">
        <v>-6.5216659999999997</v>
      </c>
      <c r="D42">
        <v>-12.812367999999999</v>
      </c>
      <c r="G42" s="20"/>
      <c r="H42" s="6">
        <f t="shared" si="0"/>
        <v>9.7587200000000003</v>
      </c>
      <c r="I42" s="6">
        <f t="shared" si="1"/>
        <v>-6.7380724000000001</v>
      </c>
      <c r="J42" s="6">
        <f t="shared" si="2"/>
        <v>-11.062982</v>
      </c>
      <c r="L42">
        <v>9134020000</v>
      </c>
      <c r="M42">
        <v>-8.2883204999999993</v>
      </c>
      <c r="N42">
        <v>-17.723806</v>
      </c>
      <c r="Q42" s="20"/>
      <c r="R42" s="6">
        <f t="shared" si="3"/>
        <v>9.7587200000000003</v>
      </c>
      <c r="S42" s="6">
        <f t="shared" si="4"/>
        <v>-8.5016718000000004</v>
      </c>
      <c r="T42" s="6">
        <f t="shared" si="5"/>
        <v>-14.018106</v>
      </c>
      <c r="U42" s="20"/>
    </row>
    <row r="43" spans="2:21" x14ac:dyDescent="0.25">
      <c r="B43">
        <v>9258960000</v>
      </c>
      <c r="C43">
        <v>-6.5394119999999996</v>
      </c>
      <c r="D43">
        <v>-12.424712</v>
      </c>
      <c r="G43" s="20"/>
      <c r="H43" s="6">
        <f t="shared" si="0"/>
        <v>9.8836600000000008</v>
      </c>
      <c r="I43" s="6">
        <f t="shared" si="1"/>
        <v>-6.8144955999999999</v>
      </c>
      <c r="J43" s="6">
        <f t="shared" si="2"/>
        <v>-10.724742000000001</v>
      </c>
      <c r="L43">
        <v>9258960000</v>
      </c>
      <c r="M43">
        <v>-8.2922335</v>
      </c>
      <c r="N43">
        <v>-16.792625000000001</v>
      </c>
      <c r="Q43" s="20"/>
      <c r="R43" s="6">
        <f t="shared" si="3"/>
        <v>9.8836600000000008</v>
      </c>
      <c r="S43" s="6">
        <f t="shared" si="4"/>
        <v>-8.5878905999999997</v>
      </c>
      <c r="T43" s="6">
        <f t="shared" si="5"/>
        <v>-13.515236</v>
      </c>
      <c r="U43" s="20"/>
    </row>
    <row r="44" spans="2:21" x14ac:dyDescent="0.25">
      <c r="B44">
        <v>9383900000</v>
      </c>
      <c r="C44">
        <v>-6.5657515999999996</v>
      </c>
      <c r="D44">
        <v>-12.112871999999999</v>
      </c>
      <c r="G44" s="20"/>
      <c r="H44" s="6">
        <f t="shared" si="0"/>
        <v>10.008599999999999</v>
      </c>
      <c r="I44" s="6">
        <f t="shared" si="1"/>
        <v>-6.8719573</v>
      </c>
      <c r="J44" s="6">
        <f t="shared" si="2"/>
        <v>-10.459522</v>
      </c>
      <c r="L44">
        <v>9383900000</v>
      </c>
      <c r="M44">
        <v>-8.3059101000000002</v>
      </c>
      <c r="N44">
        <v>-16.001064</v>
      </c>
      <c r="Q44" s="20"/>
      <c r="R44" s="6">
        <f t="shared" si="3"/>
        <v>10.008599999999999</v>
      </c>
      <c r="S44" s="6">
        <f t="shared" si="4"/>
        <v>-8.6624432000000002</v>
      </c>
      <c r="T44" s="6">
        <f t="shared" si="5"/>
        <v>-13.136718999999999</v>
      </c>
      <c r="U44" s="20"/>
    </row>
    <row r="45" spans="2:21" x14ac:dyDescent="0.25">
      <c r="B45">
        <v>9508840000</v>
      </c>
      <c r="C45">
        <v>-6.6197963</v>
      </c>
      <c r="D45">
        <v>-11.656765999999999</v>
      </c>
      <c r="G45" s="20"/>
      <c r="H45" s="6">
        <f t="shared" si="0"/>
        <v>10.13354</v>
      </c>
      <c r="I45" s="6">
        <f t="shared" si="1"/>
        <v>-6.8913422000000004</v>
      </c>
      <c r="J45" s="6">
        <f t="shared" si="2"/>
        <v>-10.292182</v>
      </c>
      <c r="L45">
        <v>9508840000</v>
      </c>
      <c r="M45">
        <v>-8.3550663000000007</v>
      </c>
      <c r="N45">
        <v>-15.114706</v>
      </c>
      <c r="Q45" s="20"/>
      <c r="R45" s="6">
        <f t="shared" si="3"/>
        <v>10.13354</v>
      </c>
      <c r="S45" s="6">
        <f t="shared" si="4"/>
        <v>-8.7072392000000001</v>
      </c>
      <c r="T45" s="6">
        <f t="shared" si="5"/>
        <v>-12.86341</v>
      </c>
      <c r="U45" s="20"/>
    </row>
    <row r="46" spans="2:21" x14ac:dyDescent="0.25">
      <c r="B46">
        <v>9633780000</v>
      </c>
      <c r="C46">
        <v>-6.6856154999999999</v>
      </c>
      <c r="D46">
        <v>-11.483750000000001</v>
      </c>
      <c r="G46" s="20"/>
      <c r="H46" s="6">
        <f t="shared" si="0"/>
        <v>10.25848</v>
      </c>
      <c r="I46" s="6">
        <f t="shared" si="1"/>
        <v>-6.9163914000000002</v>
      </c>
      <c r="J46" s="6">
        <f t="shared" si="2"/>
        <v>-10.378112</v>
      </c>
      <c r="L46">
        <v>9633780000</v>
      </c>
      <c r="M46">
        <v>-8.4321546999999999</v>
      </c>
      <c r="N46">
        <v>-14.664509000000001</v>
      </c>
      <c r="Q46" s="20"/>
      <c r="R46" s="6">
        <f t="shared" si="3"/>
        <v>10.25848</v>
      </c>
      <c r="S46" s="6">
        <f t="shared" si="4"/>
        <v>-8.7556171000000003</v>
      </c>
      <c r="T46" s="6">
        <f t="shared" si="5"/>
        <v>-12.838819000000001</v>
      </c>
      <c r="U46" s="20"/>
    </row>
    <row r="47" spans="2:21" x14ac:dyDescent="0.25">
      <c r="B47">
        <v>9758720000</v>
      </c>
      <c r="C47">
        <v>-6.7380724000000001</v>
      </c>
      <c r="D47">
        <v>-11.062982</v>
      </c>
      <c r="G47" s="20"/>
      <c r="H47" s="6">
        <f t="shared" si="0"/>
        <v>10.383419999999999</v>
      </c>
      <c r="I47" s="6">
        <f t="shared" si="1"/>
        <v>-6.9270753999999997</v>
      </c>
      <c r="J47" s="6">
        <f t="shared" si="2"/>
        <v>-10.537673</v>
      </c>
      <c r="L47">
        <v>9758720000</v>
      </c>
      <c r="M47">
        <v>-8.5016718000000004</v>
      </c>
      <c r="N47">
        <v>-14.018106</v>
      </c>
      <c r="Q47" s="20"/>
      <c r="R47" s="6">
        <f t="shared" si="3"/>
        <v>10.383419999999999</v>
      </c>
      <c r="S47" s="6">
        <f t="shared" si="4"/>
        <v>-8.7976980000000005</v>
      </c>
      <c r="T47" s="6">
        <f t="shared" si="5"/>
        <v>-12.891935999999999</v>
      </c>
      <c r="U47" s="20"/>
    </row>
    <row r="48" spans="2:21" x14ac:dyDescent="0.25">
      <c r="B48">
        <v>9883660000</v>
      </c>
      <c r="C48">
        <v>-6.8144955999999999</v>
      </c>
      <c r="D48">
        <v>-10.724742000000001</v>
      </c>
      <c r="G48" s="20"/>
      <c r="H48" s="6">
        <f t="shared" si="0"/>
        <v>10.50836</v>
      </c>
      <c r="I48" s="6">
        <f t="shared" si="1"/>
        <v>-6.9170059999999998</v>
      </c>
      <c r="J48" s="6">
        <f t="shared" si="2"/>
        <v>-10.825886000000001</v>
      </c>
      <c r="L48">
        <v>9883660000</v>
      </c>
      <c r="M48">
        <v>-8.5878905999999997</v>
      </c>
      <c r="N48">
        <v>-13.515236</v>
      </c>
      <c r="Q48" s="20"/>
      <c r="R48" s="6">
        <f t="shared" si="3"/>
        <v>10.50836</v>
      </c>
      <c r="S48" s="6">
        <f t="shared" si="4"/>
        <v>-8.8214053999999997</v>
      </c>
      <c r="T48" s="6">
        <f t="shared" si="5"/>
        <v>-13.107381</v>
      </c>
      <c r="U48" s="20"/>
    </row>
    <row r="49" spans="2:21" x14ac:dyDescent="0.25">
      <c r="B49">
        <v>10008600000</v>
      </c>
      <c r="C49">
        <v>-6.8719573</v>
      </c>
      <c r="D49">
        <v>-10.459522</v>
      </c>
      <c r="G49" s="20"/>
      <c r="H49" s="6">
        <f t="shared" si="0"/>
        <v>10.6333</v>
      </c>
      <c r="I49" s="6">
        <f t="shared" si="1"/>
        <v>-6.8970389000000001</v>
      </c>
      <c r="J49" s="6">
        <f t="shared" si="2"/>
        <v>-11.115892000000001</v>
      </c>
      <c r="L49">
        <v>10008600000</v>
      </c>
      <c r="M49">
        <v>-8.6624432000000002</v>
      </c>
      <c r="N49">
        <v>-13.136718999999999</v>
      </c>
      <c r="Q49" s="20"/>
      <c r="R49" s="6">
        <f t="shared" si="3"/>
        <v>10.6333</v>
      </c>
      <c r="S49" s="6">
        <f t="shared" si="4"/>
        <v>-8.8374614999999999</v>
      </c>
      <c r="T49" s="6">
        <f t="shared" si="5"/>
        <v>-13.341274</v>
      </c>
      <c r="U49" s="20"/>
    </row>
    <row r="50" spans="2:21" x14ac:dyDescent="0.25">
      <c r="B50">
        <v>10133540000</v>
      </c>
      <c r="C50">
        <v>-6.8913422000000004</v>
      </c>
      <c r="D50">
        <v>-10.292182</v>
      </c>
      <c r="G50" s="20"/>
      <c r="H50" s="6">
        <f t="shared" si="0"/>
        <v>10.758240000000001</v>
      </c>
      <c r="I50" s="6">
        <f t="shared" si="1"/>
        <v>-6.8985291000000002</v>
      </c>
      <c r="J50" s="6">
        <f t="shared" si="2"/>
        <v>-11.536453</v>
      </c>
      <c r="L50">
        <v>10133540000</v>
      </c>
      <c r="M50">
        <v>-8.7072392000000001</v>
      </c>
      <c r="N50">
        <v>-12.86341</v>
      </c>
      <c r="Q50" s="20"/>
      <c r="R50" s="6">
        <f t="shared" si="3"/>
        <v>10.758240000000001</v>
      </c>
      <c r="S50" s="6">
        <f t="shared" si="4"/>
        <v>-8.8694611000000005</v>
      </c>
      <c r="T50" s="6">
        <f t="shared" si="5"/>
        <v>-13.682779999999999</v>
      </c>
      <c r="U50" s="20"/>
    </row>
    <row r="51" spans="2:21" x14ac:dyDescent="0.25">
      <c r="B51">
        <v>10258480000</v>
      </c>
      <c r="C51">
        <v>-6.9163914000000002</v>
      </c>
      <c r="D51">
        <v>-10.378112</v>
      </c>
      <c r="G51" s="20"/>
      <c r="H51" s="6">
        <f t="shared" si="0"/>
        <v>10.883179999999999</v>
      </c>
      <c r="I51" s="6">
        <f t="shared" si="1"/>
        <v>-6.8520922999999998</v>
      </c>
      <c r="J51" s="6">
        <f t="shared" si="2"/>
        <v>-12.08231</v>
      </c>
      <c r="L51">
        <v>10258480000</v>
      </c>
      <c r="M51">
        <v>-8.7556171000000003</v>
      </c>
      <c r="N51">
        <v>-12.838819000000001</v>
      </c>
      <c r="Q51" s="20"/>
      <c r="R51" s="6">
        <f t="shared" si="3"/>
        <v>10.883179999999999</v>
      </c>
      <c r="S51" s="6">
        <f t="shared" si="4"/>
        <v>-8.8590136000000008</v>
      </c>
      <c r="T51" s="6">
        <f t="shared" si="5"/>
        <v>-14.110948</v>
      </c>
      <c r="U51" s="20"/>
    </row>
    <row r="52" spans="2:21" x14ac:dyDescent="0.25">
      <c r="B52">
        <v>10383420000</v>
      </c>
      <c r="C52">
        <v>-6.9270753999999997</v>
      </c>
      <c r="D52">
        <v>-10.537673</v>
      </c>
      <c r="G52" s="20"/>
      <c r="H52" s="6">
        <f t="shared" si="0"/>
        <v>11.00812</v>
      </c>
      <c r="I52" s="6">
        <f t="shared" si="1"/>
        <v>-6.7868928999999998</v>
      </c>
      <c r="J52" s="6">
        <f t="shared" si="2"/>
        <v>-12.727554</v>
      </c>
      <c r="L52">
        <v>10383420000</v>
      </c>
      <c r="M52">
        <v>-8.7976980000000005</v>
      </c>
      <c r="N52">
        <v>-12.891935999999999</v>
      </c>
      <c r="Q52" s="20"/>
      <c r="R52" s="6">
        <f t="shared" si="3"/>
        <v>11.00812</v>
      </c>
      <c r="S52" s="6">
        <f t="shared" si="4"/>
        <v>-8.8307857999999992</v>
      </c>
      <c r="T52" s="6">
        <f t="shared" si="5"/>
        <v>-14.613716999999999</v>
      </c>
      <c r="U52" s="20"/>
    </row>
    <row r="53" spans="2:21" x14ac:dyDescent="0.25">
      <c r="B53">
        <v>10508360000</v>
      </c>
      <c r="C53">
        <v>-6.9170059999999998</v>
      </c>
      <c r="D53">
        <v>-10.825886000000001</v>
      </c>
      <c r="G53" s="20"/>
      <c r="H53" s="6">
        <f t="shared" si="0"/>
        <v>11.13306</v>
      </c>
      <c r="I53" s="6">
        <f t="shared" si="1"/>
        <v>-6.7581673000000002</v>
      </c>
      <c r="J53" s="6">
        <f t="shared" si="2"/>
        <v>-13.545947999999999</v>
      </c>
      <c r="L53">
        <v>10508360000</v>
      </c>
      <c r="M53">
        <v>-8.8214053999999997</v>
      </c>
      <c r="N53">
        <v>-13.107381</v>
      </c>
      <c r="Q53" s="20"/>
      <c r="R53" s="6">
        <f t="shared" si="3"/>
        <v>11.13306</v>
      </c>
      <c r="S53" s="6">
        <f t="shared" si="4"/>
        <v>-8.8290957999999993</v>
      </c>
      <c r="T53" s="6">
        <f t="shared" si="5"/>
        <v>-15.250422</v>
      </c>
      <c r="U53" s="20"/>
    </row>
    <row r="54" spans="2:21" x14ac:dyDescent="0.25">
      <c r="B54">
        <v>10633300000</v>
      </c>
      <c r="C54">
        <v>-6.8970389000000001</v>
      </c>
      <c r="D54">
        <v>-11.115892000000001</v>
      </c>
      <c r="G54" s="20"/>
      <c r="H54" s="6">
        <f t="shared" si="0"/>
        <v>11.257999999999999</v>
      </c>
      <c r="I54" s="6">
        <f t="shared" si="1"/>
        <v>-6.7044300999999997</v>
      </c>
      <c r="J54" s="6">
        <f t="shared" si="2"/>
        <v>-14.376025</v>
      </c>
      <c r="L54">
        <v>10633300000</v>
      </c>
      <c r="M54">
        <v>-8.8374614999999999</v>
      </c>
      <c r="N54">
        <v>-13.341274</v>
      </c>
      <c r="Q54" s="20"/>
      <c r="R54" s="6">
        <f t="shared" si="3"/>
        <v>11.257999999999999</v>
      </c>
      <c r="S54" s="6">
        <f t="shared" si="4"/>
        <v>-8.8034076999999993</v>
      </c>
      <c r="T54" s="6">
        <f t="shared" si="5"/>
        <v>-15.877988</v>
      </c>
      <c r="U54" s="20"/>
    </row>
    <row r="55" spans="2:21" x14ac:dyDescent="0.25">
      <c r="B55">
        <v>10758240000</v>
      </c>
      <c r="C55">
        <v>-6.8985291000000002</v>
      </c>
      <c r="D55">
        <v>-11.536453</v>
      </c>
      <c r="H55" s="6">
        <f t="shared" si="0"/>
        <v>11.38294</v>
      </c>
      <c r="I55" s="6">
        <f t="shared" si="1"/>
        <v>-6.6575265000000003</v>
      </c>
      <c r="J55" s="6">
        <f t="shared" si="2"/>
        <v>-15.412687</v>
      </c>
      <c r="L55">
        <v>10758240000</v>
      </c>
      <c r="M55">
        <v>-8.8694611000000005</v>
      </c>
      <c r="N55">
        <v>-13.682779999999999</v>
      </c>
      <c r="R55" s="6">
        <f t="shared" si="3"/>
        <v>11.38294</v>
      </c>
      <c r="S55" s="6">
        <f t="shared" si="4"/>
        <v>-8.7706307999999993</v>
      </c>
      <c r="T55" s="6">
        <f t="shared" si="5"/>
        <v>-16.618542000000001</v>
      </c>
    </row>
    <row r="56" spans="2:21" x14ac:dyDescent="0.25">
      <c r="B56">
        <v>10883180000</v>
      </c>
      <c r="C56">
        <v>-6.8520922999999998</v>
      </c>
      <c r="D56">
        <v>-12.08231</v>
      </c>
      <c r="H56" s="6">
        <f t="shared" si="0"/>
        <v>11.50788</v>
      </c>
      <c r="I56" s="6">
        <f t="shared" si="1"/>
        <v>-6.6353530999999997</v>
      </c>
      <c r="J56" s="6">
        <f t="shared" si="2"/>
        <v>-16.434204000000001</v>
      </c>
      <c r="L56">
        <v>10883180000</v>
      </c>
      <c r="M56">
        <v>-8.8590136000000008</v>
      </c>
      <c r="N56">
        <v>-14.110948</v>
      </c>
      <c r="R56" s="6">
        <f t="shared" si="3"/>
        <v>11.50788</v>
      </c>
      <c r="S56" s="6">
        <f t="shared" si="4"/>
        <v>-8.7433423999999995</v>
      </c>
      <c r="T56" s="6">
        <f t="shared" si="5"/>
        <v>-17.290845999999998</v>
      </c>
    </row>
    <row r="57" spans="2:21" x14ac:dyDescent="0.25">
      <c r="B57">
        <v>11008120000</v>
      </c>
      <c r="C57">
        <v>-6.7868928999999998</v>
      </c>
      <c r="D57">
        <v>-12.727554</v>
      </c>
      <c r="H57" s="6">
        <f t="shared" si="0"/>
        <v>11.632820000000001</v>
      </c>
      <c r="I57" s="6">
        <f t="shared" si="1"/>
        <v>-6.6267208999999996</v>
      </c>
      <c r="J57" s="6">
        <f t="shared" si="2"/>
        <v>-17.717731000000001</v>
      </c>
      <c r="L57">
        <v>11008120000</v>
      </c>
      <c r="M57">
        <v>-8.8307857999999992</v>
      </c>
      <c r="N57">
        <v>-14.613716999999999</v>
      </c>
      <c r="R57" s="6">
        <f t="shared" si="3"/>
        <v>11.632820000000001</v>
      </c>
      <c r="S57" s="6">
        <f t="shared" si="4"/>
        <v>-8.7098721999999995</v>
      </c>
      <c r="T57" s="6">
        <f t="shared" si="5"/>
        <v>-18.095648000000001</v>
      </c>
    </row>
    <row r="58" spans="2:21" x14ac:dyDescent="0.25">
      <c r="B58">
        <v>11133060000</v>
      </c>
      <c r="C58">
        <v>-6.7581673000000002</v>
      </c>
      <c r="D58">
        <v>-13.545947999999999</v>
      </c>
      <c r="H58" s="6">
        <f t="shared" si="0"/>
        <v>11.757759999999999</v>
      </c>
      <c r="I58" s="6">
        <f t="shared" si="1"/>
        <v>-6.6097783999999997</v>
      </c>
      <c r="J58" s="6">
        <f t="shared" si="2"/>
        <v>-18.926936999999999</v>
      </c>
      <c r="L58">
        <v>11133060000</v>
      </c>
      <c r="M58">
        <v>-8.8290957999999993</v>
      </c>
      <c r="N58">
        <v>-15.250422</v>
      </c>
      <c r="R58" s="6">
        <f t="shared" si="3"/>
        <v>11.757759999999999</v>
      </c>
      <c r="S58" s="6">
        <f t="shared" si="4"/>
        <v>-8.6686802000000007</v>
      </c>
      <c r="T58" s="6">
        <f t="shared" si="5"/>
        <v>-18.770600999999999</v>
      </c>
    </row>
    <row r="59" spans="2:21" x14ac:dyDescent="0.25">
      <c r="B59">
        <v>11258000000</v>
      </c>
      <c r="C59">
        <v>-6.7044300999999997</v>
      </c>
      <c r="D59">
        <v>-14.376025</v>
      </c>
      <c r="H59" s="6">
        <f t="shared" si="0"/>
        <v>11.8827</v>
      </c>
      <c r="I59" s="6">
        <f t="shared" si="1"/>
        <v>-6.5999822999999997</v>
      </c>
      <c r="J59" s="6">
        <f t="shared" si="2"/>
        <v>-20.113012000000001</v>
      </c>
      <c r="L59">
        <v>11258000000</v>
      </c>
      <c r="M59">
        <v>-8.8034076999999993</v>
      </c>
      <c r="N59">
        <v>-15.877988</v>
      </c>
      <c r="R59" s="6">
        <f t="shared" si="3"/>
        <v>11.8827</v>
      </c>
      <c r="S59" s="6">
        <f t="shared" si="4"/>
        <v>-8.6336955999999994</v>
      </c>
      <c r="T59" s="6">
        <f t="shared" si="5"/>
        <v>-19.503654000000001</v>
      </c>
    </row>
    <row r="60" spans="2:21" x14ac:dyDescent="0.25">
      <c r="B60">
        <v>11382940000</v>
      </c>
      <c r="C60">
        <v>-6.6575265000000003</v>
      </c>
      <c r="D60">
        <v>-15.412687</v>
      </c>
      <c r="H60" s="6">
        <f t="shared" si="0"/>
        <v>12.00764</v>
      </c>
      <c r="I60" s="6">
        <f t="shared" si="1"/>
        <v>-6.6047263000000003</v>
      </c>
      <c r="J60" s="6">
        <f t="shared" si="2"/>
        <v>-21.39621</v>
      </c>
      <c r="L60">
        <v>11382940000</v>
      </c>
      <c r="M60">
        <v>-8.7706307999999993</v>
      </c>
      <c r="N60">
        <v>-16.618542000000001</v>
      </c>
      <c r="R60" s="6">
        <f t="shared" si="3"/>
        <v>12.00764</v>
      </c>
      <c r="S60" s="6">
        <f t="shared" si="4"/>
        <v>-8.6180123999999996</v>
      </c>
      <c r="T60" s="6">
        <f t="shared" si="5"/>
        <v>-20.386748999999998</v>
      </c>
    </row>
    <row r="61" spans="2:21" x14ac:dyDescent="0.25">
      <c r="B61">
        <v>11507880000</v>
      </c>
      <c r="C61">
        <v>-6.6353530999999997</v>
      </c>
      <c r="D61">
        <v>-16.434204000000001</v>
      </c>
      <c r="H61" s="6">
        <f t="shared" si="0"/>
        <v>12.132580000000001</v>
      </c>
      <c r="I61" s="6">
        <f t="shared" si="1"/>
        <v>-6.6128163000000004</v>
      </c>
      <c r="J61" s="6">
        <f t="shared" si="2"/>
        <v>-22.491309999999999</v>
      </c>
      <c r="L61">
        <v>11507880000</v>
      </c>
      <c r="M61">
        <v>-8.7433423999999995</v>
      </c>
      <c r="N61">
        <v>-17.290845999999998</v>
      </c>
      <c r="R61" s="6">
        <f t="shared" si="3"/>
        <v>12.132580000000001</v>
      </c>
      <c r="S61" s="6">
        <f t="shared" si="4"/>
        <v>-8.6153955</v>
      </c>
      <c r="T61" s="6">
        <f t="shared" si="5"/>
        <v>-21.348763000000002</v>
      </c>
    </row>
    <row r="62" spans="2:21" x14ac:dyDescent="0.25">
      <c r="B62">
        <v>11632820000</v>
      </c>
      <c r="C62">
        <v>-6.6267208999999996</v>
      </c>
      <c r="D62">
        <v>-17.717731000000001</v>
      </c>
      <c r="H62" s="6">
        <f t="shared" si="0"/>
        <v>12.25752</v>
      </c>
      <c r="I62" s="6">
        <f t="shared" si="1"/>
        <v>-6.6194568</v>
      </c>
      <c r="J62" s="6">
        <f t="shared" si="2"/>
        <v>-24.197317000000002</v>
      </c>
      <c r="L62">
        <v>11632820000</v>
      </c>
      <c r="M62">
        <v>-8.7098721999999995</v>
      </c>
      <c r="N62">
        <v>-18.095648000000001</v>
      </c>
      <c r="R62" s="6">
        <f t="shared" si="3"/>
        <v>12.25752</v>
      </c>
      <c r="S62" s="6">
        <f t="shared" si="4"/>
        <v>-8.6198502000000001</v>
      </c>
      <c r="T62" s="6">
        <f t="shared" si="5"/>
        <v>-22.680814999999999</v>
      </c>
    </row>
    <row r="63" spans="2:21" x14ac:dyDescent="0.25">
      <c r="B63">
        <v>11757760000</v>
      </c>
      <c r="C63">
        <v>-6.6097783999999997</v>
      </c>
      <c r="D63">
        <v>-18.926936999999999</v>
      </c>
      <c r="H63" s="6">
        <f t="shared" si="0"/>
        <v>12.38246</v>
      </c>
      <c r="I63" s="6">
        <f t="shared" si="1"/>
        <v>-6.6076217000000002</v>
      </c>
      <c r="J63" s="6">
        <f t="shared" si="2"/>
        <v>-25.916357000000001</v>
      </c>
      <c r="L63">
        <v>11757760000</v>
      </c>
      <c r="M63">
        <v>-8.6686802000000007</v>
      </c>
      <c r="N63">
        <v>-18.770600999999999</v>
      </c>
      <c r="R63" s="6">
        <f t="shared" si="3"/>
        <v>12.38246</v>
      </c>
      <c r="S63" s="6">
        <f t="shared" si="4"/>
        <v>-8.6113423999999998</v>
      </c>
      <c r="T63" s="6">
        <f t="shared" si="5"/>
        <v>-24.039131000000001</v>
      </c>
    </row>
    <row r="64" spans="2:21" x14ac:dyDescent="0.25">
      <c r="B64">
        <v>11882700000</v>
      </c>
      <c r="C64">
        <v>-6.5999822999999997</v>
      </c>
      <c r="D64">
        <v>-20.113012000000001</v>
      </c>
      <c r="H64" s="6">
        <f t="shared" si="0"/>
        <v>12.507400000000001</v>
      </c>
      <c r="I64" s="6">
        <f t="shared" si="1"/>
        <v>-6.6077098999999997</v>
      </c>
      <c r="J64" s="6">
        <f t="shared" si="2"/>
        <v>-28.790095999999998</v>
      </c>
      <c r="L64">
        <v>11882700000</v>
      </c>
      <c r="M64">
        <v>-8.6336955999999994</v>
      </c>
      <c r="N64">
        <v>-19.503654000000001</v>
      </c>
      <c r="R64" s="6">
        <f t="shared" si="3"/>
        <v>12.507400000000001</v>
      </c>
      <c r="S64" s="6">
        <f t="shared" si="4"/>
        <v>-8.6180848999999995</v>
      </c>
      <c r="T64" s="6">
        <f t="shared" si="5"/>
        <v>-26.090205999999998</v>
      </c>
    </row>
    <row r="65" spans="2:20" x14ac:dyDescent="0.25">
      <c r="B65">
        <v>12007640000</v>
      </c>
      <c r="C65">
        <v>-6.6047263000000003</v>
      </c>
      <c r="D65">
        <v>-21.39621</v>
      </c>
      <c r="H65" s="6">
        <f t="shared" si="0"/>
        <v>12.632339999999999</v>
      </c>
      <c r="I65" s="6">
        <f t="shared" si="1"/>
        <v>-6.6013545999999996</v>
      </c>
      <c r="J65" s="6">
        <f t="shared" si="2"/>
        <v>-31.439754000000001</v>
      </c>
      <c r="L65">
        <v>12007640000</v>
      </c>
      <c r="M65">
        <v>-8.6180123999999996</v>
      </c>
      <c r="N65">
        <v>-20.386748999999998</v>
      </c>
      <c r="R65" s="6">
        <f t="shared" si="3"/>
        <v>12.632339999999999</v>
      </c>
      <c r="S65" s="6">
        <f t="shared" si="4"/>
        <v>-8.6197510000000008</v>
      </c>
      <c r="T65" s="6">
        <f t="shared" si="5"/>
        <v>-28.553864000000001</v>
      </c>
    </row>
    <row r="66" spans="2:20" x14ac:dyDescent="0.25">
      <c r="B66">
        <v>12132580000</v>
      </c>
      <c r="C66">
        <v>-6.6128163000000004</v>
      </c>
      <c r="D66">
        <v>-22.491309999999999</v>
      </c>
      <c r="H66" s="6">
        <f t="shared" si="0"/>
        <v>12.75728</v>
      </c>
      <c r="I66" s="6">
        <f t="shared" si="1"/>
        <v>-6.5945735000000001</v>
      </c>
      <c r="J66" s="6">
        <f t="shared" si="2"/>
        <v>-32.976818000000002</v>
      </c>
      <c r="L66">
        <v>12132580000</v>
      </c>
      <c r="M66">
        <v>-8.6153955</v>
      </c>
      <c r="N66">
        <v>-21.348763000000002</v>
      </c>
      <c r="R66" s="6">
        <f t="shared" si="3"/>
        <v>12.75728</v>
      </c>
      <c r="S66" s="6">
        <f t="shared" si="4"/>
        <v>-8.6237382999999994</v>
      </c>
      <c r="T66" s="6">
        <f t="shared" si="5"/>
        <v>-31.340150999999999</v>
      </c>
    </row>
    <row r="67" spans="2:20" x14ac:dyDescent="0.25">
      <c r="B67">
        <v>12257520000</v>
      </c>
      <c r="C67">
        <v>-6.6194568</v>
      </c>
      <c r="D67">
        <v>-24.197317000000002</v>
      </c>
      <c r="H67" s="6">
        <f t="shared" si="0"/>
        <v>12.88222</v>
      </c>
      <c r="I67" s="6">
        <f t="shared" si="1"/>
        <v>-6.5788951000000004</v>
      </c>
      <c r="J67" s="6">
        <f t="shared" si="2"/>
        <v>-32.206130999999999</v>
      </c>
      <c r="L67">
        <v>12257520000</v>
      </c>
      <c r="M67">
        <v>-8.6198502000000001</v>
      </c>
      <c r="N67">
        <v>-22.680814999999999</v>
      </c>
      <c r="R67" s="6">
        <f t="shared" si="3"/>
        <v>12.88222</v>
      </c>
      <c r="S67" s="6">
        <f t="shared" si="4"/>
        <v>-8.6211929000000005</v>
      </c>
      <c r="T67" s="6">
        <f t="shared" si="5"/>
        <v>-32.675217000000004</v>
      </c>
    </row>
    <row r="68" spans="2:20" x14ac:dyDescent="0.25">
      <c r="B68">
        <v>12382460000</v>
      </c>
      <c r="C68">
        <v>-6.6076217000000002</v>
      </c>
      <c r="D68">
        <v>-25.916357000000001</v>
      </c>
      <c r="H68" s="6">
        <f t="shared" ref="H68:H131" si="6">B73/1000000000</f>
        <v>13.007160000000001</v>
      </c>
      <c r="I68" s="6">
        <f t="shared" ref="I68:I131" si="7">C73</f>
        <v>-6.5703483</v>
      </c>
      <c r="J68" s="6">
        <f t="shared" ref="J68:J131" si="8">D73</f>
        <v>-30.950603000000001</v>
      </c>
      <c r="L68">
        <v>12382460000</v>
      </c>
      <c r="M68">
        <v>-8.6113423999999998</v>
      </c>
      <c r="N68">
        <v>-24.039131000000001</v>
      </c>
      <c r="R68" s="6">
        <f t="shared" ref="R68:R131" si="9">L73/1000000000</f>
        <v>13.007160000000001</v>
      </c>
      <c r="S68" s="6">
        <f t="shared" ref="S68:S131" si="10">M73</f>
        <v>-8.6344689999999993</v>
      </c>
      <c r="T68" s="6">
        <f t="shared" ref="T68:T131" si="11">N73</f>
        <v>-32.854610000000001</v>
      </c>
    </row>
    <row r="69" spans="2:20" x14ac:dyDescent="0.25">
      <c r="B69">
        <v>12507400000</v>
      </c>
      <c r="C69">
        <v>-6.6077098999999997</v>
      </c>
      <c r="D69">
        <v>-28.790095999999998</v>
      </c>
      <c r="H69" s="6">
        <f t="shared" si="6"/>
        <v>13.132099999999999</v>
      </c>
      <c r="I69" s="6">
        <f t="shared" si="7"/>
        <v>-6.570055</v>
      </c>
      <c r="J69" s="6">
        <f t="shared" si="8"/>
        <v>-29.416964</v>
      </c>
      <c r="L69">
        <v>12507400000</v>
      </c>
      <c r="M69">
        <v>-8.6180848999999995</v>
      </c>
      <c r="N69">
        <v>-26.090205999999998</v>
      </c>
      <c r="R69" s="6">
        <f t="shared" si="9"/>
        <v>13.132099999999999</v>
      </c>
      <c r="S69" s="6">
        <f t="shared" si="10"/>
        <v>-8.6531181000000004</v>
      </c>
      <c r="T69" s="6">
        <f t="shared" si="11"/>
        <v>-31.396341</v>
      </c>
    </row>
    <row r="70" spans="2:20" x14ac:dyDescent="0.25">
      <c r="B70">
        <v>12632340000</v>
      </c>
      <c r="C70">
        <v>-6.6013545999999996</v>
      </c>
      <c r="D70">
        <v>-31.439754000000001</v>
      </c>
      <c r="H70" s="6">
        <f t="shared" si="6"/>
        <v>13.25704</v>
      </c>
      <c r="I70" s="6">
        <f t="shared" si="7"/>
        <v>-6.5733994999999998</v>
      </c>
      <c r="J70" s="6">
        <f t="shared" si="8"/>
        <v>-28.339967999999999</v>
      </c>
      <c r="L70">
        <v>12632340000</v>
      </c>
      <c r="M70">
        <v>-8.6197510000000008</v>
      </c>
      <c r="N70">
        <v>-28.553864000000001</v>
      </c>
      <c r="R70" s="6">
        <f t="shared" si="9"/>
        <v>13.25704</v>
      </c>
      <c r="S70" s="6">
        <f t="shared" si="10"/>
        <v>-8.6772051000000001</v>
      </c>
      <c r="T70" s="6">
        <f t="shared" si="11"/>
        <v>-29.666215999999999</v>
      </c>
    </row>
    <row r="71" spans="2:20" x14ac:dyDescent="0.25">
      <c r="B71">
        <v>12757280000</v>
      </c>
      <c r="C71">
        <v>-6.5945735000000001</v>
      </c>
      <c r="D71">
        <v>-32.976818000000002</v>
      </c>
      <c r="H71" s="6">
        <f t="shared" si="6"/>
        <v>13.38198</v>
      </c>
      <c r="I71" s="6">
        <f t="shared" si="7"/>
        <v>-6.5590099999999998</v>
      </c>
      <c r="J71" s="6">
        <f t="shared" si="8"/>
        <v>-27.213433999999999</v>
      </c>
      <c r="L71">
        <v>12757280000</v>
      </c>
      <c r="M71">
        <v>-8.6237382999999994</v>
      </c>
      <c r="N71">
        <v>-31.340150999999999</v>
      </c>
      <c r="R71" s="6">
        <f t="shared" si="9"/>
        <v>13.38198</v>
      </c>
      <c r="S71" s="6">
        <f t="shared" si="10"/>
        <v>-8.688777</v>
      </c>
      <c r="T71" s="6">
        <f t="shared" si="11"/>
        <v>-27.702224999999999</v>
      </c>
    </row>
    <row r="72" spans="2:20" x14ac:dyDescent="0.25">
      <c r="B72">
        <v>12882220000</v>
      </c>
      <c r="C72">
        <v>-6.5788951000000004</v>
      </c>
      <c r="D72">
        <v>-32.206130999999999</v>
      </c>
      <c r="H72" s="6">
        <f t="shared" si="6"/>
        <v>13.506919999999999</v>
      </c>
      <c r="I72" s="6">
        <f t="shared" si="7"/>
        <v>-6.5687404000000003</v>
      </c>
      <c r="J72" s="6">
        <f t="shared" si="8"/>
        <v>-26.287548000000001</v>
      </c>
      <c r="L72">
        <v>12882220000</v>
      </c>
      <c r="M72">
        <v>-8.6211929000000005</v>
      </c>
      <c r="N72">
        <v>-32.675217000000004</v>
      </c>
      <c r="R72" s="6">
        <f t="shared" si="9"/>
        <v>13.506919999999999</v>
      </c>
      <c r="S72" s="6">
        <f t="shared" si="10"/>
        <v>-8.7239380000000004</v>
      </c>
      <c r="T72" s="6">
        <f t="shared" si="11"/>
        <v>-25.981133</v>
      </c>
    </row>
    <row r="73" spans="2:20" x14ac:dyDescent="0.25">
      <c r="B73">
        <v>13007160000</v>
      </c>
      <c r="C73">
        <v>-6.5703483</v>
      </c>
      <c r="D73">
        <v>-30.950603000000001</v>
      </c>
      <c r="H73" s="6">
        <f t="shared" si="6"/>
        <v>13.63186</v>
      </c>
      <c r="I73" s="6">
        <f t="shared" si="7"/>
        <v>-6.5836077</v>
      </c>
      <c r="J73" s="6">
        <f t="shared" si="8"/>
        <v>-26.043430000000001</v>
      </c>
      <c r="L73">
        <v>13007160000</v>
      </c>
      <c r="M73">
        <v>-8.6344689999999993</v>
      </c>
      <c r="N73">
        <v>-32.854610000000001</v>
      </c>
      <c r="R73" s="6">
        <f t="shared" si="9"/>
        <v>13.63186</v>
      </c>
      <c r="S73" s="6">
        <f t="shared" si="10"/>
        <v>-8.7534703999999994</v>
      </c>
      <c r="T73" s="6">
        <f t="shared" si="11"/>
        <v>-24.798045999999999</v>
      </c>
    </row>
    <row r="74" spans="2:20" x14ac:dyDescent="0.25">
      <c r="B74">
        <v>13132100000</v>
      </c>
      <c r="C74">
        <v>-6.570055</v>
      </c>
      <c r="D74">
        <v>-29.416964</v>
      </c>
      <c r="H74" s="6">
        <f t="shared" si="6"/>
        <v>13.7568</v>
      </c>
      <c r="I74" s="6">
        <f t="shared" si="7"/>
        <v>-6.6017441999999997</v>
      </c>
      <c r="J74" s="6">
        <f t="shared" si="8"/>
        <v>-25.571010999999999</v>
      </c>
      <c r="L74">
        <v>13132100000</v>
      </c>
      <c r="M74">
        <v>-8.6531181000000004</v>
      </c>
      <c r="N74">
        <v>-31.396341</v>
      </c>
      <c r="R74" s="6">
        <f t="shared" si="9"/>
        <v>13.7568</v>
      </c>
      <c r="S74" s="6">
        <f t="shared" si="10"/>
        <v>-8.7842798000000002</v>
      </c>
      <c r="T74" s="6">
        <f t="shared" si="11"/>
        <v>-23.871721000000001</v>
      </c>
    </row>
    <row r="75" spans="2:20" x14ac:dyDescent="0.25">
      <c r="B75">
        <v>13257040000</v>
      </c>
      <c r="C75">
        <v>-6.5733994999999998</v>
      </c>
      <c r="D75">
        <v>-28.339967999999999</v>
      </c>
      <c r="H75" s="6">
        <f t="shared" si="6"/>
        <v>13.881740000000001</v>
      </c>
      <c r="I75" s="6">
        <f t="shared" si="7"/>
        <v>-6.6220245000000002</v>
      </c>
      <c r="J75" s="6">
        <f t="shared" si="8"/>
        <v>-25.278943999999999</v>
      </c>
      <c r="L75">
        <v>13257040000</v>
      </c>
      <c r="M75">
        <v>-8.6772051000000001</v>
      </c>
      <c r="N75">
        <v>-29.666215999999999</v>
      </c>
      <c r="R75" s="6">
        <f t="shared" si="9"/>
        <v>13.881740000000001</v>
      </c>
      <c r="S75" s="6">
        <f t="shared" si="10"/>
        <v>-8.8115597000000001</v>
      </c>
      <c r="T75" s="6">
        <f t="shared" si="11"/>
        <v>-23.352519999999998</v>
      </c>
    </row>
    <row r="76" spans="2:20" x14ac:dyDescent="0.25">
      <c r="B76">
        <v>13381980000</v>
      </c>
      <c r="C76">
        <v>-6.5590099999999998</v>
      </c>
      <c r="D76">
        <v>-27.213433999999999</v>
      </c>
      <c r="H76" s="6">
        <f t="shared" si="6"/>
        <v>14.006679999999999</v>
      </c>
      <c r="I76" s="6">
        <f t="shared" si="7"/>
        <v>-6.6559434</v>
      </c>
      <c r="J76" s="6">
        <f t="shared" si="8"/>
        <v>-24.91893</v>
      </c>
      <c r="L76">
        <v>13381980000</v>
      </c>
      <c r="M76">
        <v>-8.688777</v>
      </c>
      <c r="N76">
        <v>-27.702224999999999</v>
      </c>
      <c r="R76" s="6">
        <f t="shared" si="9"/>
        <v>14.006679999999999</v>
      </c>
      <c r="S76" s="6">
        <f t="shared" si="10"/>
        <v>-8.8384952999999999</v>
      </c>
      <c r="T76" s="6">
        <f t="shared" si="11"/>
        <v>-23.004370000000002</v>
      </c>
    </row>
    <row r="77" spans="2:20" x14ac:dyDescent="0.25">
      <c r="B77">
        <v>13506920000</v>
      </c>
      <c r="C77">
        <v>-6.5687404000000003</v>
      </c>
      <c r="D77">
        <v>-26.287548000000001</v>
      </c>
      <c r="H77" s="6">
        <f t="shared" si="6"/>
        <v>14.13162</v>
      </c>
      <c r="I77" s="6">
        <f t="shared" si="7"/>
        <v>-6.6866059</v>
      </c>
      <c r="J77" s="6">
        <f t="shared" si="8"/>
        <v>-24.188862</v>
      </c>
      <c r="L77">
        <v>13506920000</v>
      </c>
      <c r="M77">
        <v>-8.7239380000000004</v>
      </c>
      <c r="N77">
        <v>-25.981133</v>
      </c>
      <c r="R77" s="6">
        <f t="shared" si="9"/>
        <v>14.13162</v>
      </c>
      <c r="S77" s="6">
        <f t="shared" si="10"/>
        <v>-8.8558474</v>
      </c>
      <c r="T77" s="6">
        <f t="shared" si="11"/>
        <v>-22.710249000000001</v>
      </c>
    </row>
    <row r="78" spans="2:20" x14ac:dyDescent="0.25">
      <c r="B78">
        <v>13631860000</v>
      </c>
      <c r="C78">
        <v>-6.5836077</v>
      </c>
      <c r="D78">
        <v>-26.043430000000001</v>
      </c>
      <c r="H78" s="6">
        <f t="shared" si="6"/>
        <v>14.25656</v>
      </c>
      <c r="I78" s="6">
        <f t="shared" si="7"/>
        <v>-6.7092676000000004</v>
      </c>
      <c r="J78" s="6">
        <f t="shared" si="8"/>
        <v>-23.338305999999999</v>
      </c>
      <c r="L78">
        <v>13631860000</v>
      </c>
      <c r="M78">
        <v>-8.7534703999999994</v>
      </c>
      <c r="N78">
        <v>-24.798045999999999</v>
      </c>
      <c r="R78" s="6">
        <f t="shared" si="9"/>
        <v>14.25656</v>
      </c>
      <c r="S78" s="6">
        <f t="shared" si="10"/>
        <v>-8.8649816999999995</v>
      </c>
      <c r="T78" s="6">
        <f t="shared" si="11"/>
        <v>-22.583288</v>
      </c>
    </row>
    <row r="79" spans="2:20" x14ac:dyDescent="0.25">
      <c r="B79">
        <v>13756800000</v>
      </c>
      <c r="C79">
        <v>-6.6017441999999997</v>
      </c>
      <c r="D79">
        <v>-25.571010999999999</v>
      </c>
      <c r="H79" s="6">
        <f t="shared" si="6"/>
        <v>14.381500000000001</v>
      </c>
      <c r="I79" s="6">
        <f t="shared" si="7"/>
        <v>-6.7447452999999999</v>
      </c>
      <c r="J79" s="6">
        <f t="shared" si="8"/>
        <v>-21.883692</v>
      </c>
      <c r="L79">
        <v>13756800000</v>
      </c>
      <c r="M79">
        <v>-8.7842798000000002</v>
      </c>
      <c r="N79">
        <v>-23.871721000000001</v>
      </c>
      <c r="R79" s="6">
        <f t="shared" si="9"/>
        <v>14.381500000000001</v>
      </c>
      <c r="S79" s="6">
        <f t="shared" si="10"/>
        <v>-8.8789730000000002</v>
      </c>
      <c r="T79" s="6">
        <f t="shared" si="11"/>
        <v>-22.275165999999999</v>
      </c>
    </row>
    <row r="80" spans="2:20" x14ac:dyDescent="0.25">
      <c r="B80">
        <v>13881740000</v>
      </c>
      <c r="C80">
        <v>-6.6220245000000002</v>
      </c>
      <c r="D80">
        <v>-25.278943999999999</v>
      </c>
      <c r="H80" s="6">
        <f t="shared" si="6"/>
        <v>14.50644</v>
      </c>
      <c r="I80" s="6">
        <f t="shared" si="7"/>
        <v>-6.7518529999999997</v>
      </c>
      <c r="J80" s="6">
        <f t="shared" si="8"/>
        <v>-20.355799000000001</v>
      </c>
      <c r="L80">
        <v>13881740000</v>
      </c>
      <c r="M80">
        <v>-8.8115597000000001</v>
      </c>
      <c r="N80">
        <v>-23.352519999999998</v>
      </c>
      <c r="R80" s="6">
        <f t="shared" si="9"/>
        <v>14.50644</v>
      </c>
      <c r="S80" s="6">
        <f t="shared" si="10"/>
        <v>-8.8686790000000002</v>
      </c>
      <c r="T80" s="6">
        <f t="shared" si="11"/>
        <v>-21.821192</v>
      </c>
    </row>
    <row r="81" spans="2:20" x14ac:dyDescent="0.25">
      <c r="B81">
        <v>14006680000</v>
      </c>
      <c r="C81">
        <v>-6.6559434</v>
      </c>
      <c r="D81">
        <v>-24.91893</v>
      </c>
      <c r="H81" s="6">
        <f t="shared" si="6"/>
        <v>14.63138</v>
      </c>
      <c r="I81" s="6">
        <f t="shared" si="7"/>
        <v>-6.7810359</v>
      </c>
      <c r="J81" s="6">
        <f t="shared" si="8"/>
        <v>-18.931726000000001</v>
      </c>
      <c r="L81">
        <v>14006680000</v>
      </c>
      <c r="M81">
        <v>-8.8384952999999999</v>
      </c>
      <c r="N81">
        <v>-23.004370000000002</v>
      </c>
      <c r="R81" s="6">
        <f t="shared" si="9"/>
        <v>14.63138</v>
      </c>
      <c r="S81" s="6">
        <f t="shared" si="10"/>
        <v>-8.8738241000000002</v>
      </c>
      <c r="T81" s="6">
        <f t="shared" si="11"/>
        <v>-21.116077000000001</v>
      </c>
    </row>
    <row r="82" spans="2:20" x14ac:dyDescent="0.25">
      <c r="B82">
        <v>14131620000</v>
      </c>
      <c r="C82">
        <v>-6.6866059</v>
      </c>
      <c r="D82">
        <v>-24.188862</v>
      </c>
      <c r="H82" s="6">
        <f t="shared" si="6"/>
        <v>14.756320000000001</v>
      </c>
      <c r="I82" s="6">
        <f t="shared" si="7"/>
        <v>-6.7974228999999999</v>
      </c>
      <c r="J82" s="6">
        <f t="shared" si="8"/>
        <v>-17.527795999999999</v>
      </c>
      <c r="L82">
        <v>14131620000</v>
      </c>
      <c r="M82">
        <v>-8.8558474</v>
      </c>
      <c r="N82">
        <v>-22.710249000000001</v>
      </c>
      <c r="R82" s="6">
        <f t="shared" si="9"/>
        <v>14.756320000000001</v>
      </c>
      <c r="S82" s="6">
        <f t="shared" si="10"/>
        <v>-8.8669577000000004</v>
      </c>
      <c r="T82" s="6">
        <f t="shared" si="11"/>
        <v>-20.234552000000001</v>
      </c>
    </row>
    <row r="83" spans="2:20" x14ac:dyDescent="0.25">
      <c r="B83">
        <v>14256560000</v>
      </c>
      <c r="C83">
        <v>-6.7092676000000004</v>
      </c>
      <c r="D83">
        <v>-23.338305999999999</v>
      </c>
      <c r="H83" s="6">
        <f t="shared" si="6"/>
        <v>14.881259999999999</v>
      </c>
      <c r="I83" s="6">
        <f t="shared" si="7"/>
        <v>-6.8307905</v>
      </c>
      <c r="J83" s="6">
        <f t="shared" si="8"/>
        <v>-16.268222999999999</v>
      </c>
      <c r="L83">
        <v>14256560000</v>
      </c>
      <c r="M83">
        <v>-8.8649816999999995</v>
      </c>
      <c r="N83">
        <v>-22.583288</v>
      </c>
      <c r="R83" s="6">
        <f t="shared" si="9"/>
        <v>14.881259999999999</v>
      </c>
      <c r="S83" s="6">
        <f t="shared" si="10"/>
        <v>-8.8699244999999998</v>
      </c>
      <c r="T83" s="6">
        <f t="shared" si="11"/>
        <v>-19.209641000000001</v>
      </c>
    </row>
    <row r="84" spans="2:20" x14ac:dyDescent="0.25">
      <c r="B84">
        <v>14381500000</v>
      </c>
      <c r="C84">
        <v>-6.7447452999999999</v>
      </c>
      <c r="D84">
        <v>-21.883692</v>
      </c>
      <c r="H84" s="6">
        <f t="shared" si="6"/>
        <v>15.0062</v>
      </c>
      <c r="I84" s="6">
        <f t="shared" si="7"/>
        <v>-6.8707646999999996</v>
      </c>
      <c r="J84" s="6">
        <f t="shared" si="8"/>
        <v>-15.059155000000001</v>
      </c>
      <c r="L84">
        <v>14381500000</v>
      </c>
      <c r="M84">
        <v>-8.8789730000000002</v>
      </c>
      <c r="N84">
        <v>-22.275165999999999</v>
      </c>
      <c r="R84" s="6">
        <f t="shared" si="9"/>
        <v>15.0062</v>
      </c>
      <c r="S84" s="6">
        <f t="shared" si="10"/>
        <v>-8.8746261999999998</v>
      </c>
      <c r="T84" s="6">
        <f t="shared" si="11"/>
        <v>-18.088025999999999</v>
      </c>
    </row>
    <row r="85" spans="2:20" x14ac:dyDescent="0.25">
      <c r="B85">
        <v>14506440000</v>
      </c>
      <c r="C85">
        <v>-6.7518529999999997</v>
      </c>
      <c r="D85">
        <v>-20.355799000000001</v>
      </c>
      <c r="H85" s="6">
        <f t="shared" si="6"/>
        <v>15.13114</v>
      </c>
      <c r="I85" s="6">
        <f t="shared" si="7"/>
        <v>-6.9378513999999996</v>
      </c>
      <c r="J85" s="6">
        <f t="shared" si="8"/>
        <v>-13.974220000000001</v>
      </c>
      <c r="L85">
        <v>14506440000</v>
      </c>
      <c r="M85">
        <v>-8.8686790000000002</v>
      </c>
      <c r="N85">
        <v>-21.821192</v>
      </c>
      <c r="R85" s="6">
        <f t="shared" si="9"/>
        <v>15.13114</v>
      </c>
      <c r="S85" s="6">
        <f t="shared" si="10"/>
        <v>-8.9001265000000007</v>
      </c>
      <c r="T85" s="6">
        <f t="shared" si="11"/>
        <v>-17.009418</v>
      </c>
    </row>
    <row r="86" spans="2:20" x14ac:dyDescent="0.25">
      <c r="B86">
        <v>14631380000</v>
      </c>
      <c r="C86">
        <v>-6.7810359</v>
      </c>
      <c r="D86">
        <v>-18.931726000000001</v>
      </c>
      <c r="H86" s="6">
        <f t="shared" si="6"/>
        <v>15.256080000000001</v>
      </c>
      <c r="I86" s="6">
        <f t="shared" si="7"/>
        <v>-7.0077157000000003</v>
      </c>
      <c r="J86" s="6">
        <f t="shared" si="8"/>
        <v>-12.962092</v>
      </c>
      <c r="L86">
        <v>14631380000</v>
      </c>
      <c r="M86">
        <v>-8.8738241000000002</v>
      </c>
      <c r="N86">
        <v>-21.116077000000001</v>
      </c>
      <c r="R86" s="6">
        <f t="shared" si="9"/>
        <v>15.256080000000001</v>
      </c>
      <c r="S86" s="6">
        <f t="shared" si="10"/>
        <v>-8.9218416000000005</v>
      </c>
      <c r="T86" s="6">
        <f t="shared" si="11"/>
        <v>-15.923845999999999</v>
      </c>
    </row>
    <row r="87" spans="2:20" x14ac:dyDescent="0.25">
      <c r="B87">
        <v>14756320000</v>
      </c>
      <c r="C87">
        <v>-6.7974228999999999</v>
      </c>
      <c r="D87">
        <v>-17.527795999999999</v>
      </c>
      <c r="H87" s="6">
        <f t="shared" si="6"/>
        <v>15.381019999999999</v>
      </c>
      <c r="I87" s="6">
        <f t="shared" si="7"/>
        <v>-7.1145635</v>
      </c>
      <c r="J87" s="6">
        <f t="shared" si="8"/>
        <v>-12.014201999999999</v>
      </c>
      <c r="L87">
        <v>14756320000</v>
      </c>
      <c r="M87">
        <v>-8.8669577000000004</v>
      </c>
      <c r="N87">
        <v>-20.234552000000001</v>
      </c>
      <c r="R87" s="6">
        <f t="shared" si="9"/>
        <v>15.381019999999999</v>
      </c>
      <c r="S87" s="6">
        <f t="shared" si="10"/>
        <v>-8.9744185999999999</v>
      </c>
      <c r="T87" s="6">
        <f t="shared" si="11"/>
        <v>-14.859892</v>
      </c>
    </row>
    <row r="88" spans="2:20" x14ac:dyDescent="0.25">
      <c r="B88">
        <v>14881260000</v>
      </c>
      <c r="C88">
        <v>-6.8307905</v>
      </c>
      <c r="D88">
        <v>-16.268222999999999</v>
      </c>
      <c r="H88" s="6">
        <f t="shared" si="6"/>
        <v>15.50596</v>
      </c>
      <c r="I88" s="6">
        <f t="shared" si="7"/>
        <v>-7.2446641999999999</v>
      </c>
      <c r="J88" s="6">
        <f t="shared" si="8"/>
        <v>-11.174887</v>
      </c>
      <c r="L88">
        <v>14881260000</v>
      </c>
      <c r="M88">
        <v>-8.8699244999999998</v>
      </c>
      <c r="N88">
        <v>-19.209641000000001</v>
      </c>
      <c r="R88" s="6">
        <f t="shared" si="9"/>
        <v>15.50596</v>
      </c>
      <c r="S88" s="6">
        <f t="shared" si="10"/>
        <v>-9.0379181000000006</v>
      </c>
      <c r="T88" s="6">
        <f t="shared" si="11"/>
        <v>-13.878928999999999</v>
      </c>
    </row>
    <row r="89" spans="2:20" x14ac:dyDescent="0.25">
      <c r="B89">
        <v>15006200000</v>
      </c>
      <c r="C89">
        <v>-6.8707646999999996</v>
      </c>
      <c r="D89">
        <v>-15.059155000000001</v>
      </c>
      <c r="H89" s="6">
        <f t="shared" si="6"/>
        <v>15.6309</v>
      </c>
      <c r="I89" s="6">
        <f t="shared" si="7"/>
        <v>-7.3736772999999998</v>
      </c>
      <c r="J89" s="6">
        <f t="shared" si="8"/>
        <v>-10.343057999999999</v>
      </c>
      <c r="L89">
        <v>15006200000</v>
      </c>
      <c r="M89">
        <v>-8.8746261999999998</v>
      </c>
      <c r="N89">
        <v>-18.088025999999999</v>
      </c>
      <c r="R89" s="6">
        <f t="shared" si="9"/>
        <v>15.6309</v>
      </c>
      <c r="S89" s="6">
        <f t="shared" si="10"/>
        <v>-9.1041164000000006</v>
      </c>
      <c r="T89" s="6">
        <f t="shared" si="11"/>
        <v>-12.930407000000001</v>
      </c>
    </row>
    <row r="90" spans="2:20" x14ac:dyDescent="0.25">
      <c r="B90">
        <v>15131140000</v>
      </c>
      <c r="C90">
        <v>-6.9378513999999996</v>
      </c>
      <c r="D90">
        <v>-13.974220000000001</v>
      </c>
      <c r="H90" s="6">
        <f t="shared" si="6"/>
        <v>15.755839999999999</v>
      </c>
      <c r="I90" s="6">
        <f t="shared" si="7"/>
        <v>-7.5189285000000003</v>
      </c>
      <c r="J90" s="6">
        <f t="shared" si="8"/>
        <v>-9.6455859999999998</v>
      </c>
      <c r="L90">
        <v>15131140000</v>
      </c>
      <c r="M90">
        <v>-8.9001265000000007</v>
      </c>
      <c r="N90">
        <v>-17.009418</v>
      </c>
      <c r="R90" s="6">
        <f t="shared" si="9"/>
        <v>15.755839999999999</v>
      </c>
      <c r="S90" s="6">
        <f t="shared" si="10"/>
        <v>-9.1858120000000003</v>
      </c>
      <c r="T90" s="6">
        <f t="shared" si="11"/>
        <v>-12.126035999999999</v>
      </c>
    </row>
    <row r="91" spans="2:20" x14ac:dyDescent="0.25">
      <c r="B91">
        <v>15256080000</v>
      </c>
      <c r="C91">
        <v>-7.0077157000000003</v>
      </c>
      <c r="D91">
        <v>-12.962092</v>
      </c>
      <c r="H91" s="6">
        <f t="shared" si="6"/>
        <v>15.88078</v>
      </c>
      <c r="I91" s="6">
        <f t="shared" si="7"/>
        <v>-7.6694126000000002</v>
      </c>
      <c r="J91" s="6">
        <f t="shared" si="8"/>
        <v>-8.9948625999999994</v>
      </c>
      <c r="L91">
        <v>15256080000</v>
      </c>
      <c r="M91">
        <v>-8.9218416000000005</v>
      </c>
      <c r="N91">
        <v>-15.923845999999999</v>
      </c>
      <c r="R91" s="6">
        <f t="shared" si="9"/>
        <v>15.88078</v>
      </c>
      <c r="S91" s="6">
        <f t="shared" si="10"/>
        <v>-9.2953414999999993</v>
      </c>
      <c r="T91" s="6">
        <f t="shared" si="11"/>
        <v>-11.372135999999999</v>
      </c>
    </row>
    <row r="92" spans="2:20" x14ac:dyDescent="0.25">
      <c r="B92">
        <v>15381020000</v>
      </c>
      <c r="C92">
        <v>-7.1145635</v>
      </c>
      <c r="D92">
        <v>-12.014201999999999</v>
      </c>
      <c r="H92" s="6">
        <f t="shared" si="6"/>
        <v>16.00572</v>
      </c>
      <c r="I92" s="6">
        <f t="shared" si="7"/>
        <v>-7.7865213999999998</v>
      </c>
      <c r="J92" s="6">
        <f t="shared" si="8"/>
        <v>-8.5021830000000005</v>
      </c>
      <c r="L92">
        <v>15381020000</v>
      </c>
      <c r="M92">
        <v>-8.9744185999999999</v>
      </c>
      <c r="N92">
        <v>-14.859892</v>
      </c>
      <c r="R92" s="6">
        <f t="shared" si="9"/>
        <v>16.00572</v>
      </c>
      <c r="S92" s="6">
        <f t="shared" si="10"/>
        <v>-9.3860244999999995</v>
      </c>
      <c r="T92" s="6">
        <f t="shared" si="11"/>
        <v>-10.703232</v>
      </c>
    </row>
    <row r="93" spans="2:20" x14ac:dyDescent="0.25">
      <c r="B93">
        <v>15505960000</v>
      </c>
      <c r="C93">
        <v>-7.2446641999999999</v>
      </c>
      <c r="D93">
        <v>-11.174887</v>
      </c>
      <c r="H93" s="6">
        <f t="shared" si="6"/>
        <v>16.130659999999999</v>
      </c>
      <c r="I93" s="6">
        <f t="shared" si="7"/>
        <v>-7.8894032999999997</v>
      </c>
      <c r="J93" s="6">
        <f t="shared" si="8"/>
        <v>-8.1154107999999994</v>
      </c>
      <c r="L93">
        <v>15505960000</v>
      </c>
      <c r="M93">
        <v>-9.0379181000000006</v>
      </c>
      <c r="N93">
        <v>-13.878928999999999</v>
      </c>
      <c r="R93" s="6">
        <f t="shared" si="9"/>
        <v>16.130659999999999</v>
      </c>
      <c r="S93" s="6">
        <f t="shared" si="10"/>
        <v>-9.478097</v>
      </c>
      <c r="T93" s="6">
        <f t="shared" si="11"/>
        <v>-10.105968000000001</v>
      </c>
    </row>
    <row r="94" spans="2:20" x14ac:dyDescent="0.25">
      <c r="B94">
        <v>15630900000</v>
      </c>
      <c r="C94">
        <v>-7.3736772999999998</v>
      </c>
      <c r="D94">
        <v>-10.343057999999999</v>
      </c>
      <c r="H94" s="6">
        <f t="shared" si="6"/>
        <v>16.255600000000001</v>
      </c>
      <c r="I94" s="6">
        <f t="shared" si="7"/>
        <v>-8.0027752000000003</v>
      </c>
      <c r="J94" s="6">
        <f t="shared" si="8"/>
        <v>-7.7761902999999997</v>
      </c>
      <c r="L94">
        <v>15630900000</v>
      </c>
      <c r="M94">
        <v>-9.1041164000000006</v>
      </c>
      <c r="N94">
        <v>-12.930407000000001</v>
      </c>
      <c r="R94" s="6">
        <f t="shared" si="9"/>
        <v>16.255600000000001</v>
      </c>
      <c r="S94" s="6">
        <f t="shared" si="10"/>
        <v>-9.6001387000000005</v>
      </c>
      <c r="T94" s="6">
        <f t="shared" si="11"/>
        <v>-9.5358744000000009</v>
      </c>
    </row>
    <row r="95" spans="2:20" x14ac:dyDescent="0.25">
      <c r="B95">
        <v>15755840000</v>
      </c>
      <c r="C95">
        <v>-7.5189285000000003</v>
      </c>
      <c r="D95">
        <v>-9.6455859999999998</v>
      </c>
      <c r="H95" s="6">
        <f t="shared" si="6"/>
        <v>16.38054</v>
      </c>
      <c r="I95" s="6">
        <f t="shared" si="7"/>
        <v>-8.0854348999999992</v>
      </c>
      <c r="J95" s="6">
        <f t="shared" si="8"/>
        <v>-7.4965219000000003</v>
      </c>
      <c r="L95">
        <v>15755840000</v>
      </c>
      <c r="M95">
        <v>-9.1858120000000003</v>
      </c>
      <c r="N95">
        <v>-12.126035999999999</v>
      </c>
      <c r="R95" s="6">
        <f t="shared" si="9"/>
        <v>16.38054</v>
      </c>
      <c r="S95" s="6">
        <f t="shared" si="10"/>
        <v>-9.7110052000000007</v>
      </c>
      <c r="T95" s="6">
        <f t="shared" si="11"/>
        <v>-9.0248469999999994</v>
      </c>
    </row>
    <row r="96" spans="2:20" x14ac:dyDescent="0.25">
      <c r="B96">
        <v>15880780000</v>
      </c>
      <c r="C96">
        <v>-7.6694126000000002</v>
      </c>
      <c r="D96">
        <v>-8.9948625999999994</v>
      </c>
      <c r="H96" s="6">
        <f t="shared" si="6"/>
        <v>16.505479999999999</v>
      </c>
      <c r="I96" s="6">
        <f t="shared" si="7"/>
        <v>-8.1569357</v>
      </c>
      <c r="J96" s="6">
        <f t="shared" si="8"/>
        <v>-7.2563466999999999</v>
      </c>
      <c r="L96">
        <v>15880780000</v>
      </c>
      <c r="M96">
        <v>-9.2953414999999993</v>
      </c>
      <c r="N96">
        <v>-11.372135999999999</v>
      </c>
      <c r="R96" s="6">
        <f t="shared" si="9"/>
        <v>16.505479999999999</v>
      </c>
      <c r="S96" s="6">
        <f t="shared" si="10"/>
        <v>-9.8246012</v>
      </c>
      <c r="T96" s="6">
        <f t="shared" si="11"/>
        <v>-8.5347366000000005</v>
      </c>
    </row>
    <row r="97" spans="2:20" x14ac:dyDescent="0.25">
      <c r="B97">
        <v>16005720000</v>
      </c>
      <c r="C97">
        <v>-7.7865213999999998</v>
      </c>
      <c r="D97">
        <v>-8.5021830000000005</v>
      </c>
      <c r="H97" s="6">
        <f t="shared" si="6"/>
        <v>16.630420000000001</v>
      </c>
      <c r="I97" s="6">
        <f t="shared" si="7"/>
        <v>-8.2372893999999999</v>
      </c>
      <c r="J97" s="6">
        <f t="shared" si="8"/>
        <v>-7.0930948000000003</v>
      </c>
      <c r="L97">
        <v>16005720000</v>
      </c>
      <c r="M97">
        <v>-9.3860244999999995</v>
      </c>
      <c r="N97">
        <v>-10.703232</v>
      </c>
      <c r="R97" s="6">
        <f t="shared" si="9"/>
        <v>16.630420000000001</v>
      </c>
      <c r="S97" s="6">
        <f t="shared" si="10"/>
        <v>-9.9583434999999998</v>
      </c>
      <c r="T97" s="6">
        <f t="shared" si="11"/>
        <v>-8.0914345000000001</v>
      </c>
    </row>
    <row r="98" spans="2:20" x14ac:dyDescent="0.25">
      <c r="B98">
        <v>16130660000</v>
      </c>
      <c r="C98">
        <v>-7.8894032999999997</v>
      </c>
      <c r="D98">
        <v>-8.1154107999999994</v>
      </c>
      <c r="H98" s="6">
        <f t="shared" si="6"/>
        <v>16.75536</v>
      </c>
      <c r="I98" s="6">
        <f t="shared" si="7"/>
        <v>-8.3011961000000003</v>
      </c>
      <c r="J98" s="6">
        <f t="shared" si="8"/>
        <v>-6.9623175000000002</v>
      </c>
      <c r="L98">
        <v>16130660000</v>
      </c>
      <c r="M98">
        <v>-9.478097</v>
      </c>
      <c r="N98">
        <v>-10.105968000000001</v>
      </c>
      <c r="R98" s="6">
        <f t="shared" si="9"/>
        <v>16.75536</v>
      </c>
      <c r="S98" s="6">
        <f t="shared" si="10"/>
        <v>-10.089031</v>
      </c>
      <c r="T98" s="6">
        <f t="shared" si="11"/>
        <v>-7.6755328</v>
      </c>
    </row>
    <row r="99" spans="2:20" x14ac:dyDescent="0.25">
      <c r="B99">
        <v>16255600000</v>
      </c>
      <c r="C99">
        <v>-8.0027752000000003</v>
      </c>
      <c r="D99">
        <v>-7.7761902999999997</v>
      </c>
      <c r="H99" s="6">
        <f t="shared" si="6"/>
        <v>16.880299999999998</v>
      </c>
      <c r="I99" s="6">
        <f t="shared" si="7"/>
        <v>-8.3482684999999996</v>
      </c>
      <c r="J99" s="6">
        <f t="shared" si="8"/>
        <v>-6.8638773000000004</v>
      </c>
      <c r="L99">
        <v>16255600000</v>
      </c>
      <c r="M99">
        <v>-9.6001387000000005</v>
      </c>
      <c r="N99">
        <v>-9.5358744000000009</v>
      </c>
      <c r="R99" s="6">
        <f t="shared" si="9"/>
        <v>16.880299999999998</v>
      </c>
      <c r="S99" s="6">
        <f t="shared" si="10"/>
        <v>-10.197597999999999</v>
      </c>
      <c r="T99" s="6">
        <f t="shared" si="11"/>
        <v>-7.3332949000000003</v>
      </c>
    </row>
    <row r="100" spans="2:20" x14ac:dyDescent="0.25">
      <c r="B100">
        <v>16380540000</v>
      </c>
      <c r="C100">
        <v>-8.0854348999999992</v>
      </c>
      <c r="D100">
        <v>-7.4965219000000003</v>
      </c>
      <c r="H100" s="6">
        <f t="shared" si="6"/>
        <v>17.005240000000001</v>
      </c>
      <c r="I100" s="6">
        <f t="shared" si="7"/>
        <v>-8.4061030999999993</v>
      </c>
      <c r="J100" s="6">
        <f t="shared" si="8"/>
        <v>-6.787045</v>
      </c>
      <c r="L100">
        <v>16380540000</v>
      </c>
      <c r="M100">
        <v>-9.7110052000000007</v>
      </c>
      <c r="N100">
        <v>-9.0248469999999994</v>
      </c>
      <c r="R100" s="6">
        <f t="shared" si="9"/>
        <v>17.005240000000001</v>
      </c>
      <c r="S100" s="6">
        <f t="shared" si="10"/>
        <v>-10.30007</v>
      </c>
      <c r="T100" s="6">
        <f t="shared" si="11"/>
        <v>-7.0741424999999998</v>
      </c>
    </row>
    <row r="101" spans="2:20" x14ac:dyDescent="0.25">
      <c r="B101">
        <v>16505480000</v>
      </c>
      <c r="C101">
        <v>-8.1569357</v>
      </c>
      <c r="D101">
        <v>-7.2563466999999999</v>
      </c>
      <c r="H101" s="6">
        <f t="shared" si="6"/>
        <v>17.130179999999999</v>
      </c>
      <c r="I101" s="6">
        <f t="shared" si="7"/>
        <v>-8.4595193999999996</v>
      </c>
      <c r="J101" s="6">
        <f t="shared" si="8"/>
        <v>-6.7156853999999999</v>
      </c>
      <c r="L101">
        <v>16505480000</v>
      </c>
      <c r="M101">
        <v>-9.8246012</v>
      </c>
      <c r="N101">
        <v>-8.5347366000000005</v>
      </c>
      <c r="R101" s="6">
        <f t="shared" si="9"/>
        <v>17.130179999999999</v>
      </c>
      <c r="S101" s="6">
        <f t="shared" si="10"/>
        <v>-10.368126</v>
      </c>
      <c r="T101" s="6">
        <f t="shared" si="11"/>
        <v>-6.9164529000000003</v>
      </c>
    </row>
    <row r="102" spans="2:20" x14ac:dyDescent="0.25">
      <c r="B102">
        <v>16630420000</v>
      </c>
      <c r="C102">
        <v>-8.2372893999999999</v>
      </c>
      <c r="D102">
        <v>-7.0930948000000003</v>
      </c>
      <c r="H102" s="6">
        <f t="shared" si="6"/>
        <v>17.255120000000002</v>
      </c>
      <c r="I102" s="6">
        <f t="shared" si="7"/>
        <v>-8.5225553999999999</v>
      </c>
      <c r="J102" s="6">
        <f t="shared" si="8"/>
        <v>-6.6364821999999997</v>
      </c>
      <c r="L102">
        <v>16630420000</v>
      </c>
      <c r="M102">
        <v>-9.9583434999999998</v>
      </c>
      <c r="N102">
        <v>-8.0914345000000001</v>
      </c>
      <c r="R102" s="6">
        <f t="shared" si="9"/>
        <v>17.255120000000002</v>
      </c>
      <c r="S102" s="6">
        <f t="shared" si="10"/>
        <v>-10.405436</v>
      </c>
      <c r="T102" s="6">
        <f t="shared" si="11"/>
        <v>-6.8227019000000002</v>
      </c>
    </row>
    <row r="103" spans="2:20" x14ac:dyDescent="0.25">
      <c r="B103">
        <v>16755360000</v>
      </c>
      <c r="C103">
        <v>-8.3011961000000003</v>
      </c>
      <c r="D103">
        <v>-6.9623175000000002</v>
      </c>
      <c r="H103" s="6">
        <f t="shared" si="6"/>
        <v>17.38006</v>
      </c>
      <c r="I103" s="6">
        <f t="shared" si="7"/>
        <v>-8.6011591000000003</v>
      </c>
      <c r="J103" s="6">
        <f t="shared" si="8"/>
        <v>-6.5747609000000002</v>
      </c>
      <c r="L103">
        <v>16755360000</v>
      </c>
      <c r="M103">
        <v>-10.089031</v>
      </c>
      <c r="N103">
        <v>-7.6755328</v>
      </c>
      <c r="R103" s="6">
        <f t="shared" si="9"/>
        <v>17.38006</v>
      </c>
      <c r="S103" s="6">
        <f t="shared" si="10"/>
        <v>-10.420933</v>
      </c>
      <c r="T103" s="6">
        <f t="shared" si="11"/>
        <v>-6.8041248000000003</v>
      </c>
    </row>
    <row r="104" spans="2:20" x14ac:dyDescent="0.25">
      <c r="B104">
        <v>16880300000</v>
      </c>
      <c r="C104">
        <v>-8.3482684999999996</v>
      </c>
      <c r="D104">
        <v>-6.8638773000000004</v>
      </c>
      <c r="H104" s="6">
        <f t="shared" si="6"/>
        <v>17.504999999999999</v>
      </c>
      <c r="I104" s="6">
        <f t="shared" si="7"/>
        <v>-8.6701870000000003</v>
      </c>
      <c r="J104" s="6">
        <f t="shared" si="8"/>
        <v>-6.5016818000000001</v>
      </c>
      <c r="L104">
        <v>16880300000</v>
      </c>
      <c r="M104">
        <v>-10.197597999999999</v>
      </c>
      <c r="N104">
        <v>-7.3332949000000003</v>
      </c>
      <c r="R104" s="6">
        <f t="shared" si="9"/>
        <v>17.504999999999999</v>
      </c>
      <c r="S104" s="6">
        <f t="shared" si="10"/>
        <v>-10.400734999999999</v>
      </c>
      <c r="T104" s="6">
        <f t="shared" si="11"/>
        <v>-6.8042927000000004</v>
      </c>
    </row>
    <row r="105" spans="2:20" x14ac:dyDescent="0.25">
      <c r="B105">
        <v>17005240000</v>
      </c>
      <c r="C105">
        <v>-8.4061030999999993</v>
      </c>
      <c r="D105">
        <v>-6.787045</v>
      </c>
      <c r="H105" s="6">
        <f t="shared" si="6"/>
        <v>17.629940000000001</v>
      </c>
      <c r="I105" s="6">
        <f t="shared" si="7"/>
        <v>-8.7433128</v>
      </c>
      <c r="J105" s="6">
        <f t="shared" si="8"/>
        <v>-6.4643660000000001</v>
      </c>
      <c r="L105">
        <v>17005240000</v>
      </c>
      <c r="M105">
        <v>-10.30007</v>
      </c>
      <c r="N105">
        <v>-7.0741424999999998</v>
      </c>
      <c r="R105" s="6">
        <f t="shared" si="9"/>
        <v>17.629940000000001</v>
      </c>
      <c r="S105" s="6">
        <f t="shared" si="10"/>
        <v>-10.375363999999999</v>
      </c>
      <c r="T105" s="6">
        <f t="shared" si="11"/>
        <v>-6.8358755000000002</v>
      </c>
    </row>
    <row r="106" spans="2:20" x14ac:dyDescent="0.25">
      <c r="B106">
        <v>17130180000</v>
      </c>
      <c r="C106">
        <v>-8.4595193999999996</v>
      </c>
      <c r="D106">
        <v>-6.7156853999999999</v>
      </c>
      <c r="H106" s="6">
        <f t="shared" si="6"/>
        <v>17.75488</v>
      </c>
      <c r="I106" s="6">
        <f t="shared" si="7"/>
        <v>-8.8198156000000001</v>
      </c>
      <c r="J106" s="6">
        <f t="shared" si="8"/>
        <v>-6.4146122999999999</v>
      </c>
      <c r="L106">
        <v>17130180000</v>
      </c>
      <c r="M106">
        <v>-10.368126</v>
      </c>
      <c r="N106">
        <v>-6.9164529000000003</v>
      </c>
      <c r="R106" s="6">
        <f t="shared" si="9"/>
        <v>17.75488</v>
      </c>
      <c r="S106" s="6">
        <f t="shared" si="10"/>
        <v>-10.361151</v>
      </c>
      <c r="T106" s="6">
        <f t="shared" si="11"/>
        <v>-6.8194331999999998</v>
      </c>
    </row>
    <row r="107" spans="2:20" x14ac:dyDescent="0.25">
      <c r="B107">
        <v>17255120000</v>
      </c>
      <c r="C107">
        <v>-8.5225553999999999</v>
      </c>
      <c r="D107">
        <v>-6.6364821999999997</v>
      </c>
      <c r="H107" s="6">
        <f t="shared" si="6"/>
        <v>17.879819999999999</v>
      </c>
      <c r="I107" s="6">
        <f t="shared" si="7"/>
        <v>-8.8916606999999992</v>
      </c>
      <c r="J107" s="6">
        <f t="shared" si="8"/>
        <v>-6.3954181999999999</v>
      </c>
      <c r="L107">
        <v>17255120000</v>
      </c>
      <c r="M107">
        <v>-10.405436</v>
      </c>
      <c r="N107">
        <v>-6.8227019000000002</v>
      </c>
      <c r="R107" s="6">
        <f t="shared" si="9"/>
        <v>17.879819999999999</v>
      </c>
      <c r="S107" s="6">
        <f t="shared" si="10"/>
        <v>-10.364087</v>
      </c>
      <c r="T107" s="6">
        <f t="shared" si="11"/>
        <v>-6.7889881000000001</v>
      </c>
    </row>
    <row r="108" spans="2:20" x14ac:dyDescent="0.25">
      <c r="B108">
        <v>17380060000</v>
      </c>
      <c r="C108">
        <v>-8.6011591000000003</v>
      </c>
      <c r="D108">
        <v>-6.5747609000000002</v>
      </c>
      <c r="H108" s="6">
        <f t="shared" si="6"/>
        <v>18.004760000000001</v>
      </c>
      <c r="I108" s="6">
        <f t="shared" si="7"/>
        <v>-8.9507551000000003</v>
      </c>
      <c r="J108" s="6">
        <f t="shared" si="8"/>
        <v>-6.3749962</v>
      </c>
      <c r="L108">
        <v>17380060000</v>
      </c>
      <c r="M108">
        <v>-10.420933</v>
      </c>
      <c r="N108">
        <v>-6.8041248000000003</v>
      </c>
      <c r="R108" s="6">
        <f t="shared" si="9"/>
        <v>18.004760000000001</v>
      </c>
      <c r="S108" s="6">
        <f t="shared" si="10"/>
        <v>-10.378034</v>
      </c>
      <c r="T108" s="6">
        <f t="shared" si="11"/>
        <v>-6.7176837999999996</v>
      </c>
    </row>
    <row r="109" spans="2:20" x14ac:dyDescent="0.25">
      <c r="B109">
        <v>17505000000</v>
      </c>
      <c r="C109">
        <v>-8.6701870000000003</v>
      </c>
      <c r="D109">
        <v>-6.5016818000000001</v>
      </c>
      <c r="H109" s="6">
        <f t="shared" si="6"/>
        <v>18.1297</v>
      </c>
      <c r="I109" s="6">
        <f t="shared" si="7"/>
        <v>-9.0114383999999994</v>
      </c>
      <c r="J109" s="6">
        <f t="shared" si="8"/>
        <v>-6.3800920999999997</v>
      </c>
      <c r="L109">
        <v>17505000000</v>
      </c>
      <c r="M109">
        <v>-10.400734999999999</v>
      </c>
      <c r="N109">
        <v>-6.8042927000000004</v>
      </c>
      <c r="R109" s="6">
        <f t="shared" si="9"/>
        <v>18.1297</v>
      </c>
      <c r="S109" s="6">
        <f t="shared" si="10"/>
        <v>-10.416356</v>
      </c>
      <c r="T109" s="6">
        <f t="shared" si="11"/>
        <v>-6.6650147000000004</v>
      </c>
    </row>
    <row r="110" spans="2:20" x14ac:dyDescent="0.25">
      <c r="B110">
        <v>17629940000</v>
      </c>
      <c r="C110">
        <v>-8.7433128</v>
      </c>
      <c r="D110">
        <v>-6.4643660000000001</v>
      </c>
      <c r="H110" s="6">
        <f t="shared" si="6"/>
        <v>18.254639999999998</v>
      </c>
      <c r="I110" s="6">
        <f t="shared" si="7"/>
        <v>-9.0598927000000007</v>
      </c>
      <c r="J110" s="6">
        <f t="shared" si="8"/>
        <v>-6.4150963000000001</v>
      </c>
      <c r="L110">
        <v>17629940000</v>
      </c>
      <c r="M110">
        <v>-10.375363999999999</v>
      </c>
      <c r="N110">
        <v>-6.8358755000000002</v>
      </c>
      <c r="R110" s="6">
        <f t="shared" si="9"/>
        <v>18.254639999999998</v>
      </c>
      <c r="S110" s="6">
        <f t="shared" si="10"/>
        <v>-10.460614</v>
      </c>
      <c r="T110" s="6">
        <f t="shared" si="11"/>
        <v>-6.6286502</v>
      </c>
    </row>
    <row r="111" spans="2:20" x14ac:dyDescent="0.25">
      <c r="B111">
        <v>17754880000</v>
      </c>
      <c r="C111">
        <v>-8.8198156000000001</v>
      </c>
      <c r="D111">
        <v>-6.4146122999999999</v>
      </c>
      <c r="H111" s="6">
        <f t="shared" si="6"/>
        <v>18.379580000000001</v>
      </c>
      <c r="I111" s="6">
        <f t="shared" si="7"/>
        <v>-9.1145438999999993</v>
      </c>
      <c r="J111" s="6">
        <f t="shared" si="8"/>
        <v>-6.4440594000000004</v>
      </c>
      <c r="L111">
        <v>17754880000</v>
      </c>
      <c r="M111">
        <v>-10.361151</v>
      </c>
      <c r="N111">
        <v>-6.8194331999999998</v>
      </c>
      <c r="R111" s="6">
        <f t="shared" si="9"/>
        <v>18.379580000000001</v>
      </c>
      <c r="S111" s="6">
        <f t="shared" si="10"/>
        <v>-10.514682000000001</v>
      </c>
      <c r="T111" s="6">
        <f t="shared" si="11"/>
        <v>-6.589664</v>
      </c>
    </row>
    <row r="112" spans="2:20" x14ac:dyDescent="0.25">
      <c r="B112">
        <v>17879820000</v>
      </c>
      <c r="C112">
        <v>-8.8916606999999992</v>
      </c>
      <c r="D112">
        <v>-6.3954181999999999</v>
      </c>
      <c r="H112" s="6">
        <f t="shared" si="6"/>
        <v>18.504519999999999</v>
      </c>
      <c r="I112" s="6">
        <f t="shared" si="7"/>
        <v>-9.1625042000000008</v>
      </c>
      <c r="J112" s="6">
        <f t="shared" si="8"/>
        <v>-6.4849376999999997</v>
      </c>
      <c r="L112">
        <v>17879820000</v>
      </c>
      <c r="M112">
        <v>-10.364087</v>
      </c>
      <c r="N112">
        <v>-6.7889881000000001</v>
      </c>
      <c r="R112" s="6">
        <f t="shared" si="9"/>
        <v>18.504519999999999</v>
      </c>
      <c r="S112" s="6">
        <f t="shared" si="10"/>
        <v>-10.561458999999999</v>
      </c>
      <c r="T112" s="6">
        <f t="shared" si="11"/>
        <v>-6.5708761000000004</v>
      </c>
    </row>
    <row r="113" spans="2:20" x14ac:dyDescent="0.25">
      <c r="B113">
        <v>18004760000</v>
      </c>
      <c r="C113">
        <v>-8.9507551000000003</v>
      </c>
      <c r="D113">
        <v>-6.3749962</v>
      </c>
      <c r="H113" s="6">
        <f t="shared" si="6"/>
        <v>18.629460000000002</v>
      </c>
      <c r="I113" s="6">
        <f t="shared" si="7"/>
        <v>-9.2039404000000005</v>
      </c>
      <c r="J113" s="6">
        <f t="shared" si="8"/>
        <v>-6.4928818000000001</v>
      </c>
      <c r="L113">
        <v>18004760000</v>
      </c>
      <c r="M113">
        <v>-10.378034</v>
      </c>
      <c r="N113">
        <v>-6.7176837999999996</v>
      </c>
      <c r="R113" s="6">
        <f t="shared" si="9"/>
        <v>18.629460000000002</v>
      </c>
      <c r="S113" s="6">
        <f t="shared" si="10"/>
        <v>-10.601350999999999</v>
      </c>
      <c r="T113" s="6">
        <f t="shared" si="11"/>
        <v>-6.5386123999999999</v>
      </c>
    </row>
    <row r="114" spans="2:20" x14ac:dyDescent="0.25">
      <c r="B114">
        <v>18129700000</v>
      </c>
      <c r="C114">
        <v>-9.0114383999999994</v>
      </c>
      <c r="D114">
        <v>-6.3800920999999997</v>
      </c>
      <c r="H114" s="6">
        <f t="shared" si="6"/>
        <v>18.7544</v>
      </c>
      <c r="I114" s="6">
        <f t="shared" si="7"/>
        <v>-9.2485447000000001</v>
      </c>
      <c r="J114" s="6">
        <f t="shared" si="8"/>
        <v>-6.5215755</v>
      </c>
      <c r="L114">
        <v>18129700000</v>
      </c>
      <c r="M114">
        <v>-10.416356</v>
      </c>
      <c r="N114">
        <v>-6.6650147000000004</v>
      </c>
      <c r="R114" s="6">
        <f t="shared" si="9"/>
        <v>18.7544</v>
      </c>
      <c r="S114" s="6">
        <f t="shared" si="10"/>
        <v>-10.632434</v>
      </c>
      <c r="T114" s="6">
        <f t="shared" si="11"/>
        <v>-6.562398</v>
      </c>
    </row>
    <row r="115" spans="2:20" x14ac:dyDescent="0.25">
      <c r="B115">
        <v>18254640000</v>
      </c>
      <c r="C115">
        <v>-9.0598927000000007</v>
      </c>
      <c r="D115">
        <v>-6.4150963000000001</v>
      </c>
      <c r="H115" s="6">
        <f t="shared" si="6"/>
        <v>18.879339999999999</v>
      </c>
      <c r="I115" s="6">
        <f t="shared" si="7"/>
        <v>-9.2872505000000007</v>
      </c>
      <c r="J115" s="6">
        <f t="shared" si="8"/>
        <v>-6.5521301999999997</v>
      </c>
      <c r="L115">
        <v>18254640000</v>
      </c>
      <c r="M115">
        <v>-10.460614</v>
      </c>
      <c r="N115">
        <v>-6.6286502</v>
      </c>
      <c r="R115" s="6">
        <f t="shared" si="9"/>
        <v>18.879339999999999</v>
      </c>
      <c r="S115" s="6">
        <f t="shared" si="10"/>
        <v>-10.653938</v>
      </c>
      <c r="T115" s="6">
        <f t="shared" si="11"/>
        <v>-6.6111817000000004</v>
      </c>
    </row>
    <row r="116" spans="2:20" x14ac:dyDescent="0.25">
      <c r="B116">
        <v>18379580000</v>
      </c>
      <c r="C116">
        <v>-9.1145438999999993</v>
      </c>
      <c r="D116">
        <v>-6.4440594000000004</v>
      </c>
      <c r="H116" s="6">
        <f t="shared" si="6"/>
        <v>19.004280000000001</v>
      </c>
      <c r="I116" s="6">
        <f t="shared" si="7"/>
        <v>-9.2950382000000005</v>
      </c>
      <c r="J116" s="6">
        <f t="shared" si="8"/>
        <v>-6.5979257000000002</v>
      </c>
      <c r="L116">
        <v>18379580000</v>
      </c>
      <c r="M116">
        <v>-10.514682000000001</v>
      </c>
      <c r="N116">
        <v>-6.589664</v>
      </c>
      <c r="R116" s="6">
        <f t="shared" si="9"/>
        <v>19.004280000000001</v>
      </c>
      <c r="S116" s="6">
        <f t="shared" si="10"/>
        <v>-10.655756</v>
      </c>
      <c r="T116" s="6">
        <f t="shared" si="11"/>
        <v>-6.7200913</v>
      </c>
    </row>
    <row r="117" spans="2:20" x14ac:dyDescent="0.25">
      <c r="B117">
        <v>18504520000</v>
      </c>
      <c r="C117">
        <v>-9.1625042000000008</v>
      </c>
      <c r="D117">
        <v>-6.4849376999999997</v>
      </c>
      <c r="H117" s="6">
        <f t="shared" si="6"/>
        <v>19.12922</v>
      </c>
      <c r="I117" s="6">
        <f t="shared" si="7"/>
        <v>-9.2769698999999992</v>
      </c>
      <c r="J117" s="6">
        <f t="shared" si="8"/>
        <v>-6.6613316999999999</v>
      </c>
      <c r="L117">
        <v>18504520000</v>
      </c>
      <c r="M117">
        <v>-10.561458999999999</v>
      </c>
      <c r="N117">
        <v>-6.5708761000000004</v>
      </c>
      <c r="R117" s="6">
        <f t="shared" si="9"/>
        <v>19.12922</v>
      </c>
      <c r="S117" s="6">
        <f t="shared" si="10"/>
        <v>-10.643905</v>
      </c>
      <c r="T117" s="6">
        <f t="shared" si="11"/>
        <v>-6.8615513000000004</v>
      </c>
    </row>
    <row r="118" spans="2:20" x14ac:dyDescent="0.25">
      <c r="B118">
        <v>18629460000</v>
      </c>
      <c r="C118">
        <v>-9.2039404000000005</v>
      </c>
      <c r="D118">
        <v>-6.4928818000000001</v>
      </c>
      <c r="H118" s="6">
        <f t="shared" si="6"/>
        <v>19.254159999999999</v>
      </c>
      <c r="I118" s="6">
        <f t="shared" si="7"/>
        <v>-9.2492599000000002</v>
      </c>
      <c r="J118" s="6">
        <f t="shared" si="8"/>
        <v>-6.7333144999999996</v>
      </c>
      <c r="L118">
        <v>18629460000</v>
      </c>
      <c r="M118">
        <v>-10.601350999999999</v>
      </c>
      <c r="N118">
        <v>-6.5386123999999999</v>
      </c>
      <c r="R118" s="6">
        <f t="shared" si="9"/>
        <v>19.254159999999999</v>
      </c>
      <c r="S118" s="6">
        <f t="shared" si="10"/>
        <v>-10.635270999999999</v>
      </c>
      <c r="T118" s="6">
        <f t="shared" si="11"/>
        <v>-7.0264435000000001</v>
      </c>
    </row>
    <row r="119" spans="2:20" x14ac:dyDescent="0.25">
      <c r="B119">
        <v>18754400000</v>
      </c>
      <c r="C119">
        <v>-9.2485447000000001</v>
      </c>
      <c r="D119">
        <v>-6.5215755</v>
      </c>
      <c r="H119" s="6">
        <f t="shared" si="6"/>
        <v>19.379100000000001</v>
      </c>
      <c r="I119" s="6">
        <f t="shared" si="7"/>
        <v>-9.2100057999999994</v>
      </c>
      <c r="J119" s="6">
        <f t="shared" si="8"/>
        <v>-6.8374237999999998</v>
      </c>
      <c r="L119">
        <v>18754400000</v>
      </c>
      <c r="M119">
        <v>-10.632434</v>
      </c>
      <c r="N119">
        <v>-6.562398</v>
      </c>
      <c r="R119" s="6">
        <f t="shared" si="9"/>
        <v>19.379100000000001</v>
      </c>
      <c r="S119" s="6">
        <f t="shared" si="10"/>
        <v>-10.623173</v>
      </c>
      <c r="T119" s="6">
        <f t="shared" si="11"/>
        <v>-7.1968565</v>
      </c>
    </row>
    <row r="120" spans="2:20" x14ac:dyDescent="0.25">
      <c r="B120">
        <v>18879340000</v>
      </c>
      <c r="C120">
        <v>-9.2872505000000007</v>
      </c>
      <c r="D120">
        <v>-6.5521301999999997</v>
      </c>
      <c r="H120" s="6">
        <f t="shared" si="6"/>
        <v>19.50404</v>
      </c>
      <c r="I120" s="6">
        <f t="shared" si="7"/>
        <v>-9.1583632999999995</v>
      </c>
      <c r="J120" s="6">
        <f t="shared" si="8"/>
        <v>-6.9537177000000003</v>
      </c>
      <c r="L120">
        <v>18879340000</v>
      </c>
      <c r="M120">
        <v>-10.653938</v>
      </c>
      <c r="N120">
        <v>-6.6111817000000004</v>
      </c>
      <c r="R120" s="6">
        <f t="shared" si="9"/>
        <v>19.50404</v>
      </c>
      <c r="S120" s="6">
        <f t="shared" si="10"/>
        <v>-10.607018</v>
      </c>
      <c r="T120" s="6">
        <f t="shared" si="11"/>
        <v>-7.3688335</v>
      </c>
    </row>
    <row r="121" spans="2:20" x14ac:dyDescent="0.25">
      <c r="B121">
        <v>19004280000</v>
      </c>
      <c r="C121">
        <v>-9.2950382000000005</v>
      </c>
      <c r="D121">
        <v>-6.5979257000000002</v>
      </c>
      <c r="H121" s="6">
        <f t="shared" si="6"/>
        <v>19.628979999999999</v>
      </c>
      <c r="I121" s="6">
        <f t="shared" si="7"/>
        <v>-9.1071691999999995</v>
      </c>
      <c r="J121" s="6">
        <f t="shared" si="8"/>
        <v>-7.0820774999999996</v>
      </c>
      <c r="L121">
        <v>19004280000</v>
      </c>
      <c r="M121">
        <v>-10.655756</v>
      </c>
      <c r="N121">
        <v>-6.7200913</v>
      </c>
      <c r="R121" s="6">
        <f t="shared" si="9"/>
        <v>19.628979999999999</v>
      </c>
      <c r="S121" s="6">
        <f t="shared" si="10"/>
        <v>-10.58478</v>
      </c>
      <c r="T121" s="6">
        <f t="shared" si="11"/>
        <v>-7.5399151</v>
      </c>
    </row>
    <row r="122" spans="2:20" x14ac:dyDescent="0.25">
      <c r="B122">
        <v>19129220000</v>
      </c>
      <c r="C122">
        <v>-9.2769698999999992</v>
      </c>
      <c r="D122">
        <v>-6.6613316999999999</v>
      </c>
      <c r="H122" s="6">
        <f t="shared" si="6"/>
        <v>19.753920000000001</v>
      </c>
      <c r="I122" s="6">
        <f t="shared" si="7"/>
        <v>-9.0732850999999997</v>
      </c>
      <c r="J122" s="6">
        <f t="shared" si="8"/>
        <v>-7.1946440000000003</v>
      </c>
      <c r="L122">
        <v>19129220000</v>
      </c>
      <c r="M122">
        <v>-10.643905</v>
      </c>
      <c r="N122">
        <v>-6.8615513000000004</v>
      </c>
      <c r="R122" s="6">
        <f t="shared" si="9"/>
        <v>19.753920000000001</v>
      </c>
      <c r="S122" s="6">
        <f t="shared" si="10"/>
        <v>-10.576629000000001</v>
      </c>
      <c r="T122" s="6">
        <f t="shared" si="11"/>
        <v>-7.7243519000000003</v>
      </c>
    </row>
    <row r="123" spans="2:20" x14ac:dyDescent="0.25">
      <c r="B123">
        <v>19254160000</v>
      </c>
      <c r="C123">
        <v>-9.2492599000000002</v>
      </c>
      <c r="D123">
        <v>-6.7333144999999996</v>
      </c>
      <c r="H123" s="6">
        <f t="shared" si="6"/>
        <v>19.87886</v>
      </c>
      <c r="I123" s="6">
        <f t="shared" si="7"/>
        <v>-9.0377644999999998</v>
      </c>
      <c r="J123" s="6">
        <f t="shared" si="8"/>
        <v>-7.2871246000000003</v>
      </c>
      <c r="L123">
        <v>19254160000</v>
      </c>
      <c r="M123">
        <v>-10.635270999999999</v>
      </c>
      <c r="N123">
        <v>-7.0264435000000001</v>
      </c>
      <c r="R123" s="6">
        <f t="shared" si="9"/>
        <v>19.87886</v>
      </c>
      <c r="S123" s="6">
        <f t="shared" si="10"/>
        <v>-10.560563</v>
      </c>
      <c r="T123" s="6">
        <f t="shared" si="11"/>
        <v>-7.8646235000000004</v>
      </c>
    </row>
    <row r="124" spans="2:20" x14ac:dyDescent="0.25">
      <c r="B124">
        <v>19379100000</v>
      </c>
      <c r="C124">
        <v>-9.2100057999999994</v>
      </c>
      <c r="D124">
        <v>-6.8374237999999998</v>
      </c>
      <c r="H124" s="6">
        <f t="shared" si="6"/>
        <v>20.003799999999998</v>
      </c>
      <c r="I124" s="6">
        <f t="shared" si="7"/>
        <v>-8.9969397000000004</v>
      </c>
      <c r="J124" s="6">
        <f t="shared" si="8"/>
        <v>-7.3359714</v>
      </c>
      <c r="L124">
        <v>19379100000</v>
      </c>
      <c r="M124">
        <v>-10.623173</v>
      </c>
      <c r="N124">
        <v>-7.1968565</v>
      </c>
      <c r="R124" s="6">
        <f t="shared" si="9"/>
        <v>20.003799999999998</v>
      </c>
      <c r="S124" s="6">
        <f t="shared" si="10"/>
        <v>-10.542812</v>
      </c>
      <c r="T124" s="6">
        <f t="shared" si="11"/>
        <v>-8.0127535000000005</v>
      </c>
    </row>
    <row r="125" spans="2:20" x14ac:dyDescent="0.25">
      <c r="B125">
        <v>19504040000</v>
      </c>
      <c r="C125">
        <v>-9.1583632999999995</v>
      </c>
      <c r="D125">
        <v>-6.9537177000000003</v>
      </c>
      <c r="H125" s="6">
        <f t="shared" si="6"/>
        <v>20.128740000000001</v>
      </c>
      <c r="I125" s="6">
        <f t="shared" si="7"/>
        <v>-8.9747648000000009</v>
      </c>
      <c r="J125" s="6">
        <f t="shared" si="8"/>
        <v>-7.3534870000000003</v>
      </c>
      <c r="L125">
        <v>19504040000</v>
      </c>
      <c r="M125">
        <v>-10.607018</v>
      </c>
      <c r="N125">
        <v>-7.3688335</v>
      </c>
      <c r="R125" s="6">
        <f t="shared" si="9"/>
        <v>20.128740000000001</v>
      </c>
      <c r="S125" s="6">
        <f t="shared" si="10"/>
        <v>-10.531181999999999</v>
      </c>
      <c r="T125" s="6">
        <f t="shared" si="11"/>
        <v>-8.1479683000000005</v>
      </c>
    </row>
    <row r="126" spans="2:20" x14ac:dyDescent="0.25">
      <c r="B126">
        <v>19628980000</v>
      </c>
      <c r="C126">
        <v>-9.1071691999999995</v>
      </c>
      <c r="D126">
        <v>-7.0820774999999996</v>
      </c>
      <c r="H126" s="6">
        <f t="shared" si="6"/>
        <v>20.253679999999999</v>
      </c>
      <c r="I126" s="6">
        <f t="shared" si="7"/>
        <v>-8.9622965000000008</v>
      </c>
      <c r="J126" s="6">
        <f t="shared" si="8"/>
        <v>-7.3532820000000001</v>
      </c>
      <c r="L126">
        <v>19628980000</v>
      </c>
      <c r="M126">
        <v>-10.58478</v>
      </c>
      <c r="N126">
        <v>-7.5399151</v>
      </c>
      <c r="R126" s="6">
        <f t="shared" si="9"/>
        <v>20.253679999999999</v>
      </c>
      <c r="S126" s="6">
        <f t="shared" si="10"/>
        <v>-10.519606</v>
      </c>
      <c r="T126" s="6">
        <f t="shared" si="11"/>
        <v>-8.3309745999999993</v>
      </c>
    </row>
    <row r="127" spans="2:20" x14ac:dyDescent="0.25">
      <c r="B127">
        <v>19753920000</v>
      </c>
      <c r="C127">
        <v>-9.0732850999999997</v>
      </c>
      <c r="D127">
        <v>-7.1946440000000003</v>
      </c>
      <c r="H127" s="6">
        <f t="shared" si="6"/>
        <v>20.378620000000002</v>
      </c>
      <c r="I127" s="6">
        <f t="shared" si="7"/>
        <v>-8.9535189000000006</v>
      </c>
      <c r="J127" s="6">
        <f t="shared" si="8"/>
        <v>-7.3611155000000004</v>
      </c>
      <c r="L127">
        <v>19753920000</v>
      </c>
      <c r="M127">
        <v>-10.576629000000001</v>
      </c>
      <c r="N127">
        <v>-7.7243519000000003</v>
      </c>
      <c r="R127" s="6">
        <f t="shared" si="9"/>
        <v>20.378620000000002</v>
      </c>
      <c r="S127" s="6">
        <f t="shared" si="10"/>
        <v>-10.499142000000001</v>
      </c>
      <c r="T127" s="6">
        <f t="shared" si="11"/>
        <v>-8.5124587999999992</v>
      </c>
    </row>
    <row r="128" spans="2:20" x14ac:dyDescent="0.25">
      <c r="B128">
        <v>19878860000</v>
      </c>
      <c r="C128">
        <v>-9.0377644999999998</v>
      </c>
      <c r="D128">
        <v>-7.2871246000000003</v>
      </c>
      <c r="H128" s="6">
        <f t="shared" si="6"/>
        <v>20.50356</v>
      </c>
      <c r="I128" s="6">
        <f t="shared" si="7"/>
        <v>-8.9582014000000001</v>
      </c>
      <c r="J128" s="6">
        <f t="shared" si="8"/>
        <v>-7.3646007000000004</v>
      </c>
      <c r="L128">
        <v>19878860000</v>
      </c>
      <c r="M128">
        <v>-10.560563</v>
      </c>
      <c r="N128">
        <v>-7.8646235000000004</v>
      </c>
      <c r="R128" s="6">
        <f t="shared" si="9"/>
        <v>20.50356</v>
      </c>
      <c r="S128" s="6">
        <f t="shared" si="10"/>
        <v>-10.483827</v>
      </c>
      <c r="T128" s="6">
        <f t="shared" si="11"/>
        <v>-8.6932354000000007</v>
      </c>
    </row>
    <row r="129" spans="2:20" x14ac:dyDescent="0.25">
      <c r="B129">
        <v>20003800000</v>
      </c>
      <c r="C129">
        <v>-8.9969397000000004</v>
      </c>
      <c r="D129">
        <v>-7.3359714</v>
      </c>
      <c r="H129" s="6">
        <f t="shared" si="6"/>
        <v>20.628499999999999</v>
      </c>
      <c r="I129" s="6">
        <f t="shared" si="7"/>
        <v>-8.9779224000000006</v>
      </c>
      <c r="J129" s="6">
        <f t="shared" si="8"/>
        <v>-7.3499211999999998</v>
      </c>
      <c r="L129">
        <v>20003800000</v>
      </c>
      <c r="M129">
        <v>-10.542812</v>
      </c>
      <c r="N129">
        <v>-8.0127535000000005</v>
      </c>
      <c r="R129" s="6">
        <f t="shared" si="9"/>
        <v>20.628499999999999</v>
      </c>
      <c r="S129" s="6">
        <f t="shared" si="10"/>
        <v>-10.477331</v>
      </c>
      <c r="T129" s="6">
        <f t="shared" si="11"/>
        <v>-8.8414134999999998</v>
      </c>
    </row>
    <row r="130" spans="2:20" x14ac:dyDescent="0.25">
      <c r="B130">
        <v>20128740000</v>
      </c>
      <c r="C130">
        <v>-8.9747648000000009</v>
      </c>
      <c r="D130">
        <v>-7.3534870000000003</v>
      </c>
      <c r="H130" s="6">
        <f t="shared" si="6"/>
        <v>20.753440000000001</v>
      </c>
      <c r="I130" s="6">
        <f t="shared" si="7"/>
        <v>-8.9908180000000009</v>
      </c>
      <c r="J130" s="6">
        <f t="shared" si="8"/>
        <v>-7.3182334999999998</v>
      </c>
      <c r="L130">
        <v>20128740000</v>
      </c>
      <c r="M130">
        <v>-10.531181999999999</v>
      </c>
      <c r="N130">
        <v>-8.1479683000000005</v>
      </c>
      <c r="R130" s="6">
        <f t="shared" si="9"/>
        <v>20.753440000000001</v>
      </c>
      <c r="S130" s="6">
        <f t="shared" si="10"/>
        <v>-10.462816</v>
      </c>
      <c r="T130" s="6">
        <f t="shared" si="11"/>
        <v>-8.9564313999999996</v>
      </c>
    </row>
    <row r="131" spans="2:20" x14ac:dyDescent="0.25">
      <c r="B131">
        <v>20253680000</v>
      </c>
      <c r="C131">
        <v>-8.9622965000000008</v>
      </c>
      <c r="D131">
        <v>-7.3532820000000001</v>
      </c>
      <c r="H131" s="6">
        <f t="shared" si="6"/>
        <v>20.87838</v>
      </c>
      <c r="I131" s="6">
        <f t="shared" si="7"/>
        <v>-9.0007610000000007</v>
      </c>
      <c r="J131" s="6">
        <f t="shared" si="8"/>
        <v>-7.2850666000000004</v>
      </c>
      <c r="L131">
        <v>20253680000</v>
      </c>
      <c r="M131">
        <v>-10.519606</v>
      </c>
      <c r="N131">
        <v>-8.3309745999999993</v>
      </c>
      <c r="R131" s="6">
        <f t="shared" si="9"/>
        <v>20.87838</v>
      </c>
      <c r="S131" s="6">
        <f t="shared" si="10"/>
        <v>-10.448912999999999</v>
      </c>
      <c r="T131" s="6">
        <f t="shared" si="11"/>
        <v>-9.0452375000000007</v>
      </c>
    </row>
    <row r="132" spans="2:20" x14ac:dyDescent="0.25">
      <c r="B132">
        <v>20378620000</v>
      </c>
      <c r="C132">
        <v>-8.9535189000000006</v>
      </c>
      <c r="D132">
        <v>-7.3611155000000004</v>
      </c>
      <c r="H132" s="6">
        <f t="shared" ref="H132:H195" si="12">B137/1000000000</f>
        <v>21.003319999999999</v>
      </c>
      <c r="I132" s="6">
        <f t="shared" ref="I132:I195" si="13">C137</f>
        <v>-9.0266217999999991</v>
      </c>
      <c r="J132" s="6">
        <f t="shared" ref="J132:J195" si="14">D137</f>
        <v>-7.2575512</v>
      </c>
      <c r="L132">
        <v>20378620000</v>
      </c>
      <c r="M132">
        <v>-10.499142000000001</v>
      </c>
      <c r="N132">
        <v>-8.5124587999999992</v>
      </c>
      <c r="R132" s="6">
        <f t="shared" ref="R132:R195" si="15">L137/1000000000</f>
        <v>21.003319999999999</v>
      </c>
      <c r="S132" s="6">
        <f t="shared" ref="S132:S195" si="16">M137</f>
        <v>-10.448378999999999</v>
      </c>
      <c r="T132" s="6">
        <f t="shared" ref="T132:T195" si="17">N137</f>
        <v>-9.1011982000000007</v>
      </c>
    </row>
    <row r="133" spans="2:20" x14ac:dyDescent="0.25">
      <c r="B133">
        <v>20503560000</v>
      </c>
      <c r="C133">
        <v>-8.9582014000000001</v>
      </c>
      <c r="D133">
        <v>-7.3646007000000004</v>
      </c>
      <c r="H133" s="6">
        <f t="shared" si="12"/>
        <v>21.128260000000001</v>
      </c>
      <c r="I133" s="6">
        <f t="shared" si="13"/>
        <v>-9.0477295000000009</v>
      </c>
      <c r="J133" s="6">
        <f t="shared" si="14"/>
        <v>-7.2289142999999996</v>
      </c>
      <c r="L133">
        <v>20503560000</v>
      </c>
      <c r="M133">
        <v>-10.483827</v>
      </c>
      <c r="N133">
        <v>-8.6932354000000007</v>
      </c>
      <c r="R133" s="6">
        <f t="shared" si="15"/>
        <v>21.128260000000001</v>
      </c>
      <c r="S133" s="6">
        <f t="shared" si="16"/>
        <v>-10.44481</v>
      </c>
      <c r="T133" s="6">
        <f t="shared" si="17"/>
        <v>-9.1497068000000006</v>
      </c>
    </row>
    <row r="134" spans="2:20" x14ac:dyDescent="0.25">
      <c r="B134">
        <v>20628500000</v>
      </c>
      <c r="C134">
        <v>-8.9779224000000006</v>
      </c>
      <c r="D134">
        <v>-7.3499211999999998</v>
      </c>
      <c r="H134" s="6">
        <f t="shared" si="12"/>
        <v>21.2532</v>
      </c>
      <c r="I134" s="6">
        <f t="shared" si="13"/>
        <v>-9.0704583999999997</v>
      </c>
      <c r="J134" s="6">
        <f t="shared" si="14"/>
        <v>-7.2120299000000001</v>
      </c>
      <c r="L134">
        <v>20628500000</v>
      </c>
      <c r="M134">
        <v>-10.477331</v>
      </c>
      <c r="N134">
        <v>-8.8414134999999998</v>
      </c>
      <c r="R134" s="6">
        <f t="shared" si="15"/>
        <v>21.2532</v>
      </c>
      <c r="S134" s="6">
        <f t="shared" si="16"/>
        <v>-10.440303999999999</v>
      </c>
      <c r="T134" s="6">
        <f t="shared" si="17"/>
        <v>-9.1607809000000007</v>
      </c>
    </row>
    <row r="135" spans="2:20" x14ac:dyDescent="0.25">
      <c r="B135">
        <v>20753440000</v>
      </c>
      <c r="C135">
        <v>-8.9908180000000009</v>
      </c>
      <c r="D135">
        <v>-7.3182334999999998</v>
      </c>
      <c r="H135" s="6">
        <f t="shared" si="12"/>
        <v>21.378139999999998</v>
      </c>
      <c r="I135" s="6">
        <f t="shared" si="13"/>
        <v>-9.0960751000000002</v>
      </c>
      <c r="J135" s="6">
        <f t="shared" si="14"/>
        <v>-7.1949768000000001</v>
      </c>
      <c r="L135">
        <v>20753440000</v>
      </c>
      <c r="M135">
        <v>-10.462816</v>
      </c>
      <c r="N135">
        <v>-8.9564313999999996</v>
      </c>
      <c r="R135" s="6">
        <f t="shared" si="15"/>
        <v>21.378139999999998</v>
      </c>
      <c r="S135" s="6">
        <f t="shared" si="16"/>
        <v>-10.447747</v>
      </c>
      <c r="T135" s="6">
        <f t="shared" si="17"/>
        <v>-9.1737737999999993</v>
      </c>
    </row>
    <row r="136" spans="2:20" x14ac:dyDescent="0.25">
      <c r="B136">
        <v>20878380000</v>
      </c>
      <c r="C136">
        <v>-9.0007610000000007</v>
      </c>
      <c r="D136">
        <v>-7.2850666000000004</v>
      </c>
      <c r="H136" s="6">
        <f t="shared" si="12"/>
        <v>21.503080000000001</v>
      </c>
      <c r="I136" s="6">
        <f t="shared" si="13"/>
        <v>-9.1333941999999997</v>
      </c>
      <c r="J136" s="6">
        <f t="shared" si="14"/>
        <v>-7.1797662000000004</v>
      </c>
      <c r="L136">
        <v>20878380000</v>
      </c>
      <c r="M136">
        <v>-10.448912999999999</v>
      </c>
      <c r="N136">
        <v>-9.0452375000000007</v>
      </c>
      <c r="R136" s="6">
        <f t="shared" si="15"/>
        <v>21.503080000000001</v>
      </c>
      <c r="S136" s="6">
        <f t="shared" si="16"/>
        <v>-10.469885</v>
      </c>
      <c r="T136" s="6">
        <f t="shared" si="17"/>
        <v>-9.1389741999999998</v>
      </c>
    </row>
    <row r="137" spans="2:20" x14ac:dyDescent="0.25">
      <c r="B137">
        <v>21003320000</v>
      </c>
      <c r="C137">
        <v>-9.0266217999999991</v>
      </c>
      <c r="D137">
        <v>-7.2575512</v>
      </c>
      <c r="H137" s="6">
        <f t="shared" si="12"/>
        <v>21.628019999999999</v>
      </c>
      <c r="I137" s="6">
        <f t="shared" si="13"/>
        <v>-9.1663341999999997</v>
      </c>
      <c r="J137" s="6">
        <f t="shared" si="14"/>
        <v>-7.1516203999999997</v>
      </c>
      <c r="L137">
        <v>21003320000</v>
      </c>
      <c r="M137">
        <v>-10.448378999999999</v>
      </c>
      <c r="N137">
        <v>-9.1011982000000007</v>
      </c>
      <c r="R137" s="6">
        <f t="shared" si="15"/>
        <v>21.628019999999999</v>
      </c>
      <c r="S137" s="6">
        <f t="shared" si="16"/>
        <v>-10.495597</v>
      </c>
      <c r="T137" s="6">
        <f t="shared" si="17"/>
        <v>-9.0811138000000007</v>
      </c>
    </row>
    <row r="138" spans="2:20" x14ac:dyDescent="0.25">
      <c r="B138">
        <v>21128260000</v>
      </c>
      <c r="C138">
        <v>-9.0477295000000009</v>
      </c>
      <c r="D138">
        <v>-7.2289142999999996</v>
      </c>
      <c r="H138" s="6">
        <f t="shared" si="12"/>
        <v>21.752960000000002</v>
      </c>
      <c r="I138" s="6">
        <f t="shared" si="13"/>
        <v>-9.2057351999999995</v>
      </c>
      <c r="J138" s="6">
        <f t="shared" si="14"/>
        <v>-7.1087645999999998</v>
      </c>
      <c r="L138">
        <v>21128260000</v>
      </c>
      <c r="M138">
        <v>-10.44481</v>
      </c>
      <c r="N138">
        <v>-9.1497068000000006</v>
      </c>
      <c r="R138" s="6">
        <f t="shared" si="15"/>
        <v>21.752960000000002</v>
      </c>
      <c r="S138" s="6">
        <f t="shared" si="16"/>
        <v>-10.535409</v>
      </c>
      <c r="T138" s="6">
        <f t="shared" si="17"/>
        <v>-8.9618386999999995</v>
      </c>
    </row>
    <row r="139" spans="2:20" x14ac:dyDescent="0.25">
      <c r="B139">
        <v>21253200000</v>
      </c>
      <c r="C139">
        <v>-9.0704583999999997</v>
      </c>
      <c r="D139">
        <v>-7.2120299000000001</v>
      </c>
      <c r="H139" s="6">
        <f t="shared" si="12"/>
        <v>21.8779</v>
      </c>
      <c r="I139" s="6">
        <f t="shared" si="13"/>
        <v>-9.2359542999999995</v>
      </c>
      <c r="J139" s="6">
        <f t="shared" si="14"/>
        <v>-7.0524548999999999</v>
      </c>
      <c r="L139">
        <v>21253200000</v>
      </c>
      <c r="M139">
        <v>-10.440303999999999</v>
      </c>
      <c r="N139">
        <v>-9.1607809000000007</v>
      </c>
      <c r="R139" s="6">
        <f t="shared" si="15"/>
        <v>21.8779</v>
      </c>
      <c r="S139" s="6">
        <f t="shared" si="16"/>
        <v>-10.574296</v>
      </c>
      <c r="T139" s="6">
        <f t="shared" si="17"/>
        <v>-8.8064184000000001</v>
      </c>
    </row>
    <row r="140" spans="2:20" x14ac:dyDescent="0.25">
      <c r="B140">
        <v>21378140000</v>
      </c>
      <c r="C140">
        <v>-9.0960751000000002</v>
      </c>
      <c r="D140">
        <v>-7.1949768000000001</v>
      </c>
      <c r="H140" s="6">
        <f t="shared" si="12"/>
        <v>22.002839999999999</v>
      </c>
      <c r="I140" s="6">
        <f t="shared" si="13"/>
        <v>-9.2753353000000001</v>
      </c>
      <c r="J140" s="6">
        <f t="shared" si="14"/>
        <v>-6.9961257000000003</v>
      </c>
      <c r="L140">
        <v>21378140000</v>
      </c>
      <c r="M140">
        <v>-10.447747</v>
      </c>
      <c r="N140">
        <v>-9.1737737999999993</v>
      </c>
      <c r="R140" s="6">
        <f t="shared" si="15"/>
        <v>22.002839999999999</v>
      </c>
      <c r="S140" s="6">
        <f t="shared" si="16"/>
        <v>-10.616787</v>
      </c>
      <c r="T140" s="6">
        <f t="shared" si="17"/>
        <v>-8.6204242999999998</v>
      </c>
    </row>
    <row r="141" spans="2:20" x14ac:dyDescent="0.25">
      <c r="B141">
        <v>21503080000</v>
      </c>
      <c r="C141">
        <v>-9.1333941999999997</v>
      </c>
      <c r="D141">
        <v>-7.1797662000000004</v>
      </c>
      <c r="H141" s="6">
        <f t="shared" si="12"/>
        <v>22.127780000000001</v>
      </c>
      <c r="I141" s="6">
        <f t="shared" si="13"/>
        <v>-9.2997055</v>
      </c>
      <c r="J141" s="6">
        <f t="shared" si="14"/>
        <v>-6.9521936999999996</v>
      </c>
      <c r="L141">
        <v>21503080000</v>
      </c>
      <c r="M141">
        <v>-10.469885</v>
      </c>
      <c r="N141">
        <v>-9.1389741999999998</v>
      </c>
      <c r="R141" s="6">
        <f t="shared" si="15"/>
        <v>22.127780000000001</v>
      </c>
      <c r="S141" s="6">
        <f t="shared" si="16"/>
        <v>-10.652998</v>
      </c>
      <c r="T141" s="6">
        <f t="shared" si="17"/>
        <v>-8.4422111999999991</v>
      </c>
    </row>
    <row r="142" spans="2:20" x14ac:dyDescent="0.25">
      <c r="B142">
        <v>21628020000</v>
      </c>
      <c r="C142">
        <v>-9.1663341999999997</v>
      </c>
      <c r="D142">
        <v>-7.1516203999999997</v>
      </c>
      <c r="H142" s="6">
        <f t="shared" si="12"/>
        <v>22.25272</v>
      </c>
      <c r="I142" s="6">
        <f t="shared" si="13"/>
        <v>-9.3257227</v>
      </c>
      <c r="J142" s="6">
        <f t="shared" si="14"/>
        <v>-6.9362450000000004</v>
      </c>
      <c r="L142">
        <v>21628020000</v>
      </c>
      <c r="M142">
        <v>-10.495597</v>
      </c>
      <c r="N142">
        <v>-9.0811138000000007</v>
      </c>
      <c r="R142" s="6">
        <f t="shared" si="15"/>
        <v>22.25272</v>
      </c>
      <c r="S142" s="6">
        <f t="shared" si="16"/>
        <v>-10.695966</v>
      </c>
      <c r="T142" s="6">
        <f t="shared" si="17"/>
        <v>-8.2627629999999996</v>
      </c>
    </row>
    <row r="143" spans="2:20" x14ac:dyDescent="0.25">
      <c r="B143">
        <v>21752960000</v>
      </c>
      <c r="C143">
        <v>-9.2057351999999995</v>
      </c>
      <c r="D143">
        <v>-7.1087645999999998</v>
      </c>
      <c r="H143" s="6">
        <f t="shared" si="12"/>
        <v>22.377659999999999</v>
      </c>
      <c r="I143" s="6">
        <f t="shared" si="13"/>
        <v>-9.3376713000000002</v>
      </c>
      <c r="J143" s="6">
        <f t="shared" si="14"/>
        <v>-6.9058409000000003</v>
      </c>
      <c r="L143">
        <v>21752960000</v>
      </c>
      <c r="M143">
        <v>-10.535409</v>
      </c>
      <c r="N143">
        <v>-8.9618386999999995</v>
      </c>
      <c r="R143" s="6">
        <f t="shared" si="15"/>
        <v>22.377659999999999</v>
      </c>
      <c r="S143" s="6">
        <f t="shared" si="16"/>
        <v>-10.728737000000001</v>
      </c>
      <c r="T143" s="6">
        <f t="shared" si="17"/>
        <v>-8.0835676000000003</v>
      </c>
    </row>
    <row r="144" spans="2:20" x14ac:dyDescent="0.25">
      <c r="B144">
        <v>21877900000</v>
      </c>
      <c r="C144">
        <v>-9.2359542999999995</v>
      </c>
      <c r="D144">
        <v>-7.0524548999999999</v>
      </c>
      <c r="H144" s="6">
        <f t="shared" si="12"/>
        <v>22.502600000000001</v>
      </c>
      <c r="I144" s="6">
        <f t="shared" si="13"/>
        <v>-9.3695698000000007</v>
      </c>
      <c r="J144" s="6">
        <f t="shared" si="14"/>
        <v>-6.8841982000000002</v>
      </c>
      <c r="L144">
        <v>21877900000</v>
      </c>
      <c r="M144">
        <v>-10.574296</v>
      </c>
      <c r="N144">
        <v>-8.8064184000000001</v>
      </c>
      <c r="R144" s="6">
        <f t="shared" si="15"/>
        <v>22.502600000000001</v>
      </c>
      <c r="S144" s="6">
        <f t="shared" si="16"/>
        <v>-10.780897</v>
      </c>
      <c r="T144" s="6">
        <f t="shared" si="17"/>
        <v>-7.8806605000000003</v>
      </c>
    </row>
    <row r="145" spans="2:20" x14ac:dyDescent="0.25">
      <c r="B145">
        <v>22002840000</v>
      </c>
      <c r="C145">
        <v>-9.2753353000000001</v>
      </c>
      <c r="D145">
        <v>-6.9961257000000003</v>
      </c>
      <c r="H145" s="6">
        <f t="shared" si="12"/>
        <v>22.62754</v>
      </c>
      <c r="I145" s="6">
        <f t="shared" si="13"/>
        <v>-9.3929749000000005</v>
      </c>
      <c r="J145" s="6">
        <f t="shared" si="14"/>
        <v>-6.8402738999999997</v>
      </c>
      <c r="L145">
        <v>22002840000</v>
      </c>
      <c r="M145">
        <v>-10.616787</v>
      </c>
      <c r="N145">
        <v>-8.6204242999999998</v>
      </c>
      <c r="R145" s="6">
        <f t="shared" si="15"/>
        <v>22.62754</v>
      </c>
      <c r="S145" s="6">
        <f t="shared" si="16"/>
        <v>-10.838634000000001</v>
      </c>
      <c r="T145" s="6">
        <f t="shared" si="17"/>
        <v>-7.6771107000000001</v>
      </c>
    </row>
    <row r="146" spans="2:20" x14ac:dyDescent="0.25">
      <c r="B146">
        <v>22127780000</v>
      </c>
      <c r="C146">
        <v>-9.2997055</v>
      </c>
      <c r="D146">
        <v>-6.9521936999999996</v>
      </c>
      <c r="H146" s="6">
        <f t="shared" si="12"/>
        <v>22.752479999999998</v>
      </c>
      <c r="I146" s="6">
        <f t="shared" si="13"/>
        <v>-9.4329537999999999</v>
      </c>
      <c r="J146" s="6">
        <f t="shared" si="14"/>
        <v>-6.8140010999999996</v>
      </c>
      <c r="L146">
        <v>22127780000</v>
      </c>
      <c r="M146">
        <v>-10.652998</v>
      </c>
      <c r="N146">
        <v>-8.4422111999999991</v>
      </c>
      <c r="R146" s="6">
        <f t="shared" si="15"/>
        <v>22.752479999999998</v>
      </c>
      <c r="S146" s="6">
        <f t="shared" si="16"/>
        <v>-10.902585</v>
      </c>
      <c r="T146" s="6">
        <f t="shared" si="17"/>
        <v>-7.4710026000000003</v>
      </c>
    </row>
    <row r="147" spans="2:20" x14ac:dyDescent="0.25">
      <c r="B147">
        <v>22252720000</v>
      </c>
      <c r="C147">
        <v>-9.3257227</v>
      </c>
      <c r="D147">
        <v>-6.9362450000000004</v>
      </c>
      <c r="H147" s="6">
        <f t="shared" si="12"/>
        <v>22.877420000000001</v>
      </c>
      <c r="I147" s="6">
        <f t="shared" si="13"/>
        <v>-9.4636659999999999</v>
      </c>
      <c r="J147" s="6">
        <f t="shared" si="14"/>
        <v>-6.7799702000000002</v>
      </c>
      <c r="L147">
        <v>22252720000</v>
      </c>
      <c r="M147">
        <v>-10.695966</v>
      </c>
      <c r="N147">
        <v>-8.2627629999999996</v>
      </c>
      <c r="R147" s="6">
        <f t="shared" si="15"/>
        <v>22.877420000000001</v>
      </c>
      <c r="S147" s="6">
        <f t="shared" si="16"/>
        <v>-10.964971999999999</v>
      </c>
      <c r="T147" s="6">
        <f t="shared" si="17"/>
        <v>-7.2731509000000001</v>
      </c>
    </row>
    <row r="148" spans="2:20" x14ac:dyDescent="0.25">
      <c r="B148">
        <v>22377660000</v>
      </c>
      <c r="C148">
        <v>-9.3376713000000002</v>
      </c>
      <c r="D148">
        <v>-6.9058409000000003</v>
      </c>
      <c r="H148" s="6">
        <f t="shared" si="12"/>
        <v>23.002359999999999</v>
      </c>
      <c r="I148" s="6">
        <f t="shared" si="13"/>
        <v>-9.5080422999999996</v>
      </c>
      <c r="J148" s="6">
        <f t="shared" si="14"/>
        <v>-6.7618603999999998</v>
      </c>
      <c r="L148">
        <v>22377660000</v>
      </c>
      <c r="M148">
        <v>-10.728737000000001</v>
      </c>
      <c r="N148">
        <v>-8.0835676000000003</v>
      </c>
      <c r="R148" s="6">
        <f t="shared" si="15"/>
        <v>23.002359999999999</v>
      </c>
      <c r="S148" s="6">
        <f t="shared" si="16"/>
        <v>-11.033389</v>
      </c>
      <c r="T148" s="6">
        <f t="shared" si="17"/>
        <v>-7.0875883000000002</v>
      </c>
    </row>
    <row r="149" spans="2:20" x14ac:dyDescent="0.25">
      <c r="B149">
        <v>22502600000</v>
      </c>
      <c r="C149">
        <v>-9.3695698000000007</v>
      </c>
      <c r="D149">
        <v>-6.8841982000000002</v>
      </c>
      <c r="H149" s="6">
        <f t="shared" si="12"/>
        <v>23.127300000000002</v>
      </c>
      <c r="I149" s="6">
        <f t="shared" si="13"/>
        <v>-9.5380306000000008</v>
      </c>
      <c r="J149" s="6">
        <f t="shared" si="14"/>
        <v>-6.7413664000000004</v>
      </c>
      <c r="L149">
        <v>22502600000</v>
      </c>
      <c r="M149">
        <v>-10.780897</v>
      </c>
      <c r="N149">
        <v>-7.8806605000000003</v>
      </c>
      <c r="R149" s="6">
        <f t="shared" si="15"/>
        <v>23.127300000000002</v>
      </c>
      <c r="S149" s="6">
        <f t="shared" si="16"/>
        <v>-11.091111</v>
      </c>
      <c r="T149" s="6">
        <f t="shared" si="17"/>
        <v>-6.9085578999999999</v>
      </c>
    </row>
    <row r="150" spans="2:20" x14ac:dyDescent="0.25">
      <c r="B150">
        <v>22627540000</v>
      </c>
      <c r="C150">
        <v>-9.3929749000000005</v>
      </c>
      <c r="D150">
        <v>-6.8402738999999997</v>
      </c>
      <c r="H150" s="6">
        <f t="shared" si="12"/>
        <v>23.25224</v>
      </c>
      <c r="I150" s="6">
        <f t="shared" si="13"/>
        <v>-9.5643949999999993</v>
      </c>
      <c r="J150" s="6">
        <f t="shared" si="14"/>
        <v>-6.7360578000000002</v>
      </c>
      <c r="L150">
        <v>22627540000</v>
      </c>
      <c r="M150">
        <v>-10.838634000000001</v>
      </c>
      <c r="N150">
        <v>-7.6771107000000001</v>
      </c>
      <c r="R150" s="6">
        <f t="shared" si="15"/>
        <v>23.25224</v>
      </c>
      <c r="S150" s="6">
        <f t="shared" si="16"/>
        <v>-11.141852999999999</v>
      </c>
      <c r="T150" s="6">
        <f t="shared" si="17"/>
        <v>-6.7515229999999997</v>
      </c>
    </row>
    <row r="151" spans="2:20" x14ac:dyDescent="0.25">
      <c r="B151">
        <v>22752480000</v>
      </c>
      <c r="C151">
        <v>-9.4329537999999999</v>
      </c>
      <c r="D151">
        <v>-6.8140010999999996</v>
      </c>
      <c r="H151" s="6">
        <f t="shared" si="12"/>
        <v>23.377179999999999</v>
      </c>
      <c r="I151" s="6">
        <f t="shared" si="13"/>
        <v>-9.5996922999999992</v>
      </c>
      <c r="J151" s="6">
        <f t="shared" si="14"/>
        <v>-6.7487396999999998</v>
      </c>
      <c r="L151">
        <v>22752480000</v>
      </c>
      <c r="M151">
        <v>-10.902585</v>
      </c>
      <c r="N151">
        <v>-7.4710026000000003</v>
      </c>
      <c r="R151" s="6">
        <f t="shared" si="15"/>
        <v>23.377179999999999</v>
      </c>
      <c r="S151" s="6">
        <f t="shared" si="16"/>
        <v>-11.202595000000001</v>
      </c>
      <c r="T151" s="6">
        <f t="shared" si="17"/>
        <v>-6.6112995000000003</v>
      </c>
    </row>
    <row r="152" spans="2:20" x14ac:dyDescent="0.25">
      <c r="B152">
        <v>22877420000</v>
      </c>
      <c r="C152">
        <v>-9.4636659999999999</v>
      </c>
      <c r="D152">
        <v>-6.7799702000000002</v>
      </c>
      <c r="H152" s="6">
        <f t="shared" si="12"/>
        <v>23.502120000000001</v>
      </c>
      <c r="I152" s="6">
        <f t="shared" si="13"/>
        <v>-9.6277933000000004</v>
      </c>
      <c r="J152" s="6">
        <f t="shared" si="14"/>
        <v>-6.7548503999999996</v>
      </c>
      <c r="L152">
        <v>22877420000</v>
      </c>
      <c r="M152">
        <v>-10.964971999999999</v>
      </c>
      <c r="N152">
        <v>-7.2731509000000001</v>
      </c>
      <c r="R152" s="6">
        <f t="shared" si="15"/>
        <v>23.502120000000001</v>
      </c>
      <c r="S152" s="6">
        <f t="shared" si="16"/>
        <v>-11.258893</v>
      </c>
      <c r="T152" s="6">
        <f t="shared" si="17"/>
        <v>-6.4628896999999998</v>
      </c>
    </row>
    <row r="153" spans="2:20" x14ac:dyDescent="0.25">
      <c r="B153">
        <v>23002360000</v>
      </c>
      <c r="C153">
        <v>-9.5080422999999996</v>
      </c>
      <c r="D153">
        <v>-6.7618603999999998</v>
      </c>
      <c r="H153" s="6">
        <f t="shared" si="12"/>
        <v>23.62706</v>
      </c>
      <c r="I153" s="6">
        <f t="shared" si="13"/>
        <v>-9.6601514999999996</v>
      </c>
      <c r="J153" s="6">
        <f t="shared" si="14"/>
        <v>-6.7895063999999996</v>
      </c>
      <c r="L153">
        <v>23002360000</v>
      </c>
      <c r="M153">
        <v>-11.033389</v>
      </c>
      <c r="N153">
        <v>-7.0875883000000002</v>
      </c>
      <c r="R153" s="6">
        <f t="shared" si="15"/>
        <v>23.62706</v>
      </c>
      <c r="S153" s="6">
        <f t="shared" si="16"/>
        <v>-11.324628000000001</v>
      </c>
      <c r="T153" s="6">
        <f t="shared" si="17"/>
        <v>-6.3202971999999997</v>
      </c>
    </row>
    <row r="154" spans="2:20" x14ac:dyDescent="0.25">
      <c r="B154">
        <v>23127300000</v>
      </c>
      <c r="C154">
        <v>-9.5380306000000008</v>
      </c>
      <c r="D154">
        <v>-6.7413664000000004</v>
      </c>
      <c r="H154" s="6">
        <f t="shared" si="12"/>
        <v>23.751999999999999</v>
      </c>
      <c r="I154" s="6">
        <f t="shared" si="13"/>
        <v>-9.6736593000000006</v>
      </c>
      <c r="J154" s="6">
        <f t="shared" si="14"/>
        <v>-6.8371196000000003</v>
      </c>
      <c r="L154">
        <v>23127300000</v>
      </c>
      <c r="M154">
        <v>-11.091111</v>
      </c>
      <c r="N154">
        <v>-6.9085578999999999</v>
      </c>
      <c r="R154" s="6">
        <f t="shared" si="15"/>
        <v>23.751999999999999</v>
      </c>
      <c r="S154" s="6">
        <f t="shared" si="16"/>
        <v>-11.380371</v>
      </c>
      <c r="T154" s="6">
        <f t="shared" si="17"/>
        <v>-6.1996817999999996</v>
      </c>
    </row>
    <row r="155" spans="2:20" x14ac:dyDescent="0.25">
      <c r="B155">
        <v>23252240000</v>
      </c>
      <c r="C155">
        <v>-9.5643949999999993</v>
      </c>
      <c r="D155">
        <v>-6.7360578000000002</v>
      </c>
      <c r="H155" s="6">
        <f t="shared" si="12"/>
        <v>23.876940000000001</v>
      </c>
      <c r="I155" s="6">
        <f t="shared" si="13"/>
        <v>-9.6814412999999995</v>
      </c>
      <c r="J155" s="6">
        <f t="shared" si="14"/>
        <v>-6.9399990999999996</v>
      </c>
      <c r="L155">
        <v>23252240000</v>
      </c>
      <c r="M155">
        <v>-11.141852999999999</v>
      </c>
      <c r="N155">
        <v>-6.7515229999999997</v>
      </c>
      <c r="R155" s="6">
        <f t="shared" si="15"/>
        <v>23.876940000000001</v>
      </c>
      <c r="S155" s="6">
        <f t="shared" si="16"/>
        <v>-11.430273</v>
      </c>
      <c r="T155" s="6">
        <f t="shared" si="17"/>
        <v>-6.1169000000000002</v>
      </c>
    </row>
    <row r="156" spans="2:20" x14ac:dyDescent="0.25">
      <c r="B156">
        <v>23377180000</v>
      </c>
      <c r="C156">
        <v>-9.5996922999999992</v>
      </c>
      <c r="D156">
        <v>-6.7487396999999998</v>
      </c>
      <c r="H156" s="6">
        <f t="shared" si="12"/>
        <v>24.00188</v>
      </c>
      <c r="I156" s="6">
        <f t="shared" si="13"/>
        <v>-9.6741437999999995</v>
      </c>
      <c r="J156" s="6">
        <f t="shared" si="14"/>
        <v>-7.0487751999999997</v>
      </c>
      <c r="L156">
        <v>23377180000</v>
      </c>
      <c r="M156">
        <v>-11.202595000000001</v>
      </c>
      <c r="N156">
        <v>-6.6112995000000003</v>
      </c>
      <c r="R156" s="6">
        <f t="shared" si="15"/>
        <v>24.00188</v>
      </c>
      <c r="S156" s="6">
        <f t="shared" si="16"/>
        <v>-11.472884000000001</v>
      </c>
      <c r="T156" s="6">
        <f t="shared" si="17"/>
        <v>-6.0390686999999996</v>
      </c>
    </row>
    <row r="157" spans="2:20" x14ac:dyDescent="0.25">
      <c r="B157">
        <v>23502120000</v>
      </c>
      <c r="C157">
        <v>-9.6277933000000004</v>
      </c>
      <c r="D157">
        <v>-6.7548503999999996</v>
      </c>
      <c r="H157" s="6">
        <f t="shared" si="12"/>
        <v>24.126819999999999</v>
      </c>
      <c r="I157" s="6">
        <f t="shared" si="13"/>
        <v>-9.6609611999999991</v>
      </c>
      <c r="J157" s="6">
        <f t="shared" si="14"/>
        <v>-7.1972246000000002</v>
      </c>
      <c r="L157">
        <v>23502120000</v>
      </c>
      <c r="M157">
        <v>-11.258893</v>
      </c>
      <c r="N157">
        <v>-6.4628896999999998</v>
      </c>
      <c r="R157" s="6">
        <f t="shared" si="15"/>
        <v>24.126819999999999</v>
      </c>
      <c r="S157" s="6">
        <f t="shared" si="16"/>
        <v>-11.508543</v>
      </c>
      <c r="T157" s="6">
        <f t="shared" si="17"/>
        <v>-5.9681376999999998</v>
      </c>
    </row>
    <row r="158" spans="2:20" x14ac:dyDescent="0.25">
      <c r="B158">
        <v>23627060000</v>
      </c>
      <c r="C158">
        <v>-9.6601514999999996</v>
      </c>
      <c r="D158">
        <v>-6.7895063999999996</v>
      </c>
      <c r="H158" s="6">
        <f t="shared" si="12"/>
        <v>24.251760000000001</v>
      </c>
      <c r="I158" s="6">
        <f t="shared" si="13"/>
        <v>-9.6290654999999994</v>
      </c>
      <c r="J158" s="6">
        <f t="shared" si="14"/>
        <v>-7.3935164999999996</v>
      </c>
      <c r="L158">
        <v>23627060000</v>
      </c>
      <c r="M158">
        <v>-11.324628000000001</v>
      </c>
      <c r="N158">
        <v>-6.3202971999999997</v>
      </c>
      <c r="R158" s="6">
        <f t="shared" si="15"/>
        <v>24.251760000000001</v>
      </c>
      <c r="S158" s="6">
        <f t="shared" si="16"/>
        <v>-11.530029000000001</v>
      </c>
      <c r="T158" s="6">
        <f t="shared" si="17"/>
        <v>-5.9362488000000004</v>
      </c>
    </row>
    <row r="159" spans="2:20" x14ac:dyDescent="0.25">
      <c r="B159">
        <v>23752000000</v>
      </c>
      <c r="C159">
        <v>-9.6736593000000006</v>
      </c>
      <c r="D159">
        <v>-6.8371196000000003</v>
      </c>
      <c r="H159" s="6">
        <f t="shared" si="12"/>
        <v>24.3767</v>
      </c>
      <c r="I159" s="6">
        <f t="shared" si="13"/>
        <v>-9.6280087999999999</v>
      </c>
      <c r="J159" s="6">
        <f t="shared" si="14"/>
        <v>-7.6452140999999996</v>
      </c>
      <c r="L159">
        <v>23752000000</v>
      </c>
      <c r="M159">
        <v>-11.380371</v>
      </c>
      <c r="N159">
        <v>-6.1996817999999996</v>
      </c>
      <c r="R159" s="6">
        <f t="shared" si="15"/>
        <v>24.3767</v>
      </c>
      <c r="S159" s="6">
        <f t="shared" si="16"/>
        <v>-11.57545</v>
      </c>
      <c r="T159" s="6">
        <f t="shared" si="17"/>
        <v>-5.9389137999999999</v>
      </c>
    </row>
    <row r="160" spans="2:20" x14ac:dyDescent="0.25">
      <c r="B160">
        <v>23876940000</v>
      </c>
      <c r="C160">
        <v>-9.6814412999999995</v>
      </c>
      <c r="D160">
        <v>-6.9399990999999996</v>
      </c>
      <c r="H160" s="6">
        <f t="shared" si="12"/>
        <v>24.501639999999998</v>
      </c>
      <c r="I160" s="6">
        <f t="shared" si="13"/>
        <v>-9.5981664999999996</v>
      </c>
      <c r="J160" s="6">
        <f t="shared" si="14"/>
        <v>-7.9405007000000003</v>
      </c>
      <c r="L160">
        <v>23876940000</v>
      </c>
      <c r="M160">
        <v>-11.430273</v>
      </c>
      <c r="N160">
        <v>-6.1169000000000002</v>
      </c>
      <c r="R160" s="6">
        <f t="shared" si="15"/>
        <v>24.501639999999998</v>
      </c>
      <c r="S160" s="6">
        <f t="shared" si="16"/>
        <v>-11.591832999999999</v>
      </c>
      <c r="T160" s="6">
        <f t="shared" si="17"/>
        <v>-5.9520926000000003</v>
      </c>
    </row>
    <row r="161" spans="2:20" x14ac:dyDescent="0.25">
      <c r="B161">
        <v>24001880000</v>
      </c>
      <c r="C161">
        <v>-9.6741437999999995</v>
      </c>
      <c r="D161">
        <v>-7.0487751999999997</v>
      </c>
      <c r="H161" s="6">
        <f t="shared" si="12"/>
        <v>24.626580000000001</v>
      </c>
      <c r="I161" s="6">
        <f t="shared" si="13"/>
        <v>-9.5689945000000005</v>
      </c>
      <c r="J161" s="6">
        <f t="shared" si="14"/>
        <v>-8.3330935999999998</v>
      </c>
      <c r="L161">
        <v>24001880000</v>
      </c>
      <c r="M161">
        <v>-11.472884000000001</v>
      </c>
      <c r="N161">
        <v>-6.0390686999999996</v>
      </c>
      <c r="R161" s="6">
        <f t="shared" si="15"/>
        <v>24.626580000000001</v>
      </c>
      <c r="S161" s="6">
        <f t="shared" si="16"/>
        <v>-11.611266000000001</v>
      </c>
      <c r="T161" s="6">
        <f t="shared" si="17"/>
        <v>-5.9836029999999996</v>
      </c>
    </row>
    <row r="162" spans="2:20" x14ac:dyDescent="0.25">
      <c r="B162">
        <v>24126820000</v>
      </c>
      <c r="C162">
        <v>-9.6609611999999991</v>
      </c>
      <c r="D162">
        <v>-7.1972246000000002</v>
      </c>
      <c r="H162" s="6">
        <f t="shared" si="12"/>
        <v>24.751519999999999</v>
      </c>
      <c r="I162" s="6">
        <f t="shared" si="13"/>
        <v>-9.5167617999999994</v>
      </c>
      <c r="J162" s="6">
        <f t="shared" si="14"/>
        <v>-8.8008088999999998</v>
      </c>
      <c r="L162">
        <v>24126820000</v>
      </c>
      <c r="M162">
        <v>-11.508543</v>
      </c>
      <c r="N162">
        <v>-5.9681376999999998</v>
      </c>
      <c r="R162" s="6">
        <f t="shared" si="15"/>
        <v>24.751519999999999</v>
      </c>
      <c r="S162" s="6">
        <f t="shared" si="16"/>
        <v>-11.61834</v>
      </c>
      <c r="T162" s="6">
        <f t="shared" si="17"/>
        <v>-6.0468701999999999</v>
      </c>
    </row>
    <row r="163" spans="2:20" x14ac:dyDescent="0.25">
      <c r="B163">
        <v>24251760000</v>
      </c>
      <c r="C163">
        <v>-9.6290654999999994</v>
      </c>
      <c r="D163">
        <v>-7.3935164999999996</v>
      </c>
      <c r="H163" s="6">
        <f t="shared" si="12"/>
        <v>24.876460000000002</v>
      </c>
      <c r="I163" s="6">
        <f t="shared" si="13"/>
        <v>-9.4800520000000006</v>
      </c>
      <c r="J163" s="6">
        <f t="shared" si="14"/>
        <v>-9.4000435000000007</v>
      </c>
      <c r="L163">
        <v>24251760000</v>
      </c>
      <c r="M163">
        <v>-11.530029000000001</v>
      </c>
      <c r="N163">
        <v>-5.9362488000000004</v>
      </c>
      <c r="R163" s="6">
        <f t="shared" si="15"/>
        <v>24.876460000000002</v>
      </c>
      <c r="S163" s="6">
        <f t="shared" si="16"/>
        <v>-11.652799</v>
      </c>
      <c r="T163" s="6">
        <f t="shared" si="17"/>
        <v>-6.1458778000000001</v>
      </c>
    </row>
    <row r="164" spans="2:20" x14ac:dyDescent="0.25">
      <c r="B164">
        <v>24376700000</v>
      </c>
      <c r="C164">
        <v>-9.6280087999999999</v>
      </c>
      <c r="D164">
        <v>-7.6452140999999996</v>
      </c>
      <c r="H164" s="6">
        <f t="shared" si="12"/>
        <v>25.0014</v>
      </c>
      <c r="I164" s="6">
        <f t="shared" si="13"/>
        <v>-9.4223022000000007</v>
      </c>
      <c r="J164" s="6">
        <f t="shared" si="14"/>
        <v>-9.9968891000000006</v>
      </c>
      <c r="L164">
        <v>24376700000</v>
      </c>
      <c r="M164">
        <v>-11.57545</v>
      </c>
      <c r="N164">
        <v>-5.9389137999999999</v>
      </c>
      <c r="R164" s="6">
        <f t="shared" si="15"/>
        <v>25.0014</v>
      </c>
      <c r="S164" s="6">
        <f t="shared" si="16"/>
        <v>-11.669748</v>
      </c>
      <c r="T164" s="6">
        <f t="shared" si="17"/>
        <v>-6.2409935000000001</v>
      </c>
    </row>
    <row r="165" spans="2:20" x14ac:dyDescent="0.25">
      <c r="B165">
        <v>24501640000</v>
      </c>
      <c r="C165">
        <v>-9.5981664999999996</v>
      </c>
      <c r="D165">
        <v>-7.9405007000000003</v>
      </c>
      <c r="H165" s="6">
        <f t="shared" si="12"/>
        <v>25.126339999999999</v>
      </c>
      <c r="I165" s="6">
        <f t="shared" si="13"/>
        <v>-9.3734912999999995</v>
      </c>
      <c r="J165" s="6">
        <f t="shared" si="14"/>
        <v>-10.722227</v>
      </c>
      <c r="L165">
        <v>24501640000</v>
      </c>
      <c r="M165">
        <v>-11.591832999999999</v>
      </c>
      <c r="N165">
        <v>-5.9520926000000003</v>
      </c>
      <c r="R165" s="6">
        <f t="shared" si="15"/>
        <v>25.126339999999999</v>
      </c>
      <c r="S165" s="6">
        <f t="shared" si="16"/>
        <v>-11.693678999999999</v>
      </c>
      <c r="T165" s="6">
        <f t="shared" si="17"/>
        <v>-6.3292937</v>
      </c>
    </row>
    <row r="166" spans="2:20" x14ac:dyDescent="0.25">
      <c r="B166">
        <v>24626580000</v>
      </c>
      <c r="C166">
        <v>-9.5689945000000005</v>
      </c>
      <c r="D166">
        <v>-8.3330935999999998</v>
      </c>
      <c r="H166" s="6">
        <f t="shared" si="12"/>
        <v>25.251280000000001</v>
      </c>
      <c r="I166" s="6">
        <f t="shared" si="13"/>
        <v>-9.3275366000000002</v>
      </c>
      <c r="J166" s="6">
        <f t="shared" si="14"/>
        <v>-11.513813000000001</v>
      </c>
      <c r="L166">
        <v>24626580000</v>
      </c>
      <c r="M166">
        <v>-11.611266000000001</v>
      </c>
      <c r="N166">
        <v>-5.9836029999999996</v>
      </c>
      <c r="R166" s="6">
        <f t="shared" si="15"/>
        <v>25.251280000000001</v>
      </c>
      <c r="S166" s="6">
        <f t="shared" si="16"/>
        <v>-11.710588</v>
      </c>
      <c r="T166" s="6">
        <f t="shared" si="17"/>
        <v>-6.4251570999999998</v>
      </c>
    </row>
    <row r="167" spans="2:20" x14ac:dyDescent="0.25">
      <c r="B167">
        <v>24751520000</v>
      </c>
      <c r="C167">
        <v>-9.5167617999999994</v>
      </c>
      <c r="D167">
        <v>-8.8008088999999998</v>
      </c>
      <c r="H167" s="6">
        <f t="shared" si="12"/>
        <v>25.37622</v>
      </c>
      <c r="I167" s="6">
        <f t="shared" si="13"/>
        <v>-9.2969980000000003</v>
      </c>
      <c r="J167" s="6">
        <f t="shared" si="14"/>
        <v>-12.602221999999999</v>
      </c>
      <c r="L167">
        <v>24751520000</v>
      </c>
      <c r="M167">
        <v>-11.61834</v>
      </c>
      <c r="N167">
        <v>-6.0468701999999999</v>
      </c>
      <c r="R167" s="6">
        <f t="shared" si="15"/>
        <v>25.37622</v>
      </c>
      <c r="S167" s="6">
        <f t="shared" si="16"/>
        <v>-11.711713</v>
      </c>
      <c r="T167" s="6">
        <f t="shared" si="17"/>
        <v>-6.5588683999999997</v>
      </c>
    </row>
    <row r="168" spans="2:20" x14ac:dyDescent="0.25">
      <c r="B168">
        <v>24876460000</v>
      </c>
      <c r="C168">
        <v>-9.4800520000000006</v>
      </c>
      <c r="D168">
        <v>-9.4000435000000007</v>
      </c>
      <c r="H168" s="6">
        <f t="shared" si="12"/>
        <v>25.501159999999999</v>
      </c>
      <c r="I168" s="6">
        <f t="shared" si="13"/>
        <v>-9.2535600999999996</v>
      </c>
      <c r="J168" s="6">
        <f t="shared" si="14"/>
        <v>-14.146827</v>
      </c>
      <c r="L168">
        <v>24876460000</v>
      </c>
      <c r="M168">
        <v>-11.652799</v>
      </c>
      <c r="N168">
        <v>-6.1458778000000001</v>
      </c>
      <c r="R168" s="6">
        <f t="shared" si="15"/>
        <v>25.501159999999999</v>
      </c>
      <c r="S168" s="6">
        <f t="shared" si="16"/>
        <v>-11.676024</v>
      </c>
      <c r="T168" s="6">
        <f t="shared" si="17"/>
        <v>-6.7676501</v>
      </c>
    </row>
    <row r="169" spans="2:20" x14ac:dyDescent="0.25">
      <c r="B169">
        <v>25001400000</v>
      </c>
      <c r="C169">
        <v>-9.4223022000000007</v>
      </c>
      <c r="D169">
        <v>-9.9968891000000006</v>
      </c>
      <c r="H169" s="6">
        <f t="shared" si="12"/>
        <v>25.626100000000001</v>
      </c>
      <c r="I169" s="6">
        <f t="shared" si="13"/>
        <v>-9.2107925000000002</v>
      </c>
      <c r="J169" s="6">
        <f t="shared" si="14"/>
        <v>-16.124251999999998</v>
      </c>
      <c r="L169">
        <v>25001400000</v>
      </c>
      <c r="M169">
        <v>-11.669748</v>
      </c>
      <c r="N169">
        <v>-6.2409935000000001</v>
      </c>
      <c r="R169" s="6">
        <f t="shared" si="15"/>
        <v>25.626100000000001</v>
      </c>
      <c r="S169" s="6">
        <f t="shared" si="16"/>
        <v>-11.621097000000001</v>
      </c>
      <c r="T169" s="6">
        <f t="shared" si="17"/>
        <v>-7.0341458000000001</v>
      </c>
    </row>
    <row r="170" spans="2:20" x14ac:dyDescent="0.25">
      <c r="B170">
        <v>25126340000</v>
      </c>
      <c r="C170">
        <v>-9.3734912999999995</v>
      </c>
      <c r="D170">
        <v>-10.722227</v>
      </c>
      <c r="H170" s="6">
        <f t="shared" si="12"/>
        <v>25.75104</v>
      </c>
      <c r="I170" s="6">
        <f t="shared" si="13"/>
        <v>-9.2011395</v>
      </c>
      <c r="J170" s="6">
        <f t="shared" si="14"/>
        <v>-19.225090000000002</v>
      </c>
      <c r="L170">
        <v>25126340000</v>
      </c>
      <c r="M170">
        <v>-11.693678999999999</v>
      </c>
      <c r="N170">
        <v>-6.3292937</v>
      </c>
      <c r="R170" s="6">
        <f t="shared" si="15"/>
        <v>25.75104</v>
      </c>
      <c r="S170" s="6">
        <f t="shared" si="16"/>
        <v>-11.577897</v>
      </c>
      <c r="T170" s="6">
        <f t="shared" si="17"/>
        <v>-7.3835692000000002</v>
      </c>
    </row>
    <row r="171" spans="2:20" x14ac:dyDescent="0.25">
      <c r="B171">
        <v>25251280000</v>
      </c>
      <c r="C171">
        <v>-9.3275366000000002</v>
      </c>
      <c r="D171">
        <v>-11.513813000000001</v>
      </c>
      <c r="H171" s="6">
        <f t="shared" si="12"/>
        <v>25.875979999999998</v>
      </c>
      <c r="I171" s="6">
        <f t="shared" si="13"/>
        <v>-9.1829242999999998</v>
      </c>
      <c r="J171" s="6">
        <f t="shared" si="14"/>
        <v>-23.568912999999998</v>
      </c>
      <c r="L171">
        <v>25251280000</v>
      </c>
      <c r="M171">
        <v>-11.710588</v>
      </c>
      <c r="N171">
        <v>-6.4251570999999998</v>
      </c>
      <c r="R171" s="6">
        <f t="shared" si="15"/>
        <v>25.875979999999998</v>
      </c>
      <c r="S171" s="6">
        <f t="shared" si="16"/>
        <v>-11.493859</v>
      </c>
      <c r="T171" s="6">
        <f t="shared" si="17"/>
        <v>-7.7798094999999998</v>
      </c>
    </row>
    <row r="172" spans="2:20" x14ac:dyDescent="0.25">
      <c r="B172">
        <v>25376220000</v>
      </c>
      <c r="C172">
        <v>-9.2969980000000003</v>
      </c>
      <c r="D172">
        <v>-12.602221999999999</v>
      </c>
      <c r="H172" s="6">
        <f t="shared" si="12"/>
        <v>26.000920000000001</v>
      </c>
      <c r="I172" s="6">
        <f t="shared" si="13"/>
        <v>-9.2127657000000003</v>
      </c>
      <c r="J172" s="6">
        <f t="shared" si="14"/>
        <v>-27.331143999999998</v>
      </c>
      <c r="L172">
        <v>25376220000</v>
      </c>
      <c r="M172">
        <v>-11.711713</v>
      </c>
      <c r="N172">
        <v>-6.5588683999999997</v>
      </c>
      <c r="R172" s="6">
        <f t="shared" si="15"/>
        <v>26.000920000000001</v>
      </c>
      <c r="S172" s="6">
        <f t="shared" si="16"/>
        <v>-11.432826</v>
      </c>
      <c r="T172" s="6">
        <f t="shared" si="17"/>
        <v>-8.2775096999999995</v>
      </c>
    </row>
    <row r="173" spans="2:20" x14ac:dyDescent="0.25">
      <c r="B173">
        <v>25501160000</v>
      </c>
      <c r="C173">
        <v>-9.2535600999999996</v>
      </c>
      <c r="D173">
        <v>-14.146827</v>
      </c>
      <c r="H173" s="6">
        <f t="shared" si="12"/>
        <v>26.125859999999999</v>
      </c>
      <c r="I173" s="6">
        <f t="shared" si="13"/>
        <v>-9.2688626999999997</v>
      </c>
      <c r="J173" s="6">
        <f t="shared" si="14"/>
        <v>-27.325661</v>
      </c>
      <c r="L173">
        <v>25501160000</v>
      </c>
      <c r="M173">
        <v>-11.676024</v>
      </c>
      <c r="N173">
        <v>-6.7676501</v>
      </c>
      <c r="R173" s="6">
        <f t="shared" si="15"/>
        <v>26.125859999999999</v>
      </c>
      <c r="S173" s="6">
        <f t="shared" si="16"/>
        <v>-11.351348</v>
      </c>
      <c r="T173" s="6">
        <f t="shared" si="17"/>
        <v>-8.8523045000000007</v>
      </c>
    </row>
    <row r="174" spans="2:20" x14ac:dyDescent="0.25">
      <c r="B174">
        <v>25626100000</v>
      </c>
      <c r="C174">
        <v>-9.2107925000000002</v>
      </c>
      <c r="D174">
        <v>-16.124251999999998</v>
      </c>
      <c r="H174" s="6">
        <f t="shared" si="12"/>
        <v>26.250800000000002</v>
      </c>
      <c r="I174" s="6">
        <f t="shared" si="13"/>
        <v>-9.3732699999999998</v>
      </c>
      <c r="J174" s="6">
        <f t="shared" si="14"/>
        <v>-23.62978</v>
      </c>
      <c r="L174">
        <v>25626100000</v>
      </c>
      <c r="M174">
        <v>-11.621097000000001</v>
      </c>
      <c r="N174">
        <v>-7.0341458000000001</v>
      </c>
      <c r="R174" s="6">
        <f t="shared" si="15"/>
        <v>26.250800000000002</v>
      </c>
      <c r="S174" s="6">
        <f t="shared" si="16"/>
        <v>-11.284634</v>
      </c>
      <c r="T174" s="6">
        <f t="shared" si="17"/>
        <v>-9.5730761999999991</v>
      </c>
    </row>
    <row r="175" spans="2:20" x14ac:dyDescent="0.25">
      <c r="B175">
        <v>25751040000</v>
      </c>
      <c r="C175">
        <v>-9.2011395</v>
      </c>
      <c r="D175">
        <v>-19.225090000000002</v>
      </c>
      <c r="H175" s="6">
        <f t="shared" si="12"/>
        <v>26.37574</v>
      </c>
      <c r="I175" s="6">
        <f t="shared" si="13"/>
        <v>-9.4947909999999993</v>
      </c>
      <c r="J175" s="6">
        <f t="shared" si="14"/>
        <v>-18.934435000000001</v>
      </c>
      <c r="L175">
        <v>25751040000</v>
      </c>
      <c r="M175">
        <v>-11.577897</v>
      </c>
      <c r="N175">
        <v>-7.3835692000000002</v>
      </c>
      <c r="R175" s="6">
        <f t="shared" si="15"/>
        <v>26.37574</v>
      </c>
      <c r="S175" s="6">
        <f t="shared" si="16"/>
        <v>-11.194585999999999</v>
      </c>
      <c r="T175" s="6">
        <f t="shared" si="17"/>
        <v>-10.440035999999999</v>
      </c>
    </row>
    <row r="176" spans="2:20" x14ac:dyDescent="0.25">
      <c r="B176">
        <v>25875980000</v>
      </c>
      <c r="C176">
        <v>-9.1829242999999998</v>
      </c>
      <c r="D176">
        <v>-23.568912999999998</v>
      </c>
      <c r="H176" s="6">
        <f t="shared" si="12"/>
        <v>26.500679999999999</v>
      </c>
      <c r="I176" s="6">
        <f t="shared" si="13"/>
        <v>-9.6713141999999994</v>
      </c>
      <c r="J176" s="6">
        <f t="shared" si="14"/>
        <v>-15.640003</v>
      </c>
      <c r="L176">
        <v>25875980000</v>
      </c>
      <c r="M176">
        <v>-11.493859</v>
      </c>
      <c r="N176">
        <v>-7.7798094999999998</v>
      </c>
      <c r="R176" s="6">
        <f t="shared" si="15"/>
        <v>26.500679999999999</v>
      </c>
      <c r="S176" s="6">
        <f t="shared" si="16"/>
        <v>-11.133445</v>
      </c>
      <c r="T176" s="6">
        <f t="shared" si="17"/>
        <v>-11.540511</v>
      </c>
    </row>
    <row r="177" spans="2:20" x14ac:dyDescent="0.25">
      <c r="B177">
        <v>26000920000</v>
      </c>
      <c r="C177">
        <v>-9.2127657000000003</v>
      </c>
      <c r="D177">
        <v>-27.331143999999998</v>
      </c>
      <c r="H177" s="6">
        <f t="shared" si="12"/>
        <v>26.625620000000001</v>
      </c>
      <c r="I177" s="6">
        <f t="shared" si="13"/>
        <v>-9.8494185999999999</v>
      </c>
      <c r="J177" s="6">
        <f t="shared" si="14"/>
        <v>-13.505172</v>
      </c>
      <c r="L177">
        <v>26000920000</v>
      </c>
      <c r="M177">
        <v>-11.432826</v>
      </c>
      <c r="N177">
        <v>-8.2775096999999995</v>
      </c>
      <c r="R177" s="6">
        <f t="shared" si="15"/>
        <v>26.625620000000001</v>
      </c>
      <c r="S177" s="6">
        <f t="shared" si="16"/>
        <v>-11.048245</v>
      </c>
      <c r="T177" s="6">
        <f t="shared" si="17"/>
        <v>-12.901357000000001</v>
      </c>
    </row>
    <row r="178" spans="2:20" x14ac:dyDescent="0.25">
      <c r="B178">
        <v>26125860000</v>
      </c>
      <c r="C178">
        <v>-9.2688626999999997</v>
      </c>
      <c r="D178">
        <v>-27.325661</v>
      </c>
      <c r="H178" s="6">
        <f t="shared" si="12"/>
        <v>26.75056</v>
      </c>
      <c r="I178" s="6">
        <f t="shared" si="13"/>
        <v>-10.063336</v>
      </c>
      <c r="J178" s="6">
        <f t="shared" si="14"/>
        <v>-11.752741</v>
      </c>
      <c r="L178">
        <v>26125860000</v>
      </c>
      <c r="M178">
        <v>-11.351348</v>
      </c>
      <c r="N178">
        <v>-8.8523045000000007</v>
      </c>
      <c r="R178" s="6">
        <f t="shared" si="15"/>
        <v>26.75056</v>
      </c>
      <c r="S178" s="6">
        <f t="shared" si="16"/>
        <v>-10.989648000000001</v>
      </c>
      <c r="T178" s="6">
        <f t="shared" si="17"/>
        <v>-14.703341</v>
      </c>
    </row>
    <row r="179" spans="2:20" x14ac:dyDescent="0.25">
      <c r="B179">
        <v>26250800000</v>
      </c>
      <c r="C179">
        <v>-9.3732699999999998</v>
      </c>
      <c r="D179">
        <v>-23.62978</v>
      </c>
      <c r="H179" s="6">
        <f t="shared" si="12"/>
        <v>26.875499999999999</v>
      </c>
      <c r="I179" s="6">
        <f t="shared" si="13"/>
        <v>-10.300556</v>
      </c>
      <c r="J179" s="6">
        <f t="shared" si="14"/>
        <v>-10.444846999999999</v>
      </c>
      <c r="L179">
        <v>26250800000</v>
      </c>
      <c r="M179">
        <v>-11.284634</v>
      </c>
      <c r="N179">
        <v>-9.5730761999999991</v>
      </c>
      <c r="R179" s="6">
        <f t="shared" si="15"/>
        <v>26.875499999999999</v>
      </c>
      <c r="S179" s="6">
        <f t="shared" si="16"/>
        <v>-10.934715000000001</v>
      </c>
      <c r="T179" s="6">
        <f t="shared" si="17"/>
        <v>-17.022675</v>
      </c>
    </row>
    <row r="180" spans="2:20" x14ac:dyDescent="0.25">
      <c r="B180">
        <v>26375740000</v>
      </c>
      <c r="C180">
        <v>-9.4947909999999993</v>
      </c>
      <c r="D180">
        <v>-18.934435000000001</v>
      </c>
      <c r="H180" s="6">
        <f t="shared" si="12"/>
        <v>27.000440000000001</v>
      </c>
      <c r="I180" s="6">
        <f t="shared" si="13"/>
        <v>-10.543103</v>
      </c>
      <c r="J180" s="6">
        <f t="shared" si="14"/>
        <v>-9.3673781999999992</v>
      </c>
      <c r="L180">
        <v>26375740000</v>
      </c>
      <c r="M180">
        <v>-11.194585999999999</v>
      </c>
      <c r="N180">
        <v>-10.440035999999999</v>
      </c>
      <c r="R180" s="6">
        <f t="shared" si="15"/>
        <v>27.000440000000001</v>
      </c>
      <c r="S180" s="6">
        <f t="shared" si="16"/>
        <v>-10.900027</v>
      </c>
      <c r="T180" s="6">
        <f t="shared" si="17"/>
        <v>-20.224646</v>
      </c>
    </row>
    <row r="181" spans="2:20" x14ac:dyDescent="0.25">
      <c r="B181">
        <v>26500680000</v>
      </c>
      <c r="C181">
        <v>-9.6713141999999994</v>
      </c>
      <c r="D181">
        <v>-15.640003</v>
      </c>
      <c r="H181" s="6">
        <f t="shared" si="12"/>
        <v>27.12538</v>
      </c>
      <c r="I181" s="6">
        <f t="shared" si="13"/>
        <v>-10.823009000000001</v>
      </c>
      <c r="J181" s="6">
        <f t="shared" si="14"/>
        <v>-8.5432357999999997</v>
      </c>
      <c r="L181">
        <v>26500680000</v>
      </c>
      <c r="M181">
        <v>-11.133445</v>
      </c>
      <c r="N181">
        <v>-11.540511</v>
      </c>
      <c r="R181" s="6">
        <f t="shared" si="15"/>
        <v>27.12538</v>
      </c>
      <c r="S181" s="6">
        <f t="shared" si="16"/>
        <v>-10.897297</v>
      </c>
      <c r="T181" s="6">
        <f t="shared" si="17"/>
        <v>-23.616022000000001</v>
      </c>
    </row>
    <row r="182" spans="2:20" x14ac:dyDescent="0.25">
      <c r="B182">
        <v>26625620000</v>
      </c>
      <c r="C182">
        <v>-9.8494185999999999</v>
      </c>
      <c r="D182">
        <v>-13.505172</v>
      </c>
      <c r="H182" s="6">
        <f t="shared" si="12"/>
        <v>27.250319999999999</v>
      </c>
      <c r="I182" s="6">
        <f t="shared" si="13"/>
        <v>-11.072637</v>
      </c>
      <c r="J182" s="6">
        <f t="shared" si="14"/>
        <v>-7.8132767999999997</v>
      </c>
      <c r="L182">
        <v>26625620000</v>
      </c>
      <c r="M182">
        <v>-11.048245</v>
      </c>
      <c r="N182">
        <v>-12.901357000000001</v>
      </c>
      <c r="R182" s="6">
        <f t="shared" si="15"/>
        <v>27.250319999999999</v>
      </c>
      <c r="S182" s="6">
        <f t="shared" si="16"/>
        <v>-10.908474</v>
      </c>
      <c r="T182" s="6">
        <f t="shared" si="17"/>
        <v>-24.684612000000001</v>
      </c>
    </row>
    <row r="183" spans="2:20" x14ac:dyDescent="0.25">
      <c r="B183">
        <v>26750560000</v>
      </c>
      <c r="C183">
        <v>-10.063336</v>
      </c>
      <c r="D183">
        <v>-11.752741</v>
      </c>
      <c r="H183" s="6">
        <f t="shared" si="12"/>
        <v>27.375260000000001</v>
      </c>
      <c r="I183" s="6">
        <f t="shared" si="13"/>
        <v>-11.342566</v>
      </c>
      <c r="J183" s="6">
        <f t="shared" si="14"/>
        <v>-7.2578068</v>
      </c>
      <c r="L183">
        <v>26750560000</v>
      </c>
      <c r="M183">
        <v>-10.989648000000001</v>
      </c>
      <c r="N183">
        <v>-14.703341</v>
      </c>
      <c r="R183" s="6">
        <f t="shared" si="15"/>
        <v>27.375260000000001</v>
      </c>
      <c r="S183" s="6">
        <f t="shared" si="16"/>
        <v>-10.956742</v>
      </c>
      <c r="T183" s="6">
        <f t="shared" si="17"/>
        <v>-23.132338000000001</v>
      </c>
    </row>
    <row r="184" spans="2:20" x14ac:dyDescent="0.25">
      <c r="B184">
        <v>26875500000</v>
      </c>
      <c r="C184">
        <v>-10.300556</v>
      </c>
      <c r="D184">
        <v>-10.444846999999999</v>
      </c>
      <c r="H184" s="6">
        <f t="shared" si="12"/>
        <v>27.5002</v>
      </c>
      <c r="I184" s="6">
        <f t="shared" si="13"/>
        <v>-11.562757</v>
      </c>
      <c r="J184" s="6">
        <f t="shared" si="14"/>
        <v>-6.7430868000000004</v>
      </c>
      <c r="L184">
        <v>26875500000</v>
      </c>
      <c r="M184">
        <v>-10.934715000000001</v>
      </c>
      <c r="N184">
        <v>-17.022675</v>
      </c>
      <c r="R184" s="6">
        <f t="shared" si="15"/>
        <v>27.5002</v>
      </c>
      <c r="S184" s="6">
        <f t="shared" si="16"/>
        <v>-11.006928</v>
      </c>
      <c r="T184" s="6">
        <f t="shared" si="17"/>
        <v>-19.574691999999999</v>
      </c>
    </row>
    <row r="185" spans="2:20" x14ac:dyDescent="0.25">
      <c r="B185">
        <v>27000440000</v>
      </c>
      <c r="C185">
        <v>-10.543103</v>
      </c>
      <c r="D185">
        <v>-9.3673781999999992</v>
      </c>
      <c r="H185" s="6">
        <f t="shared" si="12"/>
        <v>27.625139999999998</v>
      </c>
      <c r="I185" s="6">
        <f t="shared" si="13"/>
        <v>-11.829934</v>
      </c>
      <c r="J185" s="6">
        <f t="shared" si="14"/>
        <v>-6.3470893000000004</v>
      </c>
      <c r="L185">
        <v>27000440000</v>
      </c>
      <c r="M185">
        <v>-10.900027</v>
      </c>
      <c r="N185">
        <v>-20.224646</v>
      </c>
      <c r="R185" s="6">
        <f t="shared" si="15"/>
        <v>27.625139999999998</v>
      </c>
      <c r="S185" s="6">
        <f t="shared" si="16"/>
        <v>-11.120291</v>
      </c>
      <c r="T185" s="6">
        <f t="shared" si="17"/>
        <v>-16.721119000000002</v>
      </c>
    </row>
    <row r="186" spans="2:20" x14ac:dyDescent="0.25">
      <c r="B186">
        <v>27125380000</v>
      </c>
      <c r="C186">
        <v>-10.823009000000001</v>
      </c>
      <c r="D186">
        <v>-8.5432357999999997</v>
      </c>
      <c r="H186" s="6">
        <f t="shared" si="12"/>
        <v>27.750080000000001</v>
      </c>
      <c r="I186" s="6">
        <f t="shared" si="13"/>
        <v>-12.032999</v>
      </c>
      <c r="J186" s="6">
        <f t="shared" si="14"/>
        <v>-5.9596137999999996</v>
      </c>
      <c r="L186">
        <v>27125380000</v>
      </c>
      <c r="M186">
        <v>-10.897297</v>
      </c>
      <c r="N186">
        <v>-23.616022000000001</v>
      </c>
      <c r="R186" s="6">
        <f t="shared" si="15"/>
        <v>27.750080000000001</v>
      </c>
      <c r="S186" s="6">
        <f t="shared" si="16"/>
        <v>-11.220855999999999</v>
      </c>
      <c r="T186" s="6">
        <f t="shared" si="17"/>
        <v>-14.499616</v>
      </c>
    </row>
    <row r="187" spans="2:20" x14ac:dyDescent="0.25">
      <c r="B187">
        <v>27250320000</v>
      </c>
      <c r="C187">
        <v>-11.072637</v>
      </c>
      <c r="D187">
        <v>-7.8132767999999997</v>
      </c>
      <c r="H187" s="6">
        <f t="shared" si="12"/>
        <v>27.875019999999999</v>
      </c>
      <c r="I187" s="6">
        <f t="shared" si="13"/>
        <v>-12.254481999999999</v>
      </c>
      <c r="J187" s="6">
        <f t="shared" si="14"/>
        <v>-5.6420073999999998</v>
      </c>
      <c r="L187">
        <v>27250320000</v>
      </c>
      <c r="M187">
        <v>-10.908474</v>
      </c>
      <c r="N187">
        <v>-24.684612000000001</v>
      </c>
      <c r="R187" s="6">
        <f t="shared" si="15"/>
        <v>27.875019999999999</v>
      </c>
      <c r="S187" s="6">
        <f t="shared" si="16"/>
        <v>-11.339871</v>
      </c>
      <c r="T187" s="6">
        <f t="shared" si="17"/>
        <v>-12.908911</v>
      </c>
    </row>
    <row r="188" spans="2:20" x14ac:dyDescent="0.25">
      <c r="B188">
        <v>27375260000</v>
      </c>
      <c r="C188">
        <v>-11.342566</v>
      </c>
      <c r="D188">
        <v>-7.2578068</v>
      </c>
      <c r="H188" s="6">
        <f t="shared" si="12"/>
        <v>27.999960000000002</v>
      </c>
      <c r="I188" s="6">
        <f t="shared" si="13"/>
        <v>-12.470924999999999</v>
      </c>
      <c r="J188" s="6">
        <f t="shared" si="14"/>
        <v>-5.3567853000000003</v>
      </c>
      <c r="L188">
        <v>27375260000</v>
      </c>
      <c r="M188">
        <v>-10.956742</v>
      </c>
      <c r="N188">
        <v>-23.132338000000001</v>
      </c>
      <c r="R188" s="6">
        <f t="shared" si="15"/>
        <v>27.999960000000002</v>
      </c>
      <c r="S188" s="6">
        <f t="shared" si="16"/>
        <v>-11.490693</v>
      </c>
      <c r="T188" s="6">
        <f t="shared" si="17"/>
        <v>-11.663843</v>
      </c>
    </row>
    <row r="189" spans="2:20" x14ac:dyDescent="0.25">
      <c r="B189">
        <v>27500200000</v>
      </c>
      <c r="C189">
        <v>-11.562757</v>
      </c>
      <c r="D189">
        <v>-6.7430868000000004</v>
      </c>
      <c r="H189" s="6">
        <f t="shared" si="12"/>
        <v>28.1249</v>
      </c>
      <c r="I189" s="6">
        <f t="shared" si="13"/>
        <v>-12.673989000000001</v>
      </c>
      <c r="J189" s="6">
        <f t="shared" si="14"/>
        <v>-5.1282253000000004</v>
      </c>
      <c r="L189">
        <v>27500200000</v>
      </c>
      <c r="M189">
        <v>-11.006928</v>
      </c>
      <c r="N189">
        <v>-19.574691999999999</v>
      </c>
      <c r="R189" s="6">
        <f t="shared" si="15"/>
        <v>28.1249</v>
      </c>
      <c r="S189" s="6">
        <f t="shared" si="16"/>
        <v>-11.641857</v>
      </c>
      <c r="T189" s="6">
        <f t="shared" si="17"/>
        <v>-10.693702999999999</v>
      </c>
    </row>
    <row r="190" spans="2:20" x14ac:dyDescent="0.25">
      <c r="B190">
        <v>27625140000</v>
      </c>
      <c r="C190">
        <v>-11.829934</v>
      </c>
      <c r="D190">
        <v>-6.3470893000000004</v>
      </c>
      <c r="H190" s="6">
        <f t="shared" si="12"/>
        <v>28.249839999999999</v>
      </c>
      <c r="I190" s="6">
        <f t="shared" si="13"/>
        <v>-12.875303000000001</v>
      </c>
      <c r="J190" s="6">
        <f t="shared" si="14"/>
        <v>-4.9392132999999996</v>
      </c>
      <c r="L190">
        <v>27625140000</v>
      </c>
      <c r="M190">
        <v>-11.120291</v>
      </c>
      <c r="N190">
        <v>-16.721119000000002</v>
      </c>
      <c r="R190" s="6">
        <f t="shared" si="15"/>
        <v>28.249839999999999</v>
      </c>
      <c r="S190" s="6">
        <f t="shared" si="16"/>
        <v>-11.817225000000001</v>
      </c>
      <c r="T190" s="6">
        <f t="shared" si="17"/>
        <v>-9.8921671</v>
      </c>
    </row>
    <row r="191" spans="2:20" x14ac:dyDescent="0.25">
      <c r="B191">
        <v>27750080000</v>
      </c>
      <c r="C191">
        <v>-12.032999</v>
      </c>
      <c r="D191">
        <v>-5.9596137999999996</v>
      </c>
      <c r="H191" s="6">
        <f t="shared" si="12"/>
        <v>28.374780000000001</v>
      </c>
      <c r="I191" s="6">
        <f t="shared" si="13"/>
        <v>-13.06493</v>
      </c>
      <c r="J191" s="6">
        <f t="shared" si="14"/>
        <v>-4.7731924000000001</v>
      </c>
      <c r="L191">
        <v>27750080000</v>
      </c>
      <c r="M191">
        <v>-11.220855999999999</v>
      </c>
      <c r="N191">
        <v>-14.499616</v>
      </c>
      <c r="R191" s="6">
        <f t="shared" si="15"/>
        <v>28.374780000000001</v>
      </c>
      <c r="S191" s="6">
        <f t="shared" si="16"/>
        <v>-11.996658999999999</v>
      </c>
      <c r="T191" s="6">
        <f t="shared" si="17"/>
        <v>-9.1995678000000005</v>
      </c>
    </row>
    <row r="192" spans="2:20" x14ac:dyDescent="0.25">
      <c r="B192">
        <v>27875020000</v>
      </c>
      <c r="C192">
        <v>-12.254481999999999</v>
      </c>
      <c r="D192">
        <v>-5.6420073999999998</v>
      </c>
      <c r="H192" s="6">
        <f t="shared" si="12"/>
        <v>28.49972</v>
      </c>
      <c r="I192" s="6">
        <f t="shared" si="13"/>
        <v>-13.302725000000001</v>
      </c>
      <c r="J192" s="6">
        <f t="shared" si="14"/>
        <v>-4.6331424999999999</v>
      </c>
      <c r="L192">
        <v>27875020000</v>
      </c>
      <c r="M192">
        <v>-11.339871</v>
      </c>
      <c r="N192">
        <v>-12.908911</v>
      </c>
      <c r="R192" s="6">
        <f t="shared" si="15"/>
        <v>28.49972</v>
      </c>
      <c r="S192" s="6">
        <f t="shared" si="16"/>
        <v>-12.241315</v>
      </c>
      <c r="T192" s="6">
        <f t="shared" si="17"/>
        <v>-8.6164255000000001</v>
      </c>
    </row>
    <row r="193" spans="2:20" x14ac:dyDescent="0.25">
      <c r="B193">
        <v>27999960000</v>
      </c>
      <c r="C193">
        <v>-12.470924999999999</v>
      </c>
      <c r="D193">
        <v>-5.3567853000000003</v>
      </c>
      <c r="H193" s="6">
        <f t="shared" si="12"/>
        <v>28.624659999999999</v>
      </c>
      <c r="I193" s="6">
        <f t="shared" si="13"/>
        <v>-13.454190000000001</v>
      </c>
      <c r="J193" s="6">
        <f t="shared" si="14"/>
        <v>-4.5106411</v>
      </c>
      <c r="L193">
        <v>27999960000</v>
      </c>
      <c r="M193">
        <v>-11.490693</v>
      </c>
      <c r="N193">
        <v>-11.663843</v>
      </c>
      <c r="R193" s="6">
        <f t="shared" si="15"/>
        <v>28.624659999999999</v>
      </c>
      <c r="S193" s="6">
        <f t="shared" si="16"/>
        <v>-12.415565000000001</v>
      </c>
      <c r="T193" s="6">
        <f t="shared" si="17"/>
        <v>-8.1301936999999995</v>
      </c>
    </row>
    <row r="194" spans="2:20" x14ac:dyDescent="0.25">
      <c r="B194">
        <v>28124900000</v>
      </c>
      <c r="C194">
        <v>-12.673989000000001</v>
      </c>
      <c r="D194">
        <v>-5.1282253000000004</v>
      </c>
      <c r="H194" s="6">
        <f t="shared" si="12"/>
        <v>28.749600000000001</v>
      </c>
      <c r="I194" s="6">
        <f t="shared" si="13"/>
        <v>-13.651624</v>
      </c>
      <c r="J194" s="6">
        <f t="shared" si="14"/>
        <v>-4.4108381000000003</v>
      </c>
      <c r="L194">
        <v>28124900000</v>
      </c>
      <c r="M194">
        <v>-11.641857</v>
      </c>
      <c r="N194">
        <v>-10.693702999999999</v>
      </c>
      <c r="R194" s="6">
        <f t="shared" si="15"/>
        <v>28.749600000000001</v>
      </c>
      <c r="S194" s="6">
        <f t="shared" si="16"/>
        <v>-12.636082999999999</v>
      </c>
      <c r="T194" s="6">
        <f t="shared" si="17"/>
        <v>-7.7260093999999997</v>
      </c>
    </row>
    <row r="195" spans="2:20" x14ac:dyDescent="0.25">
      <c r="B195">
        <v>28249840000</v>
      </c>
      <c r="C195">
        <v>-12.875303000000001</v>
      </c>
      <c r="D195">
        <v>-4.9392132999999996</v>
      </c>
      <c r="H195" s="6">
        <f t="shared" si="12"/>
        <v>28.87454</v>
      </c>
      <c r="I195" s="6">
        <f t="shared" si="13"/>
        <v>-13.793296</v>
      </c>
      <c r="J195" s="6">
        <f t="shared" si="14"/>
        <v>-4.3247447000000001</v>
      </c>
      <c r="L195">
        <v>28249840000</v>
      </c>
      <c r="M195">
        <v>-11.817225000000001</v>
      </c>
      <c r="N195">
        <v>-9.8921671</v>
      </c>
      <c r="R195" s="6">
        <f t="shared" si="15"/>
        <v>28.87454</v>
      </c>
      <c r="S195" s="6">
        <f t="shared" si="16"/>
        <v>-12.803451000000001</v>
      </c>
      <c r="T195" s="6">
        <f t="shared" si="17"/>
        <v>-7.4019083999999999</v>
      </c>
    </row>
    <row r="196" spans="2:20" x14ac:dyDescent="0.25">
      <c r="B196">
        <v>28374780000</v>
      </c>
      <c r="C196">
        <v>-13.06493</v>
      </c>
      <c r="D196">
        <v>-4.7731924000000001</v>
      </c>
      <c r="H196" s="6">
        <f t="shared" ref="H196:H204" si="18">B201/1000000000</f>
        <v>28.999479999999998</v>
      </c>
      <c r="I196" s="6">
        <f t="shared" ref="I196:I204" si="19">C201</f>
        <v>-13.96149</v>
      </c>
      <c r="J196" s="6">
        <f t="shared" ref="J196:J204" si="20">D201</f>
        <v>-4.2583527999999999</v>
      </c>
      <c r="L196">
        <v>28374780000</v>
      </c>
      <c r="M196">
        <v>-11.996658999999999</v>
      </c>
      <c r="N196">
        <v>-9.1995678000000005</v>
      </c>
      <c r="R196" s="6">
        <f t="shared" ref="R196:R204" si="21">L201/1000000000</f>
        <v>28.999479999999998</v>
      </c>
      <c r="S196" s="6">
        <f t="shared" ref="S196:S204" si="22">M201</f>
        <v>-13.001744</v>
      </c>
      <c r="T196" s="6">
        <f t="shared" ref="T196:T204" si="23">N201</f>
        <v>-7.1353201999999998</v>
      </c>
    </row>
    <row r="197" spans="2:20" x14ac:dyDescent="0.25">
      <c r="B197">
        <v>28499720000</v>
      </c>
      <c r="C197">
        <v>-13.302725000000001</v>
      </c>
      <c r="D197">
        <v>-4.6331424999999999</v>
      </c>
      <c r="H197" s="6">
        <f t="shared" si="18"/>
        <v>29.124420000000001</v>
      </c>
      <c r="I197" s="6">
        <f t="shared" si="19"/>
        <v>-14.092174999999999</v>
      </c>
      <c r="J197" s="6">
        <f t="shared" si="20"/>
        <v>-4.2098025999999997</v>
      </c>
      <c r="L197">
        <v>28499720000</v>
      </c>
      <c r="M197">
        <v>-12.241315</v>
      </c>
      <c r="N197">
        <v>-8.6164255000000001</v>
      </c>
      <c r="R197" s="6">
        <f t="shared" si="21"/>
        <v>29.124420000000001</v>
      </c>
      <c r="S197" s="6">
        <f t="shared" si="22"/>
        <v>-13.163430999999999</v>
      </c>
      <c r="T197" s="6">
        <f t="shared" si="23"/>
        <v>-6.9226603999999998</v>
      </c>
    </row>
    <row r="198" spans="2:20" x14ac:dyDescent="0.25">
      <c r="B198">
        <v>28624660000</v>
      </c>
      <c r="C198">
        <v>-13.454190000000001</v>
      </c>
      <c r="D198">
        <v>-4.5106411</v>
      </c>
      <c r="H198" s="6">
        <f t="shared" si="18"/>
        <v>29.249359999999999</v>
      </c>
      <c r="I198" s="6">
        <f t="shared" si="19"/>
        <v>-14.257857</v>
      </c>
      <c r="J198" s="6">
        <f t="shared" si="20"/>
        <v>-4.1725124999999998</v>
      </c>
      <c r="L198">
        <v>28624660000</v>
      </c>
      <c r="M198">
        <v>-12.415565000000001</v>
      </c>
      <c r="N198">
        <v>-8.1301936999999995</v>
      </c>
      <c r="R198" s="6">
        <f t="shared" si="21"/>
        <v>29.249359999999999</v>
      </c>
      <c r="S198" s="6">
        <f t="shared" si="22"/>
        <v>-13.346511</v>
      </c>
      <c r="T198" s="6">
        <f t="shared" si="23"/>
        <v>-6.7502836999999998</v>
      </c>
    </row>
    <row r="199" spans="2:20" x14ac:dyDescent="0.25">
      <c r="B199">
        <v>28749600000</v>
      </c>
      <c r="C199">
        <v>-13.651624</v>
      </c>
      <c r="D199">
        <v>-4.4108381000000003</v>
      </c>
      <c r="H199" s="6">
        <f t="shared" si="18"/>
        <v>29.374300000000002</v>
      </c>
      <c r="I199" s="6">
        <f t="shared" si="19"/>
        <v>-14.398213999999999</v>
      </c>
      <c r="J199" s="6">
        <f t="shared" si="20"/>
        <v>-4.1529936999999997</v>
      </c>
      <c r="L199">
        <v>28749600000</v>
      </c>
      <c r="M199">
        <v>-12.636082999999999</v>
      </c>
      <c r="N199">
        <v>-7.7260093999999997</v>
      </c>
      <c r="R199" s="6">
        <f t="shared" si="21"/>
        <v>29.374300000000002</v>
      </c>
      <c r="S199" s="6">
        <f t="shared" si="22"/>
        <v>-13.504742999999999</v>
      </c>
      <c r="T199" s="6">
        <f t="shared" si="23"/>
        <v>-6.6183199999999998</v>
      </c>
    </row>
    <row r="200" spans="2:20" x14ac:dyDescent="0.25">
      <c r="B200">
        <v>28874540000</v>
      </c>
      <c r="C200">
        <v>-13.793296</v>
      </c>
      <c r="D200">
        <v>-4.3247447000000001</v>
      </c>
      <c r="H200" s="6">
        <f t="shared" si="18"/>
        <v>29.49924</v>
      </c>
      <c r="I200" s="6">
        <f t="shared" si="19"/>
        <v>-14.523681</v>
      </c>
      <c r="J200" s="6">
        <f t="shared" si="20"/>
        <v>-4.1397637999999999</v>
      </c>
      <c r="L200">
        <v>28874540000</v>
      </c>
      <c r="M200">
        <v>-12.803451000000001</v>
      </c>
      <c r="N200">
        <v>-7.4019083999999999</v>
      </c>
      <c r="R200" s="6">
        <f t="shared" si="21"/>
        <v>29.49924</v>
      </c>
      <c r="S200" s="6">
        <f t="shared" si="22"/>
        <v>-13.652711</v>
      </c>
      <c r="T200" s="6">
        <f t="shared" si="23"/>
        <v>-6.5046033999999997</v>
      </c>
    </row>
    <row r="201" spans="2:20" x14ac:dyDescent="0.25">
      <c r="B201">
        <v>28999480000</v>
      </c>
      <c r="C201">
        <v>-13.96149</v>
      </c>
      <c r="D201">
        <v>-4.2583527999999999</v>
      </c>
      <c r="H201" s="6">
        <f t="shared" si="18"/>
        <v>29.624179999999999</v>
      </c>
      <c r="I201" s="6">
        <f t="shared" si="19"/>
        <v>-14.639316000000001</v>
      </c>
      <c r="J201" s="6">
        <f t="shared" si="20"/>
        <v>-4.1405873</v>
      </c>
      <c r="L201">
        <v>28999480000</v>
      </c>
      <c r="M201">
        <v>-13.001744</v>
      </c>
      <c r="N201">
        <v>-7.1353201999999998</v>
      </c>
      <c r="R201" s="6">
        <f t="shared" si="21"/>
        <v>29.624179999999999</v>
      </c>
      <c r="S201" s="6">
        <f t="shared" si="22"/>
        <v>-13.800019000000001</v>
      </c>
      <c r="T201" s="6">
        <f t="shared" si="23"/>
        <v>-6.4263596999999999</v>
      </c>
    </row>
    <row r="202" spans="2:20" x14ac:dyDescent="0.25">
      <c r="B202">
        <v>29124420000</v>
      </c>
      <c r="C202">
        <v>-14.092174999999999</v>
      </c>
      <c r="D202">
        <v>-4.2098025999999997</v>
      </c>
      <c r="H202" s="6">
        <f t="shared" si="18"/>
        <v>29.749120000000001</v>
      </c>
      <c r="I202" s="6">
        <f t="shared" si="19"/>
        <v>-14.733997</v>
      </c>
      <c r="J202" s="6">
        <f t="shared" si="20"/>
        <v>-4.1447582000000001</v>
      </c>
      <c r="L202">
        <v>29124420000</v>
      </c>
      <c r="M202">
        <v>-13.163430999999999</v>
      </c>
      <c r="N202">
        <v>-6.9226603999999998</v>
      </c>
      <c r="R202" s="6">
        <f t="shared" si="21"/>
        <v>29.749120000000001</v>
      </c>
      <c r="S202" s="6">
        <f t="shared" si="22"/>
        <v>-13.930725000000001</v>
      </c>
      <c r="T202" s="6">
        <f t="shared" si="23"/>
        <v>-6.3534522000000004</v>
      </c>
    </row>
    <row r="203" spans="2:20" x14ac:dyDescent="0.25">
      <c r="B203">
        <v>29249360000</v>
      </c>
      <c r="C203">
        <v>-14.257857</v>
      </c>
      <c r="D203">
        <v>-4.1725124999999998</v>
      </c>
      <c r="H203" s="6">
        <f t="shared" si="18"/>
        <v>29.87406</v>
      </c>
      <c r="I203" s="6">
        <f t="shared" si="19"/>
        <v>-14.808558</v>
      </c>
      <c r="J203" s="6">
        <f t="shared" si="20"/>
        <v>-4.1583848000000003</v>
      </c>
      <c r="L203">
        <v>29249360000</v>
      </c>
      <c r="M203">
        <v>-13.346511</v>
      </c>
      <c r="N203">
        <v>-6.7502836999999998</v>
      </c>
      <c r="R203" s="6">
        <f t="shared" si="21"/>
        <v>29.87406</v>
      </c>
      <c r="S203" s="6">
        <f t="shared" si="22"/>
        <v>-14.042858000000001</v>
      </c>
      <c r="T203" s="6">
        <f t="shared" si="23"/>
        <v>-6.3150339000000004</v>
      </c>
    </row>
    <row r="204" spans="2:20" x14ac:dyDescent="0.25">
      <c r="B204">
        <v>29374300000</v>
      </c>
      <c r="C204">
        <v>-14.398213999999999</v>
      </c>
      <c r="D204">
        <v>-4.1529936999999997</v>
      </c>
      <c r="H204" s="6">
        <f t="shared" si="18"/>
        <v>29.998999999999999</v>
      </c>
      <c r="I204" s="6">
        <f t="shared" si="19"/>
        <v>-14.857022000000001</v>
      </c>
      <c r="J204" s="6">
        <f t="shared" si="20"/>
        <v>-4.1687098000000002</v>
      </c>
      <c r="L204">
        <v>29374300000</v>
      </c>
      <c r="M204">
        <v>-13.504742999999999</v>
      </c>
      <c r="N204">
        <v>-6.6183199999999998</v>
      </c>
      <c r="R204" s="6">
        <f t="shared" si="21"/>
        <v>29.998999999999999</v>
      </c>
      <c r="S204" s="6">
        <f t="shared" si="22"/>
        <v>-14.124905999999999</v>
      </c>
      <c r="T204" s="6">
        <f t="shared" si="23"/>
        <v>-6.2877226000000004</v>
      </c>
    </row>
    <row r="205" spans="2:20" x14ac:dyDescent="0.25">
      <c r="B205">
        <v>29499240000</v>
      </c>
      <c r="C205">
        <v>-14.523681</v>
      </c>
      <c r="D205">
        <v>-4.1397637999999999</v>
      </c>
      <c r="L205">
        <v>29499240000</v>
      </c>
      <c r="M205">
        <v>-13.652711</v>
      </c>
      <c r="N205">
        <v>-6.5046033999999997</v>
      </c>
    </row>
    <row r="206" spans="2:20" x14ac:dyDescent="0.25">
      <c r="B206">
        <v>29624180000</v>
      </c>
      <c r="C206">
        <v>-14.639316000000001</v>
      </c>
      <c r="D206">
        <v>-4.1405873</v>
      </c>
      <c r="L206">
        <v>29624180000</v>
      </c>
      <c r="M206">
        <v>-13.800019000000001</v>
      </c>
      <c r="N206">
        <v>-6.4263596999999999</v>
      </c>
    </row>
    <row r="207" spans="2:20" x14ac:dyDescent="0.25">
      <c r="B207">
        <v>29749120000</v>
      </c>
      <c r="C207">
        <v>-14.733997</v>
      </c>
      <c r="D207">
        <v>-4.1447582000000001</v>
      </c>
      <c r="L207">
        <v>29749120000</v>
      </c>
      <c r="M207">
        <v>-13.930725000000001</v>
      </c>
      <c r="N207">
        <v>-6.3534522000000004</v>
      </c>
    </row>
    <row r="208" spans="2:20" x14ac:dyDescent="0.25">
      <c r="B208">
        <v>29874060000</v>
      </c>
      <c r="C208">
        <v>-14.808558</v>
      </c>
      <c r="D208">
        <v>-4.1583848000000003</v>
      </c>
      <c r="L208">
        <v>29874060000</v>
      </c>
      <c r="M208">
        <v>-14.042858000000001</v>
      </c>
      <c r="N208">
        <v>-6.3150339000000004</v>
      </c>
    </row>
    <row r="209" spans="2:14" x14ac:dyDescent="0.25">
      <c r="B209">
        <v>29999000000</v>
      </c>
      <c r="C209">
        <v>-14.857022000000001</v>
      </c>
      <c r="D209">
        <v>-4.1687098000000002</v>
      </c>
      <c r="L209">
        <v>29999000000</v>
      </c>
      <c r="M209">
        <v>-14.124905999999999</v>
      </c>
      <c r="N209">
        <v>-6.2877226000000004</v>
      </c>
    </row>
    <row r="210" spans="2:14" x14ac:dyDescent="0.25">
      <c r="B210" t="s">
        <v>25</v>
      </c>
      <c r="L210" t="s">
        <v>25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23</v>
      </c>
      <c r="C214" t="s">
        <v>256</v>
      </c>
      <c r="D214" t="s">
        <v>258</v>
      </c>
      <c r="L214" t="s">
        <v>23</v>
      </c>
      <c r="M214" t="s">
        <v>256</v>
      </c>
      <c r="N214" t="s">
        <v>258</v>
      </c>
    </row>
    <row r="215" spans="2:14" x14ac:dyDescent="0.25">
      <c r="B215">
        <v>5001000000</v>
      </c>
      <c r="C215">
        <v>-8.7752485</v>
      </c>
      <c r="D215">
        <v>-20.814033999999999</v>
      </c>
      <c r="L215">
        <v>5001000000</v>
      </c>
      <c r="M215">
        <v>-9.8529806000000004</v>
      </c>
      <c r="N215">
        <v>-18.606842</v>
      </c>
    </row>
    <row r="216" spans="2:14" x14ac:dyDescent="0.25">
      <c r="B216">
        <v>5190970000</v>
      </c>
      <c r="C216">
        <v>-8.8369064000000002</v>
      </c>
      <c r="D216">
        <v>-19.958233</v>
      </c>
      <c r="L216">
        <v>5190970000</v>
      </c>
      <c r="M216">
        <v>-9.8924646000000003</v>
      </c>
      <c r="N216">
        <v>-18.698913999999998</v>
      </c>
    </row>
    <row r="217" spans="2:14" x14ac:dyDescent="0.25">
      <c r="B217">
        <v>5380940000</v>
      </c>
      <c r="C217">
        <v>-8.8841018999999992</v>
      </c>
      <c r="D217">
        <v>-18.557804000000001</v>
      </c>
      <c r="L217">
        <v>5380940000</v>
      </c>
      <c r="M217">
        <v>-9.9266089999999991</v>
      </c>
      <c r="N217">
        <v>-18.458114999999999</v>
      </c>
    </row>
    <row r="218" spans="2:14" x14ac:dyDescent="0.25">
      <c r="B218">
        <v>5570910000</v>
      </c>
      <c r="C218">
        <v>-8.9436006999999993</v>
      </c>
      <c r="D218">
        <v>-17.239488999999999</v>
      </c>
      <c r="L218">
        <v>5570910000</v>
      </c>
      <c r="M218">
        <v>-9.9788218000000004</v>
      </c>
      <c r="N218">
        <v>-17.733118000000001</v>
      </c>
    </row>
    <row r="219" spans="2:14" x14ac:dyDescent="0.25">
      <c r="B219">
        <v>5760880000</v>
      </c>
      <c r="C219">
        <v>-8.9958267000000003</v>
      </c>
      <c r="D219">
        <v>-16.034282999999999</v>
      </c>
      <c r="L219">
        <v>5760880000</v>
      </c>
      <c r="M219">
        <v>-10.029532</v>
      </c>
      <c r="N219">
        <v>-16.891842</v>
      </c>
    </row>
    <row r="220" spans="2:14" x14ac:dyDescent="0.25">
      <c r="B220">
        <v>5950850000</v>
      </c>
      <c r="C220">
        <v>-9.0800628999999997</v>
      </c>
      <c r="D220">
        <v>-14.986502</v>
      </c>
      <c r="L220">
        <v>5950850000</v>
      </c>
      <c r="M220">
        <v>-10.098238</v>
      </c>
      <c r="N220">
        <v>-16.055510000000002</v>
      </c>
    </row>
    <row r="221" spans="2:14" x14ac:dyDescent="0.25">
      <c r="B221">
        <v>6140820000</v>
      </c>
      <c r="C221">
        <v>-9.1674355999999992</v>
      </c>
      <c r="D221">
        <v>-13.955712999999999</v>
      </c>
      <c r="L221">
        <v>6140820000</v>
      </c>
      <c r="M221">
        <v>-10.162604</v>
      </c>
      <c r="N221">
        <v>-15.086211</v>
      </c>
    </row>
    <row r="222" spans="2:14" x14ac:dyDescent="0.25">
      <c r="B222">
        <v>6330790000</v>
      </c>
      <c r="C222">
        <v>-9.2315044000000004</v>
      </c>
      <c r="D222">
        <v>-12.967828000000001</v>
      </c>
      <c r="L222">
        <v>6330790000</v>
      </c>
      <c r="M222">
        <v>-10.202275</v>
      </c>
      <c r="N222">
        <v>-14.047779</v>
      </c>
    </row>
    <row r="223" spans="2:14" x14ac:dyDescent="0.25">
      <c r="B223">
        <v>6520760000</v>
      </c>
      <c r="C223">
        <v>-9.2810392000000004</v>
      </c>
      <c r="D223">
        <v>-12.151776999999999</v>
      </c>
      <c r="L223">
        <v>6520760000</v>
      </c>
      <c r="M223">
        <v>-10.239193</v>
      </c>
      <c r="N223">
        <v>-13.143278</v>
      </c>
    </row>
    <row r="224" spans="2:14" x14ac:dyDescent="0.25">
      <c r="B224">
        <v>6710730000</v>
      </c>
      <c r="C224">
        <v>-9.3417233999999993</v>
      </c>
      <c r="D224">
        <v>-11.456734000000001</v>
      </c>
      <c r="L224">
        <v>6710730000</v>
      </c>
      <c r="M224">
        <v>-10.310789</v>
      </c>
      <c r="N224">
        <v>-12.559697999999999</v>
      </c>
    </row>
    <row r="225" spans="2:14" x14ac:dyDescent="0.25">
      <c r="B225">
        <v>6900700000</v>
      </c>
      <c r="C225">
        <v>-9.3606204999999996</v>
      </c>
      <c r="D225">
        <v>-10.926605</v>
      </c>
      <c r="L225">
        <v>6900700000</v>
      </c>
      <c r="M225">
        <v>-10.375334000000001</v>
      </c>
      <c r="N225">
        <v>-12.143801</v>
      </c>
    </row>
    <row r="226" spans="2:14" x14ac:dyDescent="0.25">
      <c r="B226">
        <v>7090670000</v>
      </c>
      <c r="C226">
        <v>-9.4007883000000003</v>
      </c>
      <c r="D226">
        <v>-10.548769</v>
      </c>
      <c r="L226">
        <v>7090670000</v>
      </c>
      <c r="M226">
        <v>-10.482132</v>
      </c>
      <c r="N226">
        <v>-11.858369</v>
      </c>
    </row>
    <row r="227" spans="2:14" x14ac:dyDescent="0.25">
      <c r="B227">
        <v>7280640000</v>
      </c>
      <c r="C227">
        <v>-9.4072618000000006</v>
      </c>
      <c r="D227">
        <v>-10.419565</v>
      </c>
      <c r="L227">
        <v>7280640000</v>
      </c>
      <c r="M227">
        <v>-10.549979</v>
      </c>
      <c r="N227">
        <v>-11.601359</v>
      </c>
    </row>
    <row r="228" spans="2:14" x14ac:dyDescent="0.25">
      <c r="B228">
        <v>7470610000</v>
      </c>
      <c r="C228">
        <v>-9.4215640999999994</v>
      </c>
      <c r="D228">
        <v>-10.317982000000001</v>
      </c>
      <c r="L228">
        <v>7470610000</v>
      </c>
      <c r="M228">
        <v>-10.592684999999999</v>
      </c>
      <c r="N228">
        <v>-11.398554000000001</v>
      </c>
    </row>
    <row r="229" spans="2:14" x14ac:dyDescent="0.25">
      <c r="B229">
        <v>7660580000</v>
      </c>
      <c r="C229">
        <v>-9.4451131999999998</v>
      </c>
      <c r="D229">
        <v>-10.251923</v>
      </c>
      <c r="L229">
        <v>7660580000</v>
      </c>
      <c r="M229">
        <v>-10.595869</v>
      </c>
      <c r="N229">
        <v>-11.260355000000001</v>
      </c>
    </row>
    <row r="230" spans="2:14" x14ac:dyDescent="0.25">
      <c r="B230">
        <v>7850550000</v>
      </c>
      <c r="C230">
        <v>-9.4951305000000001</v>
      </c>
      <c r="D230">
        <v>-10.148101</v>
      </c>
      <c r="L230">
        <v>7850550000</v>
      </c>
      <c r="M230">
        <v>-10.584782000000001</v>
      </c>
      <c r="N230">
        <v>-11.267825</v>
      </c>
    </row>
    <row r="231" spans="2:14" x14ac:dyDescent="0.25">
      <c r="B231">
        <v>8040520000</v>
      </c>
      <c r="C231">
        <v>-9.5566911999999995</v>
      </c>
      <c r="D231">
        <v>-10.048028</v>
      </c>
      <c r="L231">
        <v>8040520000</v>
      </c>
      <c r="M231">
        <v>-10.602689</v>
      </c>
      <c r="N231">
        <v>-11.267249</v>
      </c>
    </row>
    <row r="232" spans="2:14" x14ac:dyDescent="0.25">
      <c r="B232">
        <v>8230490000</v>
      </c>
      <c r="C232">
        <v>-9.5878115000000008</v>
      </c>
      <c r="D232">
        <v>-9.9813623000000007</v>
      </c>
      <c r="L232">
        <v>8230490000</v>
      </c>
      <c r="M232">
        <v>-10.607936</v>
      </c>
      <c r="N232">
        <v>-11.28468</v>
      </c>
    </row>
    <row r="233" spans="2:14" x14ac:dyDescent="0.25">
      <c r="B233">
        <v>8420460000</v>
      </c>
      <c r="C233">
        <v>-9.5810212999999997</v>
      </c>
      <c r="D233">
        <v>-9.903594</v>
      </c>
      <c r="L233">
        <v>8420460000</v>
      </c>
      <c r="M233">
        <v>-10.611046</v>
      </c>
      <c r="N233">
        <v>-11.185357</v>
      </c>
    </row>
    <row r="234" spans="2:14" x14ac:dyDescent="0.25">
      <c r="B234">
        <v>8610430000</v>
      </c>
      <c r="C234">
        <v>-9.5789565999999997</v>
      </c>
      <c r="D234">
        <v>-9.8901815000000006</v>
      </c>
      <c r="L234">
        <v>8610430000</v>
      </c>
      <c r="M234">
        <v>-10.600393</v>
      </c>
      <c r="N234">
        <v>-11.213326</v>
      </c>
    </row>
    <row r="235" spans="2:14" x14ac:dyDescent="0.25">
      <c r="B235">
        <v>8800400000</v>
      </c>
      <c r="C235">
        <v>-9.5812320999999994</v>
      </c>
      <c r="D235">
        <v>-9.9382123999999994</v>
      </c>
      <c r="L235">
        <v>8800400000</v>
      </c>
      <c r="M235">
        <v>-10.592326999999999</v>
      </c>
      <c r="N235">
        <v>-11.317928999999999</v>
      </c>
    </row>
    <row r="236" spans="2:14" x14ac:dyDescent="0.25">
      <c r="B236">
        <v>8990370000</v>
      </c>
      <c r="C236">
        <v>-9.5733376000000003</v>
      </c>
      <c r="D236">
        <v>-10.238942</v>
      </c>
      <c r="L236">
        <v>8990370000</v>
      </c>
      <c r="M236">
        <v>-10.563160999999999</v>
      </c>
      <c r="N236">
        <v>-11.661166</v>
      </c>
    </row>
    <row r="237" spans="2:14" x14ac:dyDescent="0.25">
      <c r="B237">
        <v>9180340000</v>
      </c>
      <c r="C237">
        <v>-9.5730065999999994</v>
      </c>
      <c r="D237">
        <v>-10.664731</v>
      </c>
      <c r="L237">
        <v>9180340000</v>
      </c>
      <c r="M237">
        <v>-10.539844</v>
      </c>
      <c r="N237">
        <v>-12.064394999999999</v>
      </c>
    </row>
    <row r="238" spans="2:14" x14ac:dyDescent="0.25">
      <c r="B238">
        <v>9370310000</v>
      </c>
      <c r="C238">
        <v>-9.5557078999999998</v>
      </c>
      <c r="D238">
        <v>-11.232542</v>
      </c>
      <c r="L238">
        <v>9370310000</v>
      </c>
      <c r="M238">
        <v>-10.508562</v>
      </c>
      <c r="N238">
        <v>-12.397567</v>
      </c>
    </row>
    <row r="239" spans="2:14" x14ac:dyDescent="0.25">
      <c r="B239">
        <v>9560280000</v>
      </c>
      <c r="C239">
        <v>-9.5620604</v>
      </c>
      <c r="D239">
        <v>-11.704038000000001</v>
      </c>
      <c r="L239">
        <v>9560280000</v>
      </c>
      <c r="M239">
        <v>-10.511991999999999</v>
      </c>
      <c r="N239">
        <v>-12.530462999999999</v>
      </c>
    </row>
    <row r="240" spans="2:14" x14ac:dyDescent="0.25">
      <c r="B240">
        <v>9750250000</v>
      </c>
      <c r="C240">
        <v>-9.5620852000000003</v>
      </c>
      <c r="D240">
        <v>-12.186045999999999</v>
      </c>
      <c r="L240">
        <v>9750250000</v>
      </c>
      <c r="M240">
        <v>-10.526403</v>
      </c>
      <c r="N240">
        <v>-12.487266</v>
      </c>
    </row>
    <row r="241" spans="2:14" x14ac:dyDescent="0.25">
      <c r="B241">
        <v>9940220000</v>
      </c>
      <c r="C241">
        <v>-9.5805798000000006</v>
      </c>
      <c r="D241">
        <v>-12.474883999999999</v>
      </c>
      <c r="L241">
        <v>9940220000</v>
      </c>
      <c r="M241">
        <v>-10.547765</v>
      </c>
      <c r="N241">
        <v>-12.469538</v>
      </c>
    </row>
    <row r="242" spans="2:14" x14ac:dyDescent="0.25">
      <c r="B242">
        <v>10130190000</v>
      </c>
      <c r="C242">
        <v>-9.6573772000000009</v>
      </c>
      <c r="D242">
        <v>-12.505037</v>
      </c>
      <c r="L242">
        <v>10130190000</v>
      </c>
      <c r="M242">
        <v>-10.634245</v>
      </c>
      <c r="N242">
        <v>-12.399549</v>
      </c>
    </row>
    <row r="243" spans="2:14" x14ac:dyDescent="0.25">
      <c r="B243">
        <v>10320160000</v>
      </c>
      <c r="C243">
        <v>-9.7462529999999994</v>
      </c>
      <c r="D243">
        <v>-12.196049</v>
      </c>
      <c r="L243">
        <v>10320160000</v>
      </c>
      <c r="M243">
        <v>-10.707504999999999</v>
      </c>
      <c r="N243">
        <v>-12.411034000000001</v>
      </c>
    </row>
    <row r="244" spans="2:14" x14ac:dyDescent="0.25">
      <c r="B244">
        <v>10510130000</v>
      </c>
      <c r="C244">
        <v>-9.8827028000000006</v>
      </c>
      <c r="D244">
        <v>-11.654328</v>
      </c>
      <c r="L244">
        <v>10510130000</v>
      </c>
      <c r="M244">
        <v>-10.827465</v>
      </c>
      <c r="N244">
        <v>-12.362755999999999</v>
      </c>
    </row>
    <row r="245" spans="2:14" x14ac:dyDescent="0.25">
      <c r="B245">
        <v>10700100000</v>
      </c>
      <c r="C245">
        <v>-9.9888162999999999</v>
      </c>
      <c r="D245">
        <v>-11.037825</v>
      </c>
      <c r="L245">
        <v>10700100000</v>
      </c>
      <c r="M245">
        <v>-10.925547</v>
      </c>
      <c r="N245">
        <v>-12.352321</v>
      </c>
    </row>
    <row r="246" spans="2:14" x14ac:dyDescent="0.25">
      <c r="B246">
        <v>10890070000</v>
      </c>
      <c r="C246">
        <v>-10.067327000000001</v>
      </c>
      <c r="D246">
        <v>-10.359026</v>
      </c>
      <c r="L246">
        <v>10890070000</v>
      </c>
      <c r="M246">
        <v>-11.032776</v>
      </c>
      <c r="N246">
        <v>-12.091049</v>
      </c>
    </row>
    <row r="247" spans="2:14" x14ac:dyDescent="0.25">
      <c r="B247">
        <v>11080040000</v>
      </c>
      <c r="C247">
        <v>-10.141446</v>
      </c>
      <c r="D247">
        <v>-9.6970414999999992</v>
      </c>
      <c r="L247">
        <v>11080040000</v>
      </c>
      <c r="M247">
        <v>-11.143598000000001</v>
      </c>
      <c r="N247">
        <v>-11.536149</v>
      </c>
    </row>
    <row r="248" spans="2:14" x14ac:dyDescent="0.25">
      <c r="B248">
        <v>11270010000</v>
      </c>
      <c r="C248">
        <v>-10.241823</v>
      </c>
      <c r="D248">
        <v>-9.1202736000000009</v>
      </c>
      <c r="L248">
        <v>11270010000</v>
      </c>
      <c r="M248">
        <v>-11.264780999999999</v>
      </c>
      <c r="N248">
        <v>-10.695893999999999</v>
      </c>
    </row>
    <row r="249" spans="2:14" x14ac:dyDescent="0.25">
      <c r="B249">
        <v>11459980000</v>
      </c>
      <c r="C249">
        <v>-10.40584</v>
      </c>
      <c r="D249">
        <v>-8.6449175</v>
      </c>
      <c r="L249">
        <v>11459980000</v>
      </c>
      <c r="M249">
        <v>-11.400304999999999</v>
      </c>
      <c r="N249">
        <v>-9.8109818000000004</v>
      </c>
    </row>
    <row r="250" spans="2:14" x14ac:dyDescent="0.25">
      <c r="B250">
        <v>11649950000</v>
      </c>
      <c r="C250">
        <v>-10.574089000000001</v>
      </c>
      <c r="D250">
        <v>-8.2693156999999999</v>
      </c>
      <c r="L250">
        <v>11649950000</v>
      </c>
      <c r="M250">
        <v>-11.528221</v>
      </c>
      <c r="N250">
        <v>-9.0798644999999993</v>
      </c>
    </row>
    <row r="251" spans="2:14" x14ac:dyDescent="0.25">
      <c r="B251">
        <v>11839920000</v>
      </c>
      <c r="C251">
        <v>-10.726221000000001</v>
      </c>
      <c r="D251">
        <v>-7.9383020000000002</v>
      </c>
      <c r="L251">
        <v>11839920000</v>
      </c>
      <c r="M251">
        <v>-11.623582000000001</v>
      </c>
      <c r="N251">
        <v>-8.4867314999999994</v>
      </c>
    </row>
    <row r="252" spans="2:14" x14ac:dyDescent="0.25">
      <c r="B252">
        <v>12029890000</v>
      </c>
      <c r="C252">
        <v>-10.893217999999999</v>
      </c>
      <c r="D252">
        <v>-7.6503056999999997</v>
      </c>
      <c r="L252">
        <v>12029890000</v>
      </c>
      <c r="M252">
        <v>-11.767543999999999</v>
      </c>
      <c r="N252">
        <v>-8.0384512000000008</v>
      </c>
    </row>
    <row r="253" spans="2:14" x14ac:dyDescent="0.25">
      <c r="B253">
        <v>12219860000</v>
      </c>
      <c r="C253">
        <v>-11.024558000000001</v>
      </c>
      <c r="D253">
        <v>-7.3625559999999997</v>
      </c>
      <c r="L253">
        <v>12219860000</v>
      </c>
      <c r="M253">
        <v>-11.876199</v>
      </c>
      <c r="N253">
        <v>-7.5990076000000002</v>
      </c>
    </row>
    <row r="254" spans="2:14" x14ac:dyDescent="0.25">
      <c r="B254">
        <v>12409830000</v>
      </c>
      <c r="C254">
        <v>-11.158776</v>
      </c>
      <c r="D254">
        <v>-7.0902175999999999</v>
      </c>
      <c r="L254">
        <v>12409830000</v>
      </c>
      <c r="M254">
        <v>-12.004844</v>
      </c>
      <c r="N254">
        <v>-7.2396469000000003</v>
      </c>
    </row>
    <row r="255" spans="2:14" x14ac:dyDescent="0.25">
      <c r="B255">
        <v>12599800000</v>
      </c>
      <c r="C255">
        <v>-11.225192</v>
      </c>
      <c r="D255">
        <v>-6.8502665</v>
      </c>
      <c r="L255">
        <v>12599800000</v>
      </c>
      <c r="M255">
        <v>-12.076419</v>
      </c>
      <c r="N255">
        <v>-6.9352679000000004</v>
      </c>
    </row>
    <row r="256" spans="2:14" x14ac:dyDescent="0.25">
      <c r="B256">
        <v>12789770000</v>
      </c>
      <c r="C256">
        <v>-11.280435000000001</v>
      </c>
      <c r="D256">
        <v>-6.6649140999999998</v>
      </c>
      <c r="L256">
        <v>12789770000</v>
      </c>
      <c r="M256">
        <v>-12.159627</v>
      </c>
      <c r="N256">
        <v>-6.7227163000000001</v>
      </c>
    </row>
    <row r="257" spans="2:14" x14ac:dyDescent="0.25">
      <c r="B257">
        <v>12979740000</v>
      </c>
      <c r="C257">
        <v>-11.251471</v>
      </c>
      <c r="D257">
        <v>-6.5198349999999996</v>
      </c>
      <c r="L257">
        <v>12979740000</v>
      </c>
      <c r="M257">
        <v>-12.180467</v>
      </c>
      <c r="N257">
        <v>-6.5691689999999996</v>
      </c>
    </row>
    <row r="258" spans="2:14" x14ac:dyDescent="0.25">
      <c r="B258">
        <v>13169710000</v>
      </c>
      <c r="C258">
        <v>-11.184711999999999</v>
      </c>
      <c r="D258">
        <v>-6.4062432999999999</v>
      </c>
      <c r="L258">
        <v>13169710000</v>
      </c>
      <c r="M258">
        <v>-12.176821</v>
      </c>
      <c r="N258">
        <v>-6.4510107000000003</v>
      </c>
    </row>
    <row r="259" spans="2:14" x14ac:dyDescent="0.25">
      <c r="B259">
        <v>13359680000</v>
      </c>
      <c r="C259">
        <v>-11.097695</v>
      </c>
      <c r="D259">
        <v>-6.3273139</v>
      </c>
      <c r="L259">
        <v>13359680000</v>
      </c>
      <c r="M259">
        <v>-12.16314</v>
      </c>
      <c r="N259">
        <v>-6.4099254999999999</v>
      </c>
    </row>
    <row r="260" spans="2:14" x14ac:dyDescent="0.25">
      <c r="B260">
        <v>13549650000</v>
      </c>
      <c r="C260">
        <v>-11.033367999999999</v>
      </c>
      <c r="D260">
        <v>-6.2926807</v>
      </c>
      <c r="L260">
        <v>13549650000</v>
      </c>
      <c r="M260">
        <v>-12.160328</v>
      </c>
      <c r="N260">
        <v>-6.4264460000000003</v>
      </c>
    </row>
    <row r="261" spans="2:14" x14ac:dyDescent="0.25">
      <c r="B261">
        <v>13739620000</v>
      </c>
      <c r="C261">
        <v>-10.994320999999999</v>
      </c>
      <c r="D261">
        <v>-6.3192225000000004</v>
      </c>
      <c r="L261">
        <v>13739620000</v>
      </c>
      <c r="M261">
        <v>-12.160561</v>
      </c>
      <c r="N261">
        <v>-6.5282888000000003</v>
      </c>
    </row>
    <row r="262" spans="2:14" x14ac:dyDescent="0.25">
      <c r="B262">
        <v>13929590000</v>
      </c>
      <c r="C262">
        <v>-10.957077999999999</v>
      </c>
      <c r="D262">
        <v>-6.4110050000000003</v>
      </c>
      <c r="L262">
        <v>13929590000</v>
      </c>
      <c r="M262">
        <v>-12.124293</v>
      </c>
      <c r="N262">
        <v>-6.6483407000000003</v>
      </c>
    </row>
    <row r="263" spans="2:14" x14ac:dyDescent="0.25">
      <c r="B263">
        <v>14119560000</v>
      </c>
      <c r="C263">
        <v>-10.922224999999999</v>
      </c>
      <c r="D263">
        <v>-6.5343776</v>
      </c>
      <c r="L263">
        <v>14119560000</v>
      </c>
      <c r="M263">
        <v>-12.038482999999999</v>
      </c>
      <c r="N263">
        <v>-6.8242693000000001</v>
      </c>
    </row>
    <row r="264" spans="2:14" x14ac:dyDescent="0.25">
      <c r="B264">
        <v>14309530000</v>
      </c>
      <c r="C264">
        <v>-10.915578999999999</v>
      </c>
      <c r="D264">
        <v>-6.6300545</v>
      </c>
      <c r="L264">
        <v>14309530000</v>
      </c>
      <c r="M264">
        <v>-11.928426999999999</v>
      </c>
      <c r="N264">
        <v>-7.0682482999999996</v>
      </c>
    </row>
    <row r="265" spans="2:14" x14ac:dyDescent="0.25">
      <c r="B265">
        <v>14499500000</v>
      </c>
      <c r="C265">
        <v>-10.90671</v>
      </c>
      <c r="D265">
        <v>-6.6855945999999999</v>
      </c>
      <c r="L265">
        <v>14499500000</v>
      </c>
      <c r="M265">
        <v>-11.797390999999999</v>
      </c>
      <c r="N265">
        <v>-7.3959140999999997</v>
      </c>
    </row>
    <row r="266" spans="2:14" x14ac:dyDescent="0.25">
      <c r="B266">
        <v>14689470000</v>
      </c>
      <c r="C266">
        <v>-10.879773999999999</v>
      </c>
      <c r="D266">
        <v>-6.7769361000000004</v>
      </c>
      <c r="L266">
        <v>14689470000</v>
      </c>
      <c r="M266">
        <v>-11.662727</v>
      </c>
      <c r="N266">
        <v>-7.8071159999999997</v>
      </c>
    </row>
    <row r="267" spans="2:14" x14ac:dyDescent="0.25">
      <c r="B267">
        <v>14879440000</v>
      </c>
      <c r="C267">
        <v>-10.811244</v>
      </c>
      <c r="D267">
        <v>-7.0055180000000004</v>
      </c>
      <c r="L267">
        <v>14879440000</v>
      </c>
      <c r="M267">
        <v>-11.51871</v>
      </c>
      <c r="N267">
        <v>-8.2825670000000002</v>
      </c>
    </row>
    <row r="268" spans="2:14" x14ac:dyDescent="0.25">
      <c r="B268">
        <v>15069410000</v>
      </c>
      <c r="C268">
        <v>-10.732422</v>
      </c>
      <c r="D268">
        <v>-7.3792901000000004</v>
      </c>
      <c r="L268">
        <v>15069410000</v>
      </c>
      <c r="M268">
        <v>-11.374587</v>
      </c>
      <c r="N268">
        <v>-8.8297100000000004</v>
      </c>
    </row>
    <row r="269" spans="2:14" x14ac:dyDescent="0.25">
      <c r="B269">
        <v>15259380000</v>
      </c>
      <c r="C269">
        <v>-10.670185</v>
      </c>
      <c r="D269">
        <v>-7.8774728999999999</v>
      </c>
      <c r="L269">
        <v>15259380000</v>
      </c>
      <c r="M269">
        <v>-11.247503</v>
      </c>
      <c r="N269">
        <v>-9.4711294000000006</v>
      </c>
    </row>
    <row r="270" spans="2:14" x14ac:dyDescent="0.25">
      <c r="B270">
        <v>15449350000</v>
      </c>
      <c r="C270">
        <v>-10.571322</v>
      </c>
      <c r="D270">
        <v>-8.4582338000000004</v>
      </c>
      <c r="L270">
        <v>15449350000</v>
      </c>
      <c r="M270">
        <v>-11.093647000000001</v>
      </c>
      <c r="N270">
        <v>-10.240183999999999</v>
      </c>
    </row>
    <row r="271" spans="2:14" x14ac:dyDescent="0.25">
      <c r="B271">
        <v>15639320000</v>
      </c>
      <c r="C271">
        <v>-10.443923</v>
      </c>
      <c r="D271">
        <v>-9.1673259999999992</v>
      </c>
      <c r="L271">
        <v>15639320000</v>
      </c>
      <c r="M271">
        <v>-10.945767</v>
      </c>
      <c r="N271">
        <v>-11.155453</v>
      </c>
    </row>
    <row r="272" spans="2:14" x14ac:dyDescent="0.25">
      <c r="B272">
        <v>15829290000</v>
      </c>
      <c r="C272">
        <v>-10.290346</v>
      </c>
      <c r="D272">
        <v>-10.021675999999999</v>
      </c>
      <c r="L272">
        <v>15829290000</v>
      </c>
      <c r="M272">
        <v>-10.816976</v>
      </c>
      <c r="N272">
        <v>-12.205908000000001</v>
      </c>
    </row>
    <row r="273" spans="2:14" x14ac:dyDescent="0.25">
      <c r="B273">
        <v>16019260000</v>
      </c>
      <c r="C273">
        <v>-10.152697</v>
      </c>
      <c r="D273">
        <v>-11.056565000000001</v>
      </c>
      <c r="L273">
        <v>16019260000</v>
      </c>
      <c r="M273">
        <v>-10.724147</v>
      </c>
      <c r="N273">
        <v>-13.354760000000001</v>
      </c>
    </row>
    <row r="274" spans="2:14" x14ac:dyDescent="0.25">
      <c r="B274">
        <v>16209230000</v>
      </c>
      <c r="C274">
        <v>-10.043949</v>
      </c>
      <c r="D274">
        <v>-12.183579999999999</v>
      </c>
      <c r="L274">
        <v>16209230000</v>
      </c>
      <c r="M274">
        <v>-10.665193</v>
      </c>
      <c r="N274">
        <v>-14.520709999999999</v>
      </c>
    </row>
    <row r="275" spans="2:14" x14ac:dyDescent="0.25">
      <c r="B275">
        <v>16399200000</v>
      </c>
      <c r="C275">
        <v>-9.9319533999999994</v>
      </c>
      <c r="D275">
        <v>-13.319044</v>
      </c>
      <c r="L275">
        <v>16399200000</v>
      </c>
      <c r="M275">
        <v>-10.603132</v>
      </c>
      <c r="N275">
        <v>-15.515511999999999</v>
      </c>
    </row>
    <row r="276" spans="2:14" x14ac:dyDescent="0.25">
      <c r="B276">
        <v>16589170000</v>
      </c>
      <c r="C276">
        <v>-9.8505248999999999</v>
      </c>
      <c r="D276">
        <v>-14.276775000000001</v>
      </c>
      <c r="L276">
        <v>16589170000</v>
      </c>
      <c r="M276">
        <v>-10.591803000000001</v>
      </c>
      <c r="N276">
        <v>-16.172756</v>
      </c>
    </row>
    <row r="277" spans="2:14" x14ac:dyDescent="0.25">
      <c r="B277">
        <v>16779140000</v>
      </c>
      <c r="C277">
        <v>-9.7659024999999993</v>
      </c>
      <c r="D277">
        <v>-14.914595</v>
      </c>
      <c r="L277">
        <v>16779140000</v>
      </c>
      <c r="M277">
        <v>-10.602791</v>
      </c>
      <c r="N277">
        <v>-16.264430999999998</v>
      </c>
    </row>
    <row r="278" spans="2:14" x14ac:dyDescent="0.25">
      <c r="B278">
        <v>16969110000</v>
      </c>
      <c r="C278">
        <v>-9.7199421000000008</v>
      </c>
      <c r="D278">
        <v>-14.997213</v>
      </c>
      <c r="L278">
        <v>16969110000</v>
      </c>
      <c r="M278">
        <v>-10.654111</v>
      </c>
      <c r="N278">
        <v>-15.766232</v>
      </c>
    </row>
    <row r="279" spans="2:14" x14ac:dyDescent="0.25">
      <c r="B279">
        <v>17159080000</v>
      </c>
      <c r="C279">
        <v>-9.7090692999999995</v>
      </c>
      <c r="D279">
        <v>-14.538169999999999</v>
      </c>
      <c r="L279">
        <v>17159080000</v>
      </c>
      <c r="M279">
        <v>-10.713018999999999</v>
      </c>
      <c r="N279">
        <v>-14.74676</v>
      </c>
    </row>
    <row r="280" spans="2:14" x14ac:dyDescent="0.25">
      <c r="B280">
        <v>17349050000</v>
      </c>
      <c r="C280">
        <v>-9.7689705</v>
      </c>
      <c r="D280">
        <v>-13.717077</v>
      </c>
      <c r="L280">
        <v>17349050000</v>
      </c>
      <c r="M280">
        <v>-10.80301</v>
      </c>
      <c r="N280">
        <v>-13.553329</v>
      </c>
    </row>
    <row r="281" spans="2:14" x14ac:dyDescent="0.25">
      <c r="B281">
        <v>17539020000</v>
      </c>
      <c r="C281">
        <v>-9.8782548999999999</v>
      </c>
      <c r="D281">
        <v>-12.842133</v>
      </c>
      <c r="L281">
        <v>17539020000</v>
      </c>
      <c r="M281">
        <v>-10.928397</v>
      </c>
      <c r="N281">
        <v>-12.390995999999999</v>
      </c>
    </row>
    <row r="282" spans="2:14" x14ac:dyDescent="0.25">
      <c r="B282">
        <v>17728990000</v>
      </c>
      <c r="C282">
        <v>-9.9992322999999992</v>
      </c>
      <c r="D282">
        <v>-12.110474999999999</v>
      </c>
      <c r="L282">
        <v>17728990000</v>
      </c>
      <c r="M282">
        <v>-11.071073999999999</v>
      </c>
      <c r="N282">
        <v>-11.384052000000001</v>
      </c>
    </row>
    <row r="283" spans="2:14" x14ac:dyDescent="0.25">
      <c r="B283">
        <v>17918960000</v>
      </c>
      <c r="C283">
        <v>-10.126403</v>
      </c>
      <c r="D283">
        <v>-11.576442999999999</v>
      </c>
      <c r="L283">
        <v>17918960000</v>
      </c>
      <c r="M283">
        <v>-11.239037</v>
      </c>
      <c r="N283">
        <v>-10.503050999999999</v>
      </c>
    </row>
    <row r="284" spans="2:14" x14ac:dyDescent="0.25">
      <c r="B284">
        <v>18108930000</v>
      </c>
      <c r="C284">
        <v>-10.232429</v>
      </c>
      <c r="D284">
        <v>-11.180630000000001</v>
      </c>
      <c r="L284">
        <v>18108930000</v>
      </c>
      <c r="M284">
        <v>-11.401953000000001</v>
      </c>
      <c r="N284">
        <v>-9.7826929000000007</v>
      </c>
    </row>
    <row r="285" spans="2:14" x14ac:dyDescent="0.25">
      <c r="B285">
        <v>18298900000</v>
      </c>
      <c r="C285">
        <v>-10.328873</v>
      </c>
      <c r="D285">
        <v>-10.809172</v>
      </c>
      <c r="L285">
        <v>18298900000</v>
      </c>
      <c r="M285">
        <v>-11.555299</v>
      </c>
      <c r="N285">
        <v>-9.2312507999999998</v>
      </c>
    </row>
    <row r="286" spans="2:14" x14ac:dyDescent="0.25">
      <c r="B286">
        <v>18488870000</v>
      </c>
      <c r="C286">
        <v>-10.409229</v>
      </c>
      <c r="D286">
        <v>-10.454922</v>
      </c>
      <c r="L286">
        <v>18488870000</v>
      </c>
      <c r="M286">
        <v>-11.670826</v>
      </c>
      <c r="N286">
        <v>-8.8444929000000005</v>
      </c>
    </row>
    <row r="287" spans="2:14" x14ac:dyDescent="0.25">
      <c r="B287">
        <v>18678840000</v>
      </c>
      <c r="C287">
        <v>-10.493531000000001</v>
      </c>
      <c r="D287">
        <v>-10.17867</v>
      </c>
      <c r="L287">
        <v>18678840000</v>
      </c>
      <c r="M287">
        <v>-11.749686000000001</v>
      </c>
      <c r="N287">
        <v>-8.5885353000000002</v>
      </c>
    </row>
    <row r="288" spans="2:14" x14ac:dyDescent="0.25">
      <c r="B288">
        <v>18868810000</v>
      </c>
      <c r="C288">
        <v>-10.616270999999999</v>
      </c>
      <c r="D288">
        <v>-10.004488</v>
      </c>
      <c r="L288">
        <v>18868810000</v>
      </c>
      <c r="M288">
        <v>-11.825099</v>
      </c>
      <c r="N288">
        <v>-8.4753989999999995</v>
      </c>
    </row>
    <row r="289" spans="2:14" x14ac:dyDescent="0.25">
      <c r="B289">
        <v>19058780000</v>
      </c>
      <c r="C289">
        <v>-10.74549</v>
      </c>
      <c r="D289">
        <v>-9.8002681999999997</v>
      </c>
      <c r="L289">
        <v>19058780000</v>
      </c>
      <c r="M289">
        <v>-11.874527</v>
      </c>
      <c r="N289">
        <v>-8.4834622999999993</v>
      </c>
    </row>
    <row r="290" spans="2:14" x14ac:dyDescent="0.25">
      <c r="B290">
        <v>19248750000</v>
      </c>
      <c r="C290">
        <v>-10.933158000000001</v>
      </c>
      <c r="D290">
        <v>-9.5253715999999997</v>
      </c>
      <c r="L290">
        <v>19248750000</v>
      </c>
      <c r="M290">
        <v>-11.943054999999999</v>
      </c>
      <c r="N290">
        <v>-8.6247272000000006</v>
      </c>
    </row>
    <row r="291" spans="2:14" x14ac:dyDescent="0.25">
      <c r="B291">
        <v>19438720000</v>
      </c>
      <c r="C291">
        <v>-11.131186</v>
      </c>
      <c r="D291">
        <v>-9.1715584000000003</v>
      </c>
      <c r="L291">
        <v>19438720000</v>
      </c>
      <c r="M291">
        <v>-12.013422</v>
      </c>
      <c r="N291">
        <v>-8.8285207999999997</v>
      </c>
    </row>
    <row r="292" spans="2:14" x14ac:dyDescent="0.25">
      <c r="B292">
        <v>19628690000</v>
      </c>
      <c r="C292">
        <v>-11.326553000000001</v>
      </c>
      <c r="D292">
        <v>-8.8244475999999992</v>
      </c>
      <c r="L292">
        <v>19628690000</v>
      </c>
      <c r="M292">
        <v>-12.096339</v>
      </c>
      <c r="N292">
        <v>-9.0886574000000007</v>
      </c>
    </row>
    <row r="293" spans="2:14" x14ac:dyDescent="0.25">
      <c r="B293">
        <v>19818660000</v>
      </c>
      <c r="C293">
        <v>-11.479263</v>
      </c>
      <c r="D293">
        <v>-8.5149554999999992</v>
      </c>
      <c r="L293">
        <v>19818660000</v>
      </c>
      <c r="M293">
        <v>-12.209153000000001</v>
      </c>
      <c r="N293">
        <v>-9.3677548999999996</v>
      </c>
    </row>
    <row r="294" spans="2:14" x14ac:dyDescent="0.25">
      <c r="B294">
        <v>20008630000</v>
      </c>
      <c r="C294">
        <v>-11.586444</v>
      </c>
      <c r="D294">
        <v>-8.2705078000000007</v>
      </c>
      <c r="L294">
        <v>20008630000</v>
      </c>
      <c r="M294">
        <v>-12.312315999999999</v>
      </c>
      <c r="N294">
        <v>-9.6536712999999992</v>
      </c>
    </row>
    <row r="295" spans="2:14" x14ac:dyDescent="0.25">
      <c r="B295">
        <v>20198600000</v>
      </c>
      <c r="C295">
        <v>-11.699282999999999</v>
      </c>
      <c r="D295">
        <v>-8.0782948000000001</v>
      </c>
      <c r="L295">
        <v>20198600000</v>
      </c>
      <c r="M295">
        <v>-12.468425999999999</v>
      </c>
      <c r="N295">
        <v>-9.8981934000000003</v>
      </c>
    </row>
    <row r="296" spans="2:14" x14ac:dyDescent="0.25">
      <c r="B296">
        <v>20388570000</v>
      </c>
      <c r="C296">
        <v>-11.782322000000001</v>
      </c>
      <c r="D296">
        <v>-7.9197340000000001</v>
      </c>
      <c r="L296">
        <v>20388570000</v>
      </c>
      <c r="M296">
        <v>-12.60688</v>
      </c>
      <c r="N296">
        <v>-10.011208999999999</v>
      </c>
    </row>
    <row r="297" spans="2:14" x14ac:dyDescent="0.25">
      <c r="B297">
        <v>20578540000</v>
      </c>
      <c r="C297">
        <v>-11.867755000000001</v>
      </c>
      <c r="D297">
        <v>-7.7955626999999996</v>
      </c>
      <c r="L297">
        <v>20578540000</v>
      </c>
      <c r="M297">
        <v>-12.788959999999999</v>
      </c>
      <c r="N297">
        <v>-9.9759425999999998</v>
      </c>
    </row>
    <row r="298" spans="2:14" x14ac:dyDescent="0.25">
      <c r="B298">
        <v>20768510000</v>
      </c>
      <c r="C298">
        <v>-11.928362</v>
      </c>
      <c r="D298">
        <v>-7.7017502999999996</v>
      </c>
      <c r="L298">
        <v>20768510000</v>
      </c>
      <c r="M298">
        <v>-12.958776</v>
      </c>
      <c r="N298">
        <v>-9.7870884</v>
      </c>
    </row>
    <row r="299" spans="2:14" x14ac:dyDescent="0.25">
      <c r="B299">
        <v>20958480000</v>
      </c>
      <c r="C299">
        <v>-11.990977000000001</v>
      </c>
      <c r="D299">
        <v>-7.6299801</v>
      </c>
      <c r="L299">
        <v>20958480000</v>
      </c>
      <c r="M299">
        <v>-13.111618</v>
      </c>
      <c r="N299">
        <v>-9.5765676000000006</v>
      </c>
    </row>
    <row r="300" spans="2:14" x14ac:dyDescent="0.25">
      <c r="B300">
        <v>21148450000</v>
      </c>
      <c r="C300">
        <v>-12.045873</v>
      </c>
      <c r="D300">
        <v>-7.5650535000000003</v>
      </c>
      <c r="L300">
        <v>21148450000</v>
      </c>
      <c r="M300">
        <v>-13.241837</v>
      </c>
      <c r="N300">
        <v>-9.3574704999999998</v>
      </c>
    </row>
    <row r="301" spans="2:14" x14ac:dyDescent="0.25">
      <c r="B301">
        <v>21338420000</v>
      </c>
      <c r="C301">
        <v>-12.087457000000001</v>
      </c>
      <c r="D301">
        <v>-7.5012812999999996</v>
      </c>
      <c r="L301">
        <v>21338420000</v>
      </c>
      <c r="M301">
        <v>-13.323129</v>
      </c>
      <c r="N301">
        <v>-9.1256847000000008</v>
      </c>
    </row>
    <row r="302" spans="2:14" x14ac:dyDescent="0.25">
      <c r="B302">
        <v>21528390000</v>
      </c>
      <c r="C302">
        <v>-12.125862</v>
      </c>
      <c r="D302">
        <v>-7.4272881000000002</v>
      </c>
      <c r="L302">
        <v>21528390000</v>
      </c>
      <c r="M302">
        <v>-13.385059</v>
      </c>
      <c r="N302">
        <v>-8.8792553000000005</v>
      </c>
    </row>
    <row r="303" spans="2:14" x14ac:dyDescent="0.25">
      <c r="B303">
        <v>21718360000</v>
      </c>
      <c r="C303">
        <v>-12.158894999999999</v>
      </c>
      <c r="D303">
        <v>-7.3350004999999996</v>
      </c>
      <c r="L303">
        <v>21718360000</v>
      </c>
      <c r="M303">
        <v>-13.41004</v>
      </c>
      <c r="N303">
        <v>-8.6956948999999994</v>
      </c>
    </row>
    <row r="304" spans="2:14" x14ac:dyDescent="0.25">
      <c r="B304">
        <v>21908330000</v>
      </c>
      <c r="C304">
        <v>-12.196891000000001</v>
      </c>
      <c r="D304">
        <v>-7.2457209000000002</v>
      </c>
      <c r="L304">
        <v>21908330000</v>
      </c>
      <c r="M304">
        <v>-13.435943999999999</v>
      </c>
      <c r="N304">
        <v>-8.6406974999999999</v>
      </c>
    </row>
    <row r="305" spans="2:14" x14ac:dyDescent="0.25">
      <c r="B305">
        <v>22098300000</v>
      </c>
      <c r="C305">
        <v>-12.235671</v>
      </c>
      <c r="D305">
        <v>-7.1654176999999999</v>
      </c>
      <c r="L305">
        <v>22098300000</v>
      </c>
      <c r="M305">
        <v>-13.511441</v>
      </c>
      <c r="N305">
        <v>-8.6791915999999993</v>
      </c>
    </row>
    <row r="306" spans="2:14" x14ac:dyDescent="0.25">
      <c r="B306">
        <v>22288270000</v>
      </c>
      <c r="C306">
        <v>-12.289327999999999</v>
      </c>
      <c r="D306">
        <v>-7.1021308999999997</v>
      </c>
      <c r="L306">
        <v>22288270000</v>
      </c>
      <c r="M306">
        <v>-13.621313000000001</v>
      </c>
      <c r="N306">
        <v>-8.6662350000000004</v>
      </c>
    </row>
    <row r="307" spans="2:14" x14ac:dyDescent="0.25">
      <c r="B307">
        <v>22478240000</v>
      </c>
      <c r="C307">
        <v>-12.361356000000001</v>
      </c>
      <c r="D307">
        <v>-7.0529852000000002</v>
      </c>
      <c r="L307">
        <v>22478240000</v>
      </c>
      <c r="M307">
        <v>-13.765703</v>
      </c>
      <c r="N307">
        <v>-8.5188884999999992</v>
      </c>
    </row>
    <row r="308" spans="2:14" x14ac:dyDescent="0.25">
      <c r="B308">
        <v>22668210000</v>
      </c>
      <c r="C308">
        <v>-12.479253</v>
      </c>
      <c r="D308">
        <v>-7.0042809999999998</v>
      </c>
      <c r="L308">
        <v>22668210000</v>
      </c>
      <c r="M308">
        <v>-13.911693</v>
      </c>
      <c r="N308">
        <v>-8.2265663</v>
      </c>
    </row>
    <row r="309" spans="2:14" x14ac:dyDescent="0.25">
      <c r="B309">
        <v>22858180000</v>
      </c>
      <c r="C309">
        <v>-12.623336999999999</v>
      </c>
      <c r="D309">
        <v>-6.925827</v>
      </c>
      <c r="L309">
        <v>22858180000</v>
      </c>
      <c r="M309">
        <v>-14.046849</v>
      </c>
      <c r="N309">
        <v>-7.8818865000000002</v>
      </c>
    </row>
    <row r="310" spans="2:14" x14ac:dyDescent="0.25">
      <c r="B310">
        <v>23048150000</v>
      </c>
      <c r="C310">
        <v>-12.819426999999999</v>
      </c>
      <c r="D310">
        <v>-6.7936215000000004</v>
      </c>
      <c r="L310">
        <v>23048150000</v>
      </c>
      <c r="M310">
        <v>-14.210542999999999</v>
      </c>
      <c r="N310">
        <v>-7.5429114999999998</v>
      </c>
    </row>
    <row r="311" spans="2:14" x14ac:dyDescent="0.25">
      <c r="B311">
        <v>23238120000</v>
      </c>
      <c r="C311">
        <v>-13.015750000000001</v>
      </c>
      <c r="D311">
        <v>-6.6076592999999999</v>
      </c>
      <c r="L311">
        <v>23238120000</v>
      </c>
      <c r="M311">
        <v>-14.344029000000001</v>
      </c>
      <c r="N311">
        <v>-7.1848254000000003</v>
      </c>
    </row>
    <row r="312" spans="2:14" x14ac:dyDescent="0.25">
      <c r="B312">
        <v>23428090000</v>
      </c>
      <c r="C312">
        <v>-13.251894999999999</v>
      </c>
      <c r="D312">
        <v>-6.3859491000000004</v>
      </c>
      <c r="L312">
        <v>23428090000</v>
      </c>
      <c r="M312">
        <v>-14.582629000000001</v>
      </c>
      <c r="N312">
        <v>-6.8215551000000003</v>
      </c>
    </row>
    <row r="313" spans="2:14" x14ac:dyDescent="0.25">
      <c r="B313">
        <v>23618060000</v>
      </c>
      <c r="C313">
        <v>-13.504965</v>
      </c>
      <c r="D313">
        <v>-6.1322894000000003</v>
      </c>
      <c r="L313">
        <v>23618060000</v>
      </c>
      <c r="M313">
        <v>-14.796912000000001</v>
      </c>
      <c r="N313">
        <v>-6.4342122000000002</v>
      </c>
    </row>
    <row r="314" spans="2:14" x14ac:dyDescent="0.25">
      <c r="B314">
        <v>23808030000</v>
      </c>
      <c r="C314">
        <v>-13.792973</v>
      </c>
      <c r="D314">
        <v>-5.8588262000000002</v>
      </c>
      <c r="L314">
        <v>23808030000</v>
      </c>
      <c r="M314">
        <v>-15.122882000000001</v>
      </c>
      <c r="N314">
        <v>-6.0640187000000001</v>
      </c>
    </row>
    <row r="315" spans="2:14" x14ac:dyDescent="0.25">
      <c r="B315">
        <v>23998000000</v>
      </c>
      <c r="C315">
        <v>-13.983687</v>
      </c>
      <c r="D315">
        <v>-5.6701497999999999</v>
      </c>
      <c r="L315">
        <v>23998000000</v>
      </c>
      <c r="M315">
        <v>-15.310943999999999</v>
      </c>
      <c r="N315">
        <v>-5.8155679999999998</v>
      </c>
    </row>
    <row r="316" spans="2:14" x14ac:dyDescent="0.25">
      <c r="B316" t="s">
        <v>25</v>
      </c>
      <c r="L316" t="s">
        <v>25</v>
      </c>
    </row>
    <row r="319" spans="2:14" x14ac:dyDescent="0.25">
      <c r="B319" t="s">
        <v>26</v>
      </c>
      <c r="L319" t="s">
        <v>26</v>
      </c>
    </row>
    <row r="320" spans="2:14" x14ac:dyDescent="0.25">
      <c r="B320" t="s">
        <v>23</v>
      </c>
      <c r="C320" t="s">
        <v>257</v>
      </c>
      <c r="D320" t="s">
        <v>259</v>
      </c>
      <c r="L320" t="s">
        <v>23</v>
      </c>
      <c r="M320" t="s">
        <v>257</v>
      </c>
      <c r="N320" t="s">
        <v>259</v>
      </c>
    </row>
    <row r="321" spans="2:14" x14ac:dyDescent="0.25">
      <c r="B321">
        <v>2011000000</v>
      </c>
      <c r="C321">
        <v>-14.0931</v>
      </c>
      <c r="D321">
        <v>-14.561973999999999</v>
      </c>
      <c r="L321">
        <v>2011000000</v>
      </c>
      <c r="M321">
        <v>-13.225088</v>
      </c>
      <c r="N321">
        <v>-14.0938</v>
      </c>
    </row>
    <row r="322" spans="2:14" x14ac:dyDescent="0.25">
      <c r="B322">
        <v>2260590000</v>
      </c>
      <c r="C322">
        <v>-14.055006000000001</v>
      </c>
      <c r="D322">
        <v>-14.910322000000001</v>
      </c>
      <c r="L322">
        <v>2260590000</v>
      </c>
      <c r="M322">
        <v>-13.165775</v>
      </c>
      <c r="N322">
        <v>-14.307898</v>
      </c>
    </row>
    <row r="323" spans="2:14" x14ac:dyDescent="0.25">
      <c r="B323">
        <v>2510180000</v>
      </c>
      <c r="C323">
        <v>-14.009871</v>
      </c>
      <c r="D323">
        <v>-15.578524</v>
      </c>
      <c r="L323">
        <v>2510180000</v>
      </c>
      <c r="M323">
        <v>-13.087714</v>
      </c>
      <c r="N323">
        <v>-14.617678</v>
      </c>
    </row>
    <row r="324" spans="2:14" x14ac:dyDescent="0.25">
      <c r="B324">
        <v>2759770000</v>
      </c>
      <c r="C324">
        <v>-13.985185</v>
      </c>
      <c r="D324">
        <v>-16.738372999999999</v>
      </c>
      <c r="L324">
        <v>2759770000</v>
      </c>
      <c r="M324">
        <v>-13.040948</v>
      </c>
      <c r="N324">
        <v>-15.273585000000001</v>
      </c>
    </row>
    <row r="325" spans="2:14" x14ac:dyDescent="0.25">
      <c r="B325">
        <v>3009360000</v>
      </c>
      <c r="C325">
        <v>-13.978135999999999</v>
      </c>
      <c r="D325">
        <v>-18.447475000000001</v>
      </c>
      <c r="L325">
        <v>3009360000</v>
      </c>
      <c r="M325">
        <v>-12.989862</v>
      </c>
      <c r="N325">
        <v>-16.200468000000001</v>
      </c>
    </row>
    <row r="326" spans="2:14" x14ac:dyDescent="0.25">
      <c r="B326">
        <v>3258950000</v>
      </c>
      <c r="C326">
        <v>-13.995874000000001</v>
      </c>
      <c r="D326">
        <v>-20.107545999999999</v>
      </c>
      <c r="L326">
        <v>3258950000</v>
      </c>
      <c r="M326">
        <v>-12.952071</v>
      </c>
      <c r="N326">
        <v>-17.287987000000001</v>
      </c>
    </row>
    <row r="327" spans="2:14" x14ac:dyDescent="0.25">
      <c r="B327">
        <v>3508540000</v>
      </c>
      <c r="C327">
        <v>-14.044086</v>
      </c>
      <c r="D327">
        <v>-21.466830999999999</v>
      </c>
      <c r="L327">
        <v>3508540000</v>
      </c>
      <c r="M327">
        <v>-12.922663999999999</v>
      </c>
      <c r="N327">
        <v>-17.740535999999999</v>
      </c>
    </row>
    <row r="328" spans="2:14" x14ac:dyDescent="0.25">
      <c r="B328">
        <v>3758130000</v>
      </c>
      <c r="C328">
        <v>-14.108881999999999</v>
      </c>
      <c r="D328">
        <v>-22.051855</v>
      </c>
      <c r="L328">
        <v>3758130000</v>
      </c>
      <c r="M328">
        <v>-12.898883</v>
      </c>
      <c r="N328">
        <v>-17.762485999999999</v>
      </c>
    </row>
    <row r="329" spans="2:14" x14ac:dyDescent="0.25">
      <c r="B329">
        <v>4007720000</v>
      </c>
      <c r="C329">
        <v>-14.179779</v>
      </c>
      <c r="D329">
        <v>-23.099771</v>
      </c>
      <c r="L329">
        <v>4007720000</v>
      </c>
      <c r="M329">
        <v>-12.890142000000001</v>
      </c>
      <c r="N329">
        <v>-17.71077</v>
      </c>
    </row>
    <row r="330" spans="2:14" x14ac:dyDescent="0.25">
      <c r="B330">
        <v>4257310000</v>
      </c>
      <c r="C330">
        <v>-14.222217000000001</v>
      </c>
      <c r="D330">
        <v>-24.153606</v>
      </c>
      <c r="L330">
        <v>4257310000</v>
      </c>
      <c r="M330">
        <v>-12.866809</v>
      </c>
      <c r="N330">
        <v>-18.142931000000001</v>
      </c>
    </row>
    <row r="331" spans="2:14" x14ac:dyDescent="0.25">
      <c r="B331">
        <v>4506900000</v>
      </c>
      <c r="C331">
        <v>-14.311897</v>
      </c>
      <c r="D331">
        <v>-26.149730999999999</v>
      </c>
      <c r="L331">
        <v>4506900000</v>
      </c>
      <c r="M331">
        <v>-12.890314</v>
      </c>
      <c r="N331">
        <v>-18.819728999999999</v>
      </c>
    </row>
    <row r="332" spans="2:14" x14ac:dyDescent="0.25">
      <c r="B332">
        <v>4756490000</v>
      </c>
      <c r="C332">
        <v>-14.353774</v>
      </c>
      <c r="D332">
        <v>-27.737226</v>
      </c>
      <c r="L332">
        <v>4756490000</v>
      </c>
      <c r="M332">
        <v>-12.876439</v>
      </c>
      <c r="N332">
        <v>-19.572801999999999</v>
      </c>
    </row>
    <row r="333" spans="2:14" x14ac:dyDescent="0.25">
      <c r="B333">
        <v>5006080000</v>
      </c>
      <c r="C333">
        <v>-14.374769000000001</v>
      </c>
      <c r="D333">
        <v>-32.150364000000003</v>
      </c>
      <c r="L333">
        <v>5006080000</v>
      </c>
      <c r="M333">
        <v>-12.882132</v>
      </c>
      <c r="N333">
        <v>-20.446539000000001</v>
      </c>
    </row>
    <row r="334" spans="2:14" x14ac:dyDescent="0.25">
      <c r="B334">
        <v>5255670000</v>
      </c>
      <c r="C334">
        <v>-14.346888999999999</v>
      </c>
      <c r="D334">
        <v>-34.109428000000001</v>
      </c>
      <c r="L334">
        <v>5255670000</v>
      </c>
      <c r="M334">
        <v>-12.884410000000001</v>
      </c>
      <c r="N334">
        <v>-21.285793000000002</v>
      </c>
    </row>
    <row r="335" spans="2:14" x14ac:dyDescent="0.25">
      <c r="B335">
        <v>5505260000</v>
      </c>
      <c r="C335">
        <v>-14.322172999999999</v>
      </c>
      <c r="D335">
        <v>-32.524811</v>
      </c>
      <c r="L335">
        <v>5505260000</v>
      </c>
      <c r="M335">
        <v>-12.892013</v>
      </c>
      <c r="N335">
        <v>-21.561302000000001</v>
      </c>
    </row>
    <row r="336" spans="2:14" x14ac:dyDescent="0.25">
      <c r="B336">
        <v>5754850000</v>
      </c>
      <c r="C336">
        <v>-14.369291</v>
      </c>
      <c r="D336">
        <v>-26.342193999999999</v>
      </c>
      <c r="L336">
        <v>5754850000</v>
      </c>
      <c r="M336">
        <v>-12.939235999999999</v>
      </c>
      <c r="N336">
        <v>-20.739508000000001</v>
      </c>
    </row>
    <row r="337" spans="2:14" x14ac:dyDescent="0.25">
      <c r="B337">
        <v>6004440000</v>
      </c>
      <c r="C337">
        <v>-14.472877</v>
      </c>
      <c r="D337">
        <v>-20.790792</v>
      </c>
      <c r="L337">
        <v>6004440000</v>
      </c>
      <c r="M337">
        <v>-12.997569</v>
      </c>
      <c r="N337">
        <v>-19.208463999999999</v>
      </c>
    </row>
    <row r="338" spans="2:14" x14ac:dyDescent="0.25">
      <c r="B338">
        <v>6254030000</v>
      </c>
      <c r="C338">
        <v>-14.691494</v>
      </c>
      <c r="D338">
        <v>-17.564999</v>
      </c>
      <c r="L338">
        <v>6254030000</v>
      </c>
      <c r="M338">
        <v>-13.101179999999999</v>
      </c>
      <c r="N338">
        <v>-17.253326000000001</v>
      </c>
    </row>
    <row r="339" spans="2:14" x14ac:dyDescent="0.25">
      <c r="B339">
        <v>6503620000</v>
      </c>
      <c r="C339">
        <v>-14.909915</v>
      </c>
      <c r="D339">
        <v>-15.163553</v>
      </c>
      <c r="L339">
        <v>6503620000</v>
      </c>
      <c r="M339">
        <v>-13.173182000000001</v>
      </c>
      <c r="N339">
        <v>-15.495048000000001</v>
      </c>
    </row>
    <row r="340" spans="2:14" x14ac:dyDescent="0.25">
      <c r="B340">
        <v>6753210000</v>
      </c>
      <c r="C340">
        <v>-15.046811999999999</v>
      </c>
      <c r="D340">
        <v>-13.465776</v>
      </c>
      <c r="L340">
        <v>6753210000</v>
      </c>
      <c r="M340">
        <v>-13.207265</v>
      </c>
      <c r="N340">
        <v>-14.136611</v>
      </c>
    </row>
    <row r="341" spans="2:14" x14ac:dyDescent="0.25">
      <c r="B341">
        <v>7002800000</v>
      </c>
      <c r="C341">
        <v>-15.096261</v>
      </c>
      <c r="D341">
        <v>-12.489784</v>
      </c>
      <c r="L341">
        <v>7002800000</v>
      </c>
      <c r="M341">
        <v>-13.224583000000001</v>
      </c>
      <c r="N341">
        <v>-13.364048</v>
      </c>
    </row>
    <row r="342" spans="2:14" x14ac:dyDescent="0.25">
      <c r="B342">
        <v>7252390000</v>
      </c>
      <c r="C342">
        <v>-15.130727</v>
      </c>
      <c r="D342">
        <v>-11.890218000000001</v>
      </c>
      <c r="L342">
        <v>7252390000</v>
      </c>
      <c r="M342">
        <v>-13.251823</v>
      </c>
      <c r="N342">
        <v>-12.950278000000001</v>
      </c>
    </row>
    <row r="343" spans="2:14" x14ac:dyDescent="0.25">
      <c r="B343">
        <v>7501980000</v>
      </c>
      <c r="C343">
        <v>-15.167221</v>
      </c>
      <c r="D343">
        <v>-11.676714</v>
      </c>
      <c r="L343">
        <v>7501980000</v>
      </c>
      <c r="M343">
        <v>-13.284874</v>
      </c>
      <c r="N343">
        <v>-12.914339999999999</v>
      </c>
    </row>
    <row r="344" spans="2:14" x14ac:dyDescent="0.25">
      <c r="B344">
        <v>7751570000</v>
      </c>
      <c r="C344">
        <v>-15.215047</v>
      </c>
      <c r="D344">
        <v>-11.554527999999999</v>
      </c>
      <c r="L344">
        <v>7751570000</v>
      </c>
      <c r="M344">
        <v>-13.319497</v>
      </c>
      <c r="N344">
        <v>-13.044535</v>
      </c>
    </row>
    <row r="345" spans="2:14" x14ac:dyDescent="0.25">
      <c r="B345">
        <v>8001160000</v>
      </c>
      <c r="C345">
        <v>-15.256401</v>
      </c>
      <c r="D345">
        <v>-11.618658</v>
      </c>
      <c r="L345">
        <v>8001160000</v>
      </c>
      <c r="M345">
        <v>-13.347637000000001</v>
      </c>
      <c r="N345">
        <v>-13.36571</v>
      </c>
    </row>
    <row r="346" spans="2:14" x14ac:dyDescent="0.25">
      <c r="B346">
        <v>8250750000</v>
      </c>
      <c r="C346">
        <v>-15.356832000000001</v>
      </c>
      <c r="D346">
        <v>-11.336682</v>
      </c>
      <c r="L346">
        <v>8250750000</v>
      </c>
      <c r="M346">
        <v>-13.395356</v>
      </c>
      <c r="N346">
        <v>-13.429144000000001</v>
      </c>
    </row>
    <row r="347" spans="2:14" x14ac:dyDescent="0.25">
      <c r="B347">
        <v>8500340000</v>
      </c>
      <c r="C347">
        <v>-15.460773</v>
      </c>
      <c r="D347">
        <v>-11.077381000000001</v>
      </c>
      <c r="L347">
        <v>8500340000</v>
      </c>
      <c r="M347">
        <v>-13.431243</v>
      </c>
      <c r="N347">
        <v>-13.538416</v>
      </c>
    </row>
    <row r="348" spans="2:14" x14ac:dyDescent="0.25">
      <c r="B348">
        <v>8749930000</v>
      </c>
      <c r="C348">
        <v>-15.543626</v>
      </c>
      <c r="D348">
        <v>-10.821047999999999</v>
      </c>
      <c r="L348">
        <v>8749930000</v>
      </c>
      <c r="M348">
        <v>-13.464069</v>
      </c>
      <c r="N348">
        <v>-13.671976000000001</v>
      </c>
    </row>
    <row r="349" spans="2:14" x14ac:dyDescent="0.25">
      <c r="B349">
        <v>8999520000</v>
      </c>
      <c r="C349">
        <v>-15.560658</v>
      </c>
      <c r="D349">
        <v>-10.873466000000001</v>
      </c>
      <c r="L349">
        <v>8999520000</v>
      </c>
      <c r="M349">
        <v>-13.435435999999999</v>
      </c>
      <c r="N349">
        <v>-14.153881999999999</v>
      </c>
    </row>
    <row r="350" spans="2:14" x14ac:dyDescent="0.25">
      <c r="B350">
        <v>9249110000</v>
      </c>
      <c r="C350">
        <v>-15.584985</v>
      </c>
      <c r="D350">
        <v>-11.023432</v>
      </c>
      <c r="L350">
        <v>9249110000</v>
      </c>
      <c r="M350">
        <v>-13.433569</v>
      </c>
      <c r="N350">
        <v>-14.838182</v>
      </c>
    </row>
    <row r="351" spans="2:14" x14ac:dyDescent="0.25">
      <c r="B351">
        <v>9498700000</v>
      </c>
      <c r="C351">
        <v>-15.569058999999999</v>
      </c>
      <c r="D351">
        <v>-11.150092000000001</v>
      </c>
      <c r="L351">
        <v>9498700000</v>
      </c>
      <c r="M351">
        <v>-13.392344</v>
      </c>
      <c r="N351">
        <v>-15.512483</v>
      </c>
    </row>
    <row r="352" spans="2:14" x14ac:dyDescent="0.25">
      <c r="B352">
        <v>9748290000</v>
      </c>
      <c r="C352">
        <v>-15.560739999999999</v>
      </c>
      <c r="D352">
        <v>-11.461394</v>
      </c>
      <c r="L352">
        <v>9748290000</v>
      </c>
      <c r="M352">
        <v>-13.405507999999999</v>
      </c>
      <c r="N352">
        <v>-16.273748000000001</v>
      </c>
    </row>
    <row r="353" spans="2:14" x14ac:dyDescent="0.25">
      <c r="B353">
        <v>9997880000</v>
      </c>
      <c r="C353">
        <v>-15.522994000000001</v>
      </c>
      <c r="D353">
        <v>-11.791613999999999</v>
      </c>
      <c r="L353">
        <v>9997880000</v>
      </c>
      <c r="M353">
        <v>-13.405317</v>
      </c>
      <c r="N353">
        <v>-16.615646000000002</v>
      </c>
    </row>
    <row r="354" spans="2:14" x14ac:dyDescent="0.25">
      <c r="B354">
        <v>10247470000</v>
      </c>
      <c r="C354">
        <v>-15.550374</v>
      </c>
      <c r="D354">
        <v>-11.897735000000001</v>
      </c>
      <c r="L354">
        <v>10247470000</v>
      </c>
      <c r="M354">
        <v>-13.463483</v>
      </c>
      <c r="N354">
        <v>-16.296474</v>
      </c>
    </row>
    <row r="355" spans="2:14" x14ac:dyDescent="0.25">
      <c r="B355">
        <v>10497060000</v>
      </c>
      <c r="C355">
        <v>-15.600118</v>
      </c>
      <c r="D355">
        <v>-11.319436</v>
      </c>
      <c r="L355">
        <v>10497060000</v>
      </c>
      <c r="M355">
        <v>-13.531116000000001</v>
      </c>
      <c r="N355">
        <v>-15.04809</v>
      </c>
    </row>
    <row r="356" spans="2:14" x14ac:dyDescent="0.25">
      <c r="B356">
        <v>10746650000</v>
      </c>
      <c r="C356">
        <v>-15.632039000000001</v>
      </c>
      <c r="D356">
        <v>-10.579881</v>
      </c>
      <c r="L356">
        <v>10746650000</v>
      </c>
      <c r="M356">
        <v>-13.582338999999999</v>
      </c>
      <c r="N356">
        <v>-13.537013</v>
      </c>
    </row>
    <row r="357" spans="2:14" x14ac:dyDescent="0.25">
      <c r="B357">
        <v>10996240000</v>
      </c>
      <c r="C357">
        <v>-15.699115000000001</v>
      </c>
      <c r="D357">
        <v>-9.8124075000000008</v>
      </c>
      <c r="L357">
        <v>10996240000</v>
      </c>
      <c r="M357">
        <v>-13.648572</v>
      </c>
      <c r="N357">
        <v>-12.098750000000001</v>
      </c>
    </row>
    <row r="358" spans="2:14" x14ac:dyDescent="0.25">
      <c r="B358">
        <v>11245830000</v>
      </c>
      <c r="C358">
        <v>-15.823636</v>
      </c>
      <c r="D358">
        <v>-9.2290267999999998</v>
      </c>
      <c r="L358">
        <v>11245830000</v>
      </c>
      <c r="M358">
        <v>-13.739181</v>
      </c>
      <c r="N358">
        <v>-10.839555000000001</v>
      </c>
    </row>
    <row r="359" spans="2:14" x14ac:dyDescent="0.25">
      <c r="B359">
        <v>11495420000</v>
      </c>
      <c r="C359">
        <v>-16.019524000000001</v>
      </c>
      <c r="D359">
        <v>-8.5443859</v>
      </c>
      <c r="L359">
        <v>11495420000</v>
      </c>
      <c r="M359">
        <v>-13.860915</v>
      </c>
      <c r="N359">
        <v>-9.6646652</v>
      </c>
    </row>
    <row r="360" spans="2:14" x14ac:dyDescent="0.25">
      <c r="B360">
        <v>11745010000</v>
      </c>
      <c r="C360">
        <v>-16.25864</v>
      </c>
      <c r="D360">
        <v>-8.0007771999999999</v>
      </c>
      <c r="L360">
        <v>11745010000</v>
      </c>
      <c r="M360">
        <v>-14.009698999999999</v>
      </c>
      <c r="N360">
        <v>-8.7706078999999999</v>
      </c>
    </row>
    <row r="361" spans="2:14" x14ac:dyDescent="0.25">
      <c r="B361">
        <v>11994600000</v>
      </c>
      <c r="C361">
        <v>-16.4741</v>
      </c>
      <c r="D361">
        <v>-7.5348519999999999</v>
      </c>
      <c r="L361">
        <v>11994600000</v>
      </c>
      <c r="M361">
        <v>-14.142438</v>
      </c>
      <c r="N361">
        <v>-8.0353621999999998</v>
      </c>
    </row>
    <row r="362" spans="2:14" x14ac:dyDescent="0.25">
      <c r="B362">
        <v>12244190000</v>
      </c>
      <c r="C362">
        <v>-16.656565000000001</v>
      </c>
      <c r="D362">
        <v>-7.1807059999999998</v>
      </c>
      <c r="L362">
        <v>12244190000</v>
      </c>
      <c r="M362">
        <v>-14.266719999999999</v>
      </c>
      <c r="N362">
        <v>-7.5144792000000002</v>
      </c>
    </row>
    <row r="363" spans="2:14" x14ac:dyDescent="0.25">
      <c r="B363">
        <v>12493780000</v>
      </c>
      <c r="C363">
        <v>-16.730581000000001</v>
      </c>
      <c r="D363">
        <v>-6.8915414999999998</v>
      </c>
      <c r="L363">
        <v>12493780000</v>
      </c>
      <c r="M363">
        <v>-14.301175000000001</v>
      </c>
      <c r="N363">
        <v>-7.1302791000000001</v>
      </c>
    </row>
    <row r="364" spans="2:14" x14ac:dyDescent="0.25">
      <c r="B364">
        <v>12743370000</v>
      </c>
      <c r="C364">
        <v>-16.760717</v>
      </c>
      <c r="D364">
        <v>-6.6605382000000004</v>
      </c>
      <c r="L364">
        <v>12743370000</v>
      </c>
      <c r="M364">
        <v>-14.311655999999999</v>
      </c>
      <c r="N364">
        <v>-6.9122890999999997</v>
      </c>
    </row>
    <row r="365" spans="2:14" x14ac:dyDescent="0.25">
      <c r="B365">
        <v>12992960000</v>
      </c>
      <c r="C365">
        <v>-16.766582</v>
      </c>
      <c r="D365">
        <v>-6.4671320999999997</v>
      </c>
      <c r="L365">
        <v>12992960000</v>
      </c>
      <c r="M365">
        <v>-14.309316000000001</v>
      </c>
      <c r="N365">
        <v>-6.8034667999999998</v>
      </c>
    </row>
    <row r="366" spans="2:14" x14ac:dyDescent="0.25">
      <c r="B366">
        <v>13242550000</v>
      </c>
      <c r="C366">
        <v>-16.754498999999999</v>
      </c>
      <c r="D366">
        <v>-6.3417858999999996</v>
      </c>
      <c r="L366">
        <v>13242550000</v>
      </c>
      <c r="M366">
        <v>-14.323226</v>
      </c>
      <c r="N366">
        <v>-6.7952547000000001</v>
      </c>
    </row>
    <row r="367" spans="2:14" x14ac:dyDescent="0.25">
      <c r="B367">
        <v>13492140000</v>
      </c>
      <c r="C367">
        <v>-16.691057000000001</v>
      </c>
      <c r="D367">
        <v>-6.3087659</v>
      </c>
      <c r="L367">
        <v>13492140000</v>
      </c>
      <c r="M367">
        <v>-14.29524</v>
      </c>
      <c r="N367">
        <v>-6.9287481</v>
      </c>
    </row>
    <row r="368" spans="2:14" x14ac:dyDescent="0.25">
      <c r="B368">
        <v>13741730000</v>
      </c>
      <c r="C368">
        <v>-16.603307999999998</v>
      </c>
      <c r="D368">
        <v>-6.4219742000000002</v>
      </c>
      <c r="L368">
        <v>13741730000</v>
      </c>
      <c r="M368">
        <v>-14.256282000000001</v>
      </c>
      <c r="N368">
        <v>-7.2225942999999999</v>
      </c>
    </row>
    <row r="369" spans="2:14" x14ac:dyDescent="0.25">
      <c r="B369">
        <v>13991320000</v>
      </c>
      <c r="C369">
        <v>-16.460697</v>
      </c>
      <c r="D369">
        <v>-6.7092872000000003</v>
      </c>
      <c r="L369">
        <v>13991320000</v>
      </c>
      <c r="M369">
        <v>-14.159516</v>
      </c>
      <c r="N369">
        <v>-7.7531619000000003</v>
      </c>
    </row>
    <row r="370" spans="2:14" x14ac:dyDescent="0.25">
      <c r="B370">
        <v>14240910000</v>
      </c>
      <c r="C370">
        <v>-16.278292</v>
      </c>
      <c r="D370">
        <v>-7.2142859000000001</v>
      </c>
      <c r="L370">
        <v>14240910000</v>
      </c>
      <c r="M370">
        <v>-14.007545</v>
      </c>
      <c r="N370">
        <v>-8.5567255000000007</v>
      </c>
    </row>
    <row r="371" spans="2:14" x14ac:dyDescent="0.25">
      <c r="B371">
        <v>14490500000</v>
      </c>
      <c r="C371">
        <v>-16.075310000000002</v>
      </c>
      <c r="D371">
        <v>-7.9302720999999998</v>
      </c>
      <c r="L371">
        <v>14490500000</v>
      </c>
      <c r="M371">
        <v>-13.811638</v>
      </c>
      <c r="N371">
        <v>-9.6247024999999997</v>
      </c>
    </row>
    <row r="372" spans="2:14" x14ac:dyDescent="0.25">
      <c r="B372">
        <v>14740090000</v>
      </c>
      <c r="C372">
        <v>-15.898025000000001</v>
      </c>
      <c r="D372">
        <v>-8.7469672999999997</v>
      </c>
      <c r="L372">
        <v>14740090000</v>
      </c>
      <c r="M372">
        <v>-13.61523</v>
      </c>
      <c r="N372">
        <v>-10.821440000000001</v>
      </c>
    </row>
    <row r="373" spans="2:14" x14ac:dyDescent="0.25">
      <c r="B373">
        <v>14989680000</v>
      </c>
      <c r="C373">
        <v>-15.775553</v>
      </c>
      <c r="D373">
        <v>-9.6128634999999996</v>
      </c>
      <c r="L373">
        <v>14989680000</v>
      </c>
      <c r="M373">
        <v>-13.47039</v>
      </c>
      <c r="N373">
        <v>-12.122394999999999</v>
      </c>
    </row>
    <row r="374" spans="2:14" x14ac:dyDescent="0.25">
      <c r="B374">
        <v>15239270000</v>
      </c>
      <c r="C374">
        <v>-15.664789000000001</v>
      </c>
      <c r="D374">
        <v>-10.555159</v>
      </c>
      <c r="L374">
        <v>15239270000</v>
      </c>
      <c r="M374">
        <v>-13.359021</v>
      </c>
      <c r="N374">
        <v>-13.493240999999999</v>
      </c>
    </row>
    <row r="375" spans="2:14" x14ac:dyDescent="0.25">
      <c r="B375">
        <v>15488860000</v>
      </c>
      <c r="C375">
        <v>-15.599463</v>
      </c>
      <c r="D375">
        <v>-11.759225000000001</v>
      </c>
      <c r="L375">
        <v>15488860000</v>
      </c>
      <c r="M375">
        <v>-13.321738</v>
      </c>
      <c r="N375">
        <v>-15.167757999999999</v>
      </c>
    </row>
    <row r="376" spans="2:14" x14ac:dyDescent="0.25">
      <c r="B376">
        <v>15738450000</v>
      </c>
      <c r="C376">
        <v>-15.554747000000001</v>
      </c>
      <c r="D376">
        <v>-13.433141000000001</v>
      </c>
      <c r="L376">
        <v>15738450000</v>
      </c>
      <c r="M376">
        <v>-13.328796000000001</v>
      </c>
      <c r="N376">
        <v>-17.390331</v>
      </c>
    </row>
    <row r="377" spans="2:14" x14ac:dyDescent="0.25">
      <c r="B377">
        <v>15988040000</v>
      </c>
      <c r="C377">
        <v>-15.538309</v>
      </c>
      <c r="D377">
        <v>-15.521554</v>
      </c>
      <c r="L377">
        <v>15988040000</v>
      </c>
      <c r="M377">
        <v>-13.366892999999999</v>
      </c>
      <c r="N377">
        <v>-20.588187999999999</v>
      </c>
    </row>
    <row r="378" spans="2:14" x14ac:dyDescent="0.25">
      <c r="B378">
        <v>16237630000</v>
      </c>
      <c r="C378">
        <v>-15.556219</v>
      </c>
      <c r="D378">
        <v>-17.963443999999999</v>
      </c>
      <c r="L378">
        <v>16237630000</v>
      </c>
      <c r="M378">
        <v>-13.427306</v>
      </c>
      <c r="N378">
        <v>-24.655016</v>
      </c>
    </row>
    <row r="379" spans="2:14" x14ac:dyDescent="0.25">
      <c r="B379">
        <v>16487220000</v>
      </c>
      <c r="C379">
        <v>-15.628522</v>
      </c>
      <c r="D379">
        <v>-20.673994</v>
      </c>
      <c r="L379">
        <v>16487220000</v>
      </c>
      <c r="M379">
        <v>-13.503847</v>
      </c>
      <c r="N379">
        <v>-30.428550999999999</v>
      </c>
    </row>
    <row r="380" spans="2:14" x14ac:dyDescent="0.25">
      <c r="B380">
        <v>16736810000</v>
      </c>
      <c r="C380">
        <v>-15.730155</v>
      </c>
      <c r="D380">
        <v>-24.118389000000001</v>
      </c>
      <c r="L380">
        <v>16736810000</v>
      </c>
      <c r="M380">
        <v>-13.583174</v>
      </c>
      <c r="N380">
        <v>-32.690510000000003</v>
      </c>
    </row>
    <row r="381" spans="2:14" x14ac:dyDescent="0.25">
      <c r="B381">
        <v>16986400000</v>
      </c>
      <c r="C381">
        <v>-15.782537</v>
      </c>
      <c r="D381">
        <v>-26.563510999999998</v>
      </c>
      <c r="L381">
        <v>16986400000</v>
      </c>
      <c r="M381">
        <v>-13.653335</v>
      </c>
      <c r="N381">
        <v>-31.681636999999998</v>
      </c>
    </row>
    <row r="382" spans="2:14" x14ac:dyDescent="0.25">
      <c r="B382">
        <v>17235990000</v>
      </c>
      <c r="C382">
        <v>-15.795330999999999</v>
      </c>
      <c r="D382">
        <v>-26.514037999999999</v>
      </c>
      <c r="L382">
        <v>17235990000</v>
      </c>
      <c r="M382">
        <v>-13.743091</v>
      </c>
      <c r="N382">
        <v>-26.36524</v>
      </c>
    </row>
    <row r="383" spans="2:14" x14ac:dyDescent="0.25">
      <c r="B383">
        <v>17485580000</v>
      </c>
      <c r="C383">
        <v>-15.843735000000001</v>
      </c>
      <c r="D383">
        <v>-23.358912</v>
      </c>
      <c r="L383">
        <v>17485580000</v>
      </c>
      <c r="M383">
        <v>-13.858959</v>
      </c>
      <c r="N383">
        <v>-21.861843</v>
      </c>
    </row>
    <row r="384" spans="2:14" x14ac:dyDescent="0.25">
      <c r="B384">
        <v>17735170000</v>
      </c>
      <c r="C384">
        <v>-15.903434000000001</v>
      </c>
      <c r="D384">
        <v>-19.371528999999999</v>
      </c>
      <c r="L384">
        <v>17735170000</v>
      </c>
      <c r="M384">
        <v>-13.925253</v>
      </c>
      <c r="N384">
        <v>-18.362957000000002</v>
      </c>
    </row>
    <row r="385" spans="2:14" x14ac:dyDescent="0.25">
      <c r="B385">
        <v>17984760000</v>
      </c>
      <c r="C385">
        <v>-15.999917</v>
      </c>
      <c r="D385">
        <v>-15.942905</v>
      </c>
      <c r="L385">
        <v>17984760000</v>
      </c>
      <c r="M385">
        <v>-13.977437999999999</v>
      </c>
      <c r="N385">
        <v>-15.686149</v>
      </c>
    </row>
    <row r="386" spans="2:14" x14ac:dyDescent="0.25">
      <c r="B386">
        <v>18234350000</v>
      </c>
      <c r="C386">
        <v>-16.106318999999999</v>
      </c>
      <c r="D386">
        <v>-13.705956</v>
      </c>
      <c r="L386">
        <v>18234350000</v>
      </c>
      <c r="M386">
        <v>-14.041245</v>
      </c>
      <c r="N386">
        <v>-13.815397000000001</v>
      </c>
    </row>
    <row r="387" spans="2:14" x14ac:dyDescent="0.25">
      <c r="B387">
        <v>18483940000</v>
      </c>
      <c r="C387">
        <v>-16.274263000000001</v>
      </c>
      <c r="D387">
        <v>-11.964114</v>
      </c>
      <c r="L387">
        <v>18483940000</v>
      </c>
      <c r="M387">
        <v>-14.167033</v>
      </c>
      <c r="N387">
        <v>-12.233323</v>
      </c>
    </row>
    <row r="388" spans="2:14" x14ac:dyDescent="0.25">
      <c r="B388">
        <v>18733530000</v>
      </c>
      <c r="C388">
        <v>-16.450783000000001</v>
      </c>
      <c r="D388">
        <v>-11.074280999999999</v>
      </c>
      <c r="L388">
        <v>18733530000</v>
      </c>
      <c r="M388">
        <v>-14.291456999999999</v>
      </c>
      <c r="N388">
        <v>-11.211452</v>
      </c>
    </row>
    <row r="389" spans="2:14" x14ac:dyDescent="0.25">
      <c r="B389">
        <v>18983120000</v>
      </c>
      <c r="C389">
        <v>-16.586618000000001</v>
      </c>
      <c r="D389">
        <v>-10.528893999999999</v>
      </c>
      <c r="L389">
        <v>18983120000</v>
      </c>
      <c r="M389">
        <v>-14.416810999999999</v>
      </c>
      <c r="N389">
        <v>-10.54311</v>
      </c>
    </row>
    <row r="390" spans="2:14" x14ac:dyDescent="0.25">
      <c r="B390">
        <v>19232710000</v>
      </c>
      <c r="C390">
        <v>-16.596620999999999</v>
      </c>
      <c r="D390">
        <v>-10.299899999999999</v>
      </c>
      <c r="L390">
        <v>19232710000</v>
      </c>
      <c r="M390">
        <v>-14.503284000000001</v>
      </c>
      <c r="N390">
        <v>-10.238842</v>
      </c>
    </row>
    <row r="391" spans="2:14" x14ac:dyDescent="0.25">
      <c r="B391">
        <v>19482300000</v>
      </c>
      <c r="C391">
        <v>-16.608301000000001</v>
      </c>
      <c r="D391">
        <v>-9.9135437</v>
      </c>
      <c r="L391">
        <v>19482300000</v>
      </c>
      <c r="M391">
        <v>-14.571813000000001</v>
      </c>
      <c r="N391">
        <v>-10.011158999999999</v>
      </c>
    </row>
    <row r="392" spans="2:14" x14ac:dyDescent="0.25">
      <c r="B392">
        <v>19731890000</v>
      </c>
      <c r="C392">
        <v>-16.614184999999999</v>
      </c>
      <c r="D392">
        <v>-9.5409345999999999</v>
      </c>
      <c r="L392">
        <v>19731890000</v>
      </c>
      <c r="M392">
        <v>-14.608409</v>
      </c>
      <c r="N392">
        <v>-9.8996563000000002</v>
      </c>
    </row>
    <row r="393" spans="2:14" x14ac:dyDescent="0.25">
      <c r="B393">
        <v>19981480000</v>
      </c>
      <c r="C393">
        <v>-16.738894999999999</v>
      </c>
      <c r="D393">
        <v>-9.3358468999999999</v>
      </c>
      <c r="L393">
        <v>19981480000</v>
      </c>
      <c r="M393">
        <v>-14.671104</v>
      </c>
      <c r="N393">
        <v>-9.8627652999999995</v>
      </c>
    </row>
    <row r="394" spans="2:14" x14ac:dyDescent="0.25">
      <c r="B394">
        <v>20231070000</v>
      </c>
      <c r="C394">
        <v>-16.817169</v>
      </c>
      <c r="D394">
        <v>-9.2444390999999992</v>
      </c>
      <c r="L394">
        <v>20231070000</v>
      </c>
      <c r="M394">
        <v>-14.751932</v>
      </c>
      <c r="N394">
        <v>-9.8561916000000007</v>
      </c>
    </row>
    <row r="395" spans="2:14" x14ac:dyDescent="0.25">
      <c r="B395">
        <v>20480660000</v>
      </c>
      <c r="C395">
        <v>-16.882738</v>
      </c>
      <c r="D395">
        <v>-9.0669956000000003</v>
      </c>
      <c r="L395">
        <v>20480660000</v>
      </c>
      <c r="M395">
        <v>-14.853934000000001</v>
      </c>
      <c r="N395">
        <v>-9.7289867000000001</v>
      </c>
    </row>
    <row r="396" spans="2:14" x14ac:dyDescent="0.25">
      <c r="B396">
        <v>20730250000</v>
      </c>
      <c r="C396">
        <v>-16.881786000000002</v>
      </c>
      <c r="D396">
        <v>-8.8264569999999996</v>
      </c>
      <c r="L396">
        <v>20730250000</v>
      </c>
      <c r="M396">
        <v>-14.952971</v>
      </c>
      <c r="N396">
        <v>-9.5170145000000002</v>
      </c>
    </row>
    <row r="397" spans="2:14" x14ac:dyDescent="0.25">
      <c r="B397">
        <v>20979840000</v>
      </c>
      <c r="C397">
        <v>-16.859064</v>
      </c>
      <c r="D397">
        <v>-8.7326440999999999</v>
      </c>
      <c r="L397">
        <v>20979840000</v>
      </c>
      <c r="M397">
        <v>-14.998483</v>
      </c>
      <c r="N397">
        <v>-9.4215125999999998</v>
      </c>
    </row>
    <row r="398" spans="2:14" x14ac:dyDescent="0.25">
      <c r="B398">
        <v>21229430000</v>
      </c>
      <c r="C398">
        <v>-16.868224999999999</v>
      </c>
      <c r="D398">
        <v>-8.7913361000000005</v>
      </c>
      <c r="L398">
        <v>21229430000</v>
      </c>
      <c r="M398">
        <v>-15.010090999999999</v>
      </c>
      <c r="N398">
        <v>-9.4235334000000002</v>
      </c>
    </row>
    <row r="399" spans="2:14" x14ac:dyDescent="0.25">
      <c r="B399">
        <v>21479020000</v>
      </c>
      <c r="C399">
        <v>-16.966332999999999</v>
      </c>
      <c r="D399">
        <v>-8.9693012000000003</v>
      </c>
      <c r="L399">
        <v>21479020000</v>
      </c>
      <c r="M399">
        <v>-15.010452000000001</v>
      </c>
      <c r="N399">
        <v>-9.4870032999999996</v>
      </c>
    </row>
    <row r="400" spans="2:14" x14ac:dyDescent="0.25">
      <c r="B400">
        <v>21728610000</v>
      </c>
      <c r="C400">
        <v>-17.162898999999999</v>
      </c>
      <c r="D400">
        <v>-8.9490204000000002</v>
      </c>
      <c r="L400">
        <v>21728610000</v>
      </c>
      <c r="M400">
        <v>-15.065412999999999</v>
      </c>
      <c r="N400">
        <v>-9.4197340000000001</v>
      </c>
    </row>
    <row r="401" spans="2:14" x14ac:dyDescent="0.25">
      <c r="B401">
        <v>21978200000</v>
      </c>
      <c r="C401">
        <v>-17.354958</v>
      </c>
      <c r="D401">
        <v>-8.7865734</v>
      </c>
      <c r="L401">
        <v>21978200000</v>
      </c>
      <c r="M401">
        <v>-15.138738</v>
      </c>
      <c r="N401">
        <v>-9.2612246999999996</v>
      </c>
    </row>
    <row r="402" spans="2:14" x14ac:dyDescent="0.25">
      <c r="B402">
        <v>22227790000</v>
      </c>
      <c r="C402">
        <v>-17.543499000000001</v>
      </c>
      <c r="D402">
        <v>-8.5081033999999995</v>
      </c>
      <c r="L402">
        <v>22227790000</v>
      </c>
      <c r="M402">
        <v>-15.237391000000001</v>
      </c>
      <c r="N402">
        <v>-9.0907850000000003</v>
      </c>
    </row>
    <row r="403" spans="2:14" x14ac:dyDescent="0.25">
      <c r="B403">
        <v>22477380000</v>
      </c>
      <c r="C403">
        <v>-17.712752999999999</v>
      </c>
      <c r="D403">
        <v>-8.2459135000000003</v>
      </c>
      <c r="L403">
        <v>22477380000</v>
      </c>
      <c r="M403">
        <v>-15.346425999999999</v>
      </c>
      <c r="N403">
        <v>-8.9233866000000006</v>
      </c>
    </row>
    <row r="404" spans="2:14" x14ac:dyDescent="0.25">
      <c r="B404">
        <v>22726970000</v>
      </c>
      <c r="C404">
        <v>-17.938624999999998</v>
      </c>
      <c r="D404">
        <v>-7.9398508000000003</v>
      </c>
      <c r="L404">
        <v>22726970000</v>
      </c>
      <c r="M404">
        <v>-15.508233000000001</v>
      </c>
      <c r="N404">
        <v>-8.637435</v>
      </c>
    </row>
    <row r="405" spans="2:14" x14ac:dyDescent="0.25">
      <c r="B405">
        <v>22976560000</v>
      </c>
      <c r="C405">
        <v>-18.124216000000001</v>
      </c>
      <c r="D405">
        <v>-7.5174947000000003</v>
      </c>
      <c r="L405">
        <v>22976560000</v>
      </c>
      <c r="M405">
        <v>-15.691905999999999</v>
      </c>
      <c r="N405">
        <v>-8.1813631000000004</v>
      </c>
    </row>
    <row r="406" spans="2:14" x14ac:dyDescent="0.25">
      <c r="B406">
        <v>23226150000</v>
      </c>
      <c r="C406">
        <v>-18.370552</v>
      </c>
      <c r="D406">
        <v>-7.0001053999999998</v>
      </c>
      <c r="L406">
        <v>23226150000</v>
      </c>
      <c r="M406">
        <v>-15.91377</v>
      </c>
      <c r="N406">
        <v>-7.6248611999999998</v>
      </c>
    </row>
    <row r="407" spans="2:14" x14ac:dyDescent="0.25">
      <c r="B407">
        <v>23475740000</v>
      </c>
      <c r="C407">
        <v>-18.641290999999999</v>
      </c>
      <c r="D407">
        <v>-6.4463438999999996</v>
      </c>
      <c r="L407">
        <v>23475740000</v>
      </c>
      <c r="M407">
        <v>-16.185686</v>
      </c>
      <c r="N407">
        <v>-7.0383357999999996</v>
      </c>
    </row>
    <row r="408" spans="2:14" x14ac:dyDescent="0.25">
      <c r="B408">
        <v>23725330000</v>
      </c>
      <c r="C408">
        <v>-18.946583</v>
      </c>
      <c r="D408">
        <v>-5.9096102999999998</v>
      </c>
      <c r="L408">
        <v>23725330000</v>
      </c>
      <c r="M408">
        <v>-16.478307999999998</v>
      </c>
      <c r="N408">
        <v>-6.4377788999999996</v>
      </c>
    </row>
    <row r="409" spans="2:14" x14ac:dyDescent="0.25">
      <c r="B409">
        <v>23974920000</v>
      </c>
      <c r="C409">
        <v>-19.262281000000002</v>
      </c>
      <c r="D409">
        <v>-5.4574461000000003</v>
      </c>
      <c r="L409">
        <v>23974920000</v>
      </c>
      <c r="M409">
        <v>-16.848564</v>
      </c>
      <c r="N409">
        <v>-5.8550224000000002</v>
      </c>
    </row>
    <row r="410" spans="2:14" x14ac:dyDescent="0.25">
      <c r="B410">
        <v>24224510000</v>
      </c>
      <c r="C410">
        <v>-19.636714999999999</v>
      </c>
      <c r="D410">
        <v>-5.0445700000000002</v>
      </c>
      <c r="L410">
        <v>24224510000</v>
      </c>
      <c r="M410">
        <v>-17.238610999999999</v>
      </c>
      <c r="N410">
        <v>-5.3368459000000001</v>
      </c>
    </row>
    <row r="411" spans="2:14" x14ac:dyDescent="0.25">
      <c r="B411">
        <v>24474100000</v>
      </c>
      <c r="C411">
        <v>-20.077556999999999</v>
      </c>
      <c r="D411">
        <v>-4.6242236999999999</v>
      </c>
      <c r="L411">
        <v>24474100000</v>
      </c>
      <c r="M411">
        <v>-17.721927999999998</v>
      </c>
      <c r="N411">
        <v>-4.869669</v>
      </c>
    </row>
    <row r="412" spans="2:14" x14ac:dyDescent="0.25">
      <c r="B412">
        <v>24723690000</v>
      </c>
      <c r="C412">
        <v>-20.53734</v>
      </c>
      <c r="D412">
        <v>-4.2340192999999999</v>
      </c>
      <c r="L412">
        <v>24723690000</v>
      </c>
      <c r="M412">
        <v>-18.193463999999999</v>
      </c>
      <c r="N412">
        <v>-4.4798546000000004</v>
      </c>
    </row>
    <row r="413" spans="2:14" x14ac:dyDescent="0.25">
      <c r="B413">
        <v>24973280000</v>
      </c>
      <c r="C413">
        <v>-20.986108999999999</v>
      </c>
      <c r="D413">
        <v>-3.8947829999999999</v>
      </c>
      <c r="L413">
        <v>24973280000</v>
      </c>
      <c r="M413">
        <v>-18.645239</v>
      </c>
      <c r="N413">
        <v>-4.1475315000000004</v>
      </c>
    </row>
    <row r="414" spans="2:14" x14ac:dyDescent="0.25">
      <c r="B414">
        <v>25222870000</v>
      </c>
      <c r="C414">
        <v>-21.519393999999998</v>
      </c>
      <c r="D414">
        <v>-3.6149656999999999</v>
      </c>
      <c r="L414">
        <v>25222870000</v>
      </c>
      <c r="M414">
        <v>-19.097019</v>
      </c>
      <c r="N414">
        <v>-3.8688049000000002</v>
      </c>
    </row>
    <row r="415" spans="2:14" x14ac:dyDescent="0.25">
      <c r="B415">
        <v>25472460000</v>
      </c>
      <c r="C415">
        <v>-22.144487000000002</v>
      </c>
      <c r="D415">
        <v>-3.3634362000000002</v>
      </c>
      <c r="L415">
        <v>25472460000</v>
      </c>
      <c r="M415">
        <v>-19.643995</v>
      </c>
      <c r="N415">
        <v>-3.6068380000000002</v>
      </c>
    </row>
    <row r="416" spans="2:14" x14ac:dyDescent="0.25">
      <c r="B416">
        <v>25722050000</v>
      </c>
      <c r="C416">
        <v>-22.770980999999999</v>
      </c>
      <c r="D416">
        <v>-3.1607398999999998</v>
      </c>
      <c r="L416">
        <v>25722050000</v>
      </c>
      <c r="M416">
        <v>-20.236163999999999</v>
      </c>
      <c r="N416">
        <v>-3.4005182</v>
      </c>
    </row>
    <row r="417" spans="2:16" x14ac:dyDescent="0.25">
      <c r="B417">
        <v>25971640000</v>
      </c>
      <c r="C417">
        <v>-23.397680000000001</v>
      </c>
      <c r="D417">
        <v>-3.0052202000000001</v>
      </c>
      <c r="L417">
        <v>25971640000</v>
      </c>
      <c r="M417">
        <v>-20.895295999999998</v>
      </c>
      <c r="N417">
        <v>-3.2270862999999999</v>
      </c>
    </row>
    <row r="418" spans="2:16" x14ac:dyDescent="0.25">
      <c r="B418">
        <v>26221230000</v>
      </c>
      <c r="C418">
        <v>-24.002168999999999</v>
      </c>
      <c r="D418">
        <v>-2.9112871</v>
      </c>
      <c r="L418">
        <v>26221230000</v>
      </c>
      <c r="M418">
        <v>-21.549499999999998</v>
      </c>
      <c r="N418">
        <v>-3.0993631000000001</v>
      </c>
    </row>
    <row r="419" spans="2:16" x14ac:dyDescent="0.25">
      <c r="B419">
        <v>26470820000</v>
      </c>
      <c r="C419">
        <v>-24.738235</v>
      </c>
      <c r="D419">
        <v>-2.8559402999999999</v>
      </c>
      <c r="L419">
        <v>26470820000</v>
      </c>
      <c r="M419">
        <v>-22.358587</v>
      </c>
      <c r="N419">
        <v>-2.9988321999999998</v>
      </c>
    </row>
    <row r="420" spans="2:16" x14ac:dyDescent="0.25">
      <c r="B420">
        <v>26720410000</v>
      </c>
      <c r="C420">
        <v>-25.682708999999999</v>
      </c>
      <c r="D420">
        <v>-2.8340112999999998</v>
      </c>
      <c r="L420">
        <v>26720410000</v>
      </c>
      <c r="M420">
        <v>-23.422314</v>
      </c>
      <c r="N420">
        <v>-2.9339602</v>
      </c>
    </row>
    <row r="421" spans="2:16" x14ac:dyDescent="0.25">
      <c r="B421">
        <v>26970000000</v>
      </c>
      <c r="C421">
        <v>-26.402882000000002</v>
      </c>
      <c r="D421">
        <v>-2.8259219999999998</v>
      </c>
      <c r="L421">
        <v>26970000000</v>
      </c>
      <c r="M421">
        <v>-24.247622</v>
      </c>
      <c r="N421">
        <v>-2.9040916000000001</v>
      </c>
    </row>
    <row r="422" spans="2:16" x14ac:dyDescent="0.25">
      <c r="B422" t="s">
        <v>25</v>
      </c>
      <c r="L422" t="s">
        <v>25</v>
      </c>
    </row>
    <row r="425" spans="2:16" x14ac:dyDescent="0.25">
      <c r="B425" t="s">
        <v>27</v>
      </c>
      <c r="L425" t="s">
        <v>27</v>
      </c>
    </row>
    <row r="426" spans="2:16" x14ac:dyDescent="0.25">
      <c r="B426" t="s">
        <v>23</v>
      </c>
      <c r="C426" t="s">
        <v>105</v>
      </c>
      <c r="D426" t="s">
        <v>106</v>
      </c>
      <c r="E426" t="s">
        <v>107</v>
      </c>
      <c r="F426" t="s">
        <v>108</v>
      </c>
      <c r="L426" t="s">
        <v>23</v>
      </c>
      <c r="M426" t="s">
        <v>105</v>
      </c>
      <c r="N426" t="s">
        <v>106</v>
      </c>
      <c r="O426" t="s">
        <v>107</v>
      </c>
      <c r="P426" t="s">
        <v>108</v>
      </c>
    </row>
    <row r="427" spans="2:16" x14ac:dyDescent="0.25">
      <c r="B427">
        <v>5011000000</v>
      </c>
      <c r="C427">
        <v>-5.8750280999999998</v>
      </c>
      <c r="D427">
        <v>-52.122078000000002</v>
      </c>
      <c r="E427">
        <v>-50.070754999999998</v>
      </c>
      <c r="F427">
        <v>-54.695332000000001</v>
      </c>
      <c r="L427">
        <v>5011000000</v>
      </c>
      <c r="M427">
        <v>-5.2169417999999999</v>
      </c>
      <c r="N427">
        <v>-58.153362000000001</v>
      </c>
      <c r="O427">
        <v>-57.669735000000003</v>
      </c>
      <c r="P427">
        <v>-51.581187999999997</v>
      </c>
    </row>
    <row r="428" spans="2:16" x14ac:dyDescent="0.25">
      <c r="B428">
        <v>5135940000</v>
      </c>
      <c r="C428">
        <v>-5.9621263000000004</v>
      </c>
      <c r="D428">
        <v>-51.883071999999999</v>
      </c>
      <c r="E428">
        <v>-50.385719000000002</v>
      </c>
      <c r="F428">
        <v>-54.099750999999998</v>
      </c>
      <c r="L428">
        <v>5135940000</v>
      </c>
      <c r="M428">
        <v>-5.2929955</v>
      </c>
      <c r="N428">
        <v>-58.651569000000002</v>
      </c>
      <c r="O428">
        <v>-57.149216000000003</v>
      </c>
      <c r="P428">
        <v>-51.767467000000003</v>
      </c>
    </row>
    <row r="429" spans="2:16" x14ac:dyDescent="0.25">
      <c r="B429">
        <v>5260880000</v>
      </c>
      <c r="C429">
        <v>-6.1290126000000003</v>
      </c>
      <c r="D429">
        <v>-51.545952</v>
      </c>
      <c r="E429">
        <v>-50.915928000000001</v>
      </c>
      <c r="F429">
        <v>-52.927483000000002</v>
      </c>
      <c r="L429">
        <v>5260880000</v>
      </c>
      <c r="M429">
        <v>-5.4476060999999998</v>
      </c>
      <c r="N429">
        <v>-60.088352</v>
      </c>
      <c r="O429">
        <v>-55.486485000000002</v>
      </c>
      <c r="P429">
        <v>-51.830207999999999</v>
      </c>
    </row>
    <row r="430" spans="2:16" x14ac:dyDescent="0.25">
      <c r="B430">
        <v>5385820000</v>
      </c>
      <c r="C430">
        <v>-6.2625289000000004</v>
      </c>
      <c r="D430">
        <v>-51.197575000000001</v>
      </c>
      <c r="E430">
        <v>-51.477245000000003</v>
      </c>
      <c r="F430">
        <v>-51.251109999999997</v>
      </c>
      <c r="L430">
        <v>5385820000</v>
      </c>
      <c r="M430">
        <v>-5.5703855000000004</v>
      </c>
      <c r="N430">
        <v>-62.030678000000002</v>
      </c>
      <c r="O430">
        <v>-53.795853000000001</v>
      </c>
      <c r="P430">
        <v>-52.058449000000003</v>
      </c>
    </row>
    <row r="431" spans="2:16" x14ac:dyDescent="0.25">
      <c r="B431">
        <v>5510760000</v>
      </c>
      <c r="C431">
        <v>-6.3655796000000002</v>
      </c>
      <c r="D431">
        <v>-50.678707000000003</v>
      </c>
      <c r="E431">
        <v>-51.728724999999997</v>
      </c>
      <c r="F431">
        <v>-49.772990999999998</v>
      </c>
      <c r="L431">
        <v>5510760000</v>
      </c>
      <c r="M431">
        <v>-5.6707888000000004</v>
      </c>
      <c r="N431">
        <v>-64.498489000000006</v>
      </c>
      <c r="O431">
        <v>-51.620475999999996</v>
      </c>
      <c r="P431">
        <v>-52.312007999999999</v>
      </c>
    </row>
    <row r="432" spans="2:16" x14ac:dyDescent="0.25">
      <c r="B432">
        <v>5635700000</v>
      </c>
      <c r="C432">
        <v>-6.4569092000000001</v>
      </c>
      <c r="D432">
        <v>-49.928168999999997</v>
      </c>
      <c r="E432">
        <v>-51.623145999999998</v>
      </c>
      <c r="F432">
        <v>-48.329472000000003</v>
      </c>
      <c r="L432">
        <v>5635700000</v>
      </c>
      <c r="M432">
        <v>-5.7471199000000004</v>
      </c>
      <c r="N432">
        <v>-65.204848999999996</v>
      </c>
      <c r="O432">
        <v>-49.934635</v>
      </c>
      <c r="P432">
        <v>-52.612575999999997</v>
      </c>
    </row>
    <row r="433" spans="2:16" x14ac:dyDescent="0.25">
      <c r="B433">
        <v>5760640000</v>
      </c>
      <c r="C433">
        <v>-6.5563874000000002</v>
      </c>
      <c r="D433">
        <v>-49.040874000000002</v>
      </c>
      <c r="E433">
        <v>-51.636242000000003</v>
      </c>
      <c r="F433">
        <v>-47.485542000000002</v>
      </c>
      <c r="L433">
        <v>5760640000</v>
      </c>
      <c r="M433">
        <v>-5.8390212000000004</v>
      </c>
      <c r="N433">
        <v>-63.932395999999997</v>
      </c>
      <c r="O433">
        <v>-48.707664000000001</v>
      </c>
      <c r="P433">
        <v>-52.963566</v>
      </c>
    </row>
    <row r="434" spans="2:16" x14ac:dyDescent="0.25">
      <c r="B434">
        <v>5885580000</v>
      </c>
      <c r="C434">
        <v>-6.6615228999999996</v>
      </c>
      <c r="D434">
        <v>-48.202381000000003</v>
      </c>
      <c r="E434">
        <v>-51.366309999999999</v>
      </c>
      <c r="F434">
        <v>-46.711253999999997</v>
      </c>
      <c r="L434">
        <v>5885580000</v>
      </c>
      <c r="M434">
        <v>-5.9331369</v>
      </c>
      <c r="N434">
        <v>-61.053238</v>
      </c>
      <c r="O434">
        <v>-47.813296999999999</v>
      </c>
      <c r="P434">
        <v>-52.995407</v>
      </c>
    </row>
    <row r="435" spans="2:16" x14ac:dyDescent="0.25">
      <c r="B435">
        <v>6010520000</v>
      </c>
      <c r="C435">
        <v>-6.6963501000000001</v>
      </c>
      <c r="D435">
        <v>-47.885559000000001</v>
      </c>
      <c r="E435">
        <v>-51.367080999999999</v>
      </c>
      <c r="F435">
        <v>-46.268002000000003</v>
      </c>
      <c r="L435">
        <v>6010520000</v>
      </c>
      <c r="M435">
        <v>-5.9746509000000003</v>
      </c>
      <c r="N435">
        <v>-59.058982999999998</v>
      </c>
      <c r="O435">
        <v>-47.445663000000003</v>
      </c>
      <c r="P435">
        <v>-53.028106999999999</v>
      </c>
    </row>
    <row r="436" spans="2:16" x14ac:dyDescent="0.25">
      <c r="B436">
        <v>6135460000</v>
      </c>
      <c r="C436">
        <v>-6.7517237999999997</v>
      </c>
      <c r="D436">
        <v>-47.754413999999997</v>
      </c>
      <c r="E436">
        <v>-51.288615999999998</v>
      </c>
      <c r="F436">
        <v>-45.727440000000001</v>
      </c>
      <c r="L436">
        <v>6135460000</v>
      </c>
      <c r="M436">
        <v>-6.0334982999999998</v>
      </c>
      <c r="N436">
        <v>-58.095664999999997</v>
      </c>
      <c r="O436">
        <v>-46.985382000000001</v>
      </c>
      <c r="P436">
        <v>-52.735850999999997</v>
      </c>
    </row>
    <row r="437" spans="2:16" x14ac:dyDescent="0.25">
      <c r="B437">
        <v>6260400000</v>
      </c>
      <c r="C437">
        <v>-6.8357901999999999</v>
      </c>
      <c r="D437">
        <v>-47.576476999999997</v>
      </c>
      <c r="E437">
        <v>-51.832779000000002</v>
      </c>
      <c r="F437">
        <v>-45.413609000000001</v>
      </c>
      <c r="L437">
        <v>6260400000</v>
      </c>
      <c r="M437">
        <v>-6.1179532999999999</v>
      </c>
      <c r="N437">
        <v>-57.728146000000002</v>
      </c>
      <c r="O437">
        <v>-46.622818000000002</v>
      </c>
      <c r="P437">
        <v>-52.730122000000001</v>
      </c>
    </row>
    <row r="438" spans="2:16" x14ac:dyDescent="0.25">
      <c r="B438">
        <v>6385340000</v>
      </c>
      <c r="C438">
        <v>-6.9365964</v>
      </c>
      <c r="D438">
        <v>-47.162883999999998</v>
      </c>
      <c r="E438">
        <v>-52.050345999999998</v>
      </c>
      <c r="F438">
        <v>-45.143718999999997</v>
      </c>
      <c r="L438">
        <v>6385340000</v>
      </c>
      <c r="M438">
        <v>-6.2143988999999999</v>
      </c>
      <c r="N438">
        <v>-57.225185000000003</v>
      </c>
      <c r="O438">
        <v>-46.241504999999997</v>
      </c>
      <c r="P438">
        <v>-52.569091999999998</v>
      </c>
    </row>
    <row r="439" spans="2:16" x14ac:dyDescent="0.25">
      <c r="B439">
        <v>6510280000</v>
      </c>
      <c r="C439">
        <v>-7.0646690999999997</v>
      </c>
      <c r="D439">
        <v>-46.911945000000003</v>
      </c>
      <c r="E439">
        <v>-51.991351999999999</v>
      </c>
      <c r="F439">
        <v>-44.819747999999997</v>
      </c>
      <c r="L439">
        <v>6510280000</v>
      </c>
      <c r="M439">
        <v>-6.3373274999999998</v>
      </c>
      <c r="N439">
        <v>-56.879910000000002</v>
      </c>
      <c r="O439">
        <v>-45.747867999999997</v>
      </c>
      <c r="P439">
        <v>-52.361465000000003</v>
      </c>
    </row>
    <row r="440" spans="2:16" x14ac:dyDescent="0.25">
      <c r="B440">
        <v>6635220000</v>
      </c>
      <c r="C440">
        <v>-7.1841062999999998</v>
      </c>
      <c r="D440">
        <v>-46.636493999999999</v>
      </c>
      <c r="E440">
        <v>-51.699863000000001</v>
      </c>
      <c r="F440">
        <v>-44.484371000000003</v>
      </c>
      <c r="L440">
        <v>6635220000</v>
      </c>
      <c r="M440">
        <v>-6.4605961000000001</v>
      </c>
      <c r="N440">
        <v>-56.470511999999999</v>
      </c>
      <c r="O440">
        <v>-45.312064999999997</v>
      </c>
      <c r="P440">
        <v>-51.719768999999999</v>
      </c>
    </row>
    <row r="441" spans="2:16" x14ac:dyDescent="0.25">
      <c r="B441">
        <v>6760160000</v>
      </c>
      <c r="C441">
        <v>-7.3396591999999998</v>
      </c>
      <c r="D441">
        <v>-46.331608000000003</v>
      </c>
      <c r="E441">
        <v>-51.108307000000003</v>
      </c>
      <c r="F441">
        <v>-44.416454000000002</v>
      </c>
      <c r="L441">
        <v>6760160000</v>
      </c>
      <c r="M441">
        <v>-6.6233211000000001</v>
      </c>
      <c r="N441">
        <v>-56.207394000000001</v>
      </c>
      <c r="O441">
        <v>-45.01952</v>
      </c>
      <c r="P441">
        <v>-50.967461</v>
      </c>
    </row>
    <row r="442" spans="2:16" x14ac:dyDescent="0.25">
      <c r="B442">
        <v>6885100000</v>
      </c>
      <c r="C442">
        <v>-7.4530539999999998</v>
      </c>
      <c r="D442">
        <v>-46.144244999999998</v>
      </c>
      <c r="E442">
        <v>-50.550690000000003</v>
      </c>
      <c r="F442">
        <v>-44.604027000000002</v>
      </c>
      <c r="L442">
        <v>6885100000</v>
      </c>
      <c r="M442">
        <v>-6.7316970999999999</v>
      </c>
      <c r="N442">
        <v>-56.503520999999999</v>
      </c>
      <c r="O442">
        <v>-45.116863000000002</v>
      </c>
      <c r="P442">
        <v>-50.306328000000001</v>
      </c>
    </row>
    <row r="443" spans="2:16" x14ac:dyDescent="0.25">
      <c r="B443">
        <v>7010040000</v>
      </c>
      <c r="C443">
        <v>-7.5593466999999999</v>
      </c>
      <c r="D443">
        <v>-45.959392999999999</v>
      </c>
      <c r="E443">
        <v>-49.712054999999999</v>
      </c>
      <c r="F443">
        <v>-44.676758</v>
      </c>
      <c r="L443">
        <v>7010040000</v>
      </c>
      <c r="M443">
        <v>-6.8290882000000002</v>
      </c>
      <c r="N443">
        <v>-56.827922999999998</v>
      </c>
      <c r="O443">
        <v>-45.222881000000001</v>
      </c>
      <c r="P443">
        <v>-49.768559000000003</v>
      </c>
    </row>
    <row r="444" spans="2:16" x14ac:dyDescent="0.25">
      <c r="B444">
        <v>7134980000</v>
      </c>
      <c r="C444">
        <v>-7.8202886999999999</v>
      </c>
      <c r="D444">
        <v>-45.824852</v>
      </c>
      <c r="E444">
        <v>-49.158957999999998</v>
      </c>
      <c r="F444">
        <v>-44.481082999999998</v>
      </c>
      <c r="L444">
        <v>7134980000</v>
      </c>
      <c r="M444">
        <v>-7.0404571999999996</v>
      </c>
      <c r="N444">
        <v>-56.584372999999999</v>
      </c>
      <c r="O444">
        <v>-45.118651999999997</v>
      </c>
      <c r="P444">
        <v>-49.508656000000002</v>
      </c>
    </row>
    <row r="445" spans="2:16" x14ac:dyDescent="0.25">
      <c r="B445">
        <v>7259920000</v>
      </c>
      <c r="C445">
        <v>-8.0320969000000009</v>
      </c>
      <c r="D445">
        <v>-45.662799999999997</v>
      </c>
      <c r="E445">
        <v>-48.892558999999999</v>
      </c>
      <c r="F445">
        <v>-44.121516999999997</v>
      </c>
      <c r="L445">
        <v>7259920000</v>
      </c>
      <c r="M445">
        <v>-7.2208933999999996</v>
      </c>
      <c r="N445">
        <v>-56.069159999999997</v>
      </c>
      <c r="O445">
        <v>-44.888393000000001</v>
      </c>
      <c r="P445">
        <v>-49.416504000000003</v>
      </c>
    </row>
    <row r="446" spans="2:16" x14ac:dyDescent="0.25">
      <c r="B446">
        <v>7384860000</v>
      </c>
      <c r="C446">
        <v>-8.4570255000000003</v>
      </c>
      <c r="D446">
        <v>-45.812190999999999</v>
      </c>
      <c r="E446">
        <v>-48.666598999999998</v>
      </c>
      <c r="F446">
        <v>-43.647053</v>
      </c>
      <c r="L446">
        <v>7384860000</v>
      </c>
      <c r="M446">
        <v>-7.5629195999999999</v>
      </c>
      <c r="N446">
        <v>-55.361728999999997</v>
      </c>
      <c r="O446">
        <v>-44.432704999999999</v>
      </c>
      <c r="P446">
        <v>-49.358490000000003</v>
      </c>
    </row>
    <row r="447" spans="2:16" x14ac:dyDescent="0.25">
      <c r="B447">
        <v>7509800000</v>
      </c>
      <c r="C447">
        <v>-8.6368331999999999</v>
      </c>
      <c r="D447">
        <v>-45.962097</v>
      </c>
      <c r="E447">
        <v>-48.572144000000002</v>
      </c>
      <c r="F447">
        <v>-43.215651999999999</v>
      </c>
      <c r="L447">
        <v>7509800000</v>
      </c>
      <c r="M447">
        <v>-7.6867498999999997</v>
      </c>
      <c r="N447">
        <v>-55.251358000000003</v>
      </c>
      <c r="O447">
        <v>-44.098461</v>
      </c>
      <c r="P447">
        <v>-49.398009999999999</v>
      </c>
    </row>
    <row r="448" spans="2:16" x14ac:dyDescent="0.25">
      <c r="B448">
        <v>7634740000</v>
      </c>
      <c r="C448">
        <v>-8.9941692</v>
      </c>
      <c r="D448">
        <v>-46.065502000000002</v>
      </c>
      <c r="E448">
        <v>-48.216354000000003</v>
      </c>
      <c r="F448">
        <v>-42.568511999999998</v>
      </c>
      <c r="L448">
        <v>7634740000</v>
      </c>
      <c r="M448">
        <v>-7.9514785000000003</v>
      </c>
      <c r="N448">
        <v>-54.893486000000003</v>
      </c>
      <c r="O448">
        <v>-43.429070000000003</v>
      </c>
      <c r="P448">
        <v>-49.167090999999999</v>
      </c>
    </row>
    <row r="449" spans="2:16" x14ac:dyDescent="0.25">
      <c r="B449">
        <v>7759680000</v>
      </c>
      <c r="C449">
        <v>-9.2176428000000001</v>
      </c>
      <c r="D449">
        <v>-46.412315</v>
      </c>
      <c r="E449">
        <v>-47.808235000000003</v>
      </c>
      <c r="F449">
        <v>-41.952755000000003</v>
      </c>
      <c r="L449">
        <v>7759680000</v>
      </c>
      <c r="M449">
        <v>-8.0680598999999997</v>
      </c>
      <c r="N449">
        <v>-54.988945000000001</v>
      </c>
      <c r="O449">
        <v>-42.749961999999996</v>
      </c>
      <c r="P449">
        <v>-48.857315</v>
      </c>
    </row>
    <row r="450" spans="2:16" x14ac:dyDescent="0.25">
      <c r="B450">
        <v>7884620000</v>
      </c>
      <c r="C450">
        <v>-9.6013926999999999</v>
      </c>
      <c r="D450">
        <v>-46.244346999999998</v>
      </c>
      <c r="E450">
        <v>-47.476463000000003</v>
      </c>
      <c r="F450">
        <v>-41.331139</v>
      </c>
      <c r="L450">
        <v>7884620000</v>
      </c>
      <c r="M450">
        <v>-8.296977</v>
      </c>
      <c r="N450">
        <v>-54.430549999999997</v>
      </c>
      <c r="O450">
        <v>-41.990001999999997</v>
      </c>
      <c r="P450">
        <v>-48.350830000000002</v>
      </c>
    </row>
    <row r="451" spans="2:16" x14ac:dyDescent="0.25">
      <c r="B451">
        <v>8009560000</v>
      </c>
      <c r="C451">
        <v>-10.099038</v>
      </c>
      <c r="D451">
        <v>-46.33276</v>
      </c>
      <c r="E451">
        <v>-47.226311000000003</v>
      </c>
      <c r="F451">
        <v>-40.979621999999999</v>
      </c>
      <c r="L451">
        <v>8009560000</v>
      </c>
      <c r="M451">
        <v>-8.5595932000000001</v>
      </c>
      <c r="N451">
        <v>-53.969681000000001</v>
      </c>
      <c r="O451">
        <v>-41.434165999999998</v>
      </c>
      <c r="P451">
        <v>-47.980324000000003</v>
      </c>
    </row>
    <row r="452" spans="2:16" x14ac:dyDescent="0.25">
      <c r="B452">
        <v>8134500000</v>
      </c>
      <c r="C452">
        <v>-10.537024000000001</v>
      </c>
      <c r="D452">
        <v>-45.999153</v>
      </c>
      <c r="E452">
        <v>-47.220001000000003</v>
      </c>
      <c r="F452">
        <v>-40.729965</v>
      </c>
      <c r="L452">
        <v>8134500000</v>
      </c>
      <c r="M452">
        <v>-8.7941026999999998</v>
      </c>
      <c r="N452">
        <v>-53.175342999999998</v>
      </c>
      <c r="O452">
        <v>-41.016379999999998</v>
      </c>
      <c r="P452">
        <v>-47.647857999999999</v>
      </c>
    </row>
    <row r="453" spans="2:16" x14ac:dyDescent="0.25">
      <c r="B453">
        <v>8259440000</v>
      </c>
      <c r="C453">
        <v>-11.072089999999999</v>
      </c>
      <c r="D453">
        <v>-46.270947</v>
      </c>
      <c r="E453">
        <v>-47.138412000000002</v>
      </c>
      <c r="F453">
        <v>-40.629562</v>
      </c>
      <c r="L453">
        <v>8259440000</v>
      </c>
      <c r="M453">
        <v>-9.0597811000000004</v>
      </c>
      <c r="N453">
        <v>-52.798496</v>
      </c>
      <c r="O453">
        <v>-40.771076000000001</v>
      </c>
      <c r="P453">
        <v>-47.472301000000002</v>
      </c>
    </row>
    <row r="454" spans="2:16" x14ac:dyDescent="0.25">
      <c r="B454">
        <v>8384380000</v>
      </c>
      <c r="C454">
        <v>-11.41376</v>
      </c>
      <c r="D454">
        <v>-46.551422000000002</v>
      </c>
      <c r="E454">
        <v>-47.124901000000001</v>
      </c>
      <c r="F454">
        <v>-40.414138999999999</v>
      </c>
      <c r="L454">
        <v>8384380000</v>
      </c>
      <c r="M454">
        <v>-9.1747627000000005</v>
      </c>
      <c r="N454">
        <v>-52.336514000000001</v>
      </c>
      <c r="O454">
        <v>-40.532756999999997</v>
      </c>
      <c r="P454">
        <v>-47.184162000000001</v>
      </c>
    </row>
    <row r="455" spans="2:16" x14ac:dyDescent="0.25">
      <c r="B455">
        <v>8509320000</v>
      </c>
      <c r="C455">
        <v>-11.855345</v>
      </c>
      <c r="D455">
        <v>-46.874687000000002</v>
      </c>
      <c r="E455">
        <v>-47.123657000000001</v>
      </c>
      <c r="F455">
        <v>-40.348545000000001</v>
      </c>
      <c r="L455">
        <v>8509320000</v>
      </c>
      <c r="M455">
        <v>-9.3232383999999993</v>
      </c>
      <c r="N455">
        <v>-51.901890000000002</v>
      </c>
      <c r="O455">
        <v>-40.434688999999999</v>
      </c>
      <c r="P455">
        <v>-47.166634000000002</v>
      </c>
    </row>
    <row r="456" spans="2:16" x14ac:dyDescent="0.25">
      <c r="B456">
        <v>8634260000</v>
      </c>
      <c r="C456">
        <v>-12.166639999999999</v>
      </c>
      <c r="D456">
        <v>-47.142803000000001</v>
      </c>
      <c r="E456">
        <v>-47.327624999999998</v>
      </c>
      <c r="F456">
        <v>-40.291817000000002</v>
      </c>
      <c r="L456">
        <v>8634260000</v>
      </c>
      <c r="M456">
        <v>-9.3810348999999995</v>
      </c>
      <c r="N456">
        <v>-51.528297000000002</v>
      </c>
      <c r="O456">
        <v>-40.370086999999998</v>
      </c>
      <c r="P456">
        <v>-47.159877999999999</v>
      </c>
    </row>
    <row r="457" spans="2:16" x14ac:dyDescent="0.25">
      <c r="B457">
        <v>8759200000</v>
      </c>
      <c r="C457">
        <v>-12.486897000000001</v>
      </c>
      <c r="D457">
        <v>-47.021254999999996</v>
      </c>
      <c r="E457">
        <v>-47.621273000000002</v>
      </c>
      <c r="F457">
        <v>-40.371192999999998</v>
      </c>
      <c r="L457">
        <v>8759200000</v>
      </c>
      <c r="M457">
        <v>-9.4340419999999998</v>
      </c>
      <c r="N457">
        <v>-51.093491</v>
      </c>
      <c r="O457">
        <v>-40.388420000000004</v>
      </c>
      <c r="P457">
        <v>-47.326607000000003</v>
      </c>
    </row>
    <row r="458" spans="2:16" x14ac:dyDescent="0.25">
      <c r="B458">
        <v>8884140000</v>
      </c>
      <c r="C458">
        <v>-12.687293</v>
      </c>
      <c r="D458">
        <v>-46.844898000000001</v>
      </c>
      <c r="E458">
        <v>-48.009155</v>
      </c>
      <c r="F458">
        <v>-40.433242999999997</v>
      </c>
      <c r="L458">
        <v>8884140000</v>
      </c>
      <c r="M458">
        <v>-9.4173193000000008</v>
      </c>
      <c r="N458">
        <v>-50.755992999999997</v>
      </c>
      <c r="O458">
        <v>-40.398941000000001</v>
      </c>
      <c r="P458">
        <v>-47.532383000000003</v>
      </c>
    </row>
    <row r="459" spans="2:16" x14ac:dyDescent="0.25">
      <c r="B459">
        <v>9009080000</v>
      </c>
      <c r="C459">
        <v>-12.787969</v>
      </c>
      <c r="D459">
        <v>-46.452755000000003</v>
      </c>
      <c r="E459">
        <v>-48.791176</v>
      </c>
      <c r="F459">
        <v>-40.626896000000002</v>
      </c>
      <c r="L459">
        <v>9009080000</v>
      </c>
      <c r="M459">
        <v>-9.3497581000000007</v>
      </c>
      <c r="N459">
        <v>-50.427340999999998</v>
      </c>
      <c r="O459">
        <v>-40.561230000000002</v>
      </c>
      <c r="P459">
        <v>-48.216285999999997</v>
      </c>
    </row>
    <row r="460" spans="2:16" x14ac:dyDescent="0.25">
      <c r="B460">
        <v>9134020000</v>
      </c>
      <c r="C460">
        <v>-12.892459000000001</v>
      </c>
      <c r="D460">
        <v>-45.990067000000003</v>
      </c>
      <c r="E460">
        <v>-49.876747000000002</v>
      </c>
      <c r="F460">
        <v>-40.833584000000002</v>
      </c>
      <c r="L460">
        <v>9134020000</v>
      </c>
      <c r="M460">
        <v>-9.3118610000000004</v>
      </c>
      <c r="N460">
        <v>-50.144210999999999</v>
      </c>
      <c r="O460">
        <v>-40.794925999999997</v>
      </c>
      <c r="P460">
        <v>-49.240738</v>
      </c>
    </row>
    <row r="461" spans="2:16" x14ac:dyDescent="0.25">
      <c r="B461">
        <v>9258960000</v>
      </c>
      <c r="C461">
        <v>-12.759601</v>
      </c>
      <c r="D461">
        <v>-45.699291000000002</v>
      </c>
      <c r="E461">
        <v>-51.161254999999997</v>
      </c>
      <c r="F461">
        <v>-41.097717000000003</v>
      </c>
      <c r="L461">
        <v>9258960000</v>
      </c>
      <c r="M461">
        <v>-9.1373309999999996</v>
      </c>
      <c r="N461">
        <v>-49.795440999999997</v>
      </c>
      <c r="O461">
        <v>-41.120795999999999</v>
      </c>
      <c r="P461">
        <v>-50.315753999999998</v>
      </c>
    </row>
    <row r="462" spans="2:16" x14ac:dyDescent="0.25">
      <c r="B462">
        <v>9383900000</v>
      </c>
      <c r="C462">
        <v>-12.641826</v>
      </c>
      <c r="D462">
        <v>-45.594738</v>
      </c>
      <c r="E462">
        <v>-51.645080999999998</v>
      </c>
      <c r="F462">
        <v>-41.333095999999998</v>
      </c>
      <c r="L462">
        <v>9383900000</v>
      </c>
      <c r="M462">
        <v>-9.0137271999999999</v>
      </c>
      <c r="N462">
        <v>-49.240462999999998</v>
      </c>
      <c r="O462">
        <v>-41.388496000000004</v>
      </c>
      <c r="P462">
        <v>-50.863354000000001</v>
      </c>
    </row>
    <row r="463" spans="2:16" x14ac:dyDescent="0.25">
      <c r="B463">
        <v>9508840000</v>
      </c>
      <c r="C463">
        <v>-12.213730999999999</v>
      </c>
      <c r="D463">
        <v>-45.595821000000001</v>
      </c>
      <c r="E463">
        <v>-51.769978000000002</v>
      </c>
      <c r="F463">
        <v>-41.530788000000001</v>
      </c>
      <c r="L463">
        <v>9508840000</v>
      </c>
      <c r="M463">
        <v>-8.7063769999999998</v>
      </c>
      <c r="N463">
        <v>-48.862006999999998</v>
      </c>
      <c r="O463">
        <v>-41.631207000000003</v>
      </c>
      <c r="P463">
        <v>-50.996758</v>
      </c>
    </row>
    <row r="464" spans="2:16" x14ac:dyDescent="0.25">
      <c r="B464">
        <v>9633780000</v>
      </c>
      <c r="C464">
        <v>-11.927379</v>
      </c>
      <c r="D464">
        <v>-45.478606999999997</v>
      </c>
      <c r="E464">
        <v>-51.588787000000004</v>
      </c>
      <c r="F464">
        <v>-41.816654</v>
      </c>
      <c r="L464">
        <v>9633780000</v>
      </c>
      <c r="M464">
        <v>-8.5217667000000006</v>
      </c>
      <c r="N464">
        <v>-48.615161999999998</v>
      </c>
      <c r="O464">
        <v>-41.906360999999997</v>
      </c>
      <c r="P464">
        <v>-51.067875000000001</v>
      </c>
    </row>
    <row r="465" spans="2:16" x14ac:dyDescent="0.25">
      <c r="B465">
        <v>9758720000</v>
      </c>
      <c r="C465">
        <v>-11.477176999999999</v>
      </c>
      <c r="D465">
        <v>-45.287075000000002</v>
      </c>
      <c r="E465">
        <v>-51.533543000000002</v>
      </c>
      <c r="F465">
        <v>-42.038451999999999</v>
      </c>
      <c r="L465">
        <v>9758720000</v>
      </c>
      <c r="M465">
        <v>-8.2339935000000004</v>
      </c>
      <c r="N465">
        <v>-48.714897000000001</v>
      </c>
      <c r="O465">
        <v>-42.118991999999999</v>
      </c>
      <c r="P465">
        <v>-51.060436000000003</v>
      </c>
    </row>
    <row r="466" spans="2:16" x14ac:dyDescent="0.25">
      <c r="B466">
        <v>9883660000</v>
      </c>
      <c r="C466">
        <v>-11.145878</v>
      </c>
      <c r="D466">
        <v>-45.014640999999997</v>
      </c>
      <c r="E466">
        <v>-51.649734000000002</v>
      </c>
      <c r="F466">
        <v>-42.324303</v>
      </c>
      <c r="L466">
        <v>9883660000</v>
      </c>
      <c r="M466">
        <v>-8.0410804999999996</v>
      </c>
      <c r="N466">
        <v>-48.857750000000003</v>
      </c>
      <c r="O466">
        <v>-42.377673999999999</v>
      </c>
      <c r="P466">
        <v>-51.255699</v>
      </c>
    </row>
    <row r="467" spans="2:16" x14ac:dyDescent="0.25">
      <c r="B467">
        <v>10008600000</v>
      </c>
      <c r="C467">
        <v>-10.811280999999999</v>
      </c>
      <c r="D467">
        <v>-44.769638</v>
      </c>
      <c r="E467">
        <v>-51.981307999999999</v>
      </c>
      <c r="F467">
        <v>-42.573101000000001</v>
      </c>
      <c r="L467">
        <v>10008600000</v>
      </c>
      <c r="M467">
        <v>-7.8562751000000004</v>
      </c>
      <c r="N467">
        <v>-49.026069999999997</v>
      </c>
      <c r="O467">
        <v>-42.592281</v>
      </c>
      <c r="P467">
        <v>-51.615372000000001</v>
      </c>
    </row>
    <row r="468" spans="2:16" x14ac:dyDescent="0.25">
      <c r="B468">
        <v>10133540000</v>
      </c>
      <c r="C468">
        <v>-10.498457</v>
      </c>
      <c r="D468">
        <v>-44.662211999999997</v>
      </c>
      <c r="E468">
        <v>-52.333407999999999</v>
      </c>
      <c r="F468">
        <v>-42.813175000000001</v>
      </c>
      <c r="L468">
        <v>10133540000</v>
      </c>
      <c r="M468">
        <v>-7.7014847</v>
      </c>
      <c r="N468">
        <v>-48.939799999999998</v>
      </c>
      <c r="O468">
        <v>-42.804389999999998</v>
      </c>
      <c r="P468">
        <v>-51.950352000000002</v>
      </c>
    </row>
    <row r="469" spans="2:16" x14ac:dyDescent="0.25">
      <c r="B469">
        <v>10258480000</v>
      </c>
      <c r="C469">
        <v>-10.296360999999999</v>
      </c>
      <c r="D469">
        <v>-44.866714000000002</v>
      </c>
      <c r="E469">
        <v>-52.355812</v>
      </c>
      <c r="F469">
        <v>-43.070385000000002</v>
      </c>
      <c r="L469">
        <v>10258480000</v>
      </c>
      <c r="M469">
        <v>-7.6394811000000002</v>
      </c>
      <c r="N469">
        <v>-48.757300999999998</v>
      </c>
      <c r="O469">
        <v>-43.044665999999999</v>
      </c>
      <c r="P469">
        <v>-51.950302000000001</v>
      </c>
    </row>
    <row r="470" spans="2:16" x14ac:dyDescent="0.25">
      <c r="B470">
        <v>10383420000</v>
      </c>
      <c r="C470">
        <v>-10.063485</v>
      </c>
      <c r="D470">
        <v>-45.206898000000002</v>
      </c>
      <c r="E470">
        <v>-52.072262000000002</v>
      </c>
      <c r="F470">
        <v>-43.245266000000001</v>
      </c>
      <c r="L470">
        <v>10383420000</v>
      </c>
      <c r="M470">
        <v>-7.5554031999999998</v>
      </c>
      <c r="N470">
        <v>-48.592945</v>
      </c>
      <c r="O470">
        <v>-43.237563999999999</v>
      </c>
      <c r="P470">
        <v>-51.576447000000002</v>
      </c>
    </row>
    <row r="471" spans="2:16" x14ac:dyDescent="0.25">
      <c r="B471">
        <v>10508360000</v>
      </c>
      <c r="C471">
        <v>-9.8492279000000007</v>
      </c>
      <c r="D471">
        <v>-45.401423999999999</v>
      </c>
      <c r="E471">
        <v>-51.764949999999999</v>
      </c>
      <c r="F471">
        <v>-43.354069000000003</v>
      </c>
      <c r="L471">
        <v>10508360000</v>
      </c>
      <c r="M471">
        <v>-7.4605078999999996</v>
      </c>
      <c r="N471">
        <v>-48.565182</v>
      </c>
      <c r="O471">
        <v>-43.319243999999998</v>
      </c>
      <c r="P471">
        <v>-51.226036000000001</v>
      </c>
    </row>
    <row r="472" spans="2:16" x14ac:dyDescent="0.25">
      <c r="B472">
        <v>10633300000</v>
      </c>
      <c r="C472">
        <v>-9.6146755000000006</v>
      </c>
      <c r="D472">
        <v>-45.571804</v>
      </c>
      <c r="E472">
        <v>-51.668903</v>
      </c>
      <c r="F472">
        <v>-43.341194000000002</v>
      </c>
      <c r="L472">
        <v>10633300000</v>
      </c>
      <c r="M472">
        <v>-7.3444037</v>
      </c>
      <c r="N472">
        <v>-48.674339000000003</v>
      </c>
      <c r="O472">
        <v>-43.254559</v>
      </c>
      <c r="P472">
        <v>-50.999583999999999</v>
      </c>
    </row>
    <row r="473" spans="2:16" x14ac:dyDescent="0.25">
      <c r="B473">
        <v>10758240000</v>
      </c>
      <c r="C473">
        <v>-9.4266375999999994</v>
      </c>
      <c r="D473">
        <v>-45.546047000000002</v>
      </c>
      <c r="E473">
        <v>-51.596069</v>
      </c>
      <c r="F473">
        <v>-43.255608000000002</v>
      </c>
      <c r="L473">
        <v>10758240000</v>
      </c>
      <c r="M473">
        <v>-7.237628</v>
      </c>
      <c r="N473">
        <v>-48.783470000000001</v>
      </c>
      <c r="O473">
        <v>-43.059562999999997</v>
      </c>
      <c r="P473">
        <v>-50.848731999999998</v>
      </c>
    </row>
    <row r="474" spans="2:16" x14ac:dyDescent="0.25">
      <c r="B474">
        <v>10883180000</v>
      </c>
      <c r="C474">
        <v>-9.2814578999999995</v>
      </c>
      <c r="D474">
        <v>-45.368206000000001</v>
      </c>
      <c r="E474">
        <v>-51.611179</v>
      </c>
      <c r="F474">
        <v>-43.134430000000002</v>
      </c>
      <c r="L474">
        <v>10883180000</v>
      </c>
      <c r="M474">
        <v>-7.1755146999999999</v>
      </c>
      <c r="N474">
        <v>-48.837265000000002</v>
      </c>
      <c r="O474">
        <v>-42.848801000000002</v>
      </c>
      <c r="P474">
        <v>-50.800438</v>
      </c>
    </row>
    <row r="475" spans="2:16" x14ac:dyDescent="0.25">
      <c r="B475">
        <v>11008120000</v>
      </c>
      <c r="C475">
        <v>-9.1886624999999995</v>
      </c>
      <c r="D475">
        <v>-44.87677</v>
      </c>
      <c r="E475">
        <v>-51.551459999999999</v>
      </c>
      <c r="F475">
        <v>-42.977843999999997</v>
      </c>
      <c r="L475">
        <v>11008120000</v>
      </c>
      <c r="M475">
        <v>-7.1428751999999998</v>
      </c>
      <c r="N475">
        <v>-48.722340000000003</v>
      </c>
      <c r="O475">
        <v>-42.554405000000003</v>
      </c>
      <c r="P475">
        <v>-50.738548000000002</v>
      </c>
    </row>
    <row r="476" spans="2:16" x14ac:dyDescent="0.25">
      <c r="B476">
        <v>11133060000</v>
      </c>
      <c r="C476">
        <v>-9.0676612999999993</v>
      </c>
      <c r="D476">
        <v>-44.280223999999997</v>
      </c>
      <c r="E476">
        <v>-51.468704000000002</v>
      </c>
      <c r="F476">
        <v>-42.747039999999998</v>
      </c>
      <c r="L476">
        <v>11133060000</v>
      </c>
      <c r="M476">
        <v>-7.1070614000000001</v>
      </c>
      <c r="N476">
        <v>-48.481400000000001</v>
      </c>
      <c r="O476">
        <v>-42.293438000000002</v>
      </c>
      <c r="P476">
        <v>-50.704967000000003</v>
      </c>
    </row>
    <row r="477" spans="2:16" x14ac:dyDescent="0.25">
      <c r="B477">
        <v>11258000000</v>
      </c>
      <c r="C477">
        <v>-9.0469092999999994</v>
      </c>
      <c r="D477">
        <v>-43.963894000000003</v>
      </c>
      <c r="E477">
        <v>-51.413536000000001</v>
      </c>
      <c r="F477">
        <v>-42.446334999999998</v>
      </c>
      <c r="L477">
        <v>11258000000</v>
      </c>
      <c r="M477">
        <v>-7.1441759999999999</v>
      </c>
      <c r="N477">
        <v>-48.372456</v>
      </c>
      <c r="O477">
        <v>-41.938892000000003</v>
      </c>
      <c r="P477">
        <v>-50.604419999999998</v>
      </c>
    </row>
    <row r="478" spans="2:16" x14ac:dyDescent="0.25">
      <c r="B478">
        <v>11382940000</v>
      </c>
      <c r="C478">
        <v>-8.9322652999999992</v>
      </c>
      <c r="D478">
        <v>-43.415393999999999</v>
      </c>
      <c r="E478">
        <v>-51.117683</v>
      </c>
      <c r="F478">
        <v>-42.24456</v>
      </c>
      <c r="L478">
        <v>11382940000</v>
      </c>
      <c r="M478">
        <v>-7.1093153999999998</v>
      </c>
      <c r="N478">
        <v>-48.130360000000003</v>
      </c>
      <c r="O478">
        <v>-41.774811</v>
      </c>
      <c r="P478">
        <v>-50.419356999999998</v>
      </c>
    </row>
    <row r="479" spans="2:16" x14ac:dyDescent="0.25">
      <c r="B479">
        <v>11507880000</v>
      </c>
      <c r="C479">
        <v>-8.9364346999999995</v>
      </c>
      <c r="D479">
        <v>-42.880454999999998</v>
      </c>
      <c r="E479">
        <v>-50.647331000000001</v>
      </c>
      <c r="F479">
        <v>-42.320759000000002</v>
      </c>
      <c r="L479">
        <v>11507880000</v>
      </c>
      <c r="M479">
        <v>-7.1776438000000002</v>
      </c>
      <c r="N479">
        <v>-47.944481000000003</v>
      </c>
      <c r="O479">
        <v>-41.845032000000003</v>
      </c>
      <c r="P479">
        <v>-49.998657000000001</v>
      </c>
    </row>
    <row r="480" spans="2:16" x14ac:dyDescent="0.25">
      <c r="B480">
        <v>11632820000</v>
      </c>
      <c r="C480">
        <v>-8.9308309999999995</v>
      </c>
      <c r="D480">
        <v>-42.167732000000001</v>
      </c>
      <c r="E480">
        <v>-50.025424999999998</v>
      </c>
      <c r="F480">
        <v>-42.713276</v>
      </c>
      <c r="L480">
        <v>11632820000</v>
      </c>
      <c r="M480">
        <v>-7.2129482999999999</v>
      </c>
      <c r="N480">
        <v>-47.541752000000002</v>
      </c>
      <c r="O480">
        <v>-42.328949000000001</v>
      </c>
      <c r="P480">
        <v>-49.46743</v>
      </c>
    </row>
    <row r="481" spans="2:16" x14ac:dyDescent="0.25">
      <c r="B481">
        <v>11757760000</v>
      </c>
      <c r="C481">
        <v>-8.9926758000000007</v>
      </c>
      <c r="D481">
        <v>-41.880237999999999</v>
      </c>
      <c r="E481">
        <v>-49.382854000000002</v>
      </c>
      <c r="F481">
        <v>-43.143433000000002</v>
      </c>
      <c r="L481">
        <v>11757760000</v>
      </c>
      <c r="M481">
        <v>-7.3076859000000001</v>
      </c>
      <c r="N481">
        <v>-47.263545999999998</v>
      </c>
      <c r="O481">
        <v>-42.801067000000003</v>
      </c>
      <c r="P481">
        <v>-48.821399999999997</v>
      </c>
    </row>
    <row r="482" spans="2:16" x14ac:dyDescent="0.25">
      <c r="B482">
        <v>11882700000</v>
      </c>
      <c r="C482">
        <v>-9.172739</v>
      </c>
      <c r="D482">
        <v>-41.736088000000002</v>
      </c>
      <c r="E482">
        <v>-48.968783999999999</v>
      </c>
      <c r="F482">
        <v>-43.418143999999998</v>
      </c>
      <c r="L482">
        <v>11882700000</v>
      </c>
      <c r="M482">
        <v>-7.4543371</v>
      </c>
      <c r="N482">
        <v>-46.985283000000003</v>
      </c>
      <c r="O482">
        <v>-43.056109999999997</v>
      </c>
      <c r="P482">
        <v>-48.377597999999999</v>
      </c>
    </row>
    <row r="483" spans="2:16" x14ac:dyDescent="0.25">
      <c r="B483">
        <v>12007640000</v>
      </c>
      <c r="C483">
        <v>-9.3301821</v>
      </c>
      <c r="D483">
        <v>-41.575043000000001</v>
      </c>
      <c r="E483">
        <v>-48.535243999999999</v>
      </c>
      <c r="F483">
        <v>-43.081200000000003</v>
      </c>
      <c r="L483">
        <v>12007640000</v>
      </c>
      <c r="M483">
        <v>-7.5944710000000004</v>
      </c>
      <c r="N483">
        <v>-46.783234</v>
      </c>
      <c r="O483">
        <v>-42.640994999999997</v>
      </c>
      <c r="P483">
        <v>-47.921107999999997</v>
      </c>
    </row>
    <row r="484" spans="2:16" x14ac:dyDescent="0.25">
      <c r="B484">
        <v>12132580000</v>
      </c>
      <c r="C484">
        <v>-9.6576710000000006</v>
      </c>
      <c r="D484">
        <v>-41.480587</v>
      </c>
      <c r="E484">
        <v>-48.252983</v>
      </c>
      <c r="F484">
        <v>-42.458961000000002</v>
      </c>
      <c r="L484">
        <v>12132580000</v>
      </c>
      <c r="M484">
        <v>-7.8472033000000003</v>
      </c>
      <c r="N484">
        <v>-46.659412000000003</v>
      </c>
      <c r="O484">
        <v>-41.931567999999999</v>
      </c>
      <c r="P484">
        <v>-47.589320999999998</v>
      </c>
    </row>
    <row r="485" spans="2:16" x14ac:dyDescent="0.25">
      <c r="B485">
        <v>12257520000</v>
      </c>
      <c r="C485">
        <v>-9.8079557000000008</v>
      </c>
      <c r="D485">
        <v>-41.315899000000002</v>
      </c>
      <c r="E485">
        <v>-47.767982000000003</v>
      </c>
      <c r="F485">
        <v>-41.794029000000002</v>
      </c>
      <c r="L485">
        <v>12257520000</v>
      </c>
      <c r="M485">
        <v>-7.9606785999999996</v>
      </c>
      <c r="N485">
        <v>-46.523277</v>
      </c>
      <c r="O485">
        <v>-41.130451000000001</v>
      </c>
      <c r="P485">
        <v>-47.164845</v>
      </c>
    </row>
    <row r="486" spans="2:16" x14ac:dyDescent="0.25">
      <c r="B486">
        <v>12382460000</v>
      </c>
      <c r="C486">
        <v>-10.221012999999999</v>
      </c>
      <c r="D486">
        <v>-41.502536999999997</v>
      </c>
      <c r="E486">
        <v>-47.201000000000001</v>
      </c>
      <c r="F486">
        <v>-41.352744999999999</v>
      </c>
      <c r="L486">
        <v>12382460000</v>
      </c>
      <c r="M486">
        <v>-8.2776356</v>
      </c>
      <c r="N486">
        <v>-46.669848999999999</v>
      </c>
      <c r="O486">
        <v>-40.589863000000001</v>
      </c>
      <c r="P486">
        <v>-46.598694000000002</v>
      </c>
    </row>
    <row r="487" spans="2:16" x14ac:dyDescent="0.25">
      <c r="B487">
        <v>12507400000</v>
      </c>
      <c r="C487">
        <v>-10.439897</v>
      </c>
      <c r="D487">
        <v>-41.433239</v>
      </c>
      <c r="E487">
        <v>-46.461475</v>
      </c>
      <c r="F487">
        <v>-40.952885000000002</v>
      </c>
      <c r="L487">
        <v>12507400000</v>
      </c>
      <c r="M487">
        <v>-8.3793343999999994</v>
      </c>
      <c r="N487">
        <v>-46.756767000000004</v>
      </c>
      <c r="O487">
        <v>-40.136761</v>
      </c>
      <c r="P487">
        <v>-45.857264999999998</v>
      </c>
    </row>
    <row r="488" spans="2:16" x14ac:dyDescent="0.25">
      <c r="B488">
        <v>12632340000</v>
      </c>
      <c r="C488">
        <v>-10.773277999999999</v>
      </c>
      <c r="D488">
        <v>-41.564976000000001</v>
      </c>
      <c r="E488">
        <v>-45.708114999999999</v>
      </c>
      <c r="F488">
        <v>-40.494343000000001</v>
      </c>
      <c r="L488">
        <v>12632340000</v>
      </c>
      <c r="M488">
        <v>-8.5765122999999992</v>
      </c>
      <c r="N488">
        <v>-47.077038000000002</v>
      </c>
      <c r="O488">
        <v>-39.694972999999997</v>
      </c>
      <c r="P488">
        <v>-45.034519000000003</v>
      </c>
    </row>
    <row r="489" spans="2:16" x14ac:dyDescent="0.25">
      <c r="B489">
        <v>12757280000</v>
      </c>
      <c r="C489">
        <v>-11.191076000000001</v>
      </c>
      <c r="D489">
        <v>-41.480122000000001</v>
      </c>
      <c r="E489">
        <v>-45.315907000000003</v>
      </c>
      <c r="F489">
        <v>-40.260669999999998</v>
      </c>
      <c r="L489">
        <v>12757280000</v>
      </c>
      <c r="M489">
        <v>-8.7363701000000002</v>
      </c>
      <c r="N489">
        <v>-47.493633000000003</v>
      </c>
      <c r="O489">
        <v>-39.625999</v>
      </c>
      <c r="P489">
        <v>-44.560741</v>
      </c>
    </row>
    <row r="490" spans="2:16" x14ac:dyDescent="0.25">
      <c r="B490">
        <v>12882220000</v>
      </c>
      <c r="C490">
        <v>-11.510422999999999</v>
      </c>
      <c r="D490">
        <v>-41.584156</v>
      </c>
      <c r="E490">
        <v>-45.343586000000002</v>
      </c>
      <c r="F490">
        <v>-40.381084000000001</v>
      </c>
      <c r="L490">
        <v>12882220000</v>
      </c>
      <c r="M490">
        <v>-8.8903789999999994</v>
      </c>
      <c r="N490">
        <v>-47.903258999999998</v>
      </c>
      <c r="O490">
        <v>-39.775813999999997</v>
      </c>
      <c r="P490">
        <v>-44.540455000000001</v>
      </c>
    </row>
    <row r="491" spans="2:16" x14ac:dyDescent="0.25">
      <c r="B491">
        <v>13007160000</v>
      </c>
      <c r="C491">
        <v>-12.576492999999999</v>
      </c>
      <c r="D491">
        <v>-41.293556000000002</v>
      </c>
      <c r="E491">
        <v>-45.811523000000001</v>
      </c>
      <c r="F491">
        <v>-40.614531999999997</v>
      </c>
      <c r="L491">
        <v>13007160000</v>
      </c>
      <c r="M491">
        <v>-9.4403143000000007</v>
      </c>
      <c r="N491">
        <v>-48.742030999999997</v>
      </c>
      <c r="O491">
        <v>-40.534492</v>
      </c>
      <c r="P491">
        <v>-44.805213999999999</v>
      </c>
    </row>
    <row r="492" spans="2:16" x14ac:dyDescent="0.25">
      <c r="B492">
        <v>13132100000</v>
      </c>
      <c r="C492">
        <v>-12.837626999999999</v>
      </c>
      <c r="D492">
        <v>-40.973506999999998</v>
      </c>
      <c r="E492">
        <v>-45.962997000000001</v>
      </c>
      <c r="F492">
        <v>-40.820239999999998</v>
      </c>
      <c r="L492">
        <v>13132100000</v>
      </c>
      <c r="M492">
        <v>-9.5002002999999995</v>
      </c>
      <c r="N492">
        <v>-48.914577000000001</v>
      </c>
      <c r="O492">
        <v>-40.759796000000001</v>
      </c>
      <c r="P492">
        <v>-44.935473999999999</v>
      </c>
    </row>
    <row r="493" spans="2:16" x14ac:dyDescent="0.25">
      <c r="B493">
        <v>13257040000</v>
      </c>
      <c r="C493">
        <v>-13.957829</v>
      </c>
      <c r="D493">
        <v>-40.572788000000003</v>
      </c>
      <c r="E493">
        <v>-45.809513000000003</v>
      </c>
      <c r="F493">
        <v>-41.113715999999997</v>
      </c>
      <c r="L493">
        <v>13257040000</v>
      </c>
      <c r="M493">
        <v>-9.9949980000000007</v>
      </c>
      <c r="N493">
        <v>-49.680911999999999</v>
      </c>
      <c r="O493">
        <v>-41.283253000000002</v>
      </c>
      <c r="P493">
        <v>-44.849926000000004</v>
      </c>
    </row>
    <row r="494" spans="2:16" x14ac:dyDescent="0.25">
      <c r="B494">
        <v>13381980000</v>
      </c>
      <c r="C494">
        <v>-14.443655</v>
      </c>
      <c r="D494">
        <v>-40.477542999999997</v>
      </c>
      <c r="E494">
        <v>-45.315852999999997</v>
      </c>
      <c r="F494">
        <v>-41.194049999999997</v>
      </c>
      <c r="L494">
        <v>13381980000</v>
      </c>
      <c r="M494">
        <v>-10.025461999999999</v>
      </c>
      <c r="N494">
        <v>-49.962589000000001</v>
      </c>
      <c r="O494">
        <v>-41.328369000000002</v>
      </c>
      <c r="P494">
        <v>-44.463169000000001</v>
      </c>
    </row>
    <row r="495" spans="2:16" x14ac:dyDescent="0.25">
      <c r="B495">
        <v>13506920000</v>
      </c>
      <c r="C495">
        <v>-14.0885</v>
      </c>
      <c r="D495">
        <v>-40.137130999999997</v>
      </c>
      <c r="E495">
        <v>-44.514999000000003</v>
      </c>
      <c r="F495">
        <v>-40.861122000000002</v>
      </c>
      <c r="L495">
        <v>13506920000</v>
      </c>
      <c r="M495">
        <v>-9.6688013000000002</v>
      </c>
      <c r="N495">
        <v>-49.850262000000001</v>
      </c>
      <c r="O495">
        <v>-41.032429</v>
      </c>
      <c r="P495">
        <v>-43.817985999999998</v>
      </c>
    </row>
    <row r="496" spans="2:16" x14ac:dyDescent="0.25">
      <c r="B496">
        <v>13631860000</v>
      </c>
      <c r="C496">
        <v>-13.029780000000001</v>
      </c>
      <c r="D496">
        <v>-39.626862000000003</v>
      </c>
      <c r="E496">
        <v>-43.768920999999999</v>
      </c>
      <c r="F496">
        <v>-40.345275999999998</v>
      </c>
      <c r="L496">
        <v>13631860000</v>
      </c>
      <c r="M496">
        <v>-8.9049911000000002</v>
      </c>
      <c r="N496">
        <v>-48.967953000000001</v>
      </c>
      <c r="O496">
        <v>-40.450912000000002</v>
      </c>
      <c r="P496">
        <v>-43.151969999999999</v>
      </c>
    </row>
    <row r="497" spans="2:16" x14ac:dyDescent="0.25">
      <c r="B497">
        <v>13756800000</v>
      </c>
      <c r="C497">
        <v>-11.739305999999999</v>
      </c>
      <c r="D497">
        <v>-38.998173000000001</v>
      </c>
      <c r="E497">
        <v>-42.940089999999998</v>
      </c>
      <c r="F497">
        <v>-39.924968999999997</v>
      </c>
      <c r="L497">
        <v>13756800000</v>
      </c>
      <c r="M497">
        <v>-8.0822382000000008</v>
      </c>
      <c r="N497">
        <v>-47.630737000000003</v>
      </c>
      <c r="O497">
        <v>-39.793242999999997</v>
      </c>
      <c r="P497">
        <v>-42.515113999999997</v>
      </c>
    </row>
    <row r="498" spans="2:16" x14ac:dyDescent="0.25">
      <c r="B498">
        <v>13881740000</v>
      </c>
      <c r="C498">
        <v>-11.749445</v>
      </c>
      <c r="D498">
        <v>-38.591704999999997</v>
      </c>
      <c r="E498">
        <v>-42.510361000000003</v>
      </c>
      <c r="F498">
        <v>-39.864669999999997</v>
      </c>
      <c r="L498">
        <v>13881740000</v>
      </c>
      <c r="M498">
        <v>-7.9452147000000002</v>
      </c>
      <c r="N498">
        <v>-46.757244</v>
      </c>
      <c r="O498">
        <v>-39.779449</v>
      </c>
      <c r="P498">
        <v>-42.139972999999998</v>
      </c>
    </row>
    <row r="499" spans="2:16" x14ac:dyDescent="0.25">
      <c r="B499">
        <v>14006680000</v>
      </c>
      <c r="C499">
        <v>-11.592663999999999</v>
      </c>
      <c r="D499">
        <v>-38.611744000000002</v>
      </c>
      <c r="E499">
        <v>-41.884239000000001</v>
      </c>
      <c r="F499">
        <v>-39.535026999999999</v>
      </c>
      <c r="L499">
        <v>14006680000</v>
      </c>
      <c r="M499">
        <v>-7.7611942000000003</v>
      </c>
      <c r="N499">
        <v>-45.952052999999999</v>
      </c>
      <c r="O499">
        <v>-39.488731000000001</v>
      </c>
      <c r="P499">
        <v>-41.563011000000003</v>
      </c>
    </row>
    <row r="500" spans="2:16" x14ac:dyDescent="0.25">
      <c r="B500">
        <v>14131620000</v>
      </c>
      <c r="C500">
        <v>-11.36942</v>
      </c>
      <c r="D500">
        <v>-39.000571999999998</v>
      </c>
      <c r="E500">
        <v>-41.315356999999999</v>
      </c>
      <c r="F500">
        <v>-39.264755000000001</v>
      </c>
      <c r="L500">
        <v>14131620000</v>
      </c>
      <c r="M500">
        <v>-7.5694575000000004</v>
      </c>
      <c r="N500">
        <v>-45.528312999999997</v>
      </c>
      <c r="O500">
        <v>-39.202655999999998</v>
      </c>
      <c r="P500">
        <v>-41.044066999999998</v>
      </c>
    </row>
    <row r="501" spans="2:16" x14ac:dyDescent="0.25">
      <c r="B501">
        <v>14256560000</v>
      </c>
      <c r="C501">
        <v>-11.019418</v>
      </c>
      <c r="D501">
        <v>-39.680511000000003</v>
      </c>
      <c r="E501">
        <v>-40.723937999999997</v>
      </c>
      <c r="F501">
        <v>-38.929138000000002</v>
      </c>
      <c r="L501">
        <v>14256560000</v>
      </c>
      <c r="M501">
        <v>-7.2997626999999996</v>
      </c>
      <c r="N501">
        <v>-45.383392000000001</v>
      </c>
      <c r="O501">
        <v>-38.754615999999999</v>
      </c>
      <c r="P501">
        <v>-40.534064999999998</v>
      </c>
    </row>
    <row r="502" spans="2:16" x14ac:dyDescent="0.25">
      <c r="B502">
        <v>14381500000</v>
      </c>
      <c r="C502">
        <v>-10.68699</v>
      </c>
      <c r="D502">
        <v>-40.269936000000001</v>
      </c>
      <c r="E502">
        <v>-40.231372999999998</v>
      </c>
      <c r="F502">
        <v>-38.535305000000001</v>
      </c>
      <c r="L502">
        <v>14381500000</v>
      </c>
      <c r="M502">
        <v>-7.0876054999999996</v>
      </c>
      <c r="N502">
        <v>-45.275889999999997</v>
      </c>
      <c r="O502">
        <v>-38.348179000000002</v>
      </c>
      <c r="P502">
        <v>-40.107956000000001</v>
      </c>
    </row>
    <row r="503" spans="2:16" x14ac:dyDescent="0.25">
      <c r="B503">
        <v>14506440000</v>
      </c>
      <c r="C503">
        <v>-10.290086000000001</v>
      </c>
      <c r="D503">
        <v>-40.743107000000002</v>
      </c>
      <c r="E503">
        <v>-39.835814999999997</v>
      </c>
      <c r="F503">
        <v>-38.113616999999998</v>
      </c>
      <c r="L503">
        <v>14506440000</v>
      </c>
      <c r="M503">
        <v>-6.8387523000000003</v>
      </c>
      <c r="N503">
        <v>-44.956035999999997</v>
      </c>
      <c r="O503">
        <v>-37.915844</v>
      </c>
      <c r="P503">
        <v>-39.780051999999998</v>
      </c>
    </row>
    <row r="504" spans="2:16" x14ac:dyDescent="0.25">
      <c r="B504">
        <v>14631380000</v>
      </c>
      <c r="C504">
        <v>-9.8696898999999991</v>
      </c>
      <c r="D504">
        <v>-41.281460000000003</v>
      </c>
      <c r="E504">
        <v>-39.488746999999996</v>
      </c>
      <c r="F504">
        <v>-37.622962999999999</v>
      </c>
      <c r="L504">
        <v>14631380000</v>
      </c>
      <c r="M504">
        <v>-6.6105546999999998</v>
      </c>
      <c r="N504">
        <v>-44.598835000000001</v>
      </c>
      <c r="O504">
        <v>-37.479038000000003</v>
      </c>
      <c r="P504">
        <v>-39.437652999999997</v>
      </c>
    </row>
    <row r="505" spans="2:16" x14ac:dyDescent="0.25">
      <c r="B505">
        <v>14756320000</v>
      </c>
      <c r="C505">
        <v>-9.4231329000000006</v>
      </c>
      <c r="D505">
        <v>-42.151203000000002</v>
      </c>
      <c r="E505">
        <v>-39.223854000000003</v>
      </c>
      <c r="F505">
        <v>-37.274982000000001</v>
      </c>
      <c r="L505">
        <v>14756320000</v>
      </c>
      <c r="M505">
        <v>-6.3468251000000002</v>
      </c>
      <c r="N505">
        <v>-44.469070000000002</v>
      </c>
      <c r="O505">
        <v>-37.098061000000001</v>
      </c>
      <c r="P505">
        <v>-39.175632</v>
      </c>
    </row>
    <row r="506" spans="2:16" x14ac:dyDescent="0.25">
      <c r="B506">
        <v>14881260000</v>
      </c>
      <c r="C506">
        <v>-8.9813565999999998</v>
      </c>
      <c r="D506">
        <v>-43.158585000000002</v>
      </c>
      <c r="E506">
        <v>-38.809891</v>
      </c>
      <c r="F506">
        <v>-36.86591</v>
      </c>
      <c r="L506">
        <v>14881260000</v>
      </c>
      <c r="M506">
        <v>-6.1104158999999996</v>
      </c>
      <c r="N506">
        <v>-44.643478000000002</v>
      </c>
      <c r="O506">
        <v>-36.683754</v>
      </c>
      <c r="P506">
        <v>-38.735092000000002</v>
      </c>
    </row>
    <row r="507" spans="2:16" x14ac:dyDescent="0.25">
      <c r="B507">
        <v>15006200000</v>
      </c>
      <c r="C507">
        <v>-8.6282481999999998</v>
      </c>
      <c r="D507">
        <v>-44.095390000000002</v>
      </c>
      <c r="E507">
        <v>-38.454163000000001</v>
      </c>
      <c r="F507">
        <v>-36.570453999999998</v>
      </c>
      <c r="L507">
        <v>15006200000</v>
      </c>
      <c r="M507">
        <v>-5.9439720999999999</v>
      </c>
      <c r="N507">
        <v>-45.063713</v>
      </c>
      <c r="O507">
        <v>-36.386035999999997</v>
      </c>
      <c r="P507">
        <v>-38.336891000000001</v>
      </c>
    </row>
    <row r="508" spans="2:16" x14ac:dyDescent="0.25">
      <c r="B508">
        <v>15131140000</v>
      </c>
      <c r="C508">
        <v>-8.238308</v>
      </c>
      <c r="D508">
        <v>-44.602707000000002</v>
      </c>
      <c r="E508">
        <v>-38.009856999999997</v>
      </c>
      <c r="F508">
        <v>-36.205661999999997</v>
      </c>
      <c r="L508">
        <v>15131140000</v>
      </c>
      <c r="M508">
        <v>-5.7463268999999997</v>
      </c>
      <c r="N508">
        <v>-45.305325000000003</v>
      </c>
      <c r="O508">
        <v>-36.010399</v>
      </c>
      <c r="P508">
        <v>-37.861114999999998</v>
      </c>
    </row>
    <row r="509" spans="2:16" x14ac:dyDescent="0.25">
      <c r="B509">
        <v>15256080000</v>
      </c>
      <c r="C509">
        <v>-7.9529376000000003</v>
      </c>
      <c r="D509">
        <v>-44.788708</v>
      </c>
      <c r="E509">
        <v>-37.574191999999996</v>
      </c>
      <c r="F509">
        <v>-35.872664999999998</v>
      </c>
      <c r="L509">
        <v>15256080000</v>
      </c>
      <c r="M509">
        <v>-5.6330175000000002</v>
      </c>
      <c r="N509">
        <v>-45.406962999999998</v>
      </c>
      <c r="O509">
        <v>-35.660988000000003</v>
      </c>
      <c r="P509">
        <v>-37.400959</v>
      </c>
    </row>
    <row r="510" spans="2:16" x14ac:dyDescent="0.25">
      <c r="B510">
        <v>15381020000</v>
      </c>
      <c r="C510">
        <v>-7.5657296000000001</v>
      </c>
      <c r="D510">
        <v>-44.794204999999998</v>
      </c>
      <c r="E510">
        <v>-37.081783000000001</v>
      </c>
      <c r="F510">
        <v>-35.325885999999997</v>
      </c>
      <c r="L510">
        <v>15381020000</v>
      </c>
      <c r="M510">
        <v>-5.4290456999999996</v>
      </c>
      <c r="N510">
        <v>-45.206702999999997</v>
      </c>
      <c r="O510">
        <v>-35.284668000000003</v>
      </c>
      <c r="P510">
        <v>-36.770004</v>
      </c>
    </row>
    <row r="511" spans="2:16" x14ac:dyDescent="0.25">
      <c r="B511">
        <v>15505960000</v>
      </c>
      <c r="C511">
        <v>-7.2699484999999999</v>
      </c>
      <c r="D511">
        <v>-44.855843</v>
      </c>
      <c r="E511">
        <v>-36.700026999999999</v>
      </c>
      <c r="F511">
        <v>-34.821708999999998</v>
      </c>
      <c r="L511">
        <v>15505960000</v>
      </c>
      <c r="M511">
        <v>-5.3065290000000003</v>
      </c>
      <c r="N511">
        <v>-45.047905</v>
      </c>
      <c r="O511">
        <v>-34.942008999999999</v>
      </c>
      <c r="P511">
        <v>-36.224445000000003</v>
      </c>
    </row>
    <row r="512" spans="2:16" x14ac:dyDescent="0.25">
      <c r="B512">
        <v>15630900000</v>
      </c>
      <c r="C512">
        <v>-6.9545269000000003</v>
      </c>
      <c r="D512">
        <v>-44.904465000000002</v>
      </c>
      <c r="E512">
        <v>-36.563358000000001</v>
      </c>
      <c r="F512">
        <v>-34.428589000000002</v>
      </c>
      <c r="L512">
        <v>15630900000</v>
      </c>
      <c r="M512">
        <v>-5.1487879999999997</v>
      </c>
      <c r="N512">
        <v>-44.755443999999997</v>
      </c>
      <c r="O512">
        <v>-34.646225000000001</v>
      </c>
      <c r="P512">
        <v>-36.026867000000003</v>
      </c>
    </row>
    <row r="513" spans="2:16" x14ac:dyDescent="0.25">
      <c r="B513">
        <v>15755840000</v>
      </c>
      <c r="C513">
        <v>-6.6945275999999998</v>
      </c>
      <c r="D513">
        <v>-45.010066999999999</v>
      </c>
      <c r="E513">
        <v>-36.582225999999999</v>
      </c>
      <c r="F513">
        <v>-34.056182999999997</v>
      </c>
      <c r="L513">
        <v>15755840000</v>
      </c>
      <c r="M513">
        <v>-5.0358423999999999</v>
      </c>
      <c r="N513">
        <v>-44.452831000000003</v>
      </c>
      <c r="O513">
        <v>-34.293934</v>
      </c>
      <c r="P513">
        <v>-36.028046000000003</v>
      </c>
    </row>
    <row r="514" spans="2:16" x14ac:dyDescent="0.25">
      <c r="B514">
        <v>15880780000</v>
      </c>
      <c r="C514">
        <v>-6.3408036000000001</v>
      </c>
      <c r="D514">
        <v>-44.75647</v>
      </c>
      <c r="E514">
        <v>-36.415371</v>
      </c>
      <c r="F514">
        <v>-33.668900000000001</v>
      </c>
      <c r="L514">
        <v>15880780000</v>
      </c>
      <c r="M514">
        <v>-4.8052634999999997</v>
      </c>
      <c r="N514">
        <v>-43.901009000000002</v>
      </c>
      <c r="O514">
        <v>-33.679614999999998</v>
      </c>
      <c r="P514">
        <v>-36.121220000000001</v>
      </c>
    </row>
    <row r="515" spans="2:16" x14ac:dyDescent="0.25">
      <c r="B515">
        <v>16005720000</v>
      </c>
      <c r="C515">
        <v>-5.8836212000000003</v>
      </c>
      <c r="D515">
        <v>-44.464066000000003</v>
      </c>
      <c r="E515">
        <v>-36.021965000000002</v>
      </c>
      <c r="F515">
        <v>-33.138016</v>
      </c>
      <c r="L515">
        <v>16005720000</v>
      </c>
      <c r="M515">
        <v>-4.4674291999999998</v>
      </c>
      <c r="N515">
        <v>-43.364955999999999</v>
      </c>
      <c r="O515">
        <v>-32.946922000000001</v>
      </c>
      <c r="P515">
        <v>-35.920959000000003</v>
      </c>
    </row>
    <row r="516" spans="2:16" x14ac:dyDescent="0.25">
      <c r="B516">
        <v>16130660000</v>
      </c>
      <c r="C516">
        <v>-5.4610390999999998</v>
      </c>
      <c r="D516">
        <v>-43.967255000000002</v>
      </c>
      <c r="E516">
        <v>-35.480491999999998</v>
      </c>
      <c r="F516">
        <v>-32.747512999999998</v>
      </c>
      <c r="L516">
        <v>16130660000</v>
      </c>
      <c r="M516">
        <v>-4.1597672000000001</v>
      </c>
      <c r="N516">
        <v>-42.909492</v>
      </c>
      <c r="O516">
        <v>-32.231743000000002</v>
      </c>
      <c r="P516">
        <v>-35.679851999999997</v>
      </c>
    </row>
    <row r="517" spans="2:16" x14ac:dyDescent="0.25">
      <c r="B517">
        <v>16255600000</v>
      </c>
      <c r="C517">
        <v>-5.0801524999999996</v>
      </c>
      <c r="D517">
        <v>-43.569847000000003</v>
      </c>
      <c r="E517">
        <v>-35.088546999999998</v>
      </c>
      <c r="F517">
        <v>-32.268706999999999</v>
      </c>
      <c r="L517">
        <v>16255600000</v>
      </c>
      <c r="M517">
        <v>-3.905376</v>
      </c>
      <c r="N517">
        <v>-42.588737000000002</v>
      </c>
      <c r="O517">
        <v>-31.751405999999999</v>
      </c>
      <c r="P517">
        <v>-35.333236999999997</v>
      </c>
    </row>
    <row r="518" spans="2:16" x14ac:dyDescent="0.25">
      <c r="B518">
        <v>16380540000</v>
      </c>
      <c r="C518">
        <v>-4.7984457000000003</v>
      </c>
      <c r="D518">
        <v>-42.909804999999999</v>
      </c>
      <c r="E518">
        <v>-34.742077000000002</v>
      </c>
      <c r="F518">
        <v>-31.776102000000002</v>
      </c>
      <c r="L518">
        <v>16380540000</v>
      </c>
      <c r="M518">
        <v>-3.7388016999999998</v>
      </c>
      <c r="N518">
        <v>-42.353233000000003</v>
      </c>
      <c r="O518">
        <v>-31.243713</v>
      </c>
      <c r="P518">
        <v>-35.025700000000001</v>
      </c>
    </row>
    <row r="519" spans="2:16" x14ac:dyDescent="0.25">
      <c r="B519">
        <v>16505480000</v>
      </c>
      <c r="C519">
        <v>-4.5666633000000001</v>
      </c>
      <c r="D519">
        <v>-42.124831999999998</v>
      </c>
      <c r="E519">
        <v>-34.496143000000004</v>
      </c>
      <c r="F519">
        <v>-31.297134</v>
      </c>
      <c r="L519">
        <v>16505480000</v>
      </c>
      <c r="M519">
        <v>-3.6033685000000002</v>
      </c>
      <c r="N519">
        <v>-42.217193999999999</v>
      </c>
      <c r="O519">
        <v>-30.765242000000001</v>
      </c>
      <c r="P519">
        <v>-34.804454999999997</v>
      </c>
    </row>
    <row r="520" spans="2:16" x14ac:dyDescent="0.25">
      <c r="B520">
        <v>16630420000</v>
      </c>
      <c r="C520">
        <v>-4.4595342000000002</v>
      </c>
      <c r="D520">
        <v>-41.306182999999997</v>
      </c>
      <c r="E520">
        <v>-34.288403000000002</v>
      </c>
      <c r="F520">
        <v>-31.003321</v>
      </c>
      <c r="L520">
        <v>16630420000</v>
      </c>
      <c r="M520">
        <v>-3.5745374999999999</v>
      </c>
      <c r="N520">
        <v>-42.196480000000001</v>
      </c>
      <c r="O520">
        <v>-30.423584000000002</v>
      </c>
      <c r="P520">
        <v>-34.621037000000001</v>
      </c>
    </row>
    <row r="521" spans="2:16" x14ac:dyDescent="0.25">
      <c r="B521">
        <v>16755360000</v>
      </c>
      <c r="C521">
        <v>-4.6041221999999999</v>
      </c>
      <c r="D521">
        <v>-40.647826999999999</v>
      </c>
      <c r="E521">
        <v>-34.217495</v>
      </c>
      <c r="F521">
        <v>-30.889054999999999</v>
      </c>
      <c r="L521">
        <v>16755360000</v>
      </c>
      <c r="M521">
        <v>-3.7826574000000002</v>
      </c>
      <c r="N521">
        <v>-42.309811000000003</v>
      </c>
      <c r="O521">
        <v>-30.382652</v>
      </c>
      <c r="P521">
        <v>-34.492001000000002</v>
      </c>
    </row>
    <row r="522" spans="2:16" x14ac:dyDescent="0.25">
      <c r="B522">
        <v>16880300000</v>
      </c>
      <c r="C522">
        <v>-4.7432055000000002</v>
      </c>
      <c r="D522">
        <v>-40.223765999999998</v>
      </c>
      <c r="E522">
        <v>-34.105068000000003</v>
      </c>
      <c r="F522">
        <v>-30.87088</v>
      </c>
      <c r="L522">
        <v>16880300000</v>
      </c>
      <c r="M522">
        <v>-3.9749851</v>
      </c>
      <c r="N522">
        <v>-42.291248000000003</v>
      </c>
      <c r="O522">
        <v>-30.391207000000001</v>
      </c>
      <c r="P522">
        <v>-34.370990999999997</v>
      </c>
    </row>
    <row r="523" spans="2:16" x14ac:dyDescent="0.25">
      <c r="B523">
        <v>17005240000</v>
      </c>
      <c r="C523">
        <v>-4.9738325999999997</v>
      </c>
      <c r="D523">
        <v>-39.968665999999999</v>
      </c>
      <c r="E523">
        <v>-34.138973</v>
      </c>
      <c r="F523">
        <v>-30.952707</v>
      </c>
      <c r="L523">
        <v>17005240000</v>
      </c>
      <c r="M523">
        <v>-4.2555446999999997</v>
      </c>
      <c r="N523">
        <v>-42.262996999999999</v>
      </c>
      <c r="O523">
        <v>-30.537448999999999</v>
      </c>
      <c r="P523">
        <v>-34.358952000000002</v>
      </c>
    </row>
    <row r="524" spans="2:16" x14ac:dyDescent="0.25">
      <c r="B524">
        <v>17130180000</v>
      </c>
      <c r="C524">
        <v>-5.0972742999999996</v>
      </c>
      <c r="D524">
        <v>-39.845554</v>
      </c>
      <c r="E524">
        <v>-34.270251999999999</v>
      </c>
      <c r="F524">
        <v>-30.994382999999999</v>
      </c>
      <c r="L524">
        <v>17130180000</v>
      </c>
      <c r="M524">
        <v>-4.4328269999999996</v>
      </c>
      <c r="N524">
        <v>-42.004807</v>
      </c>
      <c r="O524">
        <v>-30.637957</v>
      </c>
      <c r="P524">
        <v>-34.435229999999997</v>
      </c>
    </row>
    <row r="525" spans="2:16" x14ac:dyDescent="0.25">
      <c r="B525">
        <v>17255120000</v>
      </c>
      <c r="C525">
        <v>-5.2940811999999999</v>
      </c>
      <c r="D525">
        <v>-39.729911999999999</v>
      </c>
      <c r="E525">
        <v>-34.599471999999999</v>
      </c>
      <c r="F525">
        <v>-31.060531999999998</v>
      </c>
      <c r="L525">
        <v>17255120000</v>
      </c>
      <c r="M525">
        <v>-4.6776084999999998</v>
      </c>
      <c r="N525">
        <v>-41.625568000000001</v>
      </c>
      <c r="O525">
        <v>-30.812010000000001</v>
      </c>
      <c r="P525">
        <v>-34.632648000000003</v>
      </c>
    </row>
    <row r="526" spans="2:16" x14ac:dyDescent="0.25">
      <c r="B526">
        <v>17380060000</v>
      </c>
      <c r="C526">
        <v>-5.4193974000000003</v>
      </c>
      <c r="D526">
        <v>-39.618507000000001</v>
      </c>
      <c r="E526">
        <v>-35.038353000000001</v>
      </c>
      <c r="F526">
        <v>-31.028980000000001</v>
      </c>
      <c r="L526">
        <v>17380060000</v>
      </c>
      <c r="M526">
        <v>-4.8574409000000003</v>
      </c>
      <c r="N526">
        <v>-41.003329999999998</v>
      </c>
      <c r="O526">
        <v>-30.896255</v>
      </c>
      <c r="P526">
        <v>-34.933323000000001</v>
      </c>
    </row>
    <row r="527" spans="2:16" x14ac:dyDescent="0.25">
      <c r="B527">
        <v>17505000000</v>
      </c>
      <c r="C527">
        <v>-5.5125146000000003</v>
      </c>
      <c r="D527">
        <v>-39.477291000000001</v>
      </c>
      <c r="E527">
        <v>-35.439812000000003</v>
      </c>
      <c r="F527">
        <v>-30.973776000000001</v>
      </c>
      <c r="L527">
        <v>17505000000</v>
      </c>
      <c r="M527">
        <v>-4.9901527999999997</v>
      </c>
      <c r="N527">
        <v>-40.280518000000001</v>
      </c>
      <c r="O527">
        <v>-30.904254999999999</v>
      </c>
      <c r="P527">
        <v>-35.258792999999997</v>
      </c>
    </row>
    <row r="528" spans="2:16" x14ac:dyDescent="0.25">
      <c r="B528">
        <v>17629940000</v>
      </c>
      <c r="C528">
        <v>-5.5149331000000004</v>
      </c>
      <c r="D528">
        <v>-39.244076</v>
      </c>
      <c r="E528">
        <v>-35.749039000000003</v>
      </c>
      <c r="F528">
        <v>-30.948460000000001</v>
      </c>
      <c r="L528">
        <v>17629940000</v>
      </c>
      <c r="M528">
        <v>-5.0588188000000001</v>
      </c>
      <c r="N528">
        <v>-39.573844999999999</v>
      </c>
      <c r="O528">
        <v>-30.948405999999999</v>
      </c>
      <c r="P528">
        <v>-35.487053000000003</v>
      </c>
    </row>
    <row r="529" spans="2:16" x14ac:dyDescent="0.25">
      <c r="B529">
        <v>17754880000</v>
      </c>
      <c r="C529">
        <v>-5.4923978</v>
      </c>
      <c r="D529">
        <v>-39.127811000000001</v>
      </c>
      <c r="E529">
        <v>-35.972538</v>
      </c>
      <c r="F529">
        <v>-31.047653</v>
      </c>
      <c r="L529">
        <v>17754880000</v>
      </c>
      <c r="M529">
        <v>-5.0992122000000002</v>
      </c>
      <c r="N529">
        <v>-39.066017000000002</v>
      </c>
      <c r="O529">
        <v>-31.062677000000001</v>
      </c>
      <c r="P529">
        <v>-35.702930000000002</v>
      </c>
    </row>
    <row r="530" spans="2:16" x14ac:dyDescent="0.25">
      <c r="B530">
        <v>17879820000</v>
      </c>
      <c r="C530">
        <v>-5.4278855000000004</v>
      </c>
      <c r="D530">
        <v>-39.065151</v>
      </c>
      <c r="E530">
        <v>-36.122902000000003</v>
      </c>
      <c r="F530">
        <v>-31.220037000000001</v>
      </c>
      <c r="L530">
        <v>17879820000</v>
      </c>
      <c r="M530">
        <v>-5.1220717000000002</v>
      </c>
      <c r="N530">
        <v>-38.738059999999997</v>
      </c>
      <c r="O530">
        <v>-31.252797999999999</v>
      </c>
      <c r="P530">
        <v>-35.854050000000001</v>
      </c>
    </row>
    <row r="531" spans="2:16" x14ac:dyDescent="0.25">
      <c r="B531">
        <v>18004760000</v>
      </c>
      <c r="C531">
        <v>-5.463069</v>
      </c>
      <c r="D531">
        <v>-39.160065000000003</v>
      </c>
      <c r="E531">
        <v>-36.185436000000003</v>
      </c>
      <c r="F531">
        <v>-31.410934000000001</v>
      </c>
      <c r="L531">
        <v>18004760000</v>
      </c>
      <c r="M531">
        <v>-5.2085900000000001</v>
      </c>
      <c r="N531">
        <v>-38.629688000000002</v>
      </c>
      <c r="O531">
        <v>-31.443888000000001</v>
      </c>
      <c r="P531">
        <v>-35.968192999999999</v>
      </c>
    </row>
    <row r="532" spans="2:16" x14ac:dyDescent="0.25">
      <c r="B532">
        <v>18129700000</v>
      </c>
      <c r="C532">
        <v>-5.5167960999999996</v>
      </c>
      <c r="D532">
        <v>-39.271152000000001</v>
      </c>
      <c r="E532">
        <v>-36.139011000000004</v>
      </c>
      <c r="F532">
        <v>-31.534426</v>
      </c>
      <c r="L532">
        <v>18129700000</v>
      </c>
      <c r="M532">
        <v>-5.3118905999999999</v>
      </c>
      <c r="N532">
        <v>-38.564816</v>
      </c>
      <c r="O532">
        <v>-31.590073</v>
      </c>
      <c r="P532">
        <v>-35.953826999999997</v>
      </c>
    </row>
    <row r="533" spans="2:16" x14ac:dyDescent="0.25">
      <c r="B533">
        <v>18254640000</v>
      </c>
      <c r="C533">
        <v>-5.6065978999999997</v>
      </c>
      <c r="D533">
        <v>-39.419846</v>
      </c>
      <c r="E533">
        <v>-36.044150999999999</v>
      </c>
      <c r="F533">
        <v>-31.666889000000001</v>
      </c>
      <c r="L533">
        <v>18254640000</v>
      </c>
      <c r="M533">
        <v>-5.4367279999999996</v>
      </c>
      <c r="N533">
        <v>-38.519931999999997</v>
      </c>
      <c r="O533">
        <v>-31.695698</v>
      </c>
      <c r="P533">
        <v>-35.902259999999998</v>
      </c>
    </row>
    <row r="534" spans="2:16" x14ac:dyDescent="0.25">
      <c r="B534">
        <v>18379580000</v>
      </c>
      <c r="C534">
        <v>-5.6880493000000003</v>
      </c>
      <c r="D534">
        <v>-39.554957999999999</v>
      </c>
      <c r="E534">
        <v>-36.033596000000003</v>
      </c>
      <c r="F534">
        <v>-31.733537999999999</v>
      </c>
      <c r="L534">
        <v>18379580000</v>
      </c>
      <c r="M534">
        <v>-5.5503777999999997</v>
      </c>
      <c r="N534">
        <v>-38.459831000000001</v>
      </c>
      <c r="O534">
        <v>-31.766739000000001</v>
      </c>
      <c r="P534">
        <v>-35.937283000000001</v>
      </c>
    </row>
    <row r="535" spans="2:16" x14ac:dyDescent="0.25">
      <c r="B535">
        <v>18504520000</v>
      </c>
      <c r="C535">
        <v>-5.7909101999999999</v>
      </c>
      <c r="D535">
        <v>-39.629955000000002</v>
      </c>
      <c r="E535">
        <v>-36.132396999999997</v>
      </c>
      <c r="F535">
        <v>-31.800319999999999</v>
      </c>
      <c r="L535">
        <v>18504520000</v>
      </c>
      <c r="M535">
        <v>-5.6694168999999999</v>
      </c>
      <c r="N535">
        <v>-38.422871000000001</v>
      </c>
      <c r="O535">
        <v>-31.799471</v>
      </c>
      <c r="P535">
        <v>-36.073715</v>
      </c>
    </row>
    <row r="536" spans="2:16" x14ac:dyDescent="0.25">
      <c r="B536">
        <v>18629460000</v>
      </c>
      <c r="C536">
        <v>-5.9089017000000004</v>
      </c>
      <c r="D536">
        <v>-39.682667000000002</v>
      </c>
      <c r="E536">
        <v>-36.350163000000002</v>
      </c>
      <c r="F536">
        <v>-31.761938000000001</v>
      </c>
      <c r="L536">
        <v>18629460000</v>
      </c>
      <c r="M536">
        <v>-5.7912530999999996</v>
      </c>
      <c r="N536">
        <v>-38.384911000000002</v>
      </c>
      <c r="O536">
        <v>-31.797374999999999</v>
      </c>
      <c r="P536">
        <v>-36.341290000000001</v>
      </c>
    </row>
    <row r="537" spans="2:16" x14ac:dyDescent="0.25">
      <c r="B537">
        <v>18754400000</v>
      </c>
      <c r="C537">
        <v>-6.0476565000000004</v>
      </c>
      <c r="D537">
        <v>-39.704407000000003</v>
      </c>
      <c r="E537">
        <v>-36.663330000000002</v>
      </c>
      <c r="F537">
        <v>-31.719290000000001</v>
      </c>
      <c r="L537">
        <v>18754400000</v>
      </c>
      <c r="M537">
        <v>-5.9306435999999998</v>
      </c>
      <c r="N537">
        <v>-38.349559999999997</v>
      </c>
      <c r="O537">
        <v>-31.73657</v>
      </c>
      <c r="P537">
        <v>-36.675488000000001</v>
      </c>
    </row>
    <row r="538" spans="2:16" x14ac:dyDescent="0.25">
      <c r="B538">
        <v>18879340000</v>
      </c>
      <c r="C538">
        <v>-6.0178642</v>
      </c>
      <c r="D538">
        <v>-39.472808999999998</v>
      </c>
      <c r="E538">
        <v>-36.846393999999997</v>
      </c>
      <c r="F538">
        <v>-31.847681000000001</v>
      </c>
      <c r="L538">
        <v>18879340000</v>
      </c>
      <c r="M538">
        <v>-5.9227448000000003</v>
      </c>
      <c r="N538">
        <v>-38.014640999999997</v>
      </c>
      <c r="O538">
        <v>-31.805344000000002</v>
      </c>
      <c r="P538">
        <v>-36.923374000000003</v>
      </c>
    </row>
    <row r="539" spans="2:16" x14ac:dyDescent="0.25">
      <c r="B539">
        <v>19004280000</v>
      </c>
      <c r="C539">
        <v>-6.0123610000000003</v>
      </c>
      <c r="D539">
        <v>-39.234425000000002</v>
      </c>
      <c r="E539">
        <v>-37.066132000000003</v>
      </c>
      <c r="F539">
        <v>-31.998421</v>
      </c>
      <c r="L539">
        <v>19004280000</v>
      </c>
      <c r="M539">
        <v>-5.9247607999999996</v>
      </c>
      <c r="N539">
        <v>-37.637881999999998</v>
      </c>
      <c r="O539">
        <v>-31.930115000000001</v>
      </c>
      <c r="P539">
        <v>-37.191276999999999</v>
      </c>
    </row>
    <row r="540" spans="2:16" x14ac:dyDescent="0.25">
      <c r="B540">
        <v>19129220000</v>
      </c>
      <c r="C540">
        <v>-6.0260252999999997</v>
      </c>
      <c r="D540">
        <v>-38.987926000000002</v>
      </c>
      <c r="E540">
        <v>-37.246428999999999</v>
      </c>
      <c r="F540">
        <v>-32.242043000000002</v>
      </c>
      <c r="L540">
        <v>19129220000</v>
      </c>
      <c r="M540">
        <v>-5.9239477999999997</v>
      </c>
      <c r="N540">
        <v>-37.169609000000001</v>
      </c>
      <c r="O540">
        <v>-32.142277</v>
      </c>
      <c r="P540">
        <v>-37.397216999999998</v>
      </c>
    </row>
    <row r="541" spans="2:16" x14ac:dyDescent="0.25">
      <c r="B541">
        <v>19254160000</v>
      </c>
      <c r="C541">
        <v>-6.2288237000000004</v>
      </c>
      <c r="D541">
        <v>-38.893520000000002</v>
      </c>
      <c r="E541">
        <v>-37.510452000000001</v>
      </c>
      <c r="F541">
        <v>-32.343497999999997</v>
      </c>
      <c r="L541">
        <v>19254160000</v>
      </c>
      <c r="M541">
        <v>-6.0732721999999999</v>
      </c>
      <c r="N541">
        <v>-36.907229999999998</v>
      </c>
      <c r="O541">
        <v>-32.290745000000001</v>
      </c>
      <c r="P541">
        <v>-37.665432000000003</v>
      </c>
    </row>
    <row r="542" spans="2:16" x14ac:dyDescent="0.25">
      <c r="B542">
        <v>19379100000</v>
      </c>
      <c r="C542">
        <v>-6.4316177000000003</v>
      </c>
      <c r="D542">
        <v>-38.797012000000002</v>
      </c>
      <c r="E542">
        <v>-37.630093000000002</v>
      </c>
      <c r="F542">
        <v>-32.469631</v>
      </c>
      <c r="L542">
        <v>19379100000</v>
      </c>
      <c r="M542">
        <v>-6.2242483999999996</v>
      </c>
      <c r="N542">
        <v>-36.709892000000004</v>
      </c>
      <c r="O542">
        <v>-32.437553000000001</v>
      </c>
      <c r="P542">
        <v>-37.793033999999999</v>
      </c>
    </row>
    <row r="543" spans="2:16" x14ac:dyDescent="0.25">
      <c r="B543">
        <v>19504040000</v>
      </c>
      <c r="C543">
        <v>-6.6109327999999996</v>
      </c>
      <c r="D543">
        <v>-38.884509999999999</v>
      </c>
      <c r="E543">
        <v>-37.627673999999999</v>
      </c>
      <c r="F543">
        <v>-32.560295000000004</v>
      </c>
      <c r="L543">
        <v>19504040000</v>
      </c>
      <c r="M543">
        <v>-6.3654121999999997</v>
      </c>
      <c r="N543">
        <v>-36.657055</v>
      </c>
      <c r="O543">
        <v>-32.561107999999997</v>
      </c>
      <c r="P543">
        <v>-37.811554000000001</v>
      </c>
    </row>
    <row r="544" spans="2:16" x14ac:dyDescent="0.25">
      <c r="B544">
        <v>19628980000</v>
      </c>
      <c r="C544">
        <v>-6.8063058999999999</v>
      </c>
      <c r="D544">
        <v>-39.147250999999997</v>
      </c>
      <c r="E544">
        <v>-37.594771999999999</v>
      </c>
      <c r="F544">
        <v>-32.619464999999998</v>
      </c>
      <c r="L544">
        <v>19628980000</v>
      </c>
      <c r="M544">
        <v>-6.5040174000000004</v>
      </c>
      <c r="N544">
        <v>-36.679054000000001</v>
      </c>
      <c r="O544">
        <v>-32.610621999999999</v>
      </c>
      <c r="P544">
        <v>-37.773440999999998</v>
      </c>
    </row>
    <row r="545" spans="2:16" x14ac:dyDescent="0.25">
      <c r="B545">
        <v>19753920000</v>
      </c>
      <c r="C545">
        <v>-6.9965444000000003</v>
      </c>
      <c r="D545">
        <v>-39.584454000000001</v>
      </c>
      <c r="E545">
        <v>-37.587322</v>
      </c>
      <c r="F545">
        <v>-32.646380999999998</v>
      </c>
      <c r="L545">
        <v>19753920000</v>
      </c>
      <c r="M545">
        <v>-6.6200237</v>
      </c>
      <c r="N545">
        <v>-36.698849000000003</v>
      </c>
      <c r="O545">
        <v>-32.640121000000001</v>
      </c>
      <c r="P545">
        <v>-37.730514999999997</v>
      </c>
    </row>
    <row r="546" spans="2:16" x14ac:dyDescent="0.25">
      <c r="B546">
        <v>19878860000</v>
      </c>
      <c r="C546">
        <v>-7.1981139000000001</v>
      </c>
      <c r="D546">
        <v>-40.091617999999997</v>
      </c>
      <c r="E546">
        <v>-37.598103000000002</v>
      </c>
      <c r="F546">
        <v>-32.495471999999999</v>
      </c>
      <c r="L546">
        <v>19878860000</v>
      </c>
      <c r="M546">
        <v>-6.7467851999999997</v>
      </c>
      <c r="N546">
        <v>-36.762714000000003</v>
      </c>
      <c r="O546">
        <v>-32.623435999999998</v>
      </c>
      <c r="P546">
        <v>-37.589046000000003</v>
      </c>
    </row>
    <row r="547" spans="2:16" x14ac:dyDescent="0.25">
      <c r="B547">
        <v>20003800000</v>
      </c>
      <c r="C547">
        <v>-7.4013739000000003</v>
      </c>
      <c r="D547">
        <v>-40.766494999999999</v>
      </c>
      <c r="E547">
        <v>-37.621994000000001</v>
      </c>
      <c r="F547">
        <v>-32.346302000000001</v>
      </c>
      <c r="L547">
        <v>20003800000</v>
      </c>
      <c r="M547">
        <v>-6.8571219000000001</v>
      </c>
      <c r="N547">
        <v>-36.871777000000002</v>
      </c>
      <c r="O547">
        <v>-32.649048000000001</v>
      </c>
      <c r="P547">
        <v>-37.445037999999997</v>
      </c>
    </row>
    <row r="548" spans="2:16" x14ac:dyDescent="0.25">
      <c r="B548">
        <v>20128740000</v>
      </c>
      <c r="C548">
        <v>-7.6170149</v>
      </c>
      <c r="D548">
        <v>-41.508839000000002</v>
      </c>
      <c r="E548">
        <v>-37.711151000000001</v>
      </c>
      <c r="F548">
        <v>-32.186000999999997</v>
      </c>
      <c r="L548">
        <v>20128740000</v>
      </c>
      <c r="M548">
        <v>-6.9534640000000003</v>
      </c>
      <c r="N548">
        <v>-36.943931999999997</v>
      </c>
      <c r="O548">
        <v>-32.663719</v>
      </c>
      <c r="P548">
        <v>-37.321697</v>
      </c>
    </row>
    <row r="549" spans="2:16" x14ac:dyDescent="0.25">
      <c r="B549">
        <v>20253680000</v>
      </c>
      <c r="C549">
        <v>-7.8490399999999996</v>
      </c>
      <c r="D549">
        <v>-42.139094999999998</v>
      </c>
      <c r="E549">
        <v>-37.874794000000001</v>
      </c>
      <c r="F549">
        <v>-32.082230000000003</v>
      </c>
      <c r="L549">
        <v>20253680000</v>
      </c>
      <c r="M549">
        <v>-7.0312470999999999</v>
      </c>
      <c r="N549">
        <v>-36.854706</v>
      </c>
      <c r="O549">
        <v>-32.668812000000003</v>
      </c>
      <c r="P549">
        <v>-37.380961999999997</v>
      </c>
    </row>
    <row r="550" spans="2:16" x14ac:dyDescent="0.25">
      <c r="B550">
        <v>20378620000</v>
      </c>
      <c r="C550">
        <v>-8.0688428999999999</v>
      </c>
      <c r="D550">
        <v>-42.561073</v>
      </c>
      <c r="E550">
        <v>-38.087798999999997</v>
      </c>
      <c r="F550">
        <v>-31.931965000000002</v>
      </c>
      <c r="L550">
        <v>20378620000</v>
      </c>
      <c r="M550">
        <v>-7.1179395000000003</v>
      </c>
      <c r="N550">
        <v>-36.682834999999997</v>
      </c>
      <c r="O550">
        <v>-32.637763999999997</v>
      </c>
      <c r="P550">
        <v>-37.472526999999999</v>
      </c>
    </row>
    <row r="551" spans="2:16" x14ac:dyDescent="0.25">
      <c r="B551">
        <v>20503560000</v>
      </c>
      <c r="C551">
        <v>-8.3062123999999997</v>
      </c>
      <c r="D551">
        <v>-42.913677</v>
      </c>
      <c r="E551">
        <v>-38.272717</v>
      </c>
      <c r="F551">
        <v>-31.820238</v>
      </c>
      <c r="L551">
        <v>20503560000</v>
      </c>
      <c r="M551">
        <v>-7.2321324000000002</v>
      </c>
      <c r="N551">
        <v>-36.565989999999999</v>
      </c>
      <c r="O551">
        <v>-32.546008999999998</v>
      </c>
      <c r="P551">
        <v>-37.582099999999997</v>
      </c>
    </row>
    <row r="552" spans="2:16" x14ac:dyDescent="0.25">
      <c r="B552">
        <v>20628500000</v>
      </c>
      <c r="C552">
        <v>-8.5405578999999996</v>
      </c>
      <c r="D552">
        <v>-43.197814999999999</v>
      </c>
      <c r="E552">
        <v>-38.490746000000001</v>
      </c>
      <c r="F552">
        <v>-31.783131000000001</v>
      </c>
      <c r="L552">
        <v>20628500000</v>
      </c>
      <c r="M552">
        <v>-7.3430524000000004</v>
      </c>
      <c r="N552">
        <v>-36.477226000000002</v>
      </c>
      <c r="O552">
        <v>-32.468314999999997</v>
      </c>
      <c r="P552">
        <v>-37.785587</v>
      </c>
    </row>
    <row r="553" spans="2:16" x14ac:dyDescent="0.25">
      <c r="B553">
        <v>20753440000</v>
      </c>
      <c r="C553">
        <v>-8.7694501999999996</v>
      </c>
      <c r="D553">
        <v>-43.604728999999999</v>
      </c>
      <c r="E553">
        <v>-38.778613999999997</v>
      </c>
      <c r="F553">
        <v>-31.774781999999998</v>
      </c>
      <c r="L553">
        <v>20753440000</v>
      </c>
      <c r="M553">
        <v>-7.4467182000000003</v>
      </c>
      <c r="N553">
        <v>-36.462158000000002</v>
      </c>
      <c r="O553">
        <v>-32.412685000000003</v>
      </c>
      <c r="P553">
        <v>-38.109219000000003</v>
      </c>
    </row>
    <row r="554" spans="2:16" x14ac:dyDescent="0.25">
      <c r="B554">
        <v>20878380000</v>
      </c>
      <c r="C554">
        <v>-8.9893216999999996</v>
      </c>
      <c r="D554">
        <v>-44.166466</v>
      </c>
      <c r="E554">
        <v>-39.161921999999997</v>
      </c>
      <c r="F554">
        <v>-31.794636000000001</v>
      </c>
      <c r="L554">
        <v>20878380000</v>
      </c>
      <c r="M554">
        <v>-7.5563064000000004</v>
      </c>
      <c r="N554">
        <v>-36.568359000000001</v>
      </c>
      <c r="O554">
        <v>-32.352867000000003</v>
      </c>
      <c r="P554">
        <v>-38.547279000000003</v>
      </c>
    </row>
    <row r="555" spans="2:16" x14ac:dyDescent="0.25">
      <c r="B555">
        <v>21003320000</v>
      </c>
      <c r="C555">
        <v>-9.1704445000000003</v>
      </c>
      <c r="D555">
        <v>-44.818680000000001</v>
      </c>
      <c r="E555">
        <v>-39.532204</v>
      </c>
      <c r="F555">
        <v>-31.895546</v>
      </c>
      <c r="L555">
        <v>21003320000</v>
      </c>
      <c r="M555">
        <v>-7.6380853999999996</v>
      </c>
      <c r="N555">
        <v>-36.749778999999997</v>
      </c>
      <c r="O555">
        <v>-32.301945000000003</v>
      </c>
      <c r="P555">
        <v>-39.050700999999997</v>
      </c>
    </row>
    <row r="556" spans="2:16" x14ac:dyDescent="0.25">
      <c r="B556">
        <v>21128260000</v>
      </c>
      <c r="C556">
        <v>-9.2865342999999996</v>
      </c>
      <c r="D556">
        <v>-45.470196000000001</v>
      </c>
      <c r="E556">
        <v>-39.722816000000002</v>
      </c>
      <c r="F556">
        <v>-32.088005000000003</v>
      </c>
      <c r="L556">
        <v>21128260000</v>
      </c>
      <c r="M556">
        <v>-7.6878905</v>
      </c>
      <c r="N556">
        <v>-36.927975000000004</v>
      </c>
      <c r="O556">
        <v>-32.351050999999998</v>
      </c>
      <c r="P556">
        <v>-39.339351999999998</v>
      </c>
    </row>
    <row r="557" spans="2:16" x14ac:dyDescent="0.25">
      <c r="B557">
        <v>21253200000</v>
      </c>
      <c r="C557">
        <v>-9.1966429000000005</v>
      </c>
      <c r="D557">
        <v>-45.837181000000001</v>
      </c>
      <c r="E557">
        <v>-39.429558</v>
      </c>
      <c r="F557">
        <v>-32.310547</v>
      </c>
      <c r="L557">
        <v>21253200000</v>
      </c>
      <c r="M557">
        <v>-7.6018939000000003</v>
      </c>
      <c r="N557">
        <v>-36.912013999999999</v>
      </c>
      <c r="O557">
        <v>-32.384369</v>
      </c>
      <c r="P557">
        <v>-39.252586000000001</v>
      </c>
    </row>
    <row r="558" spans="2:16" x14ac:dyDescent="0.25">
      <c r="B558">
        <v>21378140000</v>
      </c>
      <c r="C558">
        <v>-9.0416536000000001</v>
      </c>
      <c r="D558">
        <v>-46.143645999999997</v>
      </c>
      <c r="E558">
        <v>-38.888111000000002</v>
      </c>
      <c r="F558">
        <v>-32.497619999999998</v>
      </c>
      <c r="L558">
        <v>21378140000</v>
      </c>
      <c r="M558">
        <v>-7.5029811999999998</v>
      </c>
      <c r="N558">
        <v>-36.895099999999999</v>
      </c>
      <c r="O558">
        <v>-32.459578999999998</v>
      </c>
      <c r="P558">
        <v>-38.826740000000001</v>
      </c>
    </row>
    <row r="559" spans="2:16" x14ac:dyDescent="0.25">
      <c r="B559">
        <v>21503080000</v>
      </c>
      <c r="C559">
        <v>-8.9150209</v>
      </c>
      <c r="D559">
        <v>-46.343612999999998</v>
      </c>
      <c r="E559">
        <v>-38.263568999999997</v>
      </c>
      <c r="F559">
        <v>-32.672249000000001</v>
      </c>
      <c r="L559">
        <v>21503080000</v>
      </c>
      <c r="M559">
        <v>-7.4526763000000003</v>
      </c>
      <c r="N559">
        <v>-36.959502999999998</v>
      </c>
      <c r="O559">
        <v>-32.483189000000003</v>
      </c>
      <c r="P559">
        <v>-38.357109000000001</v>
      </c>
    </row>
    <row r="560" spans="2:16" x14ac:dyDescent="0.25">
      <c r="B560">
        <v>21628020000</v>
      </c>
      <c r="C560">
        <v>-8.8582134000000003</v>
      </c>
      <c r="D560">
        <v>-46.424743999999997</v>
      </c>
      <c r="E560">
        <v>-37.959816000000004</v>
      </c>
      <c r="F560">
        <v>-32.792296999999998</v>
      </c>
      <c r="L560">
        <v>21628020000</v>
      </c>
      <c r="M560">
        <v>-7.4664121000000003</v>
      </c>
      <c r="N560">
        <v>-37.083171999999998</v>
      </c>
      <c r="O560">
        <v>-32.601646000000002</v>
      </c>
      <c r="P560">
        <v>-38.06015</v>
      </c>
    </row>
    <row r="561" spans="2:16" x14ac:dyDescent="0.25">
      <c r="B561">
        <v>21752960000</v>
      </c>
      <c r="C561">
        <v>-8.8140421</v>
      </c>
      <c r="D561">
        <v>-46.317630999999999</v>
      </c>
      <c r="E561">
        <v>-37.771926999999998</v>
      </c>
      <c r="F561">
        <v>-32.841197999999999</v>
      </c>
      <c r="L561">
        <v>21752960000</v>
      </c>
      <c r="M561">
        <v>-7.5184373999999998</v>
      </c>
      <c r="N561">
        <v>-37.206474</v>
      </c>
      <c r="O561">
        <v>-32.698352999999997</v>
      </c>
      <c r="P561">
        <v>-37.796855999999998</v>
      </c>
    </row>
    <row r="562" spans="2:16" x14ac:dyDescent="0.25">
      <c r="B562">
        <v>21877900000</v>
      </c>
      <c r="C562">
        <v>-8.6927862000000005</v>
      </c>
      <c r="D562">
        <v>-46.193333000000003</v>
      </c>
      <c r="E562">
        <v>-37.601601000000002</v>
      </c>
      <c r="F562">
        <v>-32.821716000000002</v>
      </c>
      <c r="L562">
        <v>21877900000</v>
      </c>
      <c r="M562">
        <v>-7.5200519999999997</v>
      </c>
      <c r="N562">
        <v>-37.275455000000001</v>
      </c>
      <c r="O562">
        <v>-32.689838000000002</v>
      </c>
      <c r="P562">
        <v>-37.584412</v>
      </c>
    </row>
    <row r="563" spans="2:16" x14ac:dyDescent="0.25">
      <c r="B563">
        <v>22002840000</v>
      </c>
      <c r="C563">
        <v>-8.5241690000000006</v>
      </c>
      <c r="D563">
        <v>-46.114173999999998</v>
      </c>
      <c r="E563">
        <v>-37.376365999999997</v>
      </c>
      <c r="F563">
        <v>-32.771979999999999</v>
      </c>
      <c r="L563">
        <v>22002840000</v>
      </c>
      <c r="M563">
        <v>-7.5026693</v>
      </c>
      <c r="N563">
        <v>-37.332183999999998</v>
      </c>
      <c r="O563">
        <v>-32.581336999999998</v>
      </c>
      <c r="P563">
        <v>-37.401874999999997</v>
      </c>
    </row>
    <row r="564" spans="2:16" x14ac:dyDescent="0.25">
      <c r="B564">
        <v>22127780000</v>
      </c>
      <c r="C564">
        <v>-8.3106699000000006</v>
      </c>
      <c r="D564">
        <v>-46.255291</v>
      </c>
      <c r="E564">
        <v>-37.241107999999997</v>
      </c>
      <c r="F564">
        <v>-32.712090000000003</v>
      </c>
      <c r="L564">
        <v>22127780000</v>
      </c>
      <c r="M564">
        <v>-7.4500666000000004</v>
      </c>
      <c r="N564">
        <v>-37.399318999999998</v>
      </c>
      <c r="O564">
        <v>-32.408954999999999</v>
      </c>
      <c r="P564">
        <v>-37.388725000000001</v>
      </c>
    </row>
    <row r="565" spans="2:16" x14ac:dyDescent="0.25">
      <c r="B565">
        <v>22252720000</v>
      </c>
      <c r="C565">
        <v>-8.1423597000000001</v>
      </c>
      <c r="D565">
        <v>-46.588504999999998</v>
      </c>
      <c r="E565">
        <v>-37.233387</v>
      </c>
      <c r="F565">
        <v>-32.604790000000001</v>
      </c>
      <c r="L565">
        <v>22252720000</v>
      </c>
      <c r="M565">
        <v>-7.4495201</v>
      </c>
      <c r="N565">
        <v>-37.551693</v>
      </c>
      <c r="O565">
        <v>-32.263809000000002</v>
      </c>
      <c r="P565">
        <v>-37.438178999999998</v>
      </c>
    </row>
    <row r="566" spans="2:16" x14ac:dyDescent="0.25">
      <c r="B566">
        <v>22377660000</v>
      </c>
      <c r="C566">
        <v>-8.0824127000000008</v>
      </c>
      <c r="D566">
        <v>-47.120525000000001</v>
      </c>
      <c r="E566">
        <v>-37.297336999999999</v>
      </c>
      <c r="F566">
        <v>-32.522590999999998</v>
      </c>
      <c r="L566">
        <v>22377660000</v>
      </c>
      <c r="M566">
        <v>-7.5296954999999999</v>
      </c>
      <c r="N566">
        <v>-37.936008000000001</v>
      </c>
      <c r="O566">
        <v>-32.186604000000003</v>
      </c>
      <c r="P566">
        <v>-37.484917000000003</v>
      </c>
    </row>
    <row r="567" spans="2:16" x14ac:dyDescent="0.25">
      <c r="B567">
        <v>22502600000</v>
      </c>
      <c r="C567">
        <v>-8.0689077000000005</v>
      </c>
      <c r="D567">
        <v>-47.572746000000002</v>
      </c>
      <c r="E567">
        <v>-37.384211999999998</v>
      </c>
      <c r="F567">
        <v>-32.500453999999998</v>
      </c>
      <c r="L567">
        <v>22502600000</v>
      </c>
      <c r="M567">
        <v>-7.6464381000000001</v>
      </c>
      <c r="N567">
        <v>-38.507747999999999</v>
      </c>
      <c r="O567">
        <v>-32.216853999999998</v>
      </c>
      <c r="P567">
        <v>-37.539054999999998</v>
      </c>
    </row>
    <row r="568" spans="2:16" x14ac:dyDescent="0.25">
      <c r="B568">
        <v>22627540000</v>
      </c>
      <c r="C568">
        <v>-8.0075388000000007</v>
      </c>
      <c r="D568">
        <v>-47.935935999999998</v>
      </c>
      <c r="E568">
        <v>-37.461677999999999</v>
      </c>
      <c r="F568">
        <v>-32.552773000000002</v>
      </c>
      <c r="L568">
        <v>22627540000</v>
      </c>
      <c r="M568">
        <v>-7.7422652000000003</v>
      </c>
      <c r="N568">
        <v>-39.041027</v>
      </c>
      <c r="O568">
        <v>-32.28051</v>
      </c>
      <c r="P568">
        <v>-37.602093000000004</v>
      </c>
    </row>
    <row r="569" spans="2:16" x14ac:dyDescent="0.25">
      <c r="B569">
        <v>22752480000</v>
      </c>
      <c r="C569">
        <v>-7.8934369000000002</v>
      </c>
      <c r="D569">
        <v>-48.056556999999998</v>
      </c>
      <c r="E569">
        <v>-37.547393999999997</v>
      </c>
      <c r="F569">
        <v>-32.608581999999998</v>
      </c>
      <c r="L569">
        <v>22752480000</v>
      </c>
      <c r="M569">
        <v>-7.8223748000000004</v>
      </c>
      <c r="N569">
        <v>-39.465904000000002</v>
      </c>
      <c r="O569">
        <v>-32.359810000000003</v>
      </c>
      <c r="P569">
        <v>-37.676254</v>
      </c>
    </row>
    <row r="570" spans="2:16" x14ac:dyDescent="0.25">
      <c r="B570">
        <v>22877420000</v>
      </c>
      <c r="C570">
        <v>-7.7812365999999997</v>
      </c>
      <c r="D570">
        <v>-47.643512999999999</v>
      </c>
      <c r="E570">
        <v>-37.497779999999999</v>
      </c>
      <c r="F570">
        <v>-32.598942000000001</v>
      </c>
      <c r="L570">
        <v>22877420000</v>
      </c>
      <c r="M570">
        <v>-7.9175924999999996</v>
      </c>
      <c r="N570">
        <v>-40.010379999999998</v>
      </c>
      <c r="O570">
        <v>-32.410449999999997</v>
      </c>
      <c r="P570">
        <v>-37.609603999999997</v>
      </c>
    </row>
    <row r="571" spans="2:16" x14ac:dyDescent="0.25">
      <c r="B571">
        <v>23002360000</v>
      </c>
      <c r="C571">
        <v>-7.6273179000000004</v>
      </c>
      <c r="D571">
        <v>-47.468795999999998</v>
      </c>
      <c r="E571">
        <v>-37.388705999999999</v>
      </c>
      <c r="F571">
        <v>-32.574458999999997</v>
      </c>
      <c r="L571">
        <v>23002360000</v>
      </c>
      <c r="M571">
        <v>-8.0042524000000004</v>
      </c>
      <c r="N571">
        <v>-40.169620999999999</v>
      </c>
      <c r="O571">
        <v>-32.379902000000001</v>
      </c>
      <c r="P571">
        <v>-37.472797</v>
      </c>
    </row>
    <row r="572" spans="2:16" x14ac:dyDescent="0.25">
      <c r="B572">
        <v>23127300000</v>
      </c>
      <c r="C572">
        <v>-7.5046258000000003</v>
      </c>
      <c r="D572">
        <v>-47.112372999999998</v>
      </c>
      <c r="E572">
        <v>-37.24192</v>
      </c>
      <c r="F572">
        <v>-32.546013000000002</v>
      </c>
      <c r="L572">
        <v>23127300000</v>
      </c>
      <c r="M572">
        <v>-8.1298379999999995</v>
      </c>
      <c r="N572">
        <v>-40.270870000000002</v>
      </c>
      <c r="O572">
        <v>-32.382744000000002</v>
      </c>
      <c r="P572">
        <v>-37.297176</v>
      </c>
    </row>
    <row r="573" spans="2:16" x14ac:dyDescent="0.25">
      <c r="B573">
        <v>23252240000</v>
      </c>
      <c r="C573">
        <v>-7.3473053000000004</v>
      </c>
      <c r="D573">
        <v>-47.111556999999998</v>
      </c>
      <c r="E573">
        <v>-37.056674999999998</v>
      </c>
      <c r="F573">
        <v>-32.582419999999999</v>
      </c>
      <c r="L573">
        <v>23252240000</v>
      </c>
      <c r="M573">
        <v>-8.2595539000000002</v>
      </c>
      <c r="N573">
        <v>-39.908577000000001</v>
      </c>
      <c r="O573">
        <v>-32.320411999999997</v>
      </c>
      <c r="P573">
        <v>-37.098320000000001</v>
      </c>
    </row>
    <row r="574" spans="2:16" x14ac:dyDescent="0.25">
      <c r="B574">
        <v>23377180000</v>
      </c>
      <c r="C574">
        <v>-7.2501005999999997</v>
      </c>
      <c r="D574">
        <v>-46.502192999999998</v>
      </c>
      <c r="E574">
        <v>-36.782618999999997</v>
      </c>
      <c r="F574">
        <v>-32.605659000000003</v>
      </c>
      <c r="L574">
        <v>23377180000</v>
      </c>
      <c r="M574">
        <v>-8.4143142999999991</v>
      </c>
      <c r="N574">
        <v>-39.797035000000001</v>
      </c>
      <c r="O574">
        <v>-32.328696999999998</v>
      </c>
      <c r="P574">
        <v>-36.832324999999997</v>
      </c>
    </row>
    <row r="575" spans="2:16" x14ac:dyDescent="0.25">
      <c r="B575">
        <v>23502120000</v>
      </c>
      <c r="C575">
        <v>-7.1272383000000001</v>
      </c>
      <c r="D575">
        <v>-46.150593000000001</v>
      </c>
      <c r="E575">
        <v>-36.395077000000001</v>
      </c>
      <c r="F575">
        <v>-32.658450999999999</v>
      </c>
      <c r="L575">
        <v>23502120000</v>
      </c>
      <c r="M575">
        <v>-8.5657882999999995</v>
      </c>
      <c r="N575">
        <v>-39.529803999999999</v>
      </c>
      <c r="O575">
        <v>-32.240974000000001</v>
      </c>
      <c r="P575">
        <v>-36.521968999999999</v>
      </c>
    </row>
    <row r="576" spans="2:16" x14ac:dyDescent="0.25">
      <c r="B576">
        <v>23627060000</v>
      </c>
      <c r="C576">
        <v>-7.0343871</v>
      </c>
      <c r="D576">
        <v>-46.170403</v>
      </c>
      <c r="E576">
        <v>-35.915557999999997</v>
      </c>
      <c r="F576">
        <v>-32.592896000000003</v>
      </c>
      <c r="L576">
        <v>23627060000</v>
      </c>
      <c r="M576">
        <v>-8.7481860999999999</v>
      </c>
      <c r="N576">
        <v>-39.295216000000003</v>
      </c>
      <c r="O576">
        <v>-32.159382000000001</v>
      </c>
      <c r="P576">
        <v>-36.082076999999998</v>
      </c>
    </row>
    <row r="577" spans="2:16" x14ac:dyDescent="0.25">
      <c r="B577">
        <v>23752000000</v>
      </c>
      <c r="C577">
        <v>-6.9553108000000003</v>
      </c>
      <c r="D577">
        <v>-46.238093999999997</v>
      </c>
      <c r="E577">
        <v>-35.446250999999997</v>
      </c>
      <c r="F577">
        <v>-32.512824999999999</v>
      </c>
      <c r="L577">
        <v>23752000000</v>
      </c>
      <c r="M577">
        <v>-8.9282742000000006</v>
      </c>
      <c r="N577">
        <v>-39.229590999999999</v>
      </c>
      <c r="O577">
        <v>-32.147423000000003</v>
      </c>
      <c r="P577">
        <v>-35.592854000000003</v>
      </c>
    </row>
    <row r="578" spans="2:16" x14ac:dyDescent="0.25">
      <c r="B578">
        <v>23876940000</v>
      </c>
      <c r="C578">
        <v>-6.9004668999999996</v>
      </c>
      <c r="D578">
        <v>-46.271751000000002</v>
      </c>
      <c r="E578">
        <v>-35.018776000000003</v>
      </c>
      <c r="F578">
        <v>-32.468361000000002</v>
      </c>
      <c r="L578">
        <v>23876940000</v>
      </c>
      <c r="M578">
        <v>-9.1233616000000008</v>
      </c>
      <c r="N578">
        <v>-39.248263999999999</v>
      </c>
      <c r="O578">
        <v>-32.186385999999999</v>
      </c>
      <c r="P578">
        <v>-35.135207999999999</v>
      </c>
    </row>
    <row r="579" spans="2:16" x14ac:dyDescent="0.25">
      <c r="B579">
        <v>24001880000</v>
      </c>
      <c r="C579">
        <v>-6.8634681999999998</v>
      </c>
      <c r="D579">
        <v>-46.123233999999997</v>
      </c>
      <c r="E579">
        <v>-34.625874000000003</v>
      </c>
      <c r="F579">
        <v>-32.553310000000003</v>
      </c>
      <c r="L579">
        <v>24001880000</v>
      </c>
      <c r="M579">
        <v>-9.3525372000000004</v>
      </c>
      <c r="N579">
        <v>-39.199989000000002</v>
      </c>
      <c r="O579">
        <v>-32.314605999999998</v>
      </c>
      <c r="P579">
        <v>-34.727345</v>
      </c>
    </row>
    <row r="580" spans="2:16" x14ac:dyDescent="0.25">
      <c r="B580">
        <v>24126820000</v>
      </c>
      <c r="C580">
        <v>-6.8379908</v>
      </c>
      <c r="D580">
        <v>-45.962032000000001</v>
      </c>
      <c r="E580">
        <v>-34.317779999999999</v>
      </c>
      <c r="F580">
        <v>-32.835147999999997</v>
      </c>
      <c r="L580">
        <v>24126820000</v>
      </c>
      <c r="M580">
        <v>-9.6275978000000002</v>
      </c>
      <c r="N580">
        <v>-38.942261000000002</v>
      </c>
      <c r="O580">
        <v>-32.590912000000003</v>
      </c>
      <c r="P580">
        <v>-34.382762999999997</v>
      </c>
    </row>
    <row r="581" spans="2:16" x14ac:dyDescent="0.25">
      <c r="B581">
        <v>24251760000</v>
      </c>
      <c r="C581">
        <v>-6.8128013999999997</v>
      </c>
      <c r="D581">
        <v>-45.746226999999998</v>
      </c>
      <c r="E581">
        <v>-34.242905</v>
      </c>
      <c r="F581">
        <v>-33.078712000000003</v>
      </c>
      <c r="L581">
        <v>24251760000</v>
      </c>
      <c r="M581">
        <v>-9.9255475999999998</v>
      </c>
      <c r="N581">
        <v>-38.78651</v>
      </c>
      <c r="O581">
        <v>-32.873161000000003</v>
      </c>
      <c r="P581">
        <v>-34.257069000000001</v>
      </c>
    </row>
    <row r="582" spans="2:16" x14ac:dyDescent="0.25">
      <c r="B582">
        <v>24376700000</v>
      </c>
      <c r="C582">
        <v>-6.7476044000000002</v>
      </c>
      <c r="D582">
        <v>-45.387557999999999</v>
      </c>
      <c r="E582">
        <v>-34.418998999999999</v>
      </c>
      <c r="F582">
        <v>-33.016070999999997</v>
      </c>
      <c r="L582">
        <v>24376700000</v>
      </c>
      <c r="M582">
        <v>-10.213317</v>
      </c>
      <c r="N582">
        <v>-38.794215999999999</v>
      </c>
      <c r="O582">
        <v>-32.86853</v>
      </c>
      <c r="P582">
        <v>-34.369155999999997</v>
      </c>
    </row>
    <row r="583" spans="2:16" x14ac:dyDescent="0.25">
      <c r="B583">
        <v>24501640000</v>
      </c>
      <c r="C583">
        <v>-6.6920710000000003</v>
      </c>
      <c r="D583">
        <v>-45.830905999999999</v>
      </c>
      <c r="E583">
        <v>-34.556655999999997</v>
      </c>
      <c r="F583">
        <v>-32.553584999999998</v>
      </c>
      <c r="L583">
        <v>24501640000</v>
      </c>
      <c r="M583">
        <v>-10.627352</v>
      </c>
      <c r="N583">
        <v>-38.702694000000001</v>
      </c>
      <c r="O583">
        <v>-32.321632000000001</v>
      </c>
      <c r="P583">
        <v>-34.605483999999997</v>
      </c>
    </row>
    <row r="584" spans="2:16" x14ac:dyDescent="0.25">
      <c r="B584">
        <v>24626580000</v>
      </c>
      <c r="C584">
        <v>-6.7010173999999996</v>
      </c>
      <c r="D584">
        <v>-46.344253999999999</v>
      </c>
      <c r="E584">
        <v>-34.663048000000003</v>
      </c>
      <c r="F584">
        <v>-31.931405999999999</v>
      </c>
      <c r="L584">
        <v>24626580000</v>
      </c>
      <c r="M584">
        <v>-11.113052</v>
      </c>
      <c r="N584">
        <v>-38.641154999999998</v>
      </c>
      <c r="O584">
        <v>-31.668355999999999</v>
      </c>
      <c r="P584">
        <v>-34.751942</v>
      </c>
    </row>
    <row r="585" spans="2:16" x14ac:dyDescent="0.25">
      <c r="B585">
        <v>24751520000</v>
      </c>
      <c r="C585">
        <v>-6.7703179999999996</v>
      </c>
      <c r="D585">
        <v>-46.861279000000003</v>
      </c>
      <c r="E585">
        <v>-34.728287000000002</v>
      </c>
      <c r="F585">
        <v>-31.481708999999999</v>
      </c>
      <c r="L585">
        <v>24751520000</v>
      </c>
      <c r="M585">
        <v>-11.691865999999999</v>
      </c>
      <c r="N585">
        <v>-38.581257000000001</v>
      </c>
      <c r="O585">
        <v>-31.152424</v>
      </c>
      <c r="P585">
        <v>-34.888466000000001</v>
      </c>
    </row>
    <row r="586" spans="2:16" x14ac:dyDescent="0.25">
      <c r="B586">
        <v>24876460000</v>
      </c>
      <c r="C586">
        <v>-6.8459596999999999</v>
      </c>
      <c r="D586">
        <v>-46.605068000000003</v>
      </c>
      <c r="E586">
        <v>-34.930695</v>
      </c>
      <c r="F586">
        <v>-31.090852999999999</v>
      </c>
      <c r="L586">
        <v>24876460000</v>
      </c>
      <c r="M586">
        <v>-12.257956999999999</v>
      </c>
      <c r="N586">
        <v>-38.701839</v>
      </c>
      <c r="O586">
        <v>-30.835882000000002</v>
      </c>
      <c r="P586">
        <v>-35.052607999999999</v>
      </c>
    </row>
    <row r="587" spans="2:16" x14ac:dyDescent="0.25">
      <c r="B587">
        <v>25001400000</v>
      </c>
      <c r="C587">
        <v>-6.9371390000000002</v>
      </c>
      <c r="D587">
        <v>-46.640030000000003</v>
      </c>
      <c r="E587">
        <v>-35.045074</v>
      </c>
      <c r="F587">
        <v>-30.675272</v>
      </c>
      <c r="L587">
        <v>25001400000</v>
      </c>
      <c r="M587">
        <v>-13.102501</v>
      </c>
      <c r="N587">
        <v>-38.442425</v>
      </c>
      <c r="O587">
        <v>-30.459752999999999</v>
      </c>
      <c r="P587">
        <v>-35.188175000000001</v>
      </c>
    </row>
    <row r="588" spans="2:16" x14ac:dyDescent="0.25">
      <c r="B588">
        <v>25126340000</v>
      </c>
      <c r="C588">
        <v>-7.0768298999999999</v>
      </c>
      <c r="D588">
        <v>-46.945369999999997</v>
      </c>
      <c r="E588">
        <v>-35.127791999999999</v>
      </c>
      <c r="F588">
        <v>-30.205019</v>
      </c>
      <c r="L588">
        <v>25126340000</v>
      </c>
      <c r="M588">
        <v>-14.313634</v>
      </c>
      <c r="N588">
        <v>-37.991970000000002</v>
      </c>
      <c r="O588">
        <v>-30.026147999999999</v>
      </c>
      <c r="P588">
        <v>-35.258719999999997</v>
      </c>
    </row>
    <row r="589" spans="2:16" x14ac:dyDescent="0.25">
      <c r="B589">
        <v>25251280000</v>
      </c>
      <c r="C589">
        <v>-7.2435087999999999</v>
      </c>
      <c r="D589">
        <v>-46.951881</v>
      </c>
      <c r="E589">
        <v>-35.217666999999999</v>
      </c>
      <c r="F589">
        <v>-29.712665999999999</v>
      </c>
      <c r="L589">
        <v>25251280000</v>
      </c>
      <c r="M589">
        <v>-15.918996999999999</v>
      </c>
      <c r="N589">
        <v>-37.55397</v>
      </c>
      <c r="O589">
        <v>-29.603912000000001</v>
      </c>
      <c r="P589">
        <v>-35.304195</v>
      </c>
    </row>
    <row r="590" spans="2:16" x14ac:dyDescent="0.25">
      <c r="B590">
        <v>25376220000</v>
      </c>
      <c r="C590">
        <v>-7.5289612000000004</v>
      </c>
      <c r="D590">
        <v>-47.445838999999999</v>
      </c>
      <c r="E590">
        <v>-35.165100000000002</v>
      </c>
      <c r="F590">
        <v>-29.227129000000001</v>
      </c>
      <c r="L590">
        <v>25376220000</v>
      </c>
      <c r="M590">
        <v>-18.460716000000001</v>
      </c>
      <c r="N590">
        <v>-37.185130999999998</v>
      </c>
      <c r="O590">
        <v>-29.167808999999998</v>
      </c>
      <c r="P590">
        <v>-35.293101999999998</v>
      </c>
    </row>
    <row r="591" spans="2:16" x14ac:dyDescent="0.25">
      <c r="B591">
        <v>25501160000</v>
      </c>
      <c r="C591">
        <v>-7.8414288000000001</v>
      </c>
      <c r="D591">
        <v>-47.556488000000002</v>
      </c>
      <c r="E591">
        <v>-35.075145999999997</v>
      </c>
      <c r="F591">
        <v>-28.754795000000001</v>
      </c>
      <c r="L591">
        <v>25501160000</v>
      </c>
      <c r="M591">
        <v>-22.270987000000002</v>
      </c>
      <c r="N591">
        <v>-36.928234000000003</v>
      </c>
      <c r="O591">
        <v>-28.739968999999999</v>
      </c>
      <c r="P591">
        <v>-35.251072000000001</v>
      </c>
    </row>
    <row r="592" spans="2:16" x14ac:dyDescent="0.25">
      <c r="B592">
        <v>25626100000</v>
      </c>
      <c r="C592">
        <v>-8.2624759999999995</v>
      </c>
      <c r="D592">
        <v>-48.097588000000002</v>
      </c>
      <c r="E592">
        <v>-34.879528000000001</v>
      </c>
      <c r="F592">
        <v>-28.382356999999999</v>
      </c>
      <c r="L592">
        <v>25626100000</v>
      </c>
      <c r="M592">
        <v>-30.057468</v>
      </c>
      <c r="N592">
        <v>-36.634892000000001</v>
      </c>
      <c r="O592">
        <v>-28.350096000000001</v>
      </c>
      <c r="P592">
        <v>-35.187697999999997</v>
      </c>
    </row>
    <row r="593" spans="2:16" x14ac:dyDescent="0.25">
      <c r="B593">
        <v>25751040000</v>
      </c>
      <c r="C593">
        <v>-8.6549463000000006</v>
      </c>
      <c r="D593">
        <v>-47.791763000000003</v>
      </c>
      <c r="E593">
        <v>-34.802093999999997</v>
      </c>
      <c r="F593">
        <v>-28.116485999999998</v>
      </c>
      <c r="L593">
        <v>25751040000</v>
      </c>
      <c r="M593">
        <v>-31.910048</v>
      </c>
      <c r="N593">
        <v>-36.497982</v>
      </c>
      <c r="O593">
        <v>-28.086517000000001</v>
      </c>
      <c r="P593">
        <v>-35.180630000000001</v>
      </c>
    </row>
    <row r="594" spans="2:16" x14ac:dyDescent="0.25">
      <c r="B594">
        <v>25875980000</v>
      </c>
      <c r="C594">
        <v>-9.1320496000000002</v>
      </c>
      <c r="D594">
        <v>-47.520885</v>
      </c>
      <c r="E594">
        <v>-34.752121000000002</v>
      </c>
      <c r="F594">
        <v>-27.943712000000001</v>
      </c>
      <c r="L594">
        <v>25875980000</v>
      </c>
      <c r="M594">
        <v>-30.105467000000001</v>
      </c>
      <c r="N594">
        <v>-36.416553</v>
      </c>
      <c r="O594">
        <v>-27.914691999999999</v>
      </c>
      <c r="P594">
        <v>-35.216282</v>
      </c>
    </row>
    <row r="595" spans="2:16" x14ac:dyDescent="0.25">
      <c r="B595">
        <v>26000920000</v>
      </c>
      <c r="C595">
        <v>-9.6166792000000001</v>
      </c>
      <c r="D595">
        <v>-46.880116000000001</v>
      </c>
      <c r="E595">
        <v>-34.787509999999997</v>
      </c>
      <c r="F595">
        <v>-27.796505</v>
      </c>
      <c r="L595">
        <v>26000920000</v>
      </c>
      <c r="M595">
        <v>-22.705252000000002</v>
      </c>
      <c r="N595">
        <v>-36.441924999999998</v>
      </c>
      <c r="O595">
        <v>-27.772243</v>
      </c>
      <c r="P595">
        <v>-35.204216000000002</v>
      </c>
    </row>
    <row r="596" spans="2:16" x14ac:dyDescent="0.25">
      <c r="B596">
        <v>26125860000</v>
      </c>
      <c r="C596">
        <v>-10.079689</v>
      </c>
      <c r="D596">
        <v>-45.850315000000002</v>
      </c>
      <c r="E596">
        <v>-34.905150999999996</v>
      </c>
      <c r="F596">
        <v>-27.659732999999999</v>
      </c>
      <c r="L596">
        <v>26125860000</v>
      </c>
      <c r="M596">
        <v>-19.211468</v>
      </c>
      <c r="N596">
        <v>-36.647373000000002</v>
      </c>
      <c r="O596">
        <v>-27.638479</v>
      </c>
      <c r="P596">
        <v>-35.210014000000001</v>
      </c>
    </row>
    <row r="597" spans="2:16" x14ac:dyDescent="0.25">
      <c r="B597">
        <v>26250800000</v>
      </c>
      <c r="C597">
        <v>-10.584376000000001</v>
      </c>
      <c r="D597">
        <v>-44.711936999999999</v>
      </c>
      <c r="E597">
        <v>-35.059933000000001</v>
      </c>
      <c r="F597">
        <v>-27.509682000000002</v>
      </c>
      <c r="L597">
        <v>26250800000</v>
      </c>
      <c r="M597">
        <v>-17.023313999999999</v>
      </c>
      <c r="N597">
        <v>-37.032176999999997</v>
      </c>
      <c r="O597">
        <v>-27.479814999999999</v>
      </c>
      <c r="P597">
        <v>-35.298243999999997</v>
      </c>
    </row>
    <row r="598" spans="2:16" x14ac:dyDescent="0.25">
      <c r="B598">
        <v>26375740000</v>
      </c>
      <c r="C598">
        <v>-12.059552</v>
      </c>
      <c r="D598">
        <v>-45.059921000000003</v>
      </c>
      <c r="E598">
        <v>-34.812485000000002</v>
      </c>
      <c r="F598">
        <v>-27.384884</v>
      </c>
      <c r="L598">
        <v>26375740000</v>
      </c>
      <c r="M598">
        <v>-14.645941000000001</v>
      </c>
      <c r="N598">
        <v>-36.857360999999997</v>
      </c>
      <c r="O598">
        <v>-27.333922999999999</v>
      </c>
      <c r="P598">
        <v>-35.136367999999997</v>
      </c>
    </row>
    <row r="599" spans="2:16" x14ac:dyDescent="0.25">
      <c r="B599">
        <v>26500680000</v>
      </c>
      <c r="C599">
        <v>-13.885802</v>
      </c>
      <c r="D599">
        <v>-45.879939999999998</v>
      </c>
      <c r="E599">
        <v>-34.532341000000002</v>
      </c>
      <c r="F599">
        <v>-27.284911999999998</v>
      </c>
      <c r="L599">
        <v>26500680000</v>
      </c>
      <c r="M599">
        <v>-12.527658000000001</v>
      </c>
      <c r="N599">
        <v>-36.630980999999998</v>
      </c>
      <c r="O599">
        <v>-27.20504</v>
      </c>
      <c r="P599">
        <v>-34.88467</v>
      </c>
    </row>
    <row r="600" spans="2:16" x14ac:dyDescent="0.25">
      <c r="B600">
        <v>26625620000</v>
      </c>
      <c r="C600">
        <v>-16.114998</v>
      </c>
      <c r="D600">
        <v>-46.872622999999997</v>
      </c>
      <c r="E600">
        <v>-34.213645999999997</v>
      </c>
      <c r="F600">
        <v>-27.190473999999998</v>
      </c>
      <c r="L600">
        <v>26625620000</v>
      </c>
      <c r="M600">
        <v>-10.686802</v>
      </c>
      <c r="N600">
        <v>-36.411560000000001</v>
      </c>
      <c r="O600">
        <v>-27.098278000000001</v>
      </c>
      <c r="P600">
        <v>-34.553916999999998</v>
      </c>
    </row>
    <row r="601" spans="2:16" x14ac:dyDescent="0.25">
      <c r="B601">
        <v>26750560000</v>
      </c>
      <c r="C601">
        <v>-18.042428999999998</v>
      </c>
      <c r="D601">
        <v>-46.688896</v>
      </c>
      <c r="E601">
        <v>-34.132973</v>
      </c>
      <c r="F601">
        <v>-27.143646</v>
      </c>
      <c r="L601">
        <v>26750560000</v>
      </c>
      <c r="M601">
        <v>-9.6715459999999993</v>
      </c>
      <c r="N601">
        <v>-36.565876000000003</v>
      </c>
      <c r="O601">
        <v>-26.948345</v>
      </c>
      <c r="P601">
        <v>-34.527538</v>
      </c>
    </row>
    <row r="602" spans="2:16" x14ac:dyDescent="0.25">
      <c r="B602">
        <v>26875500000</v>
      </c>
      <c r="C602">
        <v>-19.587259</v>
      </c>
      <c r="D602">
        <v>-46.491543</v>
      </c>
      <c r="E602">
        <v>-34.157908999999997</v>
      </c>
      <c r="F602">
        <v>-27.119087</v>
      </c>
      <c r="L602">
        <v>26875500000</v>
      </c>
      <c r="M602">
        <v>-8.8987645999999998</v>
      </c>
      <c r="N602">
        <v>-36.921970000000002</v>
      </c>
      <c r="O602">
        <v>-26.92239</v>
      </c>
      <c r="P602">
        <v>-34.525478</v>
      </c>
    </row>
    <row r="603" spans="2:16" x14ac:dyDescent="0.25">
      <c r="B603">
        <v>27000440000</v>
      </c>
      <c r="C603">
        <v>-20.167452000000001</v>
      </c>
      <c r="D603">
        <v>-46.389462000000002</v>
      </c>
      <c r="E603">
        <v>-34.206833000000003</v>
      </c>
      <c r="F603">
        <v>-27.164010999999999</v>
      </c>
      <c r="L603">
        <v>27000440000</v>
      </c>
      <c r="M603">
        <v>-8.1468906000000008</v>
      </c>
      <c r="N603">
        <v>-37.138432000000002</v>
      </c>
      <c r="O603">
        <v>-26.913993999999999</v>
      </c>
      <c r="P603">
        <v>-34.614372000000003</v>
      </c>
    </row>
    <row r="604" spans="2:16" x14ac:dyDescent="0.25">
      <c r="B604">
        <v>27125380000</v>
      </c>
      <c r="C604">
        <v>-19.286664999999999</v>
      </c>
      <c r="D604">
        <v>-46.278666999999999</v>
      </c>
      <c r="E604">
        <v>-34.429549999999999</v>
      </c>
      <c r="F604">
        <v>-27.254958999999999</v>
      </c>
      <c r="L604">
        <v>27125380000</v>
      </c>
      <c r="M604">
        <v>-7.6497640999999996</v>
      </c>
      <c r="N604">
        <v>-37.721722</v>
      </c>
      <c r="O604">
        <v>-27.011084</v>
      </c>
      <c r="P604">
        <v>-34.697544000000001</v>
      </c>
    </row>
    <row r="605" spans="2:16" x14ac:dyDescent="0.25">
      <c r="B605">
        <v>27250320000</v>
      </c>
      <c r="C605">
        <v>-17.802168000000002</v>
      </c>
      <c r="D605">
        <v>-46.126652</v>
      </c>
      <c r="E605">
        <v>-34.691246</v>
      </c>
      <c r="F605">
        <v>-27.416803000000002</v>
      </c>
      <c r="L605">
        <v>27250320000</v>
      </c>
      <c r="M605">
        <v>-7.1985846000000002</v>
      </c>
      <c r="N605">
        <v>-38.295890999999997</v>
      </c>
      <c r="O605">
        <v>-27.150217000000001</v>
      </c>
      <c r="P605">
        <v>-34.943829000000001</v>
      </c>
    </row>
    <row r="606" spans="2:16" x14ac:dyDescent="0.25">
      <c r="B606">
        <v>27375260000</v>
      </c>
      <c r="C606">
        <v>-16.139652000000002</v>
      </c>
      <c r="D606">
        <v>-45.888522999999999</v>
      </c>
      <c r="E606">
        <v>-35.061847999999998</v>
      </c>
      <c r="F606">
        <v>-27.659424000000001</v>
      </c>
      <c r="L606">
        <v>27375260000</v>
      </c>
      <c r="M606">
        <v>-6.8796039000000002</v>
      </c>
      <c r="N606">
        <v>-39.142302999999998</v>
      </c>
      <c r="O606">
        <v>-27.447346</v>
      </c>
      <c r="P606">
        <v>-35.182437999999998</v>
      </c>
    </row>
    <row r="607" spans="2:16" x14ac:dyDescent="0.25">
      <c r="B607">
        <v>27500200000</v>
      </c>
      <c r="C607">
        <v>-14.737347</v>
      </c>
      <c r="D607">
        <v>-45.656669999999998</v>
      </c>
      <c r="E607">
        <v>-35.541649</v>
      </c>
      <c r="F607">
        <v>-27.938347</v>
      </c>
      <c r="L607">
        <v>27500200000</v>
      </c>
      <c r="M607">
        <v>-6.6227355000000001</v>
      </c>
      <c r="N607">
        <v>-40.211593999999998</v>
      </c>
      <c r="O607">
        <v>-27.832338</v>
      </c>
      <c r="P607">
        <v>-35.573509000000001</v>
      </c>
    </row>
    <row r="608" spans="2:16" x14ac:dyDescent="0.25">
      <c r="B608">
        <v>27625140000</v>
      </c>
      <c r="C608">
        <v>-13.573541000000001</v>
      </c>
      <c r="D608">
        <v>-45.291488999999999</v>
      </c>
      <c r="E608">
        <v>-36.003086000000003</v>
      </c>
      <c r="F608">
        <v>-28.296437999999998</v>
      </c>
      <c r="L608">
        <v>27625140000</v>
      </c>
      <c r="M608">
        <v>-6.3835058</v>
      </c>
      <c r="N608">
        <v>-41.635494000000001</v>
      </c>
      <c r="O608">
        <v>-28.191486000000001</v>
      </c>
      <c r="P608">
        <v>-35.896839</v>
      </c>
    </row>
    <row r="609" spans="2:16" x14ac:dyDescent="0.25">
      <c r="B609">
        <v>27750080000</v>
      </c>
      <c r="C609">
        <v>-12.571216</v>
      </c>
      <c r="D609">
        <v>-45.036445999999998</v>
      </c>
      <c r="E609">
        <v>-36.358128000000001</v>
      </c>
      <c r="F609">
        <v>-28.558228</v>
      </c>
      <c r="L609">
        <v>27750080000</v>
      </c>
      <c r="M609">
        <v>-6.1458310999999997</v>
      </c>
      <c r="N609">
        <v>-43.038578000000001</v>
      </c>
      <c r="O609">
        <v>-28.502621000000001</v>
      </c>
      <c r="P609">
        <v>-36.132373999999999</v>
      </c>
    </row>
    <row r="610" spans="2:16" x14ac:dyDescent="0.25">
      <c r="B610">
        <v>27875020000</v>
      </c>
      <c r="C610">
        <v>-11.731373</v>
      </c>
      <c r="D610">
        <v>-44.664158</v>
      </c>
      <c r="E610">
        <v>-36.499423999999998</v>
      </c>
      <c r="F610">
        <v>-28.616244999999999</v>
      </c>
      <c r="L610">
        <v>27875020000</v>
      </c>
      <c r="M610">
        <v>-5.9011811999999999</v>
      </c>
      <c r="N610">
        <v>-44.637756000000003</v>
      </c>
      <c r="O610">
        <v>-28.738949000000002</v>
      </c>
      <c r="P610">
        <v>-36.098849999999999</v>
      </c>
    </row>
    <row r="611" spans="2:16" x14ac:dyDescent="0.25">
      <c r="B611">
        <v>27999960000</v>
      </c>
      <c r="C611">
        <v>-11.141724999999999</v>
      </c>
      <c r="D611">
        <v>-43.929237000000001</v>
      </c>
      <c r="E611">
        <v>-36.352203000000003</v>
      </c>
      <c r="F611">
        <v>-28.693216</v>
      </c>
      <c r="L611">
        <v>27999960000</v>
      </c>
      <c r="M611">
        <v>-5.6638165000000003</v>
      </c>
      <c r="N611">
        <v>-48.972942000000003</v>
      </c>
      <c r="O611">
        <v>-28.731825000000001</v>
      </c>
      <c r="P611">
        <v>-35.994072000000003</v>
      </c>
    </row>
    <row r="612" spans="2:16" x14ac:dyDescent="0.25">
      <c r="B612">
        <v>28124900000</v>
      </c>
      <c r="C612">
        <v>-10.523497000000001</v>
      </c>
      <c r="D612">
        <v>-43.520538000000002</v>
      </c>
      <c r="E612">
        <v>-36.146725000000004</v>
      </c>
      <c r="F612">
        <v>-28.617536999999999</v>
      </c>
      <c r="L612">
        <v>28124900000</v>
      </c>
      <c r="M612">
        <v>-5.4413957999999996</v>
      </c>
      <c r="N612">
        <v>-51.398327000000002</v>
      </c>
      <c r="O612">
        <v>-28.756820999999999</v>
      </c>
      <c r="P612">
        <v>-35.712798999999997</v>
      </c>
    </row>
    <row r="613" spans="2:16" x14ac:dyDescent="0.25">
      <c r="B613">
        <v>28249840000</v>
      </c>
      <c r="C613">
        <v>-9.9410830000000008</v>
      </c>
      <c r="D613">
        <v>-43.178908999999997</v>
      </c>
      <c r="E613">
        <v>-35.866604000000002</v>
      </c>
      <c r="F613">
        <v>-28.801366999999999</v>
      </c>
      <c r="L613">
        <v>28249840000</v>
      </c>
      <c r="M613">
        <v>-5.2382941000000001</v>
      </c>
      <c r="N613">
        <v>-53.433781000000003</v>
      </c>
      <c r="O613">
        <v>-28.714024999999999</v>
      </c>
      <c r="P613">
        <v>-35.577663000000001</v>
      </c>
    </row>
    <row r="614" spans="2:16" x14ac:dyDescent="0.25">
      <c r="B614">
        <v>28374780000</v>
      </c>
      <c r="C614">
        <v>-9.2288113000000003</v>
      </c>
      <c r="D614">
        <v>-43.235413000000001</v>
      </c>
      <c r="E614">
        <v>-35.577187000000002</v>
      </c>
      <c r="F614">
        <v>-28.737593</v>
      </c>
      <c r="L614">
        <v>28374780000</v>
      </c>
      <c r="M614">
        <v>-5.0414447999999998</v>
      </c>
      <c r="N614">
        <v>-51.829819000000001</v>
      </c>
      <c r="O614">
        <v>-28.722462</v>
      </c>
      <c r="P614">
        <v>-35.312668000000002</v>
      </c>
    </row>
    <row r="615" spans="2:16" x14ac:dyDescent="0.25">
      <c r="B615">
        <v>28499720000</v>
      </c>
      <c r="C615">
        <v>-8.6997070000000001</v>
      </c>
      <c r="D615">
        <v>-42.958958000000003</v>
      </c>
      <c r="E615">
        <v>-35.175227999999997</v>
      </c>
      <c r="F615">
        <v>-28.794229999999999</v>
      </c>
      <c r="L615">
        <v>28499720000</v>
      </c>
      <c r="M615">
        <v>-4.8387547</v>
      </c>
      <c r="N615">
        <v>-51.571235999999999</v>
      </c>
      <c r="O615">
        <v>-28.548559000000001</v>
      </c>
      <c r="P615">
        <v>-35.192917000000001</v>
      </c>
    </row>
    <row r="616" spans="2:16" x14ac:dyDescent="0.25">
      <c r="B616">
        <v>28624660000</v>
      </c>
      <c r="C616">
        <v>-8.3352746999999994</v>
      </c>
      <c r="D616">
        <v>-42.494827000000001</v>
      </c>
      <c r="E616">
        <v>-34.741638000000002</v>
      </c>
      <c r="F616">
        <v>-28.608864000000001</v>
      </c>
      <c r="L616">
        <v>28624660000</v>
      </c>
      <c r="M616">
        <v>-4.6712522999999999</v>
      </c>
      <c r="N616">
        <v>-49.701796999999999</v>
      </c>
      <c r="O616">
        <v>-28.292294999999999</v>
      </c>
      <c r="P616">
        <v>-34.888205999999997</v>
      </c>
    </row>
    <row r="617" spans="2:16" x14ac:dyDescent="0.25">
      <c r="B617">
        <v>28749600000</v>
      </c>
      <c r="C617">
        <v>-8.0262823000000001</v>
      </c>
      <c r="D617">
        <v>-42.006045999999998</v>
      </c>
      <c r="E617">
        <v>-34.322856999999999</v>
      </c>
      <c r="F617">
        <v>-28.366230000000002</v>
      </c>
      <c r="L617">
        <v>28749600000</v>
      </c>
      <c r="M617">
        <v>-4.5369662999999996</v>
      </c>
      <c r="N617">
        <v>-47.537520999999998</v>
      </c>
      <c r="O617">
        <v>-28.044875999999999</v>
      </c>
      <c r="P617">
        <v>-34.591991</v>
      </c>
    </row>
    <row r="618" spans="2:16" x14ac:dyDescent="0.25">
      <c r="B618">
        <v>28874540000</v>
      </c>
      <c r="C618">
        <v>-7.8149419</v>
      </c>
      <c r="D618">
        <v>-41.497776000000002</v>
      </c>
      <c r="E618">
        <v>-33.978225999999999</v>
      </c>
      <c r="F618">
        <v>-28.022369000000001</v>
      </c>
      <c r="L618">
        <v>28874540000</v>
      </c>
      <c r="M618">
        <v>-4.4513879000000003</v>
      </c>
      <c r="N618">
        <v>-45.375134000000003</v>
      </c>
      <c r="O618">
        <v>-27.813610000000001</v>
      </c>
      <c r="P618">
        <v>-34.183776999999999</v>
      </c>
    </row>
    <row r="619" spans="2:16" x14ac:dyDescent="0.25">
      <c r="B619">
        <v>28999480000</v>
      </c>
      <c r="C619">
        <v>-7.6017051000000002</v>
      </c>
      <c r="D619">
        <v>-40.753734999999999</v>
      </c>
      <c r="E619">
        <v>-33.536422999999999</v>
      </c>
      <c r="F619">
        <v>-27.637982999999998</v>
      </c>
      <c r="L619">
        <v>28999480000</v>
      </c>
      <c r="M619">
        <v>-4.3307694999999997</v>
      </c>
      <c r="N619">
        <v>-43.233424999999997</v>
      </c>
      <c r="O619">
        <v>-27.496746000000002</v>
      </c>
      <c r="P619">
        <v>-33.772736000000002</v>
      </c>
    </row>
    <row r="620" spans="2:16" x14ac:dyDescent="0.25">
      <c r="B620">
        <v>29124420000</v>
      </c>
      <c r="C620">
        <v>-7.3754195999999999</v>
      </c>
      <c r="D620">
        <v>-40.403275000000001</v>
      </c>
      <c r="E620">
        <v>-33.225788000000001</v>
      </c>
      <c r="F620">
        <v>-27.366833</v>
      </c>
      <c r="L620">
        <v>29124420000</v>
      </c>
      <c r="M620">
        <v>-4.2510896000000002</v>
      </c>
      <c r="N620">
        <v>-42.259708000000003</v>
      </c>
      <c r="O620">
        <v>-27.294111000000001</v>
      </c>
      <c r="P620">
        <v>-33.463554000000002</v>
      </c>
    </row>
    <row r="621" spans="2:16" x14ac:dyDescent="0.25">
      <c r="B621">
        <v>29249360000</v>
      </c>
      <c r="C621">
        <v>-7.1739182000000001</v>
      </c>
      <c r="D621">
        <v>-40.250725000000003</v>
      </c>
      <c r="E621">
        <v>-32.976334000000001</v>
      </c>
      <c r="F621">
        <v>-27.155684999999998</v>
      </c>
      <c r="L621">
        <v>29249360000</v>
      </c>
      <c r="M621">
        <v>-4.2064089999999998</v>
      </c>
      <c r="N621">
        <v>-41.871730999999997</v>
      </c>
      <c r="O621">
        <v>-27.153946000000001</v>
      </c>
      <c r="P621">
        <v>-33.256332</v>
      </c>
    </row>
    <row r="622" spans="2:16" x14ac:dyDescent="0.25">
      <c r="B622">
        <v>29374300000</v>
      </c>
      <c r="C622">
        <v>-6.9654902999999999</v>
      </c>
      <c r="D622">
        <v>-40.399920999999999</v>
      </c>
      <c r="E622">
        <v>-32.827793</v>
      </c>
      <c r="F622">
        <v>-27.013977000000001</v>
      </c>
      <c r="L622">
        <v>29374300000</v>
      </c>
      <c r="M622">
        <v>-4.2017546000000001</v>
      </c>
      <c r="N622">
        <v>-42.277335999999998</v>
      </c>
      <c r="O622">
        <v>-27.102035999999998</v>
      </c>
      <c r="P622">
        <v>-33.108531999999997</v>
      </c>
    </row>
    <row r="623" spans="2:16" x14ac:dyDescent="0.25">
      <c r="B623">
        <v>29499240000</v>
      </c>
      <c r="C623">
        <v>-6.8202743999999997</v>
      </c>
      <c r="D623">
        <v>-40.268940000000001</v>
      </c>
      <c r="E623">
        <v>-32.604579999999999</v>
      </c>
      <c r="F623">
        <v>-26.787298</v>
      </c>
      <c r="L623">
        <v>29499240000</v>
      </c>
      <c r="M623">
        <v>-4.1848182999999999</v>
      </c>
      <c r="N623">
        <v>-42.050282000000003</v>
      </c>
      <c r="O623">
        <v>-26.974045</v>
      </c>
      <c r="P623">
        <v>-32.873047</v>
      </c>
    </row>
    <row r="624" spans="2:16" x14ac:dyDescent="0.25">
      <c r="B624">
        <v>29624180000</v>
      </c>
      <c r="C624">
        <v>-6.7213316000000001</v>
      </c>
      <c r="D624">
        <v>-39.812846999999998</v>
      </c>
      <c r="E624">
        <v>-32.298541999999998</v>
      </c>
      <c r="F624">
        <v>-26.591339000000001</v>
      </c>
      <c r="L624">
        <v>29624180000</v>
      </c>
      <c r="M624">
        <v>-4.1546339999999997</v>
      </c>
      <c r="N624">
        <v>-41.274425999999998</v>
      </c>
      <c r="O624">
        <v>-26.770864</v>
      </c>
      <c r="P624">
        <v>-32.63382</v>
      </c>
    </row>
    <row r="625" spans="2:16" x14ac:dyDescent="0.25">
      <c r="B625">
        <v>29749120000</v>
      </c>
      <c r="C625">
        <v>-6.6387967999999997</v>
      </c>
      <c r="D625">
        <v>-39.449238000000001</v>
      </c>
      <c r="E625">
        <v>-32.004886999999997</v>
      </c>
      <c r="F625">
        <v>-26.374479000000001</v>
      </c>
      <c r="L625">
        <v>29749120000</v>
      </c>
      <c r="M625">
        <v>-4.1287478999999996</v>
      </c>
      <c r="N625">
        <v>-40.666668000000001</v>
      </c>
      <c r="O625">
        <v>-26.569109000000001</v>
      </c>
      <c r="P625">
        <v>-32.395702</v>
      </c>
    </row>
    <row r="626" spans="2:16" x14ac:dyDescent="0.25">
      <c r="B626">
        <v>29874060000</v>
      </c>
      <c r="C626">
        <v>-6.5668454000000001</v>
      </c>
      <c r="D626">
        <v>-39.030849000000003</v>
      </c>
      <c r="E626">
        <v>-31.690317</v>
      </c>
      <c r="F626">
        <v>-26.128893000000001</v>
      </c>
      <c r="L626">
        <v>29874060000</v>
      </c>
      <c r="M626">
        <v>-4.0849036999999999</v>
      </c>
      <c r="N626">
        <v>-39.805630000000001</v>
      </c>
      <c r="O626">
        <v>-26.315398999999999</v>
      </c>
      <c r="P626">
        <v>-32.127524999999999</v>
      </c>
    </row>
    <row r="627" spans="2:16" x14ac:dyDescent="0.25">
      <c r="B627">
        <v>29999000000</v>
      </c>
      <c r="C627">
        <v>-6.5242690999999997</v>
      </c>
      <c r="D627">
        <v>-38.728394000000002</v>
      </c>
      <c r="E627">
        <v>-31.467728000000001</v>
      </c>
      <c r="F627">
        <v>-25.919287000000001</v>
      </c>
      <c r="L627">
        <v>29999000000</v>
      </c>
      <c r="M627">
        <v>-4.0468048999999997</v>
      </c>
      <c r="N627">
        <v>-39.171463000000003</v>
      </c>
      <c r="O627">
        <v>-26.124603</v>
      </c>
      <c r="P627">
        <v>-31.908493</v>
      </c>
    </row>
    <row r="628" spans="2:16" x14ac:dyDescent="0.25">
      <c r="B628" t="s">
        <v>25</v>
      </c>
      <c r="L628" t="s">
        <v>25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05"/>
  <sheetViews>
    <sheetView workbookViewId="0">
      <selection activeCell="D7" sqref="D7"/>
    </sheetView>
  </sheetViews>
  <sheetFormatPr defaultRowHeight="15" x14ac:dyDescent="0.25"/>
  <cols>
    <col min="1" max="1" width="13.7109375" style="40" customWidth="1"/>
    <col min="2" max="2" width="11" style="25" bestFit="1" customWidth="1"/>
    <col min="3" max="3" width="2" style="26" customWidth="1"/>
    <col min="4" max="4" width="12.7109375" style="28" bestFit="1" customWidth="1"/>
    <col min="5" max="5" width="2" style="26" customWidth="1"/>
    <col min="6" max="6" width="8.28515625" style="25" bestFit="1" customWidth="1"/>
    <col min="7" max="7" width="2" style="26" customWidth="1"/>
    <col min="8" max="8" width="7.7109375" style="27" bestFit="1" customWidth="1"/>
    <col min="9" max="9" width="2" style="26" customWidth="1"/>
    <col min="10" max="10" width="7.5703125" style="25" bestFit="1" customWidth="1"/>
    <col min="11" max="11" width="13.7109375" style="40" customWidth="1"/>
    <col min="12" max="12" width="11" style="25" bestFit="1" customWidth="1"/>
    <col min="13" max="13" width="2" style="26" customWidth="1"/>
    <col min="14" max="14" width="7.28515625" style="25" bestFit="1" customWidth="1"/>
    <col min="15" max="15" width="2" style="26" customWidth="1"/>
    <col min="16" max="16" width="8.28515625" style="25" bestFit="1" customWidth="1"/>
    <col min="17" max="17" width="2" style="26" customWidth="1"/>
    <col min="18" max="18" width="7.5703125" style="27" bestFit="1" customWidth="1"/>
    <col min="19" max="19" width="2" style="26" customWidth="1"/>
    <col min="20" max="20" width="7.42578125" style="25" bestFit="1" customWidth="1"/>
    <col min="21" max="21" width="2" style="26" customWidth="1"/>
    <col min="23" max="23" width="24.85546875" style="52" customWidth="1"/>
    <col min="24" max="24" width="10.7109375" style="25" bestFit="1" customWidth="1"/>
    <col min="25" max="25" width="2" style="26" customWidth="1"/>
    <col min="26" max="26" width="12.42578125" style="25" bestFit="1" customWidth="1"/>
    <col min="27" max="27" width="2" style="26" customWidth="1"/>
    <col min="28" max="28" width="12.42578125" style="27" bestFit="1" customWidth="1"/>
    <col min="29" max="29" width="2" style="26" customWidth="1"/>
    <col min="30" max="30" width="12.28515625" style="25" bestFit="1" customWidth="1"/>
    <col min="31" max="31" width="2" style="26" customWidth="1"/>
    <col min="32" max="32" width="11.7109375" style="27" bestFit="1" customWidth="1"/>
    <col min="33" max="33" width="2" style="26" customWidth="1"/>
    <col min="34" max="16384" width="9.140625" style="3"/>
  </cols>
  <sheetData>
    <row r="1" spans="1:34" x14ac:dyDescent="0.25">
      <c r="B1" s="25" t="s">
        <v>0</v>
      </c>
      <c r="D1" s="42" t="str">
        <f>'CL &amp; Data'!C426</f>
        <v>LO Return Loss Log Mag(dB)</v>
      </c>
      <c r="E1" s="45"/>
      <c r="F1" s="42" t="str">
        <f>'CL &amp; Data'!D426</f>
        <v>LO-RF Isolation Log Mag(dB)</v>
      </c>
      <c r="G1" s="45"/>
      <c r="H1" s="42" t="str">
        <f>'CL &amp; Data'!E426</f>
        <v>LO-IF Isolation Log Mag(dB)</v>
      </c>
      <c r="I1" s="45"/>
      <c r="J1" s="42" t="str">
        <f>'CL &amp; Data'!F426</f>
        <v>RF-IF Isolation Log Mag(dB)</v>
      </c>
      <c r="L1" s="25" t="s">
        <v>0</v>
      </c>
      <c r="N1" s="44" t="str">
        <f>'CL &amp; Data'!M426</f>
        <v>LO Return Loss Log Mag(dB)</v>
      </c>
      <c r="O1" s="46"/>
      <c r="P1" s="44" t="str">
        <f>'CL &amp; Data'!N426</f>
        <v>LO-RF Isolation Log Mag(dB)</v>
      </c>
      <c r="Q1" s="46"/>
      <c r="R1" s="44" t="str">
        <f>'CL &amp; Data'!O426</f>
        <v>LO-IF Isolation Log Mag(dB)</v>
      </c>
      <c r="S1" s="46"/>
      <c r="T1" s="44" t="str">
        <f>'CL &amp; Data'!P426</f>
        <v>RF-IF Isolation Log Mag(dB)</v>
      </c>
      <c r="X1" s="25" t="s">
        <v>0</v>
      </c>
      <c r="Z1" s="25" t="s">
        <v>19</v>
      </c>
      <c r="AB1" s="27" t="s">
        <v>18</v>
      </c>
      <c r="AD1" s="25" t="s">
        <v>20</v>
      </c>
      <c r="AF1" s="27" t="s">
        <v>21</v>
      </c>
    </row>
    <row r="2" spans="1:34" x14ac:dyDescent="0.25">
      <c r="A2" s="39" t="s">
        <v>110</v>
      </c>
      <c r="H2" s="25"/>
      <c r="K2" s="39" t="s">
        <v>111</v>
      </c>
      <c r="R2" s="25"/>
      <c r="AB2" s="25"/>
      <c r="AF2" s="25"/>
    </row>
    <row r="3" spans="1:34" s="22" customFormat="1" x14ac:dyDescent="0.25">
      <c r="A3" s="40"/>
      <c r="B3" s="29" t="s">
        <v>13</v>
      </c>
      <c r="C3" s="30"/>
      <c r="D3" s="29">
        <f>AVERAGE(D48:D193)</f>
        <v>-8.8626950589041051</v>
      </c>
      <c r="E3" s="30"/>
      <c r="F3" s="29">
        <f>AVERAGE(F48:F193)</f>
        <v>-43.489973493150679</v>
      </c>
      <c r="G3" s="30"/>
      <c r="H3" s="29">
        <f>AVERAGE(H48:H193)</f>
        <v>-38.794147082191785</v>
      </c>
      <c r="I3" s="30"/>
      <c r="J3" s="29">
        <f>AVERAGE(J48:J193)</f>
        <v>-33.76892447260277</v>
      </c>
      <c r="K3" s="40"/>
      <c r="L3" s="29" t="s">
        <v>13</v>
      </c>
      <c r="M3" s="30"/>
      <c r="N3" s="29">
        <f>AVERAGE(N48:N193)</f>
        <v>-8.2360586575342456</v>
      </c>
      <c r="O3" s="30"/>
      <c r="P3" s="29">
        <f>AVERAGE(P48:P193)</f>
        <v>-41.611214061643828</v>
      </c>
      <c r="Q3" s="30"/>
      <c r="R3" s="29">
        <f>AVERAGE(R48:R193)</f>
        <v>-33.634198924657511</v>
      </c>
      <c r="S3" s="30"/>
      <c r="T3" s="29">
        <f>AVERAGE(T48:T193)</f>
        <v>-38.647845130136979</v>
      </c>
      <c r="U3" s="30"/>
      <c r="W3" s="50" t="s">
        <v>113</v>
      </c>
      <c r="X3" s="29" t="s">
        <v>13</v>
      </c>
      <c r="Y3" s="30"/>
      <c r="Z3" s="29">
        <f>AVERAGE(Z48:Z193)</f>
        <v>-49.571442609589063</v>
      </c>
      <c r="AA3" s="30"/>
      <c r="AB3" s="29">
        <f>AVERAGE(AB48:AB193)</f>
        <v>-24.368321671232877</v>
      </c>
      <c r="AC3" s="30"/>
      <c r="AD3" s="29">
        <f>AVERAGE(AD48:AD193)</f>
        <v>-50.366774684931514</v>
      </c>
      <c r="AE3" s="30"/>
      <c r="AF3" s="29">
        <f>AVERAGE(AF48:AF193)</f>
        <v>-32.594794267123298</v>
      </c>
      <c r="AG3" s="30"/>
    </row>
    <row r="4" spans="1:34" x14ac:dyDescent="0.25">
      <c r="A4" s="51" t="s">
        <v>120</v>
      </c>
      <c r="H4" s="25"/>
      <c r="K4" s="51" t="s">
        <v>120</v>
      </c>
      <c r="R4" s="25"/>
      <c r="AB4" s="25"/>
      <c r="AF4" s="25"/>
    </row>
    <row r="5" spans="1:34" x14ac:dyDescent="0.25">
      <c r="A5" s="51" t="s">
        <v>207</v>
      </c>
      <c r="B5" s="6">
        <f>'CL &amp; Data'!B427/1000000000</f>
        <v>5.0110000000000001</v>
      </c>
      <c r="D5" s="6">
        <f>'CL &amp; Data'!C427</f>
        <v>-5.8750280999999998</v>
      </c>
      <c r="F5" s="6">
        <f>'CL &amp; Data'!D427</f>
        <v>-52.122078000000002</v>
      </c>
      <c r="H5" s="6">
        <f>'CL &amp; Data'!E427</f>
        <v>-50.070754999999998</v>
      </c>
      <c r="J5" s="6">
        <f>'CL &amp; Data'!F427</f>
        <v>-54.695332000000001</v>
      </c>
      <c r="K5" s="51" t="s">
        <v>207</v>
      </c>
      <c r="L5" s="6">
        <f>'CL &amp; Data'!L427/1000000000</f>
        <v>5.0110000000000001</v>
      </c>
      <c r="N5" s="6">
        <f>'CL &amp; Data'!M427</f>
        <v>-5.2169417999999999</v>
      </c>
      <c r="P5" s="6">
        <f>'CL &amp; Data'!N427</f>
        <v>-58.153362000000001</v>
      </c>
      <c r="R5" s="6">
        <f>'CL &amp; Data'!O427</f>
        <v>-57.669735000000003</v>
      </c>
      <c r="T5" s="6">
        <f>'CL &amp; Data'!P427</f>
        <v>-51.581187999999997</v>
      </c>
      <c r="W5" s="53" t="s">
        <v>209</v>
      </c>
      <c r="X5" s="6">
        <v>1</v>
      </c>
      <c r="Z5" s="6">
        <v>-82.113975999999994</v>
      </c>
      <c r="AB5" s="6">
        <v>-41.815520999999997</v>
      </c>
      <c r="AD5" s="6">
        <v>-81.534369999999996</v>
      </c>
      <c r="AF5" s="6">
        <v>-64.771759000000003</v>
      </c>
    </row>
    <row r="6" spans="1:34" x14ac:dyDescent="0.25">
      <c r="A6" s="51" t="s">
        <v>208</v>
      </c>
      <c r="B6" s="6">
        <f>'CL &amp; Data'!B428/1000000000</f>
        <v>5.1359399999999997</v>
      </c>
      <c r="D6" s="6">
        <f>'CL &amp; Data'!C428</f>
        <v>-5.9621263000000004</v>
      </c>
      <c r="F6" s="6">
        <f>'CL &amp; Data'!D428</f>
        <v>-51.883071999999999</v>
      </c>
      <c r="H6" s="6">
        <f>'CL &amp; Data'!E428</f>
        <v>-50.385719000000002</v>
      </c>
      <c r="J6" s="6">
        <f>'CL &amp; Data'!F428</f>
        <v>-54.099750999999998</v>
      </c>
      <c r="K6" s="51" t="s">
        <v>208</v>
      </c>
      <c r="L6" s="6">
        <f>'CL &amp; Data'!L428/1000000000</f>
        <v>5.1359399999999997</v>
      </c>
      <c r="N6" s="6">
        <f>'CL &amp; Data'!M428</f>
        <v>-5.2929955</v>
      </c>
      <c r="P6" s="6">
        <f>'CL &amp; Data'!N428</f>
        <v>-58.651569000000002</v>
      </c>
      <c r="R6" s="6">
        <f>'CL &amp; Data'!O428</f>
        <v>-57.149216000000003</v>
      </c>
      <c r="T6" s="6">
        <f>'CL &amp; Data'!P428</f>
        <v>-51.767467000000003</v>
      </c>
      <c r="W6" s="53" t="s">
        <v>210</v>
      </c>
      <c r="X6" s="6">
        <v>1.1274999999999999</v>
      </c>
      <c r="Z6" s="6">
        <v>-81.578102000000001</v>
      </c>
      <c r="AB6" s="6">
        <v>-41.481749999999998</v>
      </c>
      <c r="AD6" s="6">
        <v>-81.006080999999995</v>
      </c>
      <c r="AF6" s="6">
        <v>-64.103088</v>
      </c>
    </row>
    <row r="7" spans="1:34" x14ac:dyDescent="0.25">
      <c r="B7" s="6">
        <f>'CL &amp; Data'!B429/1000000000</f>
        <v>5.2608800000000002</v>
      </c>
      <c r="D7" s="6">
        <f>'CL &amp; Data'!C429</f>
        <v>-6.1290126000000003</v>
      </c>
      <c r="F7" s="6">
        <f>'CL &amp; Data'!D429</f>
        <v>-51.545952</v>
      </c>
      <c r="H7" s="6">
        <f>'CL &amp; Data'!E429</f>
        <v>-50.915928000000001</v>
      </c>
      <c r="J7" s="6">
        <f>'CL &amp; Data'!F429</f>
        <v>-52.927483000000002</v>
      </c>
      <c r="L7" s="6">
        <f>'CL &amp; Data'!L429/1000000000</f>
        <v>5.2608800000000002</v>
      </c>
      <c r="N7" s="6">
        <f>'CL &amp; Data'!M429</f>
        <v>-5.4476060999999998</v>
      </c>
      <c r="P7" s="6">
        <f>'CL &amp; Data'!N429</f>
        <v>-60.088352</v>
      </c>
      <c r="R7" s="6">
        <f>'CL &amp; Data'!O429</f>
        <v>-55.486485000000002</v>
      </c>
      <c r="T7" s="6">
        <f>'CL &amp; Data'!P429</f>
        <v>-51.830207999999999</v>
      </c>
      <c r="X7" s="6">
        <v>1.2549999999999999</v>
      </c>
      <c r="Z7" s="6">
        <v>-81.017234999999999</v>
      </c>
      <c r="AB7" s="6">
        <v>-41.191367999999997</v>
      </c>
      <c r="AD7" s="6">
        <v>-80.492339999999999</v>
      </c>
      <c r="AF7" s="6">
        <v>-63.359099999999998</v>
      </c>
    </row>
    <row r="8" spans="1:34" x14ac:dyDescent="0.25">
      <c r="B8" s="6">
        <f>'CL &amp; Data'!B430/1000000000</f>
        <v>5.3858199999999998</v>
      </c>
      <c r="D8" s="6">
        <f>'CL &amp; Data'!C430</f>
        <v>-6.2625289000000004</v>
      </c>
      <c r="F8" s="6">
        <f>'CL &amp; Data'!D430</f>
        <v>-51.197575000000001</v>
      </c>
      <c r="H8" s="6">
        <f>'CL &amp; Data'!E430</f>
        <v>-51.477245000000003</v>
      </c>
      <c r="J8" s="6">
        <f>'CL &amp; Data'!F430</f>
        <v>-51.251109999999997</v>
      </c>
      <c r="L8" s="6">
        <f>'CL &amp; Data'!L430/1000000000</f>
        <v>5.3858199999999998</v>
      </c>
      <c r="N8" s="6">
        <f>'CL &amp; Data'!M430</f>
        <v>-5.5703855000000004</v>
      </c>
      <c r="P8" s="6">
        <f>'CL &amp; Data'!N430</f>
        <v>-62.030678000000002</v>
      </c>
      <c r="R8" s="6">
        <f>'CL &amp; Data'!O430</f>
        <v>-53.795853000000001</v>
      </c>
      <c r="T8" s="6">
        <f>'CL &amp; Data'!P430</f>
        <v>-52.058449000000003</v>
      </c>
      <c r="X8" s="6">
        <v>1.3825000000000001</v>
      </c>
      <c r="Z8" s="6">
        <v>-80.475143000000003</v>
      </c>
      <c r="AB8" s="6">
        <v>-40.931282000000003</v>
      </c>
      <c r="AD8" s="6">
        <v>-79.982185000000001</v>
      </c>
      <c r="AF8" s="6">
        <v>-62.553069999999998</v>
      </c>
      <c r="AH8" s="32"/>
    </row>
    <row r="9" spans="1:34" x14ac:dyDescent="0.25">
      <c r="B9" s="6">
        <f>'CL &amp; Data'!B431/1000000000</f>
        <v>5.5107600000000003</v>
      </c>
      <c r="D9" s="6">
        <f>'CL &amp; Data'!C431</f>
        <v>-6.3655796000000002</v>
      </c>
      <c r="F9" s="6">
        <f>'CL &amp; Data'!D431</f>
        <v>-50.678707000000003</v>
      </c>
      <c r="H9" s="6">
        <f>'CL &amp; Data'!E431</f>
        <v>-51.728724999999997</v>
      </c>
      <c r="J9" s="6">
        <f>'CL &amp; Data'!F431</f>
        <v>-49.772990999999998</v>
      </c>
      <c r="L9" s="6">
        <f>'CL &amp; Data'!L431/1000000000</f>
        <v>5.5107600000000003</v>
      </c>
      <c r="N9" s="6">
        <f>'CL &amp; Data'!M431</f>
        <v>-5.6707888000000004</v>
      </c>
      <c r="P9" s="6">
        <f>'CL &amp; Data'!N431</f>
        <v>-64.498489000000006</v>
      </c>
      <c r="R9" s="6">
        <f>'CL &amp; Data'!O431</f>
        <v>-51.620475999999996</v>
      </c>
      <c r="T9" s="6">
        <f>'CL &amp; Data'!P431</f>
        <v>-52.312007999999999</v>
      </c>
      <c r="X9" s="6">
        <v>1.51</v>
      </c>
      <c r="Z9" s="6">
        <v>-79.912552000000005</v>
      </c>
      <c r="AB9" s="6">
        <v>-40.678314</v>
      </c>
      <c r="AD9" s="6">
        <v>-79.476982000000007</v>
      </c>
      <c r="AF9" s="6">
        <v>-61.695686000000002</v>
      </c>
    </row>
    <row r="10" spans="1:34" x14ac:dyDescent="0.25">
      <c r="B10" s="6">
        <f>'CL &amp; Data'!B432/1000000000</f>
        <v>5.6356999999999999</v>
      </c>
      <c r="D10" s="6">
        <f>'CL &amp; Data'!C432</f>
        <v>-6.4569092000000001</v>
      </c>
      <c r="F10" s="6">
        <f>'CL &amp; Data'!D432</f>
        <v>-49.928168999999997</v>
      </c>
      <c r="H10" s="6">
        <f>'CL &amp; Data'!E432</f>
        <v>-51.623145999999998</v>
      </c>
      <c r="J10" s="6">
        <f>'CL &amp; Data'!F432</f>
        <v>-48.329472000000003</v>
      </c>
      <c r="L10" s="6">
        <f>'CL &amp; Data'!L432/1000000000</f>
        <v>5.6356999999999999</v>
      </c>
      <c r="N10" s="6">
        <f>'CL &amp; Data'!M432</f>
        <v>-5.7471199000000004</v>
      </c>
      <c r="P10" s="6">
        <f>'CL &amp; Data'!N432</f>
        <v>-65.204848999999996</v>
      </c>
      <c r="R10" s="6">
        <f>'CL &amp; Data'!O432</f>
        <v>-49.934635</v>
      </c>
      <c r="T10" s="6">
        <f>'CL &amp; Data'!P432</f>
        <v>-52.612575999999997</v>
      </c>
      <c r="X10" s="6">
        <v>1.6375</v>
      </c>
      <c r="Z10" s="6">
        <v>-79.359840000000005</v>
      </c>
      <c r="AB10" s="6">
        <v>-40.402306000000003</v>
      </c>
      <c r="AD10" s="6">
        <v>-78.965323999999995</v>
      </c>
      <c r="AF10" s="6">
        <v>-60.794884000000003</v>
      </c>
    </row>
    <row r="11" spans="1:34" x14ac:dyDescent="0.25">
      <c r="B11" s="6">
        <f>'CL &amp; Data'!B433/1000000000</f>
        <v>5.7606400000000004</v>
      </c>
      <c r="D11" s="6">
        <f>'CL &amp; Data'!C433</f>
        <v>-6.5563874000000002</v>
      </c>
      <c r="F11" s="6">
        <f>'CL &amp; Data'!D433</f>
        <v>-49.040874000000002</v>
      </c>
      <c r="H11" s="6">
        <f>'CL &amp; Data'!E433</f>
        <v>-51.636242000000003</v>
      </c>
      <c r="J11" s="6">
        <f>'CL &amp; Data'!F433</f>
        <v>-47.485542000000002</v>
      </c>
      <c r="L11" s="6">
        <f>'CL &amp; Data'!L433/1000000000</f>
        <v>5.7606400000000004</v>
      </c>
      <c r="N11" s="6">
        <f>'CL &amp; Data'!M433</f>
        <v>-5.8390212000000004</v>
      </c>
      <c r="P11" s="6">
        <f>'CL &amp; Data'!N433</f>
        <v>-63.932395999999997</v>
      </c>
      <c r="R11" s="6">
        <f>'CL &amp; Data'!O433</f>
        <v>-48.707664000000001</v>
      </c>
      <c r="T11" s="6">
        <f>'CL &amp; Data'!P433</f>
        <v>-52.963566</v>
      </c>
      <c r="X11" s="6">
        <v>1.7649999999999999</v>
      </c>
      <c r="Z11" s="6">
        <v>-78.719986000000006</v>
      </c>
      <c r="AB11" s="6">
        <v>-40.144081</v>
      </c>
      <c r="AD11" s="6">
        <v>-78.520683000000005</v>
      </c>
      <c r="AF11" s="6">
        <v>-59.849789000000001</v>
      </c>
    </row>
    <row r="12" spans="1:34" x14ac:dyDescent="0.25">
      <c r="B12" s="6">
        <f>'CL &amp; Data'!B434/1000000000</f>
        <v>5.88558</v>
      </c>
      <c r="D12" s="6">
        <f>'CL &amp; Data'!C434</f>
        <v>-6.6615228999999996</v>
      </c>
      <c r="F12" s="6">
        <f>'CL &amp; Data'!D434</f>
        <v>-48.202381000000003</v>
      </c>
      <c r="H12" s="6">
        <f>'CL &amp; Data'!E434</f>
        <v>-51.366309999999999</v>
      </c>
      <c r="J12" s="6">
        <f>'CL &amp; Data'!F434</f>
        <v>-46.711253999999997</v>
      </c>
      <c r="L12" s="6">
        <f>'CL &amp; Data'!L434/1000000000</f>
        <v>5.88558</v>
      </c>
      <c r="N12" s="6">
        <f>'CL &amp; Data'!M434</f>
        <v>-5.9331369</v>
      </c>
      <c r="P12" s="6">
        <f>'CL &amp; Data'!N434</f>
        <v>-61.053238</v>
      </c>
      <c r="R12" s="6">
        <f>'CL &amp; Data'!O434</f>
        <v>-47.813296999999999</v>
      </c>
      <c r="T12" s="6">
        <f>'CL &amp; Data'!P434</f>
        <v>-52.995407</v>
      </c>
      <c r="X12" s="6">
        <v>1.8925000000000001</v>
      </c>
      <c r="Z12" s="6">
        <v>-77.852058</v>
      </c>
      <c r="AB12" s="6">
        <v>-39.913100999999997</v>
      </c>
      <c r="AD12" s="6">
        <v>-78.121834000000007</v>
      </c>
      <c r="AF12" s="6">
        <v>-58.858322000000001</v>
      </c>
    </row>
    <row r="13" spans="1:34" x14ac:dyDescent="0.25">
      <c r="B13" s="6">
        <f>'CL &amp; Data'!B435/1000000000</f>
        <v>6.0105199999999996</v>
      </c>
      <c r="D13" s="6">
        <f>'CL &amp; Data'!C435</f>
        <v>-6.6963501000000001</v>
      </c>
      <c r="F13" s="6">
        <f>'CL &amp; Data'!D435</f>
        <v>-47.885559000000001</v>
      </c>
      <c r="H13" s="6">
        <f>'CL &amp; Data'!E435</f>
        <v>-51.367080999999999</v>
      </c>
      <c r="J13" s="6">
        <f>'CL &amp; Data'!F435</f>
        <v>-46.268002000000003</v>
      </c>
      <c r="L13" s="6">
        <f>'CL &amp; Data'!L435/1000000000</f>
        <v>6.0105199999999996</v>
      </c>
      <c r="N13" s="6">
        <f>'CL &amp; Data'!M435</f>
        <v>-5.9746509000000003</v>
      </c>
      <c r="P13" s="6">
        <f>'CL &amp; Data'!N435</f>
        <v>-59.058982999999998</v>
      </c>
      <c r="R13" s="6">
        <f>'CL &amp; Data'!O435</f>
        <v>-47.445663000000003</v>
      </c>
      <c r="T13" s="6">
        <f>'CL &amp; Data'!P435</f>
        <v>-53.028106999999999</v>
      </c>
      <c r="X13" s="6">
        <v>2.02</v>
      </c>
      <c r="Z13" s="6">
        <v>-77.501152000000005</v>
      </c>
      <c r="AB13" s="6">
        <v>-39.678238</v>
      </c>
      <c r="AD13" s="6">
        <v>-77.763831999999994</v>
      </c>
      <c r="AF13" s="6">
        <v>-57.814518</v>
      </c>
    </row>
    <row r="14" spans="1:34" x14ac:dyDescent="0.25">
      <c r="B14" s="6">
        <f>'CL &amp; Data'!B436/1000000000</f>
        <v>6.1354600000000001</v>
      </c>
      <c r="D14" s="6">
        <f>'CL &amp; Data'!C436</f>
        <v>-6.7517237999999997</v>
      </c>
      <c r="F14" s="6">
        <f>'CL &amp; Data'!D436</f>
        <v>-47.754413999999997</v>
      </c>
      <c r="H14" s="6">
        <f>'CL &amp; Data'!E436</f>
        <v>-51.288615999999998</v>
      </c>
      <c r="J14" s="6">
        <f>'CL &amp; Data'!F436</f>
        <v>-45.727440000000001</v>
      </c>
      <c r="L14" s="6">
        <f>'CL &amp; Data'!L436/1000000000</f>
        <v>6.1354600000000001</v>
      </c>
      <c r="N14" s="6">
        <f>'CL &amp; Data'!M436</f>
        <v>-6.0334982999999998</v>
      </c>
      <c r="P14" s="6">
        <f>'CL &amp; Data'!N436</f>
        <v>-58.095664999999997</v>
      </c>
      <c r="R14" s="6">
        <f>'CL &amp; Data'!O436</f>
        <v>-46.985382000000001</v>
      </c>
      <c r="T14" s="6">
        <f>'CL &amp; Data'!P436</f>
        <v>-52.735850999999997</v>
      </c>
      <c r="X14" s="6">
        <v>2.1475</v>
      </c>
      <c r="Z14" s="6">
        <v>-77.022171</v>
      </c>
      <c r="AB14" s="6">
        <v>-39.425938000000002</v>
      </c>
      <c r="AD14" s="6">
        <v>-77.396156000000005</v>
      </c>
      <c r="AF14" s="6">
        <v>-56.716915</v>
      </c>
    </row>
    <row r="15" spans="1:34" x14ac:dyDescent="0.25">
      <c r="B15" s="6">
        <f>'CL &amp; Data'!B437/1000000000</f>
        <v>6.2603999999999997</v>
      </c>
      <c r="D15" s="6">
        <f>'CL &amp; Data'!C437</f>
        <v>-6.8357901999999999</v>
      </c>
      <c r="F15" s="6">
        <f>'CL &amp; Data'!D437</f>
        <v>-47.576476999999997</v>
      </c>
      <c r="H15" s="6">
        <f>'CL &amp; Data'!E437</f>
        <v>-51.832779000000002</v>
      </c>
      <c r="J15" s="6">
        <f>'CL &amp; Data'!F437</f>
        <v>-45.413609000000001</v>
      </c>
      <c r="L15" s="6">
        <f>'CL &amp; Data'!L437/1000000000</f>
        <v>6.2603999999999997</v>
      </c>
      <c r="N15" s="6">
        <f>'CL &amp; Data'!M437</f>
        <v>-6.1179532999999999</v>
      </c>
      <c r="P15" s="6">
        <f>'CL &amp; Data'!N437</f>
        <v>-57.728146000000002</v>
      </c>
      <c r="R15" s="6">
        <f>'CL &amp; Data'!O437</f>
        <v>-46.622818000000002</v>
      </c>
      <c r="T15" s="6">
        <f>'CL &amp; Data'!P437</f>
        <v>-52.730122000000001</v>
      </c>
      <c r="X15" s="6">
        <v>2.2749999999999999</v>
      </c>
      <c r="Z15" s="6">
        <v>-76.447800000000001</v>
      </c>
      <c r="AB15" s="6">
        <v>-39.164906000000002</v>
      </c>
      <c r="AD15" s="6">
        <v>-77.033378999999996</v>
      </c>
      <c r="AF15" s="6">
        <v>-55.564449000000003</v>
      </c>
    </row>
    <row r="16" spans="1:34" x14ac:dyDescent="0.25">
      <c r="B16" s="6">
        <f>'CL &amp; Data'!B438/1000000000</f>
        <v>6.3853400000000002</v>
      </c>
      <c r="D16" s="6">
        <f>'CL &amp; Data'!C438</f>
        <v>-6.9365964</v>
      </c>
      <c r="F16" s="6">
        <f>'CL &amp; Data'!D438</f>
        <v>-47.162883999999998</v>
      </c>
      <c r="H16" s="6">
        <f>'CL &amp; Data'!E438</f>
        <v>-52.050345999999998</v>
      </c>
      <c r="J16" s="6">
        <f>'CL &amp; Data'!F438</f>
        <v>-45.143718999999997</v>
      </c>
      <c r="L16" s="6">
        <f>'CL &amp; Data'!L438/1000000000</f>
        <v>6.3853400000000002</v>
      </c>
      <c r="N16" s="6">
        <f>'CL &amp; Data'!M438</f>
        <v>-6.2143988999999999</v>
      </c>
      <c r="P16" s="6">
        <f>'CL &amp; Data'!N438</f>
        <v>-57.225185000000003</v>
      </c>
      <c r="R16" s="6">
        <f>'CL &amp; Data'!O438</f>
        <v>-46.241504999999997</v>
      </c>
      <c r="T16" s="6">
        <f>'CL &amp; Data'!P438</f>
        <v>-52.569091999999998</v>
      </c>
      <c r="X16" s="6">
        <v>2.4024999999999999</v>
      </c>
      <c r="Z16" s="6">
        <v>-75.849425999999994</v>
      </c>
      <c r="AB16" s="6">
        <v>-38.887875000000001</v>
      </c>
      <c r="AD16" s="6">
        <v>-76.435554999999994</v>
      </c>
      <c r="AF16" s="6">
        <v>-54.371631999999998</v>
      </c>
    </row>
    <row r="17" spans="2:32" x14ac:dyDescent="0.25">
      <c r="B17" s="6">
        <f>'CL &amp; Data'!B439/1000000000</f>
        <v>6.5102799999999998</v>
      </c>
      <c r="D17" s="6">
        <f>'CL &amp; Data'!C439</f>
        <v>-7.0646690999999997</v>
      </c>
      <c r="F17" s="6">
        <f>'CL &amp; Data'!D439</f>
        <v>-46.911945000000003</v>
      </c>
      <c r="H17" s="6">
        <f>'CL &amp; Data'!E439</f>
        <v>-51.991351999999999</v>
      </c>
      <c r="J17" s="6">
        <f>'CL &amp; Data'!F439</f>
        <v>-44.819747999999997</v>
      </c>
      <c r="L17" s="6">
        <f>'CL &amp; Data'!L439/1000000000</f>
        <v>6.5102799999999998</v>
      </c>
      <c r="N17" s="6">
        <f>'CL &amp; Data'!M439</f>
        <v>-6.3373274999999998</v>
      </c>
      <c r="P17" s="6">
        <f>'CL &amp; Data'!N439</f>
        <v>-56.879910000000002</v>
      </c>
      <c r="R17" s="6">
        <f>'CL &amp; Data'!O439</f>
        <v>-45.747867999999997</v>
      </c>
      <c r="T17" s="6">
        <f>'CL &amp; Data'!P439</f>
        <v>-52.361465000000003</v>
      </c>
      <c r="X17" s="6">
        <v>2.5299999999999998</v>
      </c>
      <c r="Z17" s="6">
        <v>-75.166229000000001</v>
      </c>
      <c r="AB17" s="6">
        <v>-38.694217999999999</v>
      </c>
      <c r="AD17" s="6">
        <v>-75.518753000000004</v>
      </c>
      <c r="AF17" s="6">
        <v>-53.075718000000002</v>
      </c>
    </row>
    <row r="18" spans="2:32" x14ac:dyDescent="0.25">
      <c r="B18" s="6">
        <f>'CL &amp; Data'!B440/1000000000</f>
        <v>6.6352200000000003</v>
      </c>
      <c r="D18" s="6">
        <f>'CL &amp; Data'!C440</f>
        <v>-7.1841062999999998</v>
      </c>
      <c r="F18" s="6">
        <f>'CL &amp; Data'!D440</f>
        <v>-46.636493999999999</v>
      </c>
      <c r="H18" s="6">
        <f>'CL &amp; Data'!E440</f>
        <v>-51.699863000000001</v>
      </c>
      <c r="J18" s="6">
        <f>'CL &amp; Data'!F440</f>
        <v>-44.484371000000003</v>
      </c>
      <c r="L18" s="6">
        <f>'CL &amp; Data'!L440/1000000000</f>
        <v>6.6352200000000003</v>
      </c>
      <c r="N18" s="6">
        <f>'CL &amp; Data'!M440</f>
        <v>-6.4605961000000001</v>
      </c>
      <c r="P18" s="6">
        <f>'CL &amp; Data'!N440</f>
        <v>-56.470511999999999</v>
      </c>
      <c r="R18" s="6">
        <f>'CL &amp; Data'!O440</f>
        <v>-45.312064999999997</v>
      </c>
      <c r="T18" s="6">
        <f>'CL &amp; Data'!P440</f>
        <v>-51.719768999999999</v>
      </c>
      <c r="X18" s="6">
        <v>2.6575000000000002</v>
      </c>
      <c r="Z18" s="6">
        <v>-74.559227000000007</v>
      </c>
      <c r="AB18" s="6">
        <v>-38.535953999999997</v>
      </c>
      <c r="AD18" s="6">
        <v>-74.650818000000001</v>
      </c>
      <c r="AF18" s="6">
        <v>-51.732208</v>
      </c>
    </row>
    <row r="19" spans="2:32" x14ac:dyDescent="0.25">
      <c r="B19" s="6">
        <f>'CL &amp; Data'!B441/1000000000</f>
        <v>6.7601599999999999</v>
      </c>
      <c r="D19" s="6">
        <f>'CL &amp; Data'!C441</f>
        <v>-7.3396591999999998</v>
      </c>
      <c r="F19" s="6">
        <f>'CL &amp; Data'!D441</f>
        <v>-46.331608000000003</v>
      </c>
      <c r="H19" s="6">
        <f>'CL &amp; Data'!E441</f>
        <v>-51.108307000000003</v>
      </c>
      <c r="J19" s="6">
        <f>'CL &amp; Data'!F441</f>
        <v>-44.416454000000002</v>
      </c>
      <c r="L19" s="6">
        <f>'CL &amp; Data'!L441/1000000000</f>
        <v>6.7601599999999999</v>
      </c>
      <c r="N19" s="6">
        <f>'CL &amp; Data'!M441</f>
        <v>-6.6233211000000001</v>
      </c>
      <c r="P19" s="6">
        <f>'CL &amp; Data'!N441</f>
        <v>-56.207394000000001</v>
      </c>
      <c r="R19" s="6">
        <f>'CL &amp; Data'!O441</f>
        <v>-45.01952</v>
      </c>
      <c r="T19" s="6">
        <f>'CL &amp; Data'!P441</f>
        <v>-50.967461</v>
      </c>
      <c r="X19" s="6">
        <v>2.7850000000000001</v>
      </c>
      <c r="Z19" s="6">
        <v>-73.989891</v>
      </c>
      <c r="AB19" s="6">
        <v>-38.388385999999997</v>
      </c>
      <c r="AD19" s="6">
        <v>-73.705596999999997</v>
      </c>
      <c r="AF19" s="6">
        <v>-50.315327000000003</v>
      </c>
    </row>
    <row r="20" spans="2:32" x14ac:dyDescent="0.25">
      <c r="B20" s="6">
        <f>'CL &amp; Data'!B442/1000000000</f>
        <v>6.8851000000000004</v>
      </c>
      <c r="D20" s="6">
        <f>'CL &amp; Data'!C442</f>
        <v>-7.4530539999999998</v>
      </c>
      <c r="F20" s="6">
        <f>'CL &amp; Data'!D442</f>
        <v>-46.144244999999998</v>
      </c>
      <c r="H20" s="6">
        <f>'CL &amp; Data'!E442</f>
        <v>-50.550690000000003</v>
      </c>
      <c r="J20" s="6">
        <f>'CL &amp; Data'!F442</f>
        <v>-44.604027000000002</v>
      </c>
      <c r="L20" s="6">
        <f>'CL &amp; Data'!L442/1000000000</f>
        <v>6.8851000000000004</v>
      </c>
      <c r="N20" s="6">
        <f>'CL &amp; Data'!M442</f>
        <v>-6.7316970999999999</v>
      </c>
      <c r="P20" s="6">
        <f>'CL &amp; Data'!N442</f>
        <v>-56.503520999999999</v>
      </c>
      <c r="R20" s="6">
        <f>'CL &amp; Data'!O442</f>
        <v>-45.116863000000002</v>
      </c>
      <c r="T20" s="6">
        <f>'CL &amp; Data'!P442</f>
        <v>-50.306328000000001</v>
      </c>
      <c r="X20" s="6">
        <v>2.9125000000000001</v>
      </c>
      <c r="Z20" s="6">
        <v>-73.400856000000005</v>
      </c>
      <c r="AB20" s="6">
        <v>-38.244678</v>
      </c>
      <c r="AD20" s="6">
        <v>-72.889099000000002</v>
      </c>
      <c r="AF20" s="6">
        <v>-48.889347000000001</v>
      </c>
    </row>
    <row r="21" spans="2:32" x14ac:dyDescent="0.25">
      <c r="B21" s="6">
        <f>'CL &amp; Data'!B443/1000000000</f>
        <v>7.01004</v>
      </c>
      <c r="D21" s="6">
        <f>'CL &amp; Data'!C443</f>
        <v>-7.5593466999999999</v>
      </c>
      <c r="F21" s="6">
        <f>'CL &amp; Data'!D443</f>
        <v>-45.959392999999999</v>
      </c>
      <c r="H21" s="6">
        <f>'CL &amp; Data'!E443</f>
        <v>-49.712054999999999</v>
      </c>
      <c r="J21" s="6">
        <f>'CL &amp; Data'!F443</f>
        <v>-44.676758</v>
      </c>
      <c r="L21" s="6">
        <f>'CL &amp; Data'!L443/1000000000</f>
        <v>7.01004</v>
      </c>
      <c r="N21" s="6">
        <f>'CL &amp; Data'!M443</f>
        <v>-6.8290882000000002</v>
      </c>
      <c r="P21" s="6">
        <f>'CL &amp; Data'!N443</f>
        <v>-56.827922999999998</v>
      </c>
      <c r="R21" s="6">
        <f>'CL &amp; Data'!O443</f>
        <v>-45.222881000000001</v>
      </c>
      <c r="T21" s="6">
        <f>'CL &amp; Data'!P443</f>
        <v>-49.768559000000003</v>
      </c>
      <c r="X21" s="6">
        <v>3.04</v>
      </c>
      <c r="Z21" s="6">
        <v>-72.868622000000002</v>
      </c>
      <c r="AB21" s="6">
        <v>-38.083447</v>
      </c>
      <c r="AD21" s="6">
        <v>-72.090941999999998</v>
      </c>
      <c r="AF21" s="6">
        <v>-47.479790000000001</v>
      </c>
    </row>
    <row r="22" spans="2:32" x14ac:dyDescent="0.25">
      <c r="B22" s="6">
        <f>'CL &amp; Data'!B444/1000000000</f>
        <v>7.1349799999999997</v>
      </c>
      <c r="D22" s="6">
        <f>'CL &amp; Data'!C444</f>
        <v>-7.8202886999999999</v>
      </c>
      <c r="F22" s="6">
        <f>'CL &amp; Data'!D444</f>
        <v>-45.824852</v>
      </c>
      <c r="H22" s="6">
        <f>'CL &amp; Data'!E444</f>
        <v>-49.158957999999998</v>
      </c>
      <c r="J22" s="6">
        <f>'CL &amp; Data'!F444</f>
        <v>-44.481082999999998</v>
      </c>
      <c r="L22" s="6">
        <f>'CL &amp; Data'!L444/1000000000</f>
        <v>7.1349799999999997</v>
      </c>
      <c r="N22" s="6">
        <f>'CL &amp; Data'!M444</f>
        <v>-7.0404571999999996</v>
      </c>
      <c r="P22" s="6">
        <f>'CL &amp; Data'!N444</f>
        <v>-56.584372999999999</v>
      </c>
      <c r="R22" s="6">
        <f>'CL &amp; Data'!O444</f>
        <v>-45.118651999999997</v>
      </c>
      <c r="T22" s="6">
        <f>'CL &amp; Data'!P444</f>
        <v>-49.508656000000002</v>
      </c>
      <c r="X22" s="6">
        <v>3.1675</v>
      </c>
      <c r="Z22" s="6">
        <v>-72.346275000000006</v>
      </c>
      <c r="AB22" s="6">
        <v>-37.924979999999998</v>
      </c>
      <c r="AD22" s="6">
        <v>-71.314255000000003</v>
      </c>
      <c r="AF22" s="6">
        <v>-46.132992000000002</v>
      </c>
    </row>
    <row r="23" spans="2:32" x14ac:dyDescent="0.25">
      <c r="B23" s="6">
        <f>'CL &amp; Data'!B445/1000000000</f>
        <v>7.2599200000000002</v>
      </c>
      <c r="D23" s="6">
        <f>'CL &amp; Data'!C445</f>
        <v>-8.0320969000000009</v>
      </c>
      <c r="F23" s="6">
        <f>'CL &amp; Data'!D445</f>
        <v>-45.662799999999997</v>
      </c>
      <c r="H23" s="6">
        <f>'CL &amp; Data'!E445</f>
        <v>-48.892558999999999</v>
      </c>
      <c r="J23" s="6">
        <f>'CL &amp; Data'!F445</f>
        <v>-44.121516999999997</v>
      </c>
      <c r="L23" s="6">
        <f>'CL &amp; Data'!L445/1000000000</f>
        <v>7.2599200000000002</v>
      </c>
      <c r="N23" s="6">
        <f>'CL &amp; Data'!M445</f>
        <v>-7.2208933999999996</v>
      </c>
      <c r="P23" s="6">
        <f>'CL &amp; Data'!N445</f>
        <v>-56.069159999999997</v>
      </c>
      <c r="R23" s="6">
        <f>'CL &amp; Data'!O445</f>
        <v>-44.888393000000001</v>
      </c>
      <c r="T23" s="6">
        <f>'CL &amp; Data'!P445</f>
        <v>-49.416504000000003</v>
      </c>
      <c r="X23" s="6">
        <v>3.2949999999999999</v>
      </c>
      <c r="Z23" s="6">
        <v>-71.814194000000001</v>
      </c>
      <c r="AB23" s="6">
        <v>-37.732891000000002</v>
      </c>
      <c r="AD23" s="6">
        <v>-70.834541000000002</v>
      </c>
      <c r="AF23" s="6">
        <v>-44.837443999999998</v>
      </c>
    </row>
    <row r="24" spans="2:32" x14ac:dyDescent="0.25">
      <c r="B24" s="6">
        <f>'CL &amp; Data'!B446/1000000000</f>
        <v>7.3848599999999998</v>
      </c>
      <c r="D24" s="6">
        <f>'CL &amp; Data'!C446</f>
        <v>-8.4570255000000003</v>
      </c>
      <c r="F24" s="6">
        <f>'CL &amp; Data'!D446</f>
        <v>-45.812190999999999</v>
      </c>
      <c r="H24" s="6">
        <f>'CL &amp; Data'!E446</f>
        <v>-48.666598999999998</v>
      </c>
      <c r="J24" s="6">
        <f>'CL &amp; Data'!F446</f>
        <v>-43.647053</v>
      </c>
      <c r="L24" s="6">
        <f>'CL &amp; Data'!L446/1000000000</f>
        <v>7.3848599999999998</v>
      </c>
      <c r="N24" s="6">
        <f>'CL &amp; Data'!M446</f>
        <v>-7.5629195999999999</v>
      </c>
      <c r="P24" s="6">
        <f>'CL &amp; Data'!N446</f>
        <v>-55.361728999999997</v>
      </c>
      <c r="R24" s="6">
        <f>'CL &amp; Data'!O446</f>
        <v>-44.432704999999999</v>
      </c>
      <c r="T24" s="6">
        <f>'CL &amp; Data'!P446</f>
        <v>-49.358490000000003</v>
      </c>
      <c r="X24" s="6">
        <v>3.4224999999999999</v>
      </c>
      <c r="Z24" s="6">
        <v>-71.295897999999994</v>
      </c>
      <c r="AB24" s="6">
        <v>-37.533760000000001</v>
      </c>
      <c r="AD24" s="6">
        <v>-70.443993000000006</v>
      </c>
      <c r="AF24" s="6">
        <v>-43.601050999999998</v>
      </c>
    </row>
    <row r="25" spans="2:32" x14ac:dyDescent="0.25">
      <c r="B25" s="6">
        <f>'CL &amp; Data'!B447/1000000000</f>
        <v>7.5098000000000003</v>
      </c>
      <c r="D25" s="6">
        <f>'CL &amp; Data'!C447</f>
        <v>-8.6368331999999999</v>
      </c>
      <c r="F25" s="6">
        <f>'CL &amp; Data'!D447</f>
        <v>-45.962097</v>
      </c>
      <c r="H25" s="6">
        <f>'CL &amp; Data'!E447</f>
        <v>-48.572144000000002</v>
      </c>
      <c r="J25" s="6">
        <f>'CL &amp; Data'!F447</f>
        <v>-43.215651999999999</v>
      </c>
      <c r="L25" s="6">
        <f>'CL &amp; Data'!L447/1000000000</f>
        <v>7.5098000000000003</v>
      </c>
      <c r="N25" s="6">
        <f>'CL &amp; Data'!M447</f>
        <v>-7.6867498999999997</v>
      </c>
      <c r="P25" s="6">
        <f>'CL &amp; Data'!N447</f>
        <v>-55.251358000000003</v>
      </c>
      <c r="R25" s="6">
        <f>'CL &amp; Data'!O447</f>
        <v>-44.098461</v>
      </c>
      <c r="T25" s="6">
        <f>'CL &amp; Data'!P447</f>
        <v>-49.398009999999999</v>
      </c>
      <c r="X25" s="6">
        <v>3.55</v>
      </c>
      <c r="Z25" s="6">
        <v>-70.759636</v>
      </c>
      <c r="AB25" s="6">
        <v>-37.326542000000003</v>
      </c>
      <c r="AD25" s="6">
        <v>-69.704903000000002</v>
      </c>
      <c r="AF25" s="6">
        <v>-42.423096000000001</v>
      </c>
    </row>
    <row r="26" spans="2:32" x14ac:dyDescent="0.25">
      <c r="B26" s="6">
        <f>'CL &amp; Data'!B448/1000000000</f>
        <v>7.6347399999999999</v>
      </c>
      <c r="D26" s="6">
        <f>'CL &amp; Data'!C448</f>
        <v>-8.9941692</v>
      </c>
      <c r="F26" s="6">
        <f>'CL &amp; Data'!D448</f>
        <v>-46.065502000000002</v>
      </c>
      <c r="H26" s="6">
        <f>'CL &amp; Data'!E448</f>
        <v>-48.216354000000003</v>
      </c>
      <c r="J26" s="6">
        <f>'CL &amp; Data'!F448</f>
        <v>-42.568511999999998</v>
      </c>
      <c r="L26" s="6">
        <f>'CL &amp; Data'!L448/1000000000</f>
        <v>7.6347399999999999</v>
      </c>
      <c r="N26" s="6">
        <f>'CL &amp; Data'!M448</f>
        <v>-7.9514785000000003</v>
      </c>
      <c r="P26" s="6">
        <f>'CL &amp; Data'!N448</f>
        <v>-54.893486000000003</v>
      </c>
      <c r="R26" s="6">
        <f>'CL &amp; Data'!O448</f>
        <v>-43.429070000000003</v>
      </c>
      <c r="T26" s="6">
        <f>'CL &amp; Data'!P448</f>
        <v>-49.167090999999999</v>
      </c>
      <c r="X26" s="6">
        <v>3.6775000000000002</v>
      </c>
      <c r="Z26" s="6">
        <v>-70.321586999999994</v>
      </c>
      <c r="AB26" s="6">
        <v>-37.064922000000003</v>
      </c>
      <c r="AD26" s="6">
        <v>-68.946288999999993</v>
      </c>
      <c r="AF26" s="6">
        <v>-41.255549999999999</v>
      </c>
    </row>
    <row r="27" spans="2:32" x14ac:dyDescent="0.25">
      <c r="B27" s="6">
        <f>'CL &amp; Data'!B449/1000000000</f>
        <v>7.7596800000000004</v>
      </c>
      <c r="D27" s="6">
        <f>'CL &amp; Data'!C449</f>
        <v>-9.2176428000000001</v>
      </c>
      <c r="F27" s="6">
        <f>'CL &amp; Data'!D449</f>
        <v>-46.412315</v>
      </c>
      <c r="H27" s="6">
        <f>'CL &amp; Data'!E449</f>
        <v>-47.808235000000003</v>
      </c>
      <c r="J27" s="6">
        <f>'CL &amp; Data'!F449</f>
        <v>-41.952755000000003</v>
      </c>
      <c r="L27" s="6">
        <f>'CL &amp; Data'!L449/1000000000</f>
        <v>7.7596800000000004</v>
      </c>
      <c r="N27" s="6">
        <f>'CL &amp; Data'!M449</f>
        <v>-8.0680598999999997</v>
      </c>
      <c r="P27" s="6">
        <f>'CL &amp; Data'!N449</f>
        <v>-54.988945000000001</v>
      </c>
      <c r="R27" s="6">
        <f>'CL &amp; Data'!O449</f>
        <v>-42.749961999999996</v>
      </c>
      <c r="T27" s="6">
        <f>'CL &amp; Data'!P449</f>
        <v>-48.857315</v>
      </c>
      <c r="X27" s="6">
        <v>3.8050000000000002</v>
      </c>
      <c r="Z27" s="6">
        <v>-70.033835999999994</v>
      </c>
      <c r="AB27" s="6">
        <v>-36.798499999999997</v>
      </c>
      <c r="AD27" s="6">
        <v>-68.340514999999996</v>
      </c>
      <c r="AF27" s="6">
        <v>-40.141818999999998</v>
      </c>
    </row>
    <row r="28" spans="2:32" x14ac:dyDescent="0.25">
      <c r="B28" s="6">
        <f>'CL &amp; Data'!B450/1000000000</f>
        <v>7.88462</v>
      </c>
      <c r="D28" s="6">
        <f>'CL &amp; Data'!C450</f>
        <v>-9.6013926999999999</v>
      </c>
      <c r="F28" s="6">
        <f>'CL &amp; Data'!D450</f>
        <v>-46.244346999999998</v>
      </c>
      <c r="H28" s="6">
        <f>'CL &amp; Data'!E450</f>
        <v>-47.476463000000003</v>
      </c>
      <c r="J28" s="6">
        <f>'CL &amp; Data'!F450</f>
        <v>-41.331139</v>
      </c>
      <c r="L28" s="6">
        <f>'CL &amp; Data'!L450/1000000000</f>
        <v>7.88462</v>
      </c>
      <c r="N28" s="6">
        <f>'CL &amp; Data'!M450</f>
        <v>-8.296977</v>
      </c>
      <c r="P28" s="6">
        <f>'CL &amp; Data'!N450</f>
        <v>-54.430549999999997</v>
      </c>
      <c r="R28" s="6">
        <f>'CL &amp; Data'!O450</f>
        <v>-41.990001999999997</v>
      </c>
      <c r="T28" s="6">
        <f>'CL &amp; Data'!P450</f>
        <v>-48.350830000000002</v>
      </c>
      <c r="X28" s="6">
        <v>3.9325000000000001</v>
      </c>
      <c r="Z28" s="6">
        <v>-69.732979</v>
      </c>
      <c r="AB28" s="6">
        <v>-36.471905</v>
      </c>
      <c r="AD28" s="6">
        <v>-67.745116999999993</v>
      </c>
      <c r="AF28" s="6">
        <v>-39.042625000000001</v>
      </c>
    </row>
    <row r="29" spans="2:32" x14ac:dyDescent="0.25">
      <c r="B29" s="6">
        <f>'CL &amp; Data'!B451/1000000000</f>
        <v>8.0095600000000005</v>
      </c>
      <c r="D29" s="6">
        <f>'CL &amp; Data'!C451</f>
        <v>-10.099038</v>
      </c>
      <c r="F29" s="6">
        <f>'CL &amp; Data'!D451</f>
        <v>-46.33276</v>
      </c>
      <c r="H29" s="6">
        <f>'CL &amp; Data'!E451</f>
        <v>-47.226311000000003</v>
      </c>
      <c r="J29" s="6">
        <f>'CL &amp; Data'!F451</f>
        <v>-40.979621999999999</v>
      </c>
      <c r="L29" s="6">
        <f>'CL &amp; Data'!L451/1000000000</f>
        <v>8.0095600000000005</v>
      </c>
      <c r="N29" s="6">
        <f>'CL &amp; Data'!M451</f>
        <v>-8.5595932000000001</v>
      </c>
      <c r="P29" s="6">
        <f>'CL &amp; Data'!N451</f>
        <v>-53.969681000000001</v>
      </c>
      <c r="R29" s="6">
        <f>'CL &amp; Data'!O451</f>
        <v>-41.434165999999998</v>
      </c>
      <c r="T29" s="6">
        <f>'CL &amp; Data'!P451</f>
        <v>-47.980324000000003</v>
      </c>
      <c r="X29" s="6">
        <v>4.0599999999999996</v>
      </c>
      <c r="Z29" s="6">
        <v>-69.472313</v>
      </c>
      <c r="AB29" s="6">
        <v>-36.095272000000001</v>
      </c>
      <c r="AD29" s="6">
        <v>-67.251930000000002</v>
      </c>
      <c r="AF29" s="6">
        <v>-37.960205000000002</v>
      </c>
    </row>
    <row r="30" spans="2:32" x14ac:dyDescent="0.25">
      <c r="B30" s="6">
        <f>'CL &amp; Data'!B452/1000000000</f>
        <v>8.1344999999999992</v>
      </c>
      <c r="D30" s="6">
        <f>'CL &amp; Data'!C452</f>
        <v>-10.537024000000001</v>
      </c>
      <c r="F30" s="6">
        <f>'CL &amp; Data'!D452</f>
        <v>-45.999153</v>
      </c>
      <c r="H30" s="6">
        <f>'CL &amp; Data'!E452</f>
        <v>-47.220001000000003</v>
      </c>
      <c r="J30" s="6">
        <f>'CL &amp; Data'!F452</f>
        <v>-40.729965</v>
      </c>
      <c r="L30" s="6">
        <f>'CL &amp; Data'!L452/1000000000</f>
        <v>8.1344999999999992</v>
      </c>
      <c r="N30" s="6">
        <f>'CL &amp; Data'!M452</f>
        <v>-8.7941026999999998</v>
      </c>
      <c r="P30" s="6">
        <f>'CL &amp; Data'!N452</f>
        <v>-53.175342999999998</v>
      </c>
      <c r="R30" s="6">
        <f>'CL &amp; Data'!O452</f>
        <v>-41.016379999999998</v>
      </c>
      <c r="T30" s="6">
        <f>'CL &amp; Data'!P452</f>
        <v>-47.647857999999999</v>
      </c>
      <c r="X30" s="6">
        <v>4.1875</v>
      </c>
      <c r="Z30" s="6">
        <v>-69.187331999999998</v>
      </c>
      <c r="AB30" s="6">
        <v>-35.696247</v>
      </c>
      <c r="AD30" s="6">
        <v>-67.010979000000006</v>
      </c>
      <c r="AF30" s="6">
        <v>-36.916176</v>
      </c>
    </row>
    <row r="31" spans="2:32" x14ac:dyDescent="0.25">
      <c r="B31" s="6">
        <f>'CL &amp; Data'!B453/1000000000</f>
        <v>8.2594399999999997</v>
      </c>
      <c r="D31" s="6">
        <f>'CL &amp; Data'!C453</f>
        <v>-11.072089999999999</v>
      </c>
      <c r="F31" s="6">
        <f>'CL &amp; Data'!D453</f>
        <v>-46.270947</v>
      </c>
      <c r="H31" s="6">
        <f>'CL &amp; Data'!E453</f>
        <v>-47.138412000000002</v>
      </c>
      <c r="J31" s="6">
        <f>'CL &amp; Data'!F453</f>
        <v>-40.629562</v>
      </c>
      <c r="L31" s="6">
        <f>'CL &amp; Data'!L453/1000000000</f>
        <v>8.2594399999999997</v>
      </c>
      <c r="N31" s="6">
        <f>'CL &amp; Data'!M453</f>
        <v>-9.0597811000000004</v>
      </c>
      <c r="P31" s="6">
        <f>'CL &amp; Data'!N453</f>
        <v>-52.798496</v>
      </c>
      <c r="R31" s="6">
        <f>'CL &amp; Data'!O453</f>
        <v>-40.771076000000001</v>
      </c>
      <c r="T31" s="6">
        <f>'CL &amp; Data'!P453</f>
        <v>-47.472301000000002</v>
      </c>
      <c r="X31" s="6">
        <v>4.3150000000000004</v>
      </c>
      <c r="Z31" s="6">
        <v>-68.760093999999995</v>
      </c>
      <c r="AB31" s="6">
        <v>-35.302230999999999</v>
      </c>
      <c r="AD31" s="6">
        <v>-66.670303000000004</v>
      </c>
      <c r="AF31" s="6">
        <v>-35.883105999999998</v>
      </c>
    </row>
    <row r="32" spans="2:32" x14ac:dyDescent="0.25">
      <c r="B32" s="6">
        <f>'CL &amp; Data'!B454/1000000000</f>
        <v>8.3843800000000002</v>
      </c>
      <c r="D32" s="6">
        <f>'CL &amp; Data'!C454</f>
        <v>-11.41376</v>
      </c>
      <c r="F32" s="6">
        <f>'CL &amp; Data'!D454</f>
        <v>-46.551422000000002</v>
      </c>
      <c r="H32" s="6">
        <f>'CL &amp; Data'!E454</f>
        <v>-47.124901000000001</v>
      </c>
      <c r="J32" s="6">
        <f>'CL &amp; Data'!F454</f>
        <v>-40.414138999999999</v>
      </c>
      <c r="L32" s="6">
        <f>'CL &amp; Data'!L454/1000000000</f>
        <v>8.3843800000000002</v>
      </c>
      <c r="N32" s="6">
        <f>'CL &amp; Data'!M454</f>
        <v>-9.1747627000000005</v>
      </c>
      <c r="P32" s="6">
        <f>'CL &amp; Data'!N454</f>
        <v>-52.336514000000001</v>
      </c>
      <c r="R32" s="6">
        <f>'CL &amp; Data'!O454</f>
        <v>-40.532756999999997</v>
      </c>
      <c r="T32" s="6">
        <f>'CL &amp; Data'!P454</f>
        <v>-47.184162000000001</v>
      </c>
      <c r="X32" s="6">
        <v>4.4424999999999999</v>
      </c>
      <c r="Z32" s="6">
        <v>-68.286247000000003</v>
      </c>
      <c r="AB32" s="6">
        <v>-34.879303</v>
      </c>
      <c r="AD32" s="6">
        <v>-66.046356000000003</v>
      </c>
      <c r="AF32" s="6">
        <v>-34.882796999999997</v>
      </c>
    </row>
    <row r="33" spans="2:32" x14ac:dyDescent="0.25">
      <c r="B33" s="6">
        <f>'CL &amp; Data'!B455/1000000000</f>
        <v>8.5093200000000007</v>
      </c>
      <c r="D33" s="6">
        <f>'CL &amp; Data'!C455</f>
        <v>-11.855345</v>
      </c>
      <c r="F33" s="6">
        <f>'CL &amp; Data'!D455</f>
        <v>-46.874687000000002</v>
      </c>
      <c r="H33" s="6">
        <f>'CL &amp; Data'!E455</f>
        <v>-47.123657000000001</v>
      </c>
      <c r="J33" s="6">
        <f>'CL &amp; Data'!F455</f>
        <v>-40.348545000000001</v>
      </c>
      <c r="L33" s="6">
        <f>'CL &amp; Data'!L455/1000000000</f>
        <v>8.5093200000000007</v>
      </c>
      <c r="N33" s="6">
        <f>'CL &amp; Data'!M455</f>
        <v>-9.3232383999999993</v>
      </c>
      <c r="P33" s="6">
        <f>'CL &amp; Data'!N455</f>
        <v>-51.901890000000002</v>
      </c>
      <c r="R33" s="6">
        <f>'CL &amp; Data'!O455</f>
        <v>-40.434688999999999</v>
      </c>
      <c r="T33" s="6">
        <f>'CL &amp; Data'!P455</f>
        <v>-47.166634000000002</v>
      </c>
      <c r="X33" s="6">
        <v>4.57</v>
      </c>
      <c r="Z33" s="6">
        <v>-67.933372000000006</v>
      </c>
      <c r="AB33" s="6">
        <v>-34.409359000000002</v>
      </c>
      <c r="AD33" s="6">
        <v>-65.235885999999994</v>
      </c>
      <c r="AF33" s="6">
        <v>-33.895279000000002</v>
      </c>
    </row>
    <row r="34" spans="2:32" x14ac:dyDescent="0.25">
      <c r="B34" s="6">
        <f>'CL &amp; Data'!B456/1000000000</f>
        <v>8.6342599999999994</v>
      </c>
      <c r="D34" s="6">
        <f>'CL &amp; Data'!C456</f>
        <v>-12.166639999999999</v>
      </c>
      <c r="F34" s="6">
        <f>'CL &amp; Data'!D456</f>
        <v>-47.142803000000001</v>
      </c>
      <c r="H34" s="6">
        <f>'CL &amp; Data'!E456</f>
        <v>-47.327624999999998</v>
      </c>
      <c r="J34" s="6">
        <f>'CL &amp; Data'!F456</f>
        <v>-40.291817000000002</v>
      </c>
      <c r="L34" s="6">
        <f>'CL &amp; Data'!L456/1000000000</f>
        <v>8.6342599999999994</v>
      </c>
      <c r="N34" s="6">
        <f>'CL &amp; Data'!M456</f>
        <v>-9.3810348999999995</v>
      </c>
      <c r="P34" s="6">
        <f>'CL &amp; Data'!N456</f>
        <v>-51.528297000000002</v>
      </c>
      <c r="R34" s="6">
        <f>'CL &amp; Data'!O456</f>
        <v>-40.370086999999998</v>
      </c>
      <c r="T34" s="6">
        <f>'CL &amp; Data'!P456</f>
        <v>-47.159877999999999</v>
      </c>
      <c r="X34" s="6">
        <v>4.6974999999999998</v>
      </c>
      <c r="Z34" s="6">
        <v>-66.947288999999998</v>
      </c>
      <c r="AB34" s="6">
        <v>-33.938000000000002</v>
      </c>
      <c r="AD34" s="6">
        <v>-64.426781000000005</v>
      </c>
      <c r="AF34" s="6">
        <v>-32.970866999999998</v>
      </c>
    </row>
    <row r="35" spans="2:32" x14ac:dyDescent="0.25">
      <c r="B35" s="6">
        <f>'CL &amp; Data'!B457/1000000000</f>
        <v>8.7591999999999999</v>
      </c>
      <c r="D35" s="6">
        <f>'CL &amp; Data'!C457</f>
        <v>-12.486897000000001</v>
      </c>
      <c r="F35" s="6">
        <f>'CL &amp; Data'!D457</f>
        <v>-47.021254999999996</v>
      </c>
      <c r="H35" s="6">
        <f>'CL &amp; Data'!E457</f>
        <v>-47.621273000000002</v>
      </c>
      <c r="J35" s="6">
        <f>'CL &amp; Data'!F457</f>
        <v>-40.371192999999998</v>
      </c>
      <c r="L35" s="6">
        <f>'CL &amp; Data'!L457/1000000000</f>
        <v>8.7591999999999999</v>
      </c>
      <c r="N35" s="6">
        <f>'CL &amp; Data'!M457</f>
        <v>-9.4340419999999998</v>
      </c>
      <c r="P35" s="6">
        <f>'CL &amp; Data'!N457</f>
        <v>-51.093491</v>
      </c>
      <c r="R35" s="6">
        <f>'CL &amp; Data'!O457</f>
        <v>-40.388420000000004</v>
      </c>
      <c r="T35" s="6">
        <f>'CL &amp; Data'!P457</f>
        <v>-47.326607000000003</v>
      </c>
      <c r="X35" s="6">
        <v>4.8250000000000002</v>
      </c>
      <c r="Z35" s="6">
        <v>-66.029335000000003</v>
      </c>
      <c r="AB35" s="6">
        <v>-33.473151999999999</v>
      </c>
      <c r="AD35" s="6">
        <v>-63.834544999999999</v>
      </c>
      <c r="AF35" s="6">
        <v>-32.088715000000001</v>
      </c>
    </row>
    <row r="36" spans="2:32" x14ac:dyDescent="0.25">
      <c r="B36" s="6">
        <f>'CL &amp; Data'!B458/1000000000</f>
        <v>8.8841400000000004</v>
      </c>
      <c r="D36" s="6">
        <f>'CL &amp; Data'!C458</f>
        <v>-12.687293</v>
      </c>
      <c r="F36" s="6">
        <f>'CL &amp; Data'!D458</f>
        <v>-46.844898000000001</v>
      </c>
      <c r="H36" s="6">
        <f>'CL &amp; Data'!E458</f>
        <v>-48.009155</v>
      </c>
      <c r="J36" s="6">
        <f>'CL &amp; Data'!F458</f>
        <v>-40.433242999999997</v>
      </c>
      <c r="L36" s="6">
        <f>'CL &amp; Data'!L458/1000000000</f>
        <v>8.8841400000000004</v>
      </c>
      <c r="N36" s="6">
        <f>'CL &amp; Data'!M458</f>
        <v>-9.4173193000000008</v>
      </c>
      <c r="P36" s="6">
        <f>'CL &amp; Data'!N458</f>
        <v>-50.755992999999997</v>
      </c>
      <c r="R36" s="6">
        <f>'CL &amp; Data'!O458</f>
        <v>-40.398941000000001</v>
      </c>
      <c r="T36" s="6">
        <f>'CL &amp; Data'!P458</f>
        <v>-47.532383000000003</v>
      </c>
      <c r="X36" s="6">
        <v>4.9524999999999997</v>
      </c>
      <c r="Z36" s="6">
        <v>-65.140784999999994</v>
      </c>
      <c r="AB36" s="6">
        <v>-32.992457999999999</v>
      </c>
      <c r="AD36" s="6">
        <v>-63.094563000000001</v>
      </c>
      <c r="AF36" s="6">
        <v>-31.249856999999999</v>
      </c>
    </row>
    <row r="37" spans="2:32" x14ac:dyDescent="0.25">
      <c r="B37" s="6">
        <f>'CL &amp; Data'!B459/1000000000</f>
        <v>9.0090800000000009</v>
      </c>
      <c r="D37" s="6">
        <f>'CL &amp; Data'!C459</f>
        <v>-12.787969</v>
      </c>
      <c r="F37" s="6">
        <f>'CL &amp; Data'!D459</f>
        <v>-46.452755000000003</v>
      </c>
      <c r="H37" s="6">
        <f>'CL &amp; Data'!E459</f>
        <v>-48.791176</v>
      </c>
      <c r="J37" s="6">
        <f>'CL &amp; Data'!F459</f>
        <v>-40.626896000000002</v>
      </c>
      <c r="L37" s="6">
        <f>'CL &amp; Data'!L459/1000000000</f>
        <v>9.0090800000000009</v>
      </c>
      <c r="N37" s="6">
        <f>'CL &amp; Data'!M459</f>
        <v>-9.3497581000000007</v>
      </c>
      <c r="P37" s="6">
        <f>'CL &amp; Data'!N459</f>
        <v>-50.427340999999998</v>
      </c>
      <c r="R37" s="6">
        <f>'CL &amp; Data'!O459</f>
        <v>-40.561230000000002</v>
      </c>
      <c r="T37" s="6">
        <f>'CL &amp; Data'!P459</f>
        <v>-48.216285999999997</v>
      </c>
      <c r="X37" s="6">
        <v>5.08</v>
      </c>
      <c r="Z37" s="6">
        <v>-64.231093999999999</v>
      </c>
      <c r="AB37" s="6">
        <v>-32.514235999999997</v>
      </c>
      <c r="AD37" s="6">
        <v>-62.453277999999997</v>
      </c>
      <c r="AF37" s="6">
        <v>-30.480772000000002</v>
      </c>
    </row>
    <row r="38" spans="2:32" x14ac:dyDescent="0.25">
      <c r="B38" s="6">
        <f>'CL &amp; Data'!B460/1000000000</f>
        <v>9.1340199999999996</v>
      </c>
      <c r="D38" s="6">
        <f>'CL &amp; Data'!C460</f>
        <v>-12.892459000000001</v>
      </c>
      <c r="F38" s="6">
        <f>'CL &amp; Data'!D460</f>
        <v>-45.990067000000003</v>
      </c>
      <c r="H38" s="6">
        <f>'CL &amp; Data'!E460</f>
        <v>-49.876747000000002</v>
      </c>
      <c r="J38" s="6">
        <f>'CL &amp; Data'!F460</f>
        <v>-40.833584000000002</v>
      </c>
      <c r="L38" s="6">
        <f>'CL &amp; Data'!L460/1000000000</f>
        <v>9.1340199999999996</v>
      </c>
      <c r="N38" s="6">
        <f>'CL &amp; Data'!M460</f>
        <v>-9.3118610000000004</v>
      </c>
      <c r="P38" s="6">
        <f>'CL &amp; Data'!N460</f>
        <v>-50.144210999999999</v>
      </c>
      <c r="R38" s="6">
        <f>'CL &amp; Data'!O460</f>
        <v>-40.794925999999997</v>
      </c>
      <c r="T38" s="6">
        <f>'CL &amp; Data'!P460</f>
        <v>-49.240738</v>
      </c>
      <c r="X38" s="6">
        <v>5.2074999999999996</v>
      </c>
      <c r="Z38" s="6">
        <v>-63.482723</v>
      </c>
      <c r="AB38" s="6">
        <v>-32.052405999999998</v>
      </c>
      <c r="AD38" s="6">
        <v>-62.135452000000001</v>
      </c>
      <c r="AF38" s="6">
        <v>-29.828737</v>
      </c>
    </row>
    <row r="39" spans="2:32" x14ac:dyDescent="0.25">
      <c r="B39" s="6">
        <f>'CL &amp; Data'!B461/1000000000</f>
        <v>9.2589600000000001</v>
      </c>
      <c r="D39" s="6">
        <f>'CL &amp; Data'!C461</f>
        <v>-12.759601</v>
      </c>
      <c r="F39" s="6">
        <f>'CL &amp; Data'!D461</f>
        <v>-45.699291000000002</v>
      </c>
      <c r="H39" s="6">
        <f>'CL &amp; Data'!E461</f>
        <v>-51.161254999999997</v>
      </c>
      <c r="J39" s="6">
        <f>'CL &amp; Data'!F461</f>
        <v>-41.097717000000003</v>
      </c>
      <c r="L39" s="6">
        <f>'CL &amp; Data'!L461/1000000000</f>
        <v>9.2589600000000001</v>
      </c>
      <c r="N39" s="6">
        <f>'CL &amp; Data'!M461</f>
        <v>-9.1373309999999996</v>
      </c>
      <c r="P39" s="6">
        <f>'CL &amp; Data'!N461</f>
        <v>-49.795440999999997</v>
      </c>
      <c r="R39" s="6">
        <f>'CL &amp; Data'!O461</f>
        <v>-41.120795999999999</v>
      </c>
      <c r="T39" s="6">
        <f>'CL &amp; Data'!P461</f>
        <v>-50.315753999999998</v>
      </c>
      <c r="X39" s="6">
        <v>5.335</v>
      </c>
      <c r="Z39" s="6">
        <v>-62.635609000000002</v>
      </c>
      <c r="AB39" s="6">
        <v>-31.585305999999999</v>
      </c>
      <c r="AD39" s="6">
        <v>-61.640059999999998</v>
      </c>
      <c r="AF39" s="6">
        <v>-29.218937</v>
      </c>
    </row>
    <row r="40" spans="2:32" x14ac:dyDescent="0.25">
      <c r="B40" s="6">
        <f>'CL &amp; Data'!B462/1000000000</f>
        <v>9.3839000000000006</v>
      </c>
      <c r="D40" s="6">
        <f>'CL &amp; Data'!C462</f>
        <v>-12.641826</v>
      </c>
      <c r="F40" s="6">
        <f>'CL &amp; Data'!D462</f>
        <v>-45.594738</v>
      </c>
      <c r="H40" s="6">
        <f>'CL &amp; Data'!E462</f>
        <v>-51.645080999999998</v>
      </c>
      <c r="J40" s="6">
        <f>'CL &amp; Data'!F462</f>
        <v>-41.333095999999998</v>
      </c>
      <c r="L40" s="6">
        <f>'CL &amp; Data'!L462/1000000000</f>
        <v>9.3839000000000006</v>
      </c>
      <c r="N40" s="6">
        <f>'CL &amp; Data'!M462</f>
        <v>-9.0137271999999999</v>
      </c>
      <c r="P40" s="6">
        <f>'CL &amp; Data'!N462</f>
        <v>-49.240462999999998</v>
      </c>
      <c r="R40" s="6">
        <f>'CL &amp; Data'!O462</f>
        <v>-41.388496000000004</v>
      </c>
      <c r="T40" s="6">
        <f>'CL &amp; Data'!P462</f>
        <v>-50.863354000000001</v>
      </c>
      <c r="X40" s="6">
        <v>5.4625000000000004</v>
      </c>
      <c r="Z40" s="6">
        <v>-61.828406999999999</v>
      </c>
      <c r="AB40" s="6">
        <v>-31.154667</v>
      </c>
      <c r="AD40" s="6">
        <v>-61.176212</v>
      </c>
      <c r="AF40" s="6">
        <v>-28.764174000000001</v>
      </c>
    </row>
    <row r="41" spans="2:32" x14ac:dyDescent="0.25">
      <c r="B41" s="6">
        <f>'CL &amp; Data'!B463/1000000000</f>
        <v>9.5088399999999993</v>
      </c>
      <c r="D41" s="6">
        <f>'CL &amp; Data'!C463</f>
        <v>-12.213730999999999</v>
      </c>
      <c r="F41" s="6">
        <f>'CL &amp; Data'!D463</f>
        <v>-45.595821000000001</v>
      </c>
      <c r="H41" s="6">
        <f>'CL &amp; Data'!E463</f>
        <v>-51.769978000000002</v>
      </c>
      <c r="J41" s="6">
        <f>'CL &amp; Data'!F463</f>
        <v>-41.530788000000001</v>
      </c>
      <c r="L41" s="6">
        <f>'CL &amp; Data'!L463/1000000000</f>
        <v>9.5088399999999993</v>
      </c>
      <c r="N41" s="6">
        <f>'CL &amp; Data'!M463</f>
        <v>-8.7063769999999998</v>
      </c>
      <c r="P41" s="6">
        <f>'CL &amp; Data'!N463</f>
        <v>-48.862006999999998</v>
      </c>
      <c r="R41" s="6">
        <f>'CL &amp; Data'!O463</f>
        <v>-41.631207000000003</v>
      </c>
      <c r="T41" s="6">
        <f>'CL &amp; Data'!P463</f>
        <v>-50.996758</v>
      </c>
      <c r="X41" s="6">
        <v>5.59</v>
      </c>
      <c r="Z41" s="6">
        <v>-61.059730999999999</v>
      </c>
      <c r="AB41" s="6">
        <v>-30.732361000000001</v>
      </c>
      <c r="AD41" s="6">
        <v>-60.699016999999998</v>
      </c>
      <c r="AF41" s="6">
        <v>-28.377869</v>
      </c>
    </row>
    <row r="42" spans="2:32" x14ac:dyDescent="0.25">
      <c r="B42" s="6">
        <f>'CL &amp; Data'!B464/1000000000</f>
        <v>9.6337799999999998</v>
      </c>
      <c r="D42" s="6">
        <f>'CL &amp; Data'!C464</f>
        <v>-11.927379</v>
      </c>
      <c r="F42" s="6">
        <f>'CL &amp; Data'!D464</f>
        <v>-45.478606999999997</v>
      </c>
      <c r="H42" s="6">
        <f>'CL &amp; Data'!E464</f>
        <v>-51.588787000000004</v>
      </c>
      <c r="J42" s="6">
        <f>'CL &amp; Data'!F464</f>
        <v>-41.816654</v>
      </c>
      <c r="L42" s="6">
        <f>'CL &amp; Data'!L464/1000000000</f>
        <v>9.6337799999999998</v>
      </c>
      <c r="N42" s="6">
        <f>'CL &amp; Data'!M464</f>
        <v>-8.5217667000000006</v>
      </c>
      <c r="P42" s="6">
        <f>'CL &amp; Data'!N464</f>
        <v>-48.615161999999998</v>
      </c>
      <c r="R42" s="6">
        <f>'CL &amp; Data'!O464</f>
        <v>-41.906360999999997</v>
      </c>
      <c r="T42" s="6">
        <f>'CL &amp; Data'!P464</f>
        <v>-51.067875000000001</v>
      </c>
      <c r="X42" s="6">
        <v>5.7175000000000002</v>
      </c>
      <c r="Z42" s="6">
        <v>-60.238506000000001</v>
      </c>
      <c r="AB42" s="6">
        <v>-30.355267000000001</v>
      </c>
      <c r="AD42" s="6">
        <v>-60.165599999999998</v>
      </c>
      <c r="AF42" s="6">
        <v>-28.072727</v>
      </c>
    </row>
    <row r="43" spans="2:32" x14ac:dyDescent="0.25">
      <c r="B43" s="6">
        <f>'CL &amp; Data'!B465/1000000000</f>
        <v>9.7587200000000003</v>
      </c>
      <c r="D43" s="6">
        <f>'CL &amp; Data'!C465</f>
        <v>-11.477176999999999</v>
      </c>
      <c r="F43" s="6">
        <f>'CL &amp; Data'!D465</f>
        <v>-45.287075000000002</v>
      </c>
      <c r="H43" s="6">
        <f>'CL &amp; Data'!E465</f>
        <v>-51.533543000000002</v>
      </c>
      <c r="J43" s="6">
        <f>'CL &amp; Data'!F465</f>
        <v>-42.038451999999999</v>
      </c>
      <c r="L43" s="6">
        <f>'CL &amp; Data'!L465/1000000000</f>
        <v>9.7587200000000003</v>
      </c>
      <c r="N43" s="6">
        <f>'CL &amp; Data'!M465</f>
        <v>-8.2339935000000004</v>
      </c>
      <c r="P43" s="6">
        <f>'CL &amp; Data'!N465</f>
        <v>-48.714897000000001</v>
      </c>
      <c r="R43" s="6">
        <f>'CL &amp; Data'!O465</f>
        <v>-42.118991999999999</v>
      </c>
      <c r="T43" s="6">
        <f>'CL &amp; Data'!P465</f>
        <v>-51.060436000000003</v>
      </c>
      <c r="X43" s="6">
        <v>5.8449999999999998</v>
      </c>
      <c r="Z43" s="6">
        <v>-59.400379000000001</v>
      </c>
      <c r="AB43" s="6">
        <v>-29.968502000000001</v>
      </c>
      <c r="AD43" s="6">
        <v>-59.597225000000002</v>
      </c>
      <c r="AF43" s="6">
        <v>-27.759208999999998</v>
      </c>
    </row>
    <row r="44" spans="2:32" x14ac:dyDescent="0.25">
      <c r="B44" s="6">
        <f>'CL &amp; Data'!B466/1000000000</f>
        <v>9.8836600000000008</v>
      </c>
      <c r="D44" s="6">
        <f>'CL &amp; Data'!C466</f>
        <v>-11.145878</v>
      </c>
      <c r="F44" s="6">
        <f>'CL &amp; Data'!D466</f>
        <v>-45.014640999999997</v>
      </c>
      <c r="H44" s="6">
        <f>'CL &amp; Data'!E466</f>
        <v>-51.649734000000002</v>
      </c>
      <c r="J44" s="6">
        <f>'CL &amp; Data'!F466</f>
        <v>-42.324303</v>
      </c>
      <c r="L44" s="6">
        <f>'CL &amp; Data'!L466/1000000000</f>
        <v>9.8836600000000008</v>
      </c>
      <c r="N44" s="6">
        <f>'CL &amp; Data'!M466</f>
        <v>-8.0410804999999996</v>
      </c>
      <c r="P44" s="6">
        <f>'CL &amp; Data'!N466</f>
        <v>-48.857750000000003</v>
      </c>
      <c r="R44" s="6">
        <f>'CL &amp; Data'!O466</f>
        <v>-42.377673999999999</v>
      </c>
      <c r="T44" s="6">
        <f>'CL &amp; Data'!P466</f>
        <v>-51.255699</v>
      </c>
      <c r="X44" s="6">
        <v>5.9725000000000001</v>
      </c>
      <c r="Z44" s="6">
        <v>-58.596344000000002</v>
      </c>
      <c r="AB44" s="6">
        <v>-29.616543</v>
      </c>
      <c r="AD44" s="6">
        <v>-58.778503000000001</v>
      </c>
      <c r="AF44" s="6">
        <v>-27.574314000000001</v>
      </c>
    </row>
    <row r="45" spans="2:32" x14ac:dyDescent="0.25">
      <c r="B45" s="6">
        <f>'CL &amp; Data'!B467/1000000000</f>
        <v>10.008599999999999</v>
      </c>
      <c r="D45" s="6">
        <f>'CL &amp; Data'!C467</f>
        <v>-10.811280999999999</v>
      </c>
      <c r="F45" s="6">
        <f>'CL &amp; Data'!D467</f>
        <v>-44.769638</v>
      </c>
      <c r="H45" s="6">
        <f>'CL &amp; Data'!E467</f>
        <v>-51.981307999999999</v>
      </c>
      <c r="J45" s="6">
        <f>'CL &amp; Data'!F467</f>
        <v>-42.573101000000001</v>
      </c>
      <c r="L45" s="6">
        <f>'CL &amp; Data'!L467/1000000000</f>
        <v>10.008599999999999</v>
      </c>
      <c r="N45" s="6">
        <f>'CL &amp; Data'!M467</f>
        <v>-7.8562751000000004</v>
      </c>
      <c r="P45" s="6">
        <f>'CL &amp; Data'!N467</f>
        <v>-49.026069999999997</v>
      </c>
      <c r="R45" s="6">
        <f>'CL &amp; Data'!O467</f>
        <v>-42.592281</v>
      </c>
      <c r="T45" s="6">
        <f>'CL &amp; Data'!P467</f>
        <v>-51.615372000000001</v>
      </c>
      <c r="X45" s="6">
        <v>6.1</v>
      </c>
      <c r="Z45" s="6">
        <v>-57.837730000000001</v>
      </c>
      <c r="AB45" s="6">
        <v>-29.257750000000001</v>
      </c>
      <c r="AD45" s="6">
        <v>-57.907825000000003</v>
      </c>
      <c r="AF45" s="6">
        <v>-27.441545000000001</v>
      </c>
    </row>
    <row r="46" spans="2:32" x14ac:dyDescent="0.25">
      <c r="B46" s="6">
        <f>'CL &amp; Data'!B468/1000000000</f>
        <v>10.13354</v>
      </c>
      <c r="D46" s="6">
        <f>'CL &amp; Data'!C468</f>
        <v>-10.498457</v>
      </c>
      <c r="F46" s="6">
        <f>'CL &amp; Data'!D468</f>
        <v>-44.662211999999997</v>
      </c>
      <c r="H46" s="6">
        <f>'CL &amp; Data'!E468</f>
        <v>-52.333407999999999</v>
      </c>
      <c r="J46" s="6">
        <f>'CL &amp; Data'!F468</f>
        <v>-42.813175000000001</v>
      </c>
      <c r="L46" s="6">
        <f>'CL &amp; Data'!L468/1000000000</f>
        <v>10.13354</v>
      </c>
      <c r="N46" s="6">
        <f>'CL &amp; Data'!M468</f>
        <v>-7.7014847</v>
      </c>
      <c r="P46" s="6">
        <f>'CL &amp; Data'!N468</f>
        <v>-48.939799999999998</v>
      </c>
      <c r="R46" s="6">
        <f>'CL &amp; Data'!O468</f>
        <v>-42.804389999999998</v>
      </c>
      <c r="T46" s="6">
        <f>'CL &amp; Data'!P468</f>
        <v>-51.950352000000002</v>
      </c>
      <c r="X46" s="6">
        <v>6.2275</v>
      </c>
      <c r="Z46" s="6">
        <v>-57.127139999999997</v>
      </c>
      <c r="AB46" s="6">
        <v>-28.889700000000001</v>
      </c>
      <c r="AD46" s="6">
        <v>-57.442295000000001</v>
      </c>
      <c r="AF46" s="6">
        <v>-27.35792</v>
      </c>
    </row>
    <row r="47" spans="2:32" x14ac:dyDescent="0.25">
      <c r="B47" s="6">
        <f>'CL &amp; Data'!B469/1000000000</f>
        <v>10.25848</v>
      </c>
      <c r="D47" s="6">
        <f>'CL &amp; Data'!C469</f>
        <v>-10.296360999999999</v>
      </c>
      <c r="F47" s="6">
        <f>'CL &amp; Data'!D469</f>
        <v>-44.866714000000002</v>
      </c>
      <c r="H47" s="6">
        <f>'CL &amp; Data'!E469</f>
        <v>-52.355812</v>
      </c>
      <c r="J47" s="6">
        <f>'CL &amp; Data'!F469</f>
        <v>-43.070385000000002</v>
      </c>
      <c r="L47" s="6">
        <f>'CL &amp; Data'!L469/1000000000</f>
        <v>10.25848</v>
      </c>
      <c r="N47" s="6">
        <f>'CL &amp; Data'!M469</f>
        <v>-7.6394811000000002</v>
      </c>
      <c r="P47" s="6">
        <f>'CL &amp; Data'!N469</f>
        <v>-48.757300999999998</v>
      </c>
      <c r="R47" s="6">
        <f>'CL &amp; Data'!O469</f>
        <v>-43.044665999999999</v>
      </c>
      <c r="T47" s="6">
        <f>'CL &amp; Data'!P469</f>
        <v>-51.950302000000001</v>
      </c>
      <c r="X47" s="6">
        <v>6.3550000000000004</v>
      </c>
      <c r="Z47" s="6">
        <v>-56.400612000000002</v>
      </c>
      <c r="AB47" s="6">
        <v>-28.587271000000001</v>
      </c>
      <c r="AD47" s="6">
        <v>-56.940925999999997</v>
      </c>
      <c r="AF47" s="6">
        <v>-27.385083999999999</v>
      </c>
    </row>
    <row r="48" spans="2:32" x14ac:dyDescent="0.25">
      <c r="B48" s="6">
        <f>'CL &amp; Data'!B470/1000000000</f>
        <v>10.383419999999999</v>
      </c>
      <c r="D48" s="6">
        <f>'CL &amp; Data'!C470</f>
        <v>-10.063485</v>
      </c>
      <c r="F48" s="6">
        <f>'CL &amp; Data'!D470</f>
        <v>-45.206898000000002</v>
      </c>
      <c r="H48" s="6">
        <f>'CL &amp; Data'!E470</f>
        <v>-52.072262000000002</v>
      </c>
      <c r="J48" s="6">
        <f>'CL &amp; Data'!F470</f>
        <v>-43.245266000000001</v>
      </c>
      <c r="L48" s="6">
        <f>'CL &amp; Data'!L470/1000000000</f>
        <v>10.383419999999999</v>
      </c>
      <c r="N48" s="6">
        <f>'CL &amp; Data'!M470</f>
        <v>-7.5554031999999998</v>
      </c>
      <c r="P48" s="6">
        <f>'CL &amp; Data'!N470</f>
        <v>-48.592945</v>
      </c>
      <c r="R48" s="6">
        <f>'CL &amp; Data'!O470</f>
        <v>-43.237563999999999</v>
      </c>
      <c r="T48" s="6">
        <f>'CL &amp; Data'!P470</f>
        <v>-51.576447000000002</v>
      </c>
      <c r="X48" s="6">
        <v>6.4824999999999999</v>
      </c>
      <c r="Z48" s="6">
        <v>-55.579166000000001</v>
      </c>
      <c r="AB48" s="6">
        <v>-28.271356999999998</v>
      </c>
      <c r="AD48" s="6">
        <v>-56.339725000000001</v>
      </c>
      <c r="AF48" s="6">
        <v>-27.437988000000001</v>
      </c>
    </row>
    <row r="49" spans="2:32" x14ac:dyDescent="0.25">
      <c r="B49" s="6">
        <f>'CL &amp; Data'!B471/1000000000</f>
        <v>10.50836</v>
      </c>
      <c r="D49" s="6">
        <f>'CL &amp; Data'!C471</f>
        <v>-9.8492279000000007</v>
      </c>
      <c r="F49" s="6">
        <f>'CL &amp; Data'!D471</f>
        <v>-45.401423999999999</v>
      </c>
      <c r="H49" s="6">
        <f>'CL &amp; Data'!E471</f>
        <v>-51.764949999999999</v>
      </c>
      <c r="J49" s="6">
        <f>'CL &amp; Data'!F471</f>
        <v>-43.354069000000003</v>
      </c>
      <c r="L49" s="6">
        <f>'CL &amp; Data'!L471/1000000000</f>
        <v>10.50836</v>
      </c>
      <c r="N49" s="6">
        <f>'CL &amp; Data'!M471</f>
        <v>-7.4605078999999996</v>
      </c>
      <c r="P49" s="6">
        <f>'CL &amp; Data'!N471</f>
        <v>-48.565182</v>
      </c>
      <c r="R49" s="6">
        <f>'CL &amp; Data'!O471</f>
        <v>-43.319243999999998</v>
      </c>
      <c r="T49" s="6">
        <f>'CL &amp; Data'!P471</f>
        <v>-51.226036000000001</v>
      </c>
      <c r="X49" s="6">
        <v>6.61</v>
      </c>
      <c r="Z49" s="6">
        <v>-54.796345000000002</v>
      </c>
      <c r="AB49" s="6">
        <v>-27.945022999999999</v>
      </c>
      <c r="AD49" s="6">
        <v>-55.751868999999999</v>
      </c>
      <c r="AF49" s="6">
        <v>-27.548670000000001</v>
      </c>
    </row>
    <row r="50" spans="2:32" x14ac:dyDescent="0.25">
      <c r="B50" s="6">
        <f>'CL &amp; Data'!B472/1000000000</f>
        <v>10.6333</v>
      </c>
      <c r="D50" s="6">
        <f>'CL &amp; Data'!C472</f>
        <v>-9.6146755000000006</v>
      </c>
      <c r="F50" s="6">
        <f>'CL &amp; Data'!D472</f>
        <v>-45.571804</v>
      </c>
      <c r="H50" s="6">
        <f>'CL &amp; Data'!E472</f>
        <v>-51.668903</v>
      </c>
      <c r="J50" s="6">
        <f>'CL &amp; Data'!F472</f>
        <v>-43.341194000000002</v>
      </c>
      <c r="L50" s="6">
        <f>'CL &amp; Data'!L472/1000000000</f>
        <v>10.6333</v>
      </c>
      <c r="N50" s="6">
        <f>'CL &amp; Data'!M472</f>
        <v>-7.3444037</v>
      </c>
      <c r="P50" s="6">
        <f>'CL &amp; Data'!N472</f>
        <v>-48.674339000000003</v>
      </c>
      <c r="R50" s="6">
        <f>'CL &amp; Data'!O472</f>
        <v>-43.254559</v>
      </c>
      <c r="T50" s="6">
        <f>'CL &amp; Data'!P472</f>
        <v>-50.999583999999999</v>
      </c>
      <c r="X50" s="6">
        <v>6.7374999999999998</v>
      </c>
      <c r="Z50" s="6">
        <v>-53.988639999999997</v>
      </c>
      <c r="AB50" s="6">
        <v>-27.658442000000001</v>
      </c>
      <c r="AD50" s="6">
        <v>-54.942646000000003</v>
      </c>
      <c r="AF50" s="6">
        <v>-27.724981</v>
      </c>
    </row>
    <row r="51" spans="2:32" x14ac:dyDescent="0.25">
      <c r="B51" s="6">
        <f>'CL &amp; Data'!B473/1000000000</f>
        <v>10.758240000000001</v>
      </c>
      <c r="D51" s="6">
        <f>'CL &amp; Data'!C473</f>
        <v>-9.4266375999999994</v>
      </c>
      <c r="F51" s="6">
        <f>'CL &amp; Data'!D473</f>
        <v>-45.546047000000002</v>
      </c>
      <c r="H51" s="6">
        <f>'CL &amp; Data'!E473</f>
        <v>-51.596069</v>
      </c>
      <c r="J51" s="6">
        <f>'CL &amp; Data'!F473</f>
        <v>-43.255608000000002</v>
      </c>
      <c r="L51" s="6">
        <f>'CL &amp; Data'!L473/1000000000</f>
        <v>10.758240000000001</v>
      </c>
      <c r="N51" s="6">
        <f>'CL &amp; Data'!M473</f>
        <v>-7.237628</v>
      </c>
      <c r="P51" s="6">
        <f>'CL &amp; Data'!N473</f>
        <v>-48.783470000000001</v>
      </c>
      <c r="R51" s="6">
        <f>'CL &amp; Data'!O473</f>
        <v>-43.059562999999997</v>
      </c>
      <c r="T51" s="6">
        <f>'CL &amp; Data'!P473</f>
        <v>-50.848731999999998</v>
      </c>
      <c r="X51" s="6">
        <v>6.8650000000000002</v>
      </c>
      <c r="Z51" s="6">
        <v>-53.255844000000003</v>
      </c>
      <c r="AB51" s="6">
        <v>-27.360469999999999</v>
      </c>
      <c r="AD51" s="6">
        <v>-53.878509999999999</v>
      </c>
      <c r="AF51" s="6">
        <v>-27.903210000000001</v>
      </c>
    </row>
    <row r="52" spans="2:32" x14ac:dyDescent="0.25">
      <c r="B52" s="6">
        <f>'CL &amp; Data'!B474/1000000000</f>
        <v>10.883179999999999</v>
      </c>
      <c r="D52" s="6">
        <f>'CL &amp; Data'!C474</f>
        <v>-9.2814578999999995</v>
      </c>
      <c r="F52" s="6">
        <f>'CL &amp; Data'!D474</f>
        <v>-45.368206000000001</v>
      </c>
      <c r="H52" s="6">
        <f>'CL &amp; Data'!E474</f>
        <v>-51.611179</v>
      </c>
      <c r="J52" s="6">
        <f>'CL &amp; Data'!F474</f>
        <v>-43.134430000000002</v>
      </c>
      <c r="L52" s="6">
        <f>'CL &amp; Data'!L474/1000000000</f>
        <v>10.883179999999999</v>
      </c>
      <c r="N52" s="6">
        <f>'CL &amp; Data'!M474</f>
        <v>-7.1755146999999999</v>
      </c>
      <c r="P52" s="6">
        <f>'CL &amp; Data'!N474</f>
        <v>-48.837265000000002</v>
      </c>
      <c r="R52" s="6">
        <f>'CL &amp; Data'!O474</f>
        <v>-42.848801000000002</v>
      </c>
      <c r="T52" s="6">
        <f>'CL &amp; Data'!P474</f>
        <v>-50.800438</v>
      </c>
      <c r="X52" s="6">
        <v>6.9924999999999997</v>
      </c>
      <c r="Z52" s="6">
        <v>-52.656170000000003</v>
      </c>
      <c r="AB52" s="6">
        <v>-27.083189000000001</v>
      </c>
      <c r="AD52" s="6">
        <v>-52.865546999999999</v>
      </c>
      <c r="AF52" s="6">
        <v>-28.130299000000001</v>
      </c>
    </row>
    <row r="53" spans="2:32" x14ac:dyDescent="0.25">
      <c r="B53" s="6">
        <f>'CL &amp; Data'!B475/1000000000</f>
        <v>11.00812</v>
      </c>
      <c r="D53" s="6">
        <f>'CL &amp; Data'!C475</f>
        <v>-9.1886624999999995</v>
      </c>
      <c r="F53" s="6">
        <f>'CL &amp; Data'!D475</f>
        <v>-44.87677</v>
      </c>
      <c r="H53" s="6">
        <f>'CL &amp; Data'!E475</f>
        <v>-51.551459999999999</v>
      </c>
      <c r="J53" s="6">
        <f>'CL &amp; Data'!F475</f>
        <v>-42.977843999999997</v>
      </c>
      <c r="L53" s="6">
        <f>'CL &amp; Data'!L475/1000000000</f>
        <v>11.00812</v>
      </c>
      <c r="N53" s="6">
        <f>'CL &amp; Data'!M475</f>
        <v>-7.1428751999999998</v>
      </c>
      <c r="P53" s="6">
        <f>'CL &amp; Data'!N475</f>
        <v>-48.722340000000003</v>
      </c>
      <c r="R53" s="6">
        <f>'CL &amp; Data'!O475</f>
        <v>-42.554405000000003</v>
      </c>
      <c r="T53" s="6">
        <f>'CL &amp; Data'!P475</f>
        <v>-50.738548000000002</v>
      </c>
      <c r="X53" s="6">
        <v>7.12</v>
      </c>
      <c r="Z53" s="6">
        <v>-52.218055999999997</v>
      </c>
      <c r="AB53" s="6">
        <v>-26.807459000000001</v>
      </c>
      <c r="AD53" s="6">
        <v>-52.052643000000003</v>
      </c>
      <c r="AF53" s="6">
        <v>-28.383398</v>
      </c>
    </row>
    <row r="54" spans="2:32" x14ac:dyDescent="0.25">
      <c r="B54" s="6">
        <f>'CL &amp; Data'!B476/1000000000</f>
        <v>11.13306</v>
      </c>
      <c r="D54" s="6">
        <f>'CL &amp; Data'!C476</f>
        <v>-9.0676612999999993</v>
      </c>
      <c r="F54" s="6">
        <f>'CL &amp; Data'!D476</f>
        <v>-44.280223999999997</v>
      </c>
      <c r="H54" s="6">
        <f>'CL &amp; Data'!E476</f>
        <v>-51.468704000000002</v>
      </c>
      <c r="J54" s="6">
        <f>'CL &amp; Data'!F476</f>
        <v>-42.747039999999998</v>
      </c>
      <c r="L54" s="6">
        <f>'CL &amp; Data'!L476/1000000000</f>
        <v>11.13306</v>
      </c>
      <c r="N54" s="6">
        <f>'CL &amp; Data'!M476</f>
        <v>-7.1070614000000001</v>
      </c>
      <c r="P54" s="6">
        <f>'CL &amp; Data'!N476</f>
        <v>-48.481400000000001</v>
      </c>
      <c r="R54" s="6">
        <f>'CL &amp; Data'!O476</f>
        <v>-42.293438000000002</v>
      </c>
      <c r="T54" s="6">
        <f>'CL &amp; Data'!P476</f>
        <v>-50.704967000000003</v>
      </c>
      <c r="X54" s="6">
        <v>7.2474999999999996</v>
      </c>
      <c r="Z54" s="6">
        <v>-51.890244000000003</v>
      </c>
      <c r="AB54" s="6">
        <v>-26.542677000000001</v>
      </c>
      <c r="AD54" s="6">
        <v>-51.407364000000001</v>
      </c>
      <c r="AF54" s="6">
        <v>-28.700082999999999</v>
      </c>
    </row>
    <row r="55" spans="2:32" x14ac:dyDescent="0.25">
      <c r="B55" s="6">
        <f>'CL &amp; Data'!B477/1000000000</f>
        <v>11.257999999999999</v>
      </c>
      <c r="D55" s="6">
        <f>'CL &amp; Data'!C477</f>
        <v>-9.0469092999999994</v>
      </c>
      <c r="F55" s="6">
        <f>'CL &amp; Data'!D477</f>
        <v>-43.963894000000003</v>
      </c>
      <c r="H55" s="6">
        <f>'CL &amp; Data'!E477</f>
        <v>-51.413536000000001</v>
      </c>
      <c r="J55" s="6">
        <f>'CL &amp; Data'!F477</f>
        <v>-42.446334999999998</v>
      </c>
      <c r="L55" s="6">
        <f>'CL &amp; Data'!L477/1000000000</f>
        <v>11.257999999999999</v>
      </c>
      <c r="N55" s="6">
        <f>'CL &amp; Data'!M477</f>
        <v>-7.1441759999999999</v>
      </c>
      <c r="P55" s="6">
        <f>'CL &amp; Data'!N477</f>
        <v>-48.372456</v>
      </c>
      <c r="R55" s="6">
        <f>'CL &amp; Data'!O477</f>
        <v>-41.938892000000003</v>
      </c>
      <c r="T55" s="6">
        <f>'CL &amp; Data'!P477</f>
        <v>-50.604419999999998</v>
      </c>
      <c r="X55" s="6">
        <v>7.375</v>
      </c>
      <c r="Z55" s="6">
        <v>-51.648628000000002</v>
      </c>
      <c r="AB55" s="6">
        <v>-26.274681000000001</v>
      </c>
      <c r="AD55" s="6">
        <v>-50.662125000000003</v>
      </c>
      <c r="AF55" s="6">
        <v>-29.042013000000001</v>
      </c>
    </row>
    <row r="56" spans="2:32" x14ac:dyDescent="0.25">
      <c r="B56" s="6">
        <f>'CL &amp; Data'!B478/1000000000</f>
        <v>11.38294</v>
      </c>
      <c r="D56" s="6">
        <f>'CL &amp; Data'!C478</f>
        <v>-8.9322652999999992</v>
      </c>
      <c r="F56" s="6">
        <f>'CL &amp; Data'!D478</f>
        <v>-43.415393999999999</v>
      </c>
      <c r="H56" s="6">
        <f>'CL &amp; Data'!E478</f>
        <v>-51.117683</v>
      </c>
      <c r="J56" s="6">
        <f>'CL &amp; Data'!F478</f>
        <v>-42.24456</v>
      </c>
      <c r="L56" s="6">
        <f>'CL &amp; Data'!L478/1000000000</f>
        <v>11.38294</v>
      </c>
      <c r="N56" s="6">
        <f>'CL &amp; Data'!M478</f>
        <v>-7.1093153999999998</v>
      </c>
      <c r="P56" s="6">
        <f>'CL &amp; Data'!N478</f>
        <v>-48.130360000000003</v>
      </c>
      <c r="R56" s="6">
        <f>'CL &amp; Data'!O478</f>
        <v>-41.774811</v>
      </c>
      <c r="T56" s="6">
        <f>'CL &amp; Data'!P478</f>
        <v>-50.419356999999998</v>
      </c>
      <c r="X56" s="6">
        <v>7.5025000000000004</v>
      </c>
      <c r="Z56" s="6">
        <v>-51.453938000000001</v>
      </c>
      <c r="AB56" s="6">
        <v>-25.992674000000001</v>
      </c>
      <c r="AD56" s="6">
        <v>-49.677605</v>
      </c>
      <c r="AF56" s="6">
        <v>-29.423721</v>
      </c>
    </row>
    <row r="57" spans="2:32" x14ac:dyDescent="0.25">
      <c r="B57" s="6">
        <f>'CL &amp; Data'!B479/1000000000</f>
        <v>11.50788</v>
      </c>
      <c r="D57" s="6">
        <f>'CL &amp; Data'!C479</f>
        <v>-8.9364346999999995</v>
      </c>
      <c r="F57" s="6">
        <f>'CL &amp; Data'!D479</f>
        <v>-42.880454999999998</v>
      </c>
      <c r="H57" s="6">
        <f>'CL &amp; Data'!E479</f>
        <v>-50.647331000000001</v>
      </c>
      <c r="J57" s="6">
        <f>'CL &amp; Data'!F479</f>
        <v>-42.320759000000002</v>
      </c>
      <c r="L57" s="6">
        <f>'CL &amp; Data'!L479/1000000000</f>
        <v>11.50788</v>
      </c>
      <c r="N57" s="6">
        <f>'CL &amp; Data'!M479</f>
        <v>-7.1776438000000002</v>
      </c>
      <c r="P57" s="6">
        <f>'CL &amp; Data'!N479</f>
        <v>-47.944481000000003</v>
      </c>
      <c r="R57" s="6">
        <f>'CL &amp; Data'!O479</f>
        <v>-41.845032000000003</v>
      </c>
      <c r="T57" s="6">
        <f>'CL &amp; Data'!P479</f>
        <v>-49.998657000000001</v>
      </c>
      <c r="X57" s="6">
        <v>7.63</v>
      </c>
      <c r="Z57" s="6">
        <v>-51.302509000000001</v>
      </c>
      <c r="AB57" s="6">
        <v>-25.744859999999999</v>
      </c>
      <c r="AD57" s="6">
        <v>-48.862659000000001</v>
      </c>
      <c r="AF57" s="6">
        <v>-29.860261999999999</v>
      </c>
    </row>
    <row r="58" spans="2:32" x14ac:dyDescent="0.25">
      <c r="B58" s="6">
        <f>'CL &amp; Data'!B480/1000000000</f>
        <v>11.632820000000001</v>
      </c>
      <c r="D58" s="6">
        <f>'CL &amp; Data'!C480</f>
        <v>-8.9308309999999995</v>
      </c>
      <c r="F58" s="6">
        <f>'CL &amp; Data'!D480</f>
        <v>-42.167732000000001</v>
      </c>
      <c r="H58" s="6">
        <f>'CL &amp; Data'!E480</f>
        <v>-50.025424999999998</v>
      </c>
      <c r="J58" s="6">
        <f>'CL &amp; Data'!F480</f>
        <v>-42.713276</v>
      </c>
      <c r="L58" s="6">
        <f>'CL &amp; Data'!L480/1000000000</f>
        <v>11.632820000000001</v>
      </c>
      <c r="N58" s="6">
        <f>'CL &amp; Data'!M480</f>
        <v>-7.2129482999999999</v>
      </c>
      <c r="P58" s="6">
        <f>'CL &amp; Data'!N480</f>
        <v>-47.541752000000002</v>
      </c>
      <c r="R58" s="6">
        <f>'CL &amp; Data'!O480</f>
        <v>-42.328949000000001</v>
      </c>
      <c r="T58" s="6">
        <f>'CL &amp; Data'!P480</f>
        <v>-49.46743</v>
      </c>
      <c r="X58" s="6">
        <v>7.7575000000000003</v>
      </c>
      <c r="Z58" s="6">
        <v>-51.203570999999997</v>
      </c>
      <c r="AB58" s="6">
        <v>-25.470359999999999</v>
      </c>
      <c r="AD58" s="6">
        <v>-48.131104000000001</v>
      </c>
      <c r="AF58" s="6">
        <v>-30.270966000000001</v>
      </c>
    </row>
    <row r="59" spans="2:32" x14ac:dyDescent="0.25">
      <c r="B59" s="6">
        <f>'CL &amp; Data'!B481/1000000000</f>
        <v>11.757759999999999</v>
      </c>
      <c r="D59" s="6">
        <f>'CL &amp; Data'!C481</f>
        <v>-8.9926758000000007</v>
      </c>
      <c r="F59" s="6">
        <f>'CL &amp; Data'!D481</f>
        <v>-41.880237999999999</v>
      </c>
      <c r="H59" s="6">
        <f>'CL &amp; Data'!E481</f>
        <v>-49.382854000000002</v>
      </c>
      <c r="J59" s="6">
        <f>'CL &amp; Data'!F481</f>
        <v>-43.143433000000002</v>
      </c>
      <c r="L59" s="6">
        <f>'CL &amp; Data'!L481/1000000000</f>
        <v>11.757759999999999</v>
      </c>
      <c r="N59" s="6">
        <f>'CL &amp; Data'!M481</f>
        <v>-7.3076859000000001</v>
      </c>
      <c r="P59" s="6">
        <f>'CL &amp; Data'!N481</f>
        <v>-47.263545999999998</v>
      </c>
      <c r="R59" s="6">
        <f>'CL &amp; Data'!O481</f>
        <v>-42.801067000000003</v>
      </c>
      <c r="T59" s="6">
        <f>'CL &amp; Data'!P481</f>
        <v>-48.821399999999997</v>
      </c>
      <c r="X59" s="6">
        <v>7.8849999999999998</v>
      </c>
      <c r="Z59" s="6">
        <v>-51.117179999999998</v>
      </c>
      <c r="AB59" s="6">
        <v>-25.190249999999999</v>
      </c>
      <c r="AD59" s="6">
        <v>-47.500717000000002</v>
      </c>
      <c r="AF59" s="6">
        <v>-30.678995</v>
      </c>
    </row>
    <row r="60" spans="2:32" x14ac:dyDescent="0.25">
      <c r="B60" s="6">
        <f>'CL &amp; Data'!B482/1000000000</f>
        <v>11.8827</v>
      </c>
      <c r="D60" s="6">
        <f>'CL &amp; Data'!C482</f>
        <v>-9.172739</v>
      </c>
      <c r="F60" s="6">
        <f>'CL &amp; Data'!D482</f>
        <v>-41.736088000000002</v>
      </c>
      <c r="H60" s="6">
        <f>'CL &amp; Data'!E482</f>
        <v>-48.968783999999999</v>
      </c>
      <c r="J60" s="6">
        <f>'CL &amp; Data'!F482</f>
        <v>-43.418143999999998</v>
      </c>
      <c r="L60" s="6">
        <f>'CL &amp; Data'!L482/1000000000</f>
        <v>11.8827</v>
      </c>
      <c r="N60" s="6">
        <f>'CL &amp; Data'!M482</f>
        <v>-7.4543371</v>
      </c>
      <c r="P60" s="6">
        <f>'CL &amp; Data'!N482</f>
        <v>-46.985283000000003</v>
      </c>
      <c r="R60" s="6">
        <f>'CL &amp; Data'!O482</f>
        <v>-43.056109999999997</v>
      </c>
      <c r="T60" s="6">
        <f>'CL &amp; Data'!P482</f>
        <v>-48.377597999999999</v>
      </c>
      <c r="X60" s="6">
        <v>8.0124999999999993</v>
      </c>
      <c r="Z60" s="6">
        <v>-51.088928000000003</v>
      </c>
      <c r="AB60" s="6">
        <v>-24.938697999999999</v>
      </c>
      <c r="AD60" s="6">
        <v>-47.032871</v>
      </c>
      <c r="AF60" s="6">
        <v>-31.121441000000001</v>
      </c>
    </row>
    <row r="61" spans="2:32" x14ac:dyDescent="0.25">
      <c r="B61" s="6">
        <f>'CL &amp; Data'!B483/1000000000</f>
        <v>12.00764</v>
      </c>
      <c r="D61" s="6">
        <f>'CL &amp; Data'!C483</f>
        <v>-9.3301821</v>
      </c>
      <c r="F61" s="6">
        <f>'CL &amp; Data'!D483</f>
        <v>-41.575043000000001</v>
      </c>
      <c r="H61" s="6">
        <f>'CL &amp; Data'!E483</f>
        <v>-48.535243999999999</v>
      </c>
      <c r="J61" s="6">
        <f>'CL &amp; Data'!F483</f>
        <v>-43.081200000000003</v>
      </c>
      <c r="L61" s="6">
        <f>'CL &amp; Data'!L483/1000000000</f>
        <v>12.00764</v>
      </c>
      <c r="N61" s="6">
        <f>'CL &amp; Data'!M483</f>
        <v>-7.5944710000000004</v>
      </c>
      <c r="P61" s="6">
        <f>'CL &amp; Data'!N483</f>
        <v>-46.783234</v>
      </c>
      <c r="R61" s="6">
        <f>'CL &amp; Data'!O483</f>
        <v>-42.640994999999997</v>
      </c>
      <c r="T61" s="6">
        <f>'CL &amp; Data'!P483</f>
        <v>-47.921107999999997</v>
      </c>
      <c r="X61" s="6">
        <v>8.14</v>
      </c>
      <c r="Z61" s="6">
        <v>-51.096848000000001</v>
      </c>
      <c r="AB61" s="6">
        <v>-24.648147999999999</v>
      </c>
      <c r="AD61" s="6">
        <v>-46.628428999999997</v>
      </c>
      <c r="AF61" s="6">
        <v>-31.517817999999998</v>
      </c>
    </row>
    <row r="62" spans="2:32" x14ac:dyDescent="0.25">
      <c r="B62" s="6">
        <f>'CL &amp; Data'!B484/1000000000</f>
        <v>12.132580000000001</v>
      </c>
      <c r="D62" s="6">
        <f>'CL &amp; Data'!C484</f>
        <v>-9.6576710000000006</v>
      </c>
      <c r="F62" s="6">
        <f>'CL &amp; Data'!D484</f>
        <v>-41.480587</v>
      </c>
      <c r="H62" s="6">
        <f>'CL &amp; Data'!E484</f>
        <v>-48.252983</v>
      </c>
      <c r="J62" s="6">
        <f>'CL &amp; Data'!F484</f>
        <v>-42.458961000000002</v>
      </c>
      <c r="L62" s="6">
        <f>'CL &amp; Data'!L484/1000000000</f>
        <v>12.132580000000001</v>
      </c>
      <c r="N62" s="6">
        <f>'CL &amp; Data'!M484</f>
        <v>-7.8472033000000003</v>
      </c>
      <c r="P62" s="6">
        <f>'CL &amp; Data'!N484</f>
        <v>-46.659412000000003</v>
      </c>
      <c r="R62" s="6">
        <f>'CL &amp; Data'!O484</f>
        <v>-41.931567999999999</v>
      </c>
      <c r="T62" s="6">
        <f>'CL &amp; Data'!P484</f>
        <v>-47.589320999999998</v>
      </c>
      <c r="X62" s="6">
        <v>8.2675000000000001</v>
      </c>
      <c r="Z62" s="6">
        <v>-51.129227</v>
      </c>
      <c r="AB62" s="6">
        <v>-24.380451000000001</v>
      </c>
      <c r="AD62" s="6">
        <v>-46.180202000000001</v>
      </c>
      <c r="AF62" s="6">
        <v>-31.889097</v>
      </c>
    </row>
    <row r="63" spans="2:32" x14ac:dyDescent="0.25">
      <c r="B63" s="6">
        <f>'CL &amp; Data'!B485/1000000000</f>
        <v>12.25752</v>
      </c>
      <c r="D63" s="6">
        <f>'CL &amp; Data'!C485</f>
        <v>-9.8079557000000008</v>
      </c>
      <c r="F63" s="6">
        <f>'CL &amp; Data'!D485</f>
        <v>-41.315899000000002</v>
      </c>
      <c r="H63" s="6">
        <f>'CL &amp; Data'!E485</f>
        <v>-47.767982000000003</v>
      </c>
      <c r="J63" s="6">
        <f>'CL &amp; Data'!F485</f>
        <v>-41.794029000000002</v>
      </c>
      <c r="L63" s="6">
        <f>'CL &amp; Data'!L485/1000000000</f>
        <v>12.25752</v>
      </c>
      <c r="N63" s="6">
        <f>'CL &amp; Data'!M485</f>
        <v>-7.9606785999999996</v>
      </c>
      <c r="P63" s="6">
        <f>'CL &amp; Data'!N485</f>
        <v>-46.523277</v>
      </c>
      <c r="R63" s="6">
        <f>'CL &amp; Data'!O485</f>
        <v>-41.130451000000001</v>
      </c>
      <c r="T63" s="6">
        <f>'CL &amp; Data'!P485</f>
        <v>-47.164845</v>
      </c>
      <c r="X63" s="6">
        <v>8.3949999999999996</v>
      </c>
      <c r="Z63" s="6">
        <v>-51.238864999999997</v>
      </c>
      <c r="AB63" s="6">
        <v>-24.105889999999999</v>
      </c>
      <c r="AD63" s="6">
        <v>-45.749442999999999</v>
      </c>
      <c r="AF63" s="6">
        <v>-32.179389999999998</v>
      </c>
    </row>
    <row r="64" spans="2:32" x14ac:dyDescent="0.25">
      <c r="B64" s="6">
        <f>'CL &amp; Data'!B486/1000000000</f>
        <v>12.38246</v>
      </c>
      <c r="D64" s="6">
        <f>'CL &amp; Data'!C486</f>
        <v>-10.221012999999999</v>
      </c>
      <c r="F64" s="6">
        <f>'CL &amp; Data'!D486</f>
        <v>-41.502536999999997</v>
      </c>
      <c r="H64" s="6">
        <f>'CL &amp; Data'!E486</f>
        <v>-47.201000000000001</v>
      </c>
      <c r="J64" s="6">
        <f>'CL &amp; Data'!F486</f>
        <v>-41.352744999999999</v>
      </c>
      <c r="L64" s="6">
        <f>'CL &amp; Data'!L486/1000000000</f>
        <v>12.38246</v>
      </c>
      <c r="N64" s="6">
        <f>'CL &amp; Data'!M486</f>
        <v>-8.2776356</v>
      </c>
      <c r="P64" s="6">
        <f>'CL &amp; Data'!N486</f>
        <v>-46.669848999999999</v>
      </c>
      <c r="R64" s="6">
        <f>'CL &amp; Data'!O486</f>
        <v>-40.589863000000001</v>
      </c>
      <c r="T64" s="6">
        <f>'CL &amp; Data'!P486</f>
        <v>-46.598694000000002</v>
      </c>
      <c r="X64" s="6">
        <v>8.5225000000000009</v>
      </c>
      <c r="Z64" s="6">
        <v>-51.344180999999999</v>
      </c>
      <c r="AB64" s="6">
        <v>-23.844377999999999</v>
      </c>
      <c r="AD64" s="6">
        <v>-45.350845</v>
      </c>
      <c r="AF64" s="6">
        <v>-32.501441999999997</v>
      </c>
    </row>
    <row r="65" spans="2:32" x14ac:dyDescent="0.25">
      <c r="B65" s="6">
        <f>'CL &amp; Data'!B487/1000000000</f>
        <v>12.507400000000001</v>
      </c>
      <c r="D65" s="6">
        <f>'CL &amp; Data'!C487</f>
        <v>-10.439897</v>
      </c>
      <c r="F65" s="6">
        <f>'CL &amp; Data'!D487</f>
        <v>-41.433239</v>
      </c>
      <c r="H65" s="6">
        <f>'CL &amp; Data'!E487</f>
        <v>-46.461475</v>
      </c>
      <c r="J65" s="6">
        <f>'CL &amp; Data'!F487</f>
        <v>-40.952885000000002</v>
      </c>
      <c r="L65" s="6">
        <f>'CL &amp; Data'!L487/1000000000</f>
        <v>12.507400000000001</v>
      </c>
      <c r="N65" s="6">
        <f>'CL &amp; Data'!M487</f>
        <v>-8.3793343999999994</v>
      </c>
      <c r="P65" s="6">
        <f>'CL &amp; Data'!N487</f>
        <v>-46.756767000000004</v>
      </c>
      <c r="R65" s="6">
        <f>'CL &amp; Data'!O487</f>
        <v>-40.136761</v>
      </c>
      <c r="T65" s="6">
        <f>'CL &amp; Data'!P487</f>
        <v>-45.857264999999998</v>
      </c>
      <c r="X65" s="6">
        <v>8.65</v>
      </c>
      <c r="Z65" s="6">
        <v>-51.405276999999998</v>
      </c>
      <c r="AB65" s="6">
        <v>-23.609034999999999</v>
      </c>
      <c r="AD65" s="6">
        <v>-44.895294</v>
      </c>
      <c r="AF65" s="6">
        <v>-32.767380000000003</v>
      </c>
    </row>
    <row r="66" spans="2:32" x14ac:dyDescent="0.25">
      <c r="B66" s="6">
        <f>'CL &amp; Data'!B488/1000000000</f>
        <v>12.632339999999999</v>
      </c>
      <c r="D66" s="6">
        <f>'CL &amp; Data'!C488</f>
        <v>-10.773277999999999</v>
      </c>
      <c r="F66" s="6">
        <f>'CL &amp; Data'!D488</f>
        <v>-41.564976000000001</v>
      </c>
      <c r="H66" s="6">
        <f>'CL &amp; Data'!E488</f>
        <v>-45.708114999999999</v>
      </c>
      <c r="J66" s="6">
        <f>'CL &amp; Data'!F488</f>
        <v>-40.494343000000001</v>
      </c>
      <c r="L66" s="6">
        <f>'CL &amp; Data'!L488/1000000000</f>
        <v>12.632339999999999</v>
      </c>
      <c r="N66" s="6">
        <f>'CL &amp; Data'!M488</f>
        <v>-8.5765122999999992</v>
      </c>
      <c r="P66" s="6">
        <f>'CL &amp; Data'!N488</f>
        <v>-47.077038000000002</v>
      </c>
      <c r="R66" s="6">
        <f>'CL &amp; Data'!O488</f>
        <v>-39.694972999999997</v>
      </c>
      <c r="T66" s="6">
        <f>'CL &amp; Data'!P488</f>
        <v>-45.034519000000003</v>
      </c>
      <c r="X66" s="6">
        <v>8.7774999999999999</v>
      </c>
      <c r="Z66" s="6">
        <v>-51.217948999999997</v>
      </c>
      <c r="AB66" s="6">
        <v>-23.417964999999999</v>
      </c>
      <c r="AD66" s="6">
        <v>-44.427630999999998</v>
      </c>
      <c r="AF66" s="6">
        <v>-33.034210000000002</v>
      </c>
    </row>
    <row r="67" spans="2:32" x14ac:dyDescent="0.25">
      <c r="B67" s="6">
        <f>'CL &amp; Data'!B489/1000000000</f>
        <v>12.75728</v>
      </c>
      <c r="D67" s="6">
        <f>'CL &amp; Data'!C489</f>
        <v>-11.191076000000001</v>
      </c>
      <c r="F67" s="6">
        <f>'CL &amp; Data'!D489</f>
        <v>-41.480122000000001</v>
      </c>
      <c r="H67" s="6">
        <f>'CL &amp; Data'!E489</f>
        <v>-45.315907000000003</v>
      </c>
      <c r="J67" s="6">
        <f>'CL &amp; Data'!F489</f>
        <v>-40.260669999999998</v>
      </c>
      <c r="L67" s="6">
        <f>'CL &amp; Data'!L489/1000000000</f>
        <v>12.75728</v>
      </c>
      <c r="N67" s="6">
        <f>'CL &amp; Data'!M489</f>
        <v>-8.7363701000000002</v>
      </c>
      <c r="P67" s="6">
        <f>'CL &amp; Data'!N489</f>
        <v>-47.493633000000003</v>
      </c>
      <c r="R67" s="6">
        <f>'CL &amp; Data'!O489</f>
        <v>-39.625999</v>
      </c>
      <c r="T67" s="6">
        <f>'CL &amp; Data'!P489</f>
        <v>-44.560741</v>
      </c>
      <c r="X67" s="6">
        <v>8.9049999999999994</v>
      </c>
      <c r="Z67" s="6">
        <v>-50.913257999999999</v>
      </c>
      <c r="AB67" s="6">
        <v>-23.250260999999998</v>
      </c>
      <c r="AD67" s="6">
        <v>-43.927292000000001</v>
      </c>
      <c r="AF67" s="6">
        <v>-33.285609999999998</v>
      </c>
    </row>
    <row r="68" spans="2:32" x14ac:dyDescent="0.25">
      <c r="B68" s="6">
        <f>'CL &amp; Data'!B490/1000000000</f>
        <v>12.88222</v>
      </c>
      <c r="D68" s="6">
        <f>'CL &amp; Data'!C490</f>
        <v>-11.510422999999999</v>
      </c>
      <c r="F68" s="6">
        <f>'CL &amp; Data'!D490</f>
        <v>-41.584156</v>
      </c>
      <c r="H68" s="6">
        <f>'CL &amp; Data'!E490</f>
        <v>-45.343586000000002</v>
      </c>
      <c r="J68" s="6">
        <f>'CL &amp; Data'!F490</f>
        <v>-40.381084000000001</v>
      </c>
      <c r="L68" s="6">
        <f>'CL &amp; Data'!L490/1000000000</f>
        <v>12.88222</v>
      </c>
      <c r="N68" s="6">
        <f>'CL &amp; Data'!M490</f>
        <v>-8.8903789999999994</v>
      </c>
      <c r="P68" s="6">
        <f>'CL &amp; Data'!N490</f>
        <v>-47.903258999999998</v>
      </c>
      <c r="R68" s="6">
        <f>'CL &amp; Data'!O490</f>
        <v>-39.775813999999997</v>
      </c>
      <c r="T68" s="6">
        <f>'CL &amp; Data'!P490</f>
        <v>-44.540455000000001</v>
      </c>
      <c r="X68" s="6">
        <v>9.0325000000000006</v>
      </c>
      <c r="Z68" s="6">
        <v>-50.543368999999998</v>
      </c>
      <c r="AB68" s="6">
        <v>-23.080772</v>
      </c>
      <c r="AD68" s="6">
        <v>-43.466647999999999</v>
      </c>
      <c r="AF68" s="6">
        <v>-33.500168000000002</v>
      </c>
    </row>
    <row r="69" spans="2:32" x14ac:dyDescent="0.25">
      <c r="B69" s="6">
        <f>'CL &amp; Data'!B491/1000000000</f>
        <v>13.007160000000001</v>
      </c>
      <c r="D69" s="6">
        <f>'CL &amp; Data'!C491</f>
        <v>-12.576492999999999</v>
      </c>
      <c r="F69" s="6">
        <f>'CL &amp; Data'!D491</f>
        <v>-41.293556000000002</v>
      </c>
      <c r="H69" s="6">
        <f>'CL &amp; Data'!E491</f>
        <v>-45.811523000000001</v>
      </c>
      <c r="J69" s="6">
        <f>'CL &amp; Data'!F491</f>
        <v>-40.614531999999997</v>
      </c>
      <c r="L69" s="6">
        <f>'CL &amp; Data'!L491/1000000000</f>
        <v>13.007160000000001</v>
      </c>
      <c r="N69" s="6">
        <f>'CL &amp; Data'!M491</f>
        <v>-9.4403143000000007</v>
      </c>
      <c r="P69" s="6">
        <f>'CL &amp; Data'!N491</f>
        <v>-48.742030999999997</v>
      </c>
      <c r="R69" s="6">
        <f>'CL &amp; Data'!O491</f>
        <v>-40.534492</v>
      </c>
      <c r="T69" s="6">
        <f>'CL &amp; Data'!P491</f>
        <v>-44.805213999999999</v>
      </c>
      <c r="X69" s="6">
        <v>9.16</v>
      </c>
      <c r="Z69" s="6">
        <v>-50.138893000000003</v>
      </c>
      <c r="AB69" s="6">
        <v>-22.939143999999999</v>
      </c>
      <c r="AD69" s="6">
        <v>-42.990749000000001</v>
      </c>
      <c r="AF69" s="6">
        <v>-33.727856000000003</v>
      </c>
    </row>
    <row r="70" spans="2:32" x14ac:dyDescent="0.25">
      <c r="B70" s="6">
        <f>'CL &amp; Data'!B492/1000000000</f>
        <v>13.132099999999999</v>
      </c>
      <c r="D70" s="6">
        <f>'CL &amp; Data'!C492</f>
        <v>-12.837626999999999</v>
      </c>
      <c r="F70" s="6">
        <f>'CL &amp; Data'!D492</f>
        <v>-40.973506999999998</v>
      </c>
      <c r="H70" s="6">
        <f>'CL &amp; Data'!E492</f>
        <v>-45.962997000000001</v>
      </c>
      <c r="J70" s="6">
        <f>'CL &amp; Data'!F492</f>
        <v>-40.820239999999998</v>
      </c>
      <c r="L70" s="6">
        <f>'CL &amp; Data'!L492/1000000000</f>
        <v>13.132099999999999</v>
      </c>
      <c r="N70" s="6">
        <f>'CL &amp; Data'!M492</f>
        <v>-9.5002002999999995</v>
      </c>
      <c r="P70" s="6">
        <f>'CL &amp; Data'!N492</f>
        <v>-48.914577000000001</v>
      </c>
      <c r="R70" s="6">
        <f>'CL &amp; Data'!O492</f>
        <v>-40.759796000000001</v>
      </c>
      <c r="T70" s="6">
        <f>'CL &amp; Data'!P492</f>
        <v>-44.935473999999999</v>
      </c>
      <c r="X70" s="6">
        <v>9.2874999999999996</v>
      </c>
      <c r="Z70" s="6">
        <v>-49.778312999999997</v>
      </c>
      <c r="AB70" s="6">
        <v>-22.851890999999998</v>
      </c>
      <c r="AD70" s="6">
        <v>-42.434013</v>
      </c>
      <c r="AF70" s="6">
        <v>-33.981316</v>
      </c>
    </row>
    <row r="71" spans="2:32" x14ac:dyDescent="0.25">
      <c r="B71" s="6">
        <f>'CL &amp; Data'!B493/1000000000</f>
        <v>13.25704</v>
      </c>
      <c r="D71" s="6">
        <f>'CL &amp; Data'!C493</f>
        <v>-13.957829</v>
      </c>
      <c r="F71" s="6">
        <f>'CL &amp; Data'!D493</f>
        <v>-40.572788000000003</v>
      </c>
      <c r="H71" s="6">
        <f>'CL &amp; Data'!E493</f>
        <v>-45.809513000000003</v>
      </c>
      <c r="J71" s="6">
        <f>'CL &amp; Data'!F493</f>
        <v>-41.113715999999997</v>
      </c>
      <c r="L71" s="6">
        <f>'CL &amp; Data'!L493/1000000000</f>
        <v>13.25704</v>
      </c>
      <c r="N71" s="6">
        <f>'CL &amp; Data'!M493</f>
        <v>-9.9949980000000007</v>
      </c>
      <c r="P71" s="6">
        <f>'CL &amp; Data'!N493</f>
        <v>-49.680911999999999</v>
      </c>
      <c r="R71" s="6">
        <f>'CL &amp; Data'!O493</f>
        <v>-41.283253000000002</v>
      </c>
      <c r="T71" s="6">
        <f>'CL &amp; Data'!P493</f>
        <v>-44.849926000000004</v>
      </c>
      <c r="X71" s="6">
        <v>9.4149999999999991</v>
      </c>
      <c r="Z71" s="6">
        <v>-49.421261000000001</v>
      </c>
      <c r="AB71" s="6">
        <v>-22.709557</v>
      </c>
      <c r="AD71" s="6">
        <v>-41.948036000000002</v>
      </c>
      <c r="AF71" s="6">
        <v>-34.181838999999997</v>
      </c>
    </row>
    <row r="72" spans="2:32" x14ac:dyDescent="0.25">
      <c r="B72" s="6">
        <f>'CL &amp; Data'!B494/1000000000</f>
        <v>13.38198</v>
      </c>
      <c r="D72" s="6">
        <f>'CL &amp; Data'!C494</f>
        <v>-14.443655</v>
      </c>
      <c r="F72" s="6">
        <f>'CL &amp; Data'!D494</f>
        <v>-40.477542999999997</v>
      </c>
      <c r="H72" s="6">
        <f>'CL &amp; Data'!E494</f>
        <v>-45.315852999999997</v>
      </c>
      <c r="J72" s="6">
        <f>'CL &amp; Data'!F494</f>
        <v>-41.194049999999997</v>
      </c>
      <c r="L72" s="6">
        <f>'CL &amp; Data'!L494/1000000000</f>
        <v>13.38198</v>
      </c>
      <c r="N72" s="6">
        <f>'CL &amp; Data'!M494</f>
        <v>-10.025461999999999</v>
      </c>
      <c r="P72" s="6">
        <f>'CL &amp; Data'!N494</f>
        <v>-49.962589000000001</v>
      </c>
      <c r="R72" s="6">
        <f>'CL &amp; Data'!O494</f>
        <v>-41.328369000000002</v>
      </c>
      <c r="T72" s="6">
        <f>'CL &amp; Data'!P494</f>
        <v>-44.463169000000001</v>
      </c>
      <c r="X72" s="6">
        <v>9.5425000000000004</v>
      </c>
      <c r="Z72" s="6">
        <v>-49.069664000000003</v>
      </c>
      <c r="AB72" s="6">
        <v>-22.625153000000001</v>
      </c>
      <c r="AD72" s="6">
        <v>-41.536453000000002</v>
      </c>
      <c r="AF72" s="6">
        <v>-34.420067000000003</v>
      </c>
    </row>
    <row r="73" spans="2:32" x14ac:dyDescent="0.25">
      <c r="B73" s="6">
        <f>'CL &amp; Data'!B495/1000000000</f>
        <v>13.506919999999999</v>
      </c>
      <c r="D73" s="6">
        <f>'CL &amp; Data'!C495</f>
        <v>-14.0885</v>
      </c>
      <c r="F73" s="6">
        <f>'CL &amp; Data'!D495</f>
        <v>-40.137130999999997</v>
      </c>
      <c r="H73" s="6">
        <f>'CL &amp; Data'!E495</f>
        <v>-44.514999000000003</v>
      </c>
      <c r="J73" s="6">
        <f>'CL &amp; Data'!F495</f>
        <v>-40.861122000000002</v>
      </c>
      <c r="L73" s="6">
        <f>'CL &amp; Data'!L495/1000000000</f>
        <v>13.506919999999999</v>
      </c>
      <c r="N73" s="6">
        <f>'CL &amp; Data'!M495</f>
        <v>-9.6688013000000002</v>
      </c>
      <c r="P73" s="6">
        <f>'CL &amp; Data'!N495</f>
        <v>-49.850262000000001</v>
      </c>
      <c r="R73" s="6">
        <f>'CL &amp; Data'!O495</f>
        <v>-41.032429</v>
      </c>
      <c r="T73" s="6">
        <f>'CL &amp; Data'!P495</f>
        <v>-43.817985999999998</v>
      </c>
      <c r="X73" s="6">
        <v>9.67</v>
      </c>
      <c r="Z73" s="6">
        <v>-48.702674999999999</v>
      </c>
      <c r="AB73" s="6">
        <v>-22.52976</v>
      </c>
      <c r="AD73" s="6">
        <v>-41.228779000000003</v>
      </c>
      <c r="AF73" s="6">
        <v>-34.632866</v>
      </c>
    </row>
    <row r="74" spans="2:32" x14ac:dyDescent="0.25">
      <c r="B74" s="6">
        <f>'CL &amp; Data'!B496/1000000000</f>
        <v>13.63186</v>
      </c>
      <c r="D74" s="6">
        <f>'CL &amp; Data'!C496</f>
        <v>-13.029780000000001</v>
      </c>
      <c r="F74" s="6">
        <f>'CL &amp; Data'!D496</f>
        <v>-39.626862000000003</v>
      </c>
      <c r="H74" s="6">
        <f>'CL &amp; Data'!E496</f>
        <v>-43.768920999999999</v>
      </c>
      <c r="J74" s="6">
        <f>'CL &amp; Data'!F496</f>
        <v>-40.345275999999998</v>
      </c>
      <c r="L74" s="6">
        <f>'CL &amp; Data'!L496/1000000000</f>
        <v>13.63186</v>
      </c>
      <c r="N74" s="6">
        <f>'CL &amp; Data'!M496</f>
        <v>-8.9049911000000002</v>
      </c>
      <c r="P74" s="6">
        <f>'CL &amp; Data'!N496</f>
        <v>-48.967953000000001</v>
      </c>
      <c r="R74" s="6">
        <f>'CL &amp; Data'!O496</f>
        <v>-40.450912000000002</v>
      </c>
      <c r="T74" s="6">
        <f>'CL &amp; Data'!P496</f>
        <v>-43.151969999999999</v>
      </c>
      <c r="X74" s="6">
        <v>9.7974999999999994</v>
      </c>
      <c r="Z74" s="6">
        <v>-48.275795000000002</v>
      </c>
      <c r="AB74" s="6">
        <v>-22.452636999999999</v>
      </c>
      <c r="AD74" s="6">
        <v>-40.985579999999999</v>
      </c>
      <c r="AF74" s="6">
        <v>-34.837359999999997</v>
      </c>
    </row>
    <row r="75" spans="2:32" x14ac:dyDescent="0.25">
      <c r="B75" s="6">
        <f>'CL &amp; Data'!B497/1000000000</f>
        <v>13.7568</v>
      </c>
      <c r="D75" s="6">
        <f>'CL &amp; Data'!C497</f>
        <v>-11.739305999999999</v>
      </c>
      <c r="F75" s="6">
        <f>'CL &amp; Data'!D497</f>
        <v>-38.998173000000001</v>
      </c>
      <c r="H75" s="6">
        <f>'CL &amp; Data'!E497</f>
        <v>-42.940089999999998</v>
      </c>
      <c r="J75" s="6">
        <f>'CL &amp; Data'!F497</f>
        <v>-39.924968999999997</v>
      </c>
      <c r="L75" s="6">
        <f>'CL &amp; Data'!L497/1000000000</f>
        <v>13.7568</v>
      </c>
      <c r="N75" s="6">
        <f>'CL &amp; Data'!M497</f>
        <v>-8.0822382000000008</v>
      </c>
      <c r="P75" s="6">
        <f>'CL &amp; Data'!N497</f>
        <v>-47.630737000000003</v>
      </c>
      <c r="R75" s="6">
        <f>'CL &amp; Data'!O497</f>
        <v>-39.793242999999997</v>
      </c>
      <c r="T75" s="6">
        <f>'CL &amp; Data'!P497</f>
        <v>-42.515113999999997</v>
      </c>
      <c r="X75" s="6">
        <v>9.9250000000000007</v>
      </c>
      <c r="Z75" s="6">
        <v>-47.824683999999998</v>
      </c>
      <c r="AB75" s="6">
        <v>-22.395077000000001</v>
      </c>
      <c r="AD75" s="6">
        <v>-40.763576999999998</v>
      </c>
      <c r="AF75" s="6">
        <v>-35.034649000000002</v>
      </c>
    </row>
    <row r="76" spans="2:32" x14ac:dyDescent="0.25">
      <c r="B76" s="6">
        <f>'CL &amp; Data'!B498/1000000000</f>
        <v>13.881740000000001</v>
      </c>
      <c r="D76" s="6">
        <f>'CL &amp; Data'!C498</f>
        <v>-11.749445</v>
      </c>
      <c r="F76" s="6">
        <f>'CL &amp; Data'!D498</f>
        <v>-38.591704999999997</v>
      </c>
      <c r="H76" s="6">
        <f>'CL &amp; Data'!E498</f>
        <v>-42.510361000000003</v>
      </c>
      <c r="J76" s="6">
        <f>'CL &amp; Data'!F498</f>
        <v>-39.864669999999997</v>
      </c>
      <c r="L76" s="6">
        <f>'CL &amp; Data'!L498/1000000000</f>
        <v>13.881740000000001</v>
      </c>
      <c r="N76" s="6">
        <f>'CL &amp; Data'!M498</f>
        <v>-7.9452147000000002</v>
      </c>
      <c r="P76" s="6">
        <f>'CL &amp; Data'!N498</f>
        <v>-46.757244</v>
      </c>
      <c r="R76" s="6">
        <f>'CL &amp; Data'!O498</f>
        <v>-39.779449</v>
      </c>
      <c r="T76" s="6">
        <f>'CL &amp; Data'!P498</f>
        <v>-42.139972999999998</v>
      </c>
      <c r="X76" s="6">
        <v>10.0525</v>
      </c>
      <c r="Z76" s="6">
        <v>-47.390971999999998</v>
      </c>
      <c r="AB76" s="6">
        <v>-22.310099000000001</v>
      </c>
      <c r="AD76" s="6">
        <v>-40.647002999999998</v>
      </c>
      <c r="AF76" s="6">
        <v>-35.184601000000001</v>
      </c>
    </row>
    <row r="77" spans="2:32" x14ac:dyDescent="0.25">
      <c r="B77" s="6">
        <f>'CL &amp; Data'!B499/1000000000</f>
        <v>14.006679999999999</v>
      </c>
      <c r="D77" s="6">
        <f>'CL &amp; Data'!C499</f>
        <v>-11.592663999999999</v>
      </c>
      <c r="F77" s="6">
        <f>'CL &amp; Data'!D499</f>
        <v>-38.611744000000002</v>
      </c>
      <c r="H77" s="6">
        <f>'CL &amp; Data'!E499</f>
        <v>-41.884239000000001</v>
      </c>
      <c r="J77" s="6">
        <f>'CL &amp; Data'!F499</f>
        <v>-39.535026999999999</v>
      </c>
      <c r="L77" s="6">
        <f>'CL &amp; Data'!L499/1000000000</f>
        <v>14.006679999999999</v>
      </c>
      <c r="N77" s="6">
        <f>'CL &amp; Data'!M499</f>
        <v>-7.7611942000000003</v>
      </c>
      <c r="P77" s="6">
        <f>'CL &amp; Data'!N499</f>
        <v>-45.952052999999999</v>
      </c>
      <c r="R77" s="6">
        <f>'CL &amp; Data'!O499</f>
        <v>-39.488731000000001</v>
      </c>
      <c r="T77" s="6">
        <f>'CL &amp; Data'!P499</f>
        <v>-41.563011000000003</v>
      </c>
      <c r="X77" s="6">
        <v>10.18</v>
      </c>
      <c r="Z77" s="6">
        <v>-46.998900999999996</v>
      </c>
      <c r="AB77" s="6">
        <v>-22.262163000000001</v>
      </c>
      <c r="AD77" s="6">
        <v>-40.652878000000001</v>
      </c>
      <c r="AF77" s="6">
        <v>-35.341594999999998</v>
      </c>
    </row>
    <row r="78" spans="2:32" x14ac:dyDescent="0.25">
      <c r="B78" s="6">
        <f>'CL &amp; Data'!B500/1000000000</f>
        <v>14.13162</v>
      </c>
      <c r="D78" s="6">
        <f>'CL &amp; Data'!C500</f>
        <v>-11.36942</v>
      </c>
      <c r="F78" s="6">
        <f>'CL &amp; Data'!D500</f>
        <v>-39.000571999999998</v>
      </c>
      <c r="H78" s="6">
        <f>'CL &amp; Data'!E500</f>
        <v>-41.315356999999999</v>
      </c>
      <c r="J78" s="6">
        <f>'CL &amp; Data'!F500</f>
        <v>-39.264755000000001</v>
      </c>
      <c r="L78" s="6">
        <f>'CL &amp; Data'!L500/1000000000</f>
        <v>14.13162</v>
      </c>
      <c r="N78" s="6">
        <f>'CL &amp; Data'!M500</f>
        <v>-7.5694575000000004</v>
      </c>
      <c r="P78" s="6">
        <f>'CL &amp; Data'!N500</f>
        <v>-45.528312999999997</v>
      </c>
      <c r="R78" s="6">
        <f>'CL &amp; Data'!O500</f>
        <v>-39.202655999999998</v>
      </c>
      <c r="T78" s="6">
        <f>'CL &amp; Data'!P500</f>
        <v>-41.044066999999998</v>
      </c>
      <c r="X78" s="6">
        <v>10.307499999999999</v>
      </c>
      <c r="Z78" s="6">
        <v>-46.696109999999997</v>
      </c>
      <c r="AB78" s="6">
        <v>-22.180046000000001</v>
      </c>
      <c r="AD78" s="6">
        <v>-40.701743999999998</v>
      </c>
      <c r="AF78" s="6">
        <v>-35.455112</v>
      </c>
    </row>
    <row r="79" spans="2:32" x14ac:dyDescent="0.25">
      <c r="B79" s="6">
        <f>'CL &amp; Data'!B501/1000000000</f>
        <v>14.25656</v>
      </c>
      <c r="D79" s="6">
        <f>'CL &amp; Data'!C501</f>
        <v>-11.019418</v>
      </c>
      <c r="F79" s="6">
        <f>'CL &amp; Data'!D501</f>
        <v>-39.680511000000003</v>
      </c>
      <c r="H79" s="6">
        <f>'CL &amp; Data'!E501</f>
        <v>-40.723937999999997</v>
      </c>
      <c r="J79" s="6">
        <f>'CL &amp; Data'!F501</f>
        <v>-38.929138000000002</v>
      </c>
      <c r="L79" s="6">
        <f>'CL &amp; Data'!L501/1000000000</f>
        <v>14.25656</v>
      </c>
      <c r="N79" s="6">
        <f>'CL &amp; Data'!M501</f>
        <v>-7.2997626999999996</v>
      </c>
      <c r="P79" s="6">
        <f>'CL &amp; Data'!N501</f>
        <v>-45.383392000000001</v>
      </c>
      <c r="R79" s="6">
        <f>'CL &amp; Data'!O501</f>
        <v>-38.754615999999999</v>
      </c>
      <c r="T79" s="6">
        <f>'CL &amp; Data'!P501</f>
        <v>-40.534064999999998</v>
      </c>
      <c r="X79" s="6">
        <v>10.435</v>
      </c>
      <c r="Z79" s="6">
        <v>-46.421474000000003</v>
      </c>
      <c r="AB79" s="6">
        <v>-22.127811000000001</v>
      </c>
      <c r="AD79" s="6">
        <v>-40.866374999999998</v>
      </c>
      <c r="AF79" s="6">
        <v>-35.569481000000003</v>
      </c>
    </row>
    <row r="80" spans="2:32" x14ac:dyDescent="0.25">
      <c r="B80" s="6">
        <f>'CL &amp; Data'!B502/1000000000</f>
        <v>14.381500000000001</v>
      </c>
      <c r="D80" s="6">
        <f>'CL &amp; Data'!C502</f>
        <v>-10.68699</v>
      </c>
      <c r="F80" s="6">
        <f>'CL &amp; Data'!D502</f>
        <v>-40.269936000000001</v>
      </c>
      <c r="H80" s="6">
        <f>'CL &amp; Data'!E502</f>
        <v>-40.231372999999998</v>
      </c>
      <c r="J80" s="6">
        <f>'CL &amp; Data'!F502</f>
        <v>-38.535305000000001</v>
      </c>
      <c r="L80" s="6">
        <f>'CL &amp; Data'!L502/1000000000</f>
        <v>14.381500000000001</v>
      </c>
      <c r="N80" s="6">
        <f>'CL &amp; Data'!M502</f>
        <v>-7.0876054999999996</v>
      </c>
      <c r="P80" s="6">
        <f>'CL &amp; Data'!N502</f>
        <v>-45.275889999999997</v>
      </c>
      <c r="R80" s="6">
        <f>'CL &amp; Data'!O502</f>
        <v>-38.348179000000002</v>
      </c>
      <c r="T80" s="6">
        <f>'CL &amp; Data'!P502</f>
        <v>-40.107956000000001</v>
      </c>
      <c r="X80" s="6">
        <v>10.5625</v>
      </c>
      <c r="Z80" s="6">
        <v>-46.247543</v>
      </c>
      <c r="AB80" s="6">
        <v>-22.076803000000002</v>
      </c>
      <c r="AD80" s="6">
        <v>-41.052543999999997</v>
      </c>
      <c r="AF80" s="6">
        <v>-35.679389999999998</v>
      </c>
    </row>
    <row r="81" spans="2:32" x14ac:dyDescent="0.25">
      <c r="B81" s="6">
        <f>'CL &amp; Data'!B503/1000000000</f>
        <v>14.50644</v>
      </c>
      <c r="D81" s="6">
        <f>'CL &amp; Data'!C503</f>
        <v>-10.290086000000001</v>
      </c>
      <c r="F81" s="6">
        <f>'CL &amp; Data'!D503</f>
        <v>-40.743107000000002</v>
      </c>
      <c r="H81" s="6">
        <f>'CL &amp; Data'!E503</f>
        <v>-39.835814999999997</v>
      </c>
      <c r="J81" s="6">
        <f>'CL &amp; Data'!F503</f>
        <v>-38.113616999999998</v>
      </c>
      <c r="L81" s="6">
        <f>'CL &amp; Data'!L503/1000000000</f>
        <v>14.50644</v>
      </c>
      <c r="N81" s="6">
        <f>'CL &amp; Data'!M503</f>
        <v>-6.8387523000000003</v>
      </c>
      <c r="P81" s="6">
        <f>'CL &amp; Data'!N503</f>
        <v>-44.956035999999997</v>
      </c>
      <c r="R81" s="6">
        <f>'CL &amp; Data'!O503</f>
        <v>-37.915844</v>
      </c>
      <c r="T81" s="6">
        <f>'CL &amp; Data'!P503</f>
        <v>-39.780051999999998</v>
      </c>
      <c r="X81" s="6">
        <v>10.69</v>
      </c>
      <c r="Z81" s="6">
        <v>-46.153950000000002</v>
      </c>
      <c r="AB81" s="6">
        <v>-22.009865000000001</v>
      </c>
      <c r="AD81" s="6">
        <v>-41.305312999999998</v>
      </c>
      <c r="AF81" s="6">
        <v>-35.769607999999998</v>
      </c>
    </row>
    <row r="82" spans="2:32" x14ac:dyDescent="0.25">
      <c r="B82" s="6">
        <f>'CL &amp; Data'!B504/1000000000</f>
        <v>14.63138</v>
      </c>
      <c r="D82" s="6">
        <f>'CL &amp; Data'!C504</f>
        <v>-9.8696898999999991</v>
      </c>
      <c r="F82" s="6">
        <f>'CL &amp; Data'!D504</f>
        <v>-41.281460000000003</v>
      </c>
      <c r="H82" s="6">
        <f>'CL &amp; Data'!E504</f>
        <v>-39.488746999999996</v>
      </c>
      <c r="J82" s="6">
        <f>'CL &amp; Data'!F504</f>
        <v>-37.622962999999999</v>
      </c>
      <c r="L82" s="6">
        <f>'CL &amp; Data'!L504/1000000000</f>
        <v>14.63138</v>
      </c>
      <c r="N82" s="6">
        <f>'CL &amp; Data'!M504</f>
        <v>-6.6105546999999998</v>
      </c>
      <c r="P82" s="6">
        <f>'CL &amp; Data'!N504</f>
        <v>-44.598835000000001</v>
      </c>
      <c r="R82" s="6">
        <f>'CL &amp; Data'!O504</f>
        <v>-37.479038000000003</v>
      </c>
      <c r="T82" s="6">
        <f>'CL &amp; Data'!P504</f>
        <v>-39.437652999999997</v>
      </c>
      <c r="X82" s="6">
        <v>10.817500000000001</v>
      </c>
      <c r="Z82" s="6">
        <v>-46.129288000000003</v>
      </c>
      <c r="AB82" s="6">
        <v>-21.959412</v>
      </c>
      <c r="AD82" s="6">
        <v>-41.661892000000002</v>
      </c>
      <c r="AF82" s="6">
        <v>-35.841442000000001</v>
      </c>
    </row>
    <row r="83" spans="2:32" x14ac:dyDescent="0.25">
      <c r="B83" s="6">
        <f>'CL &amp; Data'!B505/1000000000</f>
        <v>14.756320000000001</v>
      </c>
      <c r="D83" s="6">
        <f>'CL &amp; Data'!C505</f>
        <v>-9.4231329000000006</v>
      </c>
      <c r="F83" s="6">
        <f>'CL &amp; Data'!D505</f>
        <v>-42.151203000000002</v>
      </c>
      <c r="H83" s="6">
        <f>'CL &amp; Data'!E505</f>
        <v>-39.223854000000003</v>
      </c>
      <c r="J83" s="6">
        <f>'CL &amp; Data'!F505</f>
        <v>-37.274982000000001</v>
      </c>
      <c r="L83" s="6">
        <f>'CL &amp; Data'!L505/1000000000</f>
        <v>14.756320000000001</v>
      </c>
      <c r="N83" s="6">
        <f>'CL &amp; Data'!M505</f>
        <v>-6.3468251000000002</v>
      </c>
      <c r="P83" s="6">
        <f>'CL &amp; Data'!N505</f>
        <v>-44.469070000000002</v>
      </c>
      <c r="R83" s="6">
        <f>'CL &amp; Data'!O505</f>
        <v>-37.098061000000001</v>
      </c>
      <c r="T83" s="6">
        <f>'CL &amp; Data'!P505</f>
        <v>-39.175632</v>
      </c>
      <c r="X83" s="6">
        <v>10.945</v>
      </c>
      <c r="Z83" s="6">
        <v>-46.134205000000001</v>
      </c>
      <c r="AB83" s="6">
        <v>-21.892921000000001</v>
      </c>
      <c r="AD83" s="6">
        <v>-42.097392999999997</v>
      </c>
      <c r="AF83" s="6">
        <v>-35.924880999999999</v>
      </c>
    </row>
    <row r="84" spans="2:32" x14ac:dyDescent="0.25">
      <c r="B84" s="6">
        <f>'CL &amp; Data'!B506/1000000000</f>
        <v>14.881259999999999</v>
      </c>
      <c r="D84" s="6">
        <f>'CL &amp; Data'!C506</f>
        <v>-8.9813565999999998</v>
      </c>
      <c r="F84" s="6">
        <f>'CL &amp; Data'!D506</f>
        <v>-43.158585000000002</v>
      </c>
      <c r="H84" s="6">
        <f>'CL &amp; Data'!E506</f>
        <v>-38.809891</v>
      </c>
      <c r="J84" s="6">
        <f>'CL &amp; Data'!F506</f>
        <v>-36.86591</v>
      </c>
      <c r="L84" s="6">
        <f>'CL &amp; Data'!L506/1000000000</f>
        <v>14.881259999999999</v>
      </c>
      <c r="N84" s="6">
        <f>'CL &amp; Data'!M506</f>
        <v>-6.1104158999999996</v>
      </c>
      <c r="P84" s="6">
        <f>'CL &amp; Data'!N506</f>
        <v>-44.643478000000002</v>
      </c>
      <c r="R84" s="6">
        <f>'CL &amp; Data'!O506</f>
        <v>-36.683754</v>
      </c>
      <c r="T84" s="6">
        <f>'CL &amp; Data'!P506</f>
        <v>-38.735092000000002</v>
      </c>
      <c r="X84" s="6">
        <v>11.0725</v>
      </c>
      <c r="Z84" s="6">
        <v>-46.080379000000001</v>
      </c>
      <c r="AB84" s="6">
        <v>-21.814216999999999</v>
      </c>
      <c r="AD84" s="6">
        <v>-42.622287999999998</v>
      </c>
      <c r="AF84" s="6">
        <v>-36.014026999999999</v>
      </c>
    </row>
    <row r="85" spans="2:32" x14ac:dyDescent="0.25">
      <c r="B85" s="6">
        <f>'CL &amp; Data'!B507/1000000000</f>
        <v>15.0062</v>
      </c>
      <c r="D85" s="6">
        <f>'CL &amp; Data'!C507</f>
        <v>-8.6282481999999998</v>
      </c>
      <c r="F85" s="6">
        <f>'CL &amp; Data'!D507</f>
        <v>-44.095390000000002</v>
      </c>
      <c r="H85" s="6">
        <f>'CL &amp; Data'!E507</f>
        <v>-38.454163000000001</v>
      </c>
      <c r="J85" s="6">
        <f>'CL &amp; Data'!F507</f>
        <v>-36.570453999999998</v>
      </c>
      <c r="L85" s="6">
        <f>'CL &amp; Data'!L507/1000000000</f>
        <v>15.0062</v>
      </c>
      <c r="N85" s="6">
        <f>'CL &amp; Data'!M507</f>
        <v>-5.9439720999999999</v>
      </c>
      <c r="P85" s="6">
        <f>'CL &amp; Data'!N507</f>
        <v>-45.063713</v>
      </c>
      <c r="R85" s="6">
        <f>'CL &amp; Data'!O507</f>
        <v>-36.386035999999997</v>
      </c>
      <c r="T85" s="6">
        <f>'CL &amp; Data'!P507</f>
        <v>-38.336891000000001</v>
      </c>
      <c r="X85" s="6">
        <v>11.2</v>
      </c>
      <c r="Z85" s="6">
        <v>-46.083309</v>
      </c>
      <c r="AB85" s="6">
        <v>-21.768523999999999</v>
      </c>
      <c r="AD85" s="6">
        <v>-43.146270999999999</v>
      </c>
      <c r="AF85" s="6">
        <v>-36.095959000000001</v>
      </c>
    </row>
    <row r="86" spans="2:32" x14ac:dyDescent="0.25">
      <c r="B86" s="6">
        <f>'CL &amp; Data'!B508/1000000000</f>
        <v>15.13114</v>
      </c>
      <c r="D86" s="6">
        <f>'CL &amp; Data'!C508</f>
        <v>-8.238308</v>
      </c>
      <c r="F86" s="6">
        <f>'CL &amp; Data'!D508</f>
        <v>-44.602707000000002</v>
      </c>
      <c r="H86" s="6">
        <f>'CL &amp; Data'!E508</f>
        <v>-38.009856999999997</v>
      </c>
      <c r="J86" s="6">
        <f>'CL &amp; Data'!F508</f>
        <v>-36.205661999999997</v>
      </c>
      <c r="L86" s="6">
        <f>'CL &amp; Data'!L508/1000000000</f>
        <v>15.13114</v>
      </c>
      <c r="N86" s="6">
        <f>'CL &amp; Data'!M508</f>
        <v>-5.7463268999999997</v>
      </c>
      <c r="P86" s="6">
        <f>'CL &amp; Data'!N508</f>
        <v>-45.305325000000003</v>
      </c>
      <c r="R86" s="6">
        <f>'CL &amp; Data'!O508</f>
        <v>-36.010399</v>
      </c>
      <c r="T86" s="6">
        <f>'CL &amp; Data'!P508</f>
        <v>-37.861114999999998</v>
      </c>
      <c r="X86" s="6">
        <v>11.327500000000001</v>
      </c>
      <c r="Z86" s="6">
        <v>-46.024109000000003</v>
      </c>
      <c r="AB86" s="6">
        <v>-21.707159000000001</v>
      </c>
      <c r="AD86" s="6">
        <v>-43.699223000000003</v>
      </c>
      <c r="AF86" s="6">
        <v>-36.141528999999998</v>
      </c>
    </row>
    <row r="87" spans="2:32" x14ac:dyDescent="0.25">
      <c r="B87" s="6">
        <f>'CL &amp; Data'!B509/1000000000</f>
        <v>15.256080000000001</v>
      </c>
      <c r="D87" s="6">
        <f>'CL &amp; Data'!C509</f>
        <v>-7.9529376000000003</v>
      </c>
      <c r="F87" s="6">
        <f>'CL &amp; Data'!D509</f>
        <v>-44.788708</v>
      </c>
      <c r="H87" s="6">
        <f>'CL &amp; Data'!E509</f>
        <v>-37.574191999999996</v>
      </c>
      <c r="J87" s="6">
        <f>'CL &amp; Data'!F509</f>
        <v>-35.872664999999998</v>
      </c>
      <c r="L87" s="6">
        <f>'CL &amp; Data'!L509/1000000000</f>
        <v>15.256080000000001</v>
      </c>
      <c r="N87" s="6">
        <f>'CL &amp; Data'!M509</f>
        <v>-5.6330175000000002</v>
      </c>
      <c r="P87" s="6">
        <f>'CL &amp; Data'!N509</f>
        <v>-45.406962999999998</v>
      </c>
      <c r="R87" s="6">
        <f>'CL &amp; Data'!O509</f>
        <v>-35.660988000000003</v>
      </c>
      <c r="T87" s="6">
        <f>'CL &amp; Data'!P509</f>
        <v>-37.400959</v>
      </c>
      <c r="X87" s="6">
        <v>11.455</v>
      </c>
      <c r="Z87" s="6">
        <v>-46.127879999999998</v>
      </c>
      <c r="AB87" s="6">
        <v>-21.644945</v>
      </c>
      <c r="AD87" s="6">
        <v>-44.285212999999999</v>
      </c>
      <c r="AF87" s="6">
        <v>-36.153689999999997</v>
      </c>
    </row>
    <row r="88" spans="2:32" x14ac:dyDescent="0.25">
      <c r="B88" s="6">
        <f>'CL &amp; Data'!B510/1000000000</f>
        <v>15.381019999999999</v>
      </c>
      <c r="D88" s="6">
        <f>'CL &amp; Data'!C510</f>
        <v>-7.5657296000000001</v>
      </c>
      <c r="F88" s="6">
        <f>'CL &amp; Data'!D510</f>
        <v>-44.794204999999998</v>
      </c>
      <c r="H88" s="6">
        <f>'CL &amp; Data'!E510</f>
        <v>-37.081783000000001</v>
      </c>
      <c r="J88" s="6">
        <f>'CL &amp; Data'!F510</f>
        <v>-35.325885999999997</v>
      </c>
      <c r="L88" s="6">
        <f>'CL &amp; Data'!L510/1000000000</f>
        <v>15.381019999999999</v>
      </c>
      <c r="N88" s="6">
        <f>'CL &amp; Data'!M510</f>
        <v>-5.4290456999999996</v>
      </c>
      <c r="P88" s="6">
        <f>'CL &amp; Data'!N510</f>
        <v>-45.206702999999997</v>
      </c>
      <c r="R88" s="6">
        <f>'CL &amp; Data'!O510</f>
        <v>-35.284668000000003</v>
      </c>
      <c r="T88" s="6">
        <f>'CL &amp; Data'!P510</f>
        <v>-36.770004</v>
      </c>
      <c r="X88" s="6">
        <v>11.5825</v>
      </c>
      <c r="Z88" s="6">
        <v>-46.294181999999999</v>
      </c>
      <c r="AB88" s="6">
        <v>-21.607959999999999</v>
      </c>
      <c r="AD88" s="6">
        <v>-44.943618999999998</v>
      </c>
      <c r="AF88" s="6">
        <v>-36.156033000000001</v>
      </c>
    </row>
    <row r="89" spans="2:32" x14ac:dyDescent="0.25">
      <c r="B89" s="6">
        <f>'CL &amp; Data'!B511/1000000000</f>
        <v>15.50596</v>
      </c>
      <c r="D89" s="6">
        <f>'CL &amp; Data'!C511</f>
        <v>-7.2699484999999999</v>
      </c>
      <c r="F89" s="6">
        <f>'CL &amp; Data'!D511</f>
        <v>-44.855843</v>
      </c>
      <c r="H89" s="6">
        <f>'CL &amp; Data'!E511</f>
        <v>-36.700026999999999</v>
      </c>
      <c r="J89" s="6">
        <f>'CL &amp; Data'!F511</f>
        <v>-34.821708999999998</v>
      </c>
      <c r="L89" s="6">
        <f>'CL &amp; Data'!L511/1000000000</f>
        <v>15.50596</v>
      </c>
      <c r="N89" s="6">
        <f>'CL &amp; Data'!M511</f>
        <v>-5.3065290000000003</v>
      </c>
      <c r="P89" s="6">
        <f>'CL &amp; Data'!N511</f>
        <v>-45.047905</v>
      </c>
      <c r="R89" s="6">
        <f>'CL &amp; Data'!O511</f>
        <v>-34.942008999999999</v>
      </c>
      <c r="T89" s="6">
        <f>'CL &amp; Data'!P511</f>
        <v>-36.224445000000003</v>
      </c>
      <c r="X89" s="6">
        <v>11.71</v>
      </c>
      <c r="Z89" s="6">
        <v>-46.414909000000002</v>
      </c>
      <c r="AB89" s="6">
        <v>-21.593060000000001</v>
      </c>
      <c r="AD89" s="6">
        <v>-45.691783999999998</v>
      </c>
      <c r="AF89" s="6">
        <v>-36.147457000000003</v>
      </c>
    </row>
    <row r="90" spans="2:32" x14ac:dyDescent="0.25">
      <c r="B90" s="6">
        <f>'CL &amp; Data'!B512/1000000000</f>
        <v>15.6309</v>
      </c>
      <c r="D90" s="6">
        <f>'CL &amp; Data'!C512</f>
        <v>-6.9545269000000003</v>
      </c>
      <c r="F90" s="6">
        <f>'CL &amp; Data'!D512</f>
        <v>-44.904465000000002</v>
      </c>
      <c r="H90" s="6">
        <f>'CL &amp; Data'!E512</f>
        <v>-36.563358000000001</v>
      </c>
      <c r="J90" s="6">
        <f>'CL &amp; Data'!F512</f>
        <v>-34.428589000000002</v>
      </c>
      <c r="L90" s="6">
        <f>'CL &amp; Data'!L512/1000000000</f>
        <v>15.6309</v>
      </c>
      <c r="N90" s="6">
        <f>'CL &amp; Data'!M512</f>
        <v>-5.1487879999999997</v>
      </c>
      <c r="P90" s="6">
        <f>'CL &amp; Data'!N512</f>
        <v>-44.755443999999997</v>
      </c>
      <c r="R90" s="6">
        <f>'CL &amp; Data'!O512</f>
        <v>-34.646225000000001</v>
      </c>
      <c r="T90" s="6">
        <f>'CL &amp; Data'!P512</f>
        <v>-36.026867000000003</v>
      </c>
      <c r="X90" s="6">
        <v>11.8375</v>
      </c>
      <c r="Z90" s="6">
        <v>-46.533938999999997</v>
      </c>
      <c r="AB90" s="6">
        <v>-21.583286000000001</v>
      </c>
      <c r="AD90" s="6">
        <v>-46.771327999999997</v>
      </c>
      <c r="AF90" s="6">
        <v>-36.137993000000002</v>
      </c>
    </row>
    <row r="91" spans="2:32" x14ac:dyDescent="0.25">
      <c r="B91" s="6">
        <f>'CL &amp; Data'!B513/1000000000</f>
        <v>15.755839999999999</v>
      </c>
      <c r="D91" s="6">
        <f>'CL &amp; Data'!C513</f>
        <v>-6.6945275999999998</v>
      </c>
      <c r="F91" s="6">
        <f>'CL &amp; Data'!D513</f>
        <v>-45.010066999999999</v>
      </c>
      <c r="H91" s="6">
        <f>'CL &amp; Data'!E513</f>
        <v>-36.582225999999999</v>
      </c>
      <c r="J91" s="6">
        <f>'CL &amp; Data'!F513</f>
        <v>-34.056182999999997</v>
      </c>
      <c r="L91" s="6">
        <f>'CL &amp; Data'!L513/1000000000</f>
        <v>15.755839999999999</v>
      </c>
      <c r="N91" s="6">
        <f>'CL &amp; Data'!M513</f>
        <v>-5.0358423999999999</v>
      </c>
      <c r="P91" s="6">
        <f>'CL &amp; Data'!N513</f>
        <v>-44.452831000000003</v>
      </c>
      <c r="R91" s="6">
        <f>'CL &amp; Data'!O513</f>
        <v>-34.293934</v>
      </c>
      <c r="T91" s="6">
        <f>'CL &amp; Data'!P513</f>
        <v>-36.028046000000003</v>
      </c>
      <c r="X91" s="6">
        <v>11.965</v>
      </c>
      <c r="Z91" s="6">
        <v>-46.644759999999998</v>
      </c>
      <c r="AB91" s="6">
        <v>-21.574795000000002</v>
      </c>
      <c r="AD91" s="6">
        <v>-48.198807000000002</v>
      </c>
      <c r="AF91" s="6">
        <v>-36.097946</v>
      </c>
    </row>
    <row r="92" spans="2:32" x14ac:dyDescent="0.25">
      <c r="B92" s="6">
        <f>'CL &amp; Data'!B514/1000000000</f>
        <v>15.88078</v>
      </c>
      <c r="D92" s="6">
        <f>'CL &amp; Data'!C514</f>
        <v>-6.3408036000000001</v>
      </c>
      <c r="F92" s="6">
        <f>'CL &amp; Data'!D514</f>
        <v>-44.75647</v>
      </c>
      <c r="H92" s="6">
        <f>'CL &amp; Data'!E514</f>
        <v>-36.415371</v>
      </c>
      <c r="J92" s="6">
        <f>'CL &amp; Data'!F514</f>
        <v>-33.668900000000001</v>
      </c>
      <c r="L92" s="6">
        <f>'CL &amp; Data'!L514/1000000000</f>
        <v>15.88078</v>
      </c>
      <c r="N92" s="6">
        <f>'CL &amp; Data'!M514</f>
        <v>-4.8052634999999997</v>
      </c>
      <c r="P92" s="6">
        <f>'CL &amp; Data'!N514</f>
        <v>-43.901009000000002</v>
      </c>
      <c r="R92" s="6">
        <f>'CL &amp; Data'!O514</f>
        <v>-33.679614999999998</v>
      </c>
      <c r="T92" s="6">
        <f>'CL &amp; Data'!P514</f>
        <v>-36.121220000000001</v>
      </c>
      <c r="X92" s="6">
        <v>12.092499999999999</v>
      </c>
      <c r="Z92" s="6">
        <v>-46.768191999999999</v>
      </c>
      <c r="AB92" s="6">
        <v>-21.613686000000001</v>
      </c>
      <c r="AD92" s="6">
        <v>-49.461658</v>
      </c>
      <c r="AF92" s="6">
        <v>-36.082928000000003</v>
      </c>
    </row>
    <row r="93" spans="2:32" x14ac:dyDescent="0.25">
      <c r="B93" s="6">
        <f>'CL &amp; Data'!B515/1000000000</f>
        <v>16.00572</v>
      </c>
      <c r="D93" s="6">
        <f>'CL &amp; Data'!C515</f>
        <v>-5.8836212000000003</v>
      </c>
      <c r="F93" s="6">
        <f>'CL &amp; Data'!D515</f>
        <v>-44.464066000000003</v>
      </c>
      <c r="H93" s="6">
        <f>'CL &amp; Data'!E515</f>
        <v>-36.021965000000002</v>
      </c>
      <c r="J93" s="6">
        <f>'CL &amp; Data'!F515</f>
        <v>-33.138016</v>
      </c>
      <c r="L93" s="6">
        <f>'CL &amp; Data'!L515/1000000000</f>
        <v>16.00572</v>
      </c>
      <c r="N93" s="6">
        <f>'CL &amp; Data'!M515</f>
        <v>-4.4674291999999998</v>
      </c>
      <c r="P93" s="6">
        <f>'CL &amp; Data'!N515</f>
        <v>-43.364955999999999</v>
      </c>
      <c r="R93" s="6">
        <f>'CL &amp; Data'!O515</f>
        <v>-32.946922000000001</v>
      </c>
      <c r="T93" s="6">
        <f>'CL &amp; Data'!P515</f>
        <v>-35.920959000000003</v>
      </c>
      <c r="X93" s="6">
        <v>12.22</v>
      </c>
      <c r="Z93" s="6">
        <v>-46.926501999999999</v>
      </c>
      <c r="AB93" s="6">
        <v>-21.627818999999999</v>
      </c>
      <c r="AD93" s="6">
        <v>-50.593552000000003</v>
      </c>
      <c r="AF93" s="6">
        <v>-36.044716000000001</v>
      </c>
    </row>
    <row r="94" spans="2:32" x14ac:dyDescent="0.25">
      <c r="B94" s="6">
        <f>'CL &amp; Data'!B516/1000000000</f>
        <v>16.130659999999999</v>
      </c>
      <c r="D94" s="6">
        <f>'CL &amp; Data'!C516</f>
        <v>-5.4610390999999998</v>
      </c>
      <c r="F94" s="6">
        <f>'CL &amp; Data'!D516</f>
        <v>-43.967255000000002</v>
      </c>
      <c r="H94" s="6">
        <f>'CL &amp; Data'!E516</f>
        <v>-35.480491999999998</v>
      </c>
      <c r="J94" s="6">
        <f>'CL &amp; Data'!F516</f>
        <v>-32.747512999999998</v>
      </c>
      <c r="L94" s="6">
        <f>'CL &amp; Data'!L516/1000000000</f>
        <v>16.130659999999999</v>
      </c>
      <c r="N94" s="6">
        <f>'CL &amp; Data'!M516</f>
        <v>-4.1597672000000001</v>
      </c>
      <c r="P94" s="6">
        <f>'CL &amp; Data'!N516</f>
        <v>-42.909492</v>
      </c>
      <c r="R94" s="6">
        <f>'CL &amp; Data'!O516</f>
        <v>-32.231743000000002</v>
      </c>
      <c r="T94" s="6">
        <f>'CL &amp; Data'!P516</f>
        <v>-35.679851999999997</v>
      </c>
      <c r="X94" s="6">
        <v>12.3475</v>
      </c>
      <c r="Z94" s="6">
        <v>-47.136088999999998</v>
      </c>
      <c r="AB94" s="6">
        <v>-21.660710999999999</v>
      </c>
      <c r="AD94" s="6">
        <v>-51.58643</v>
      </c>
      <c r="AF94" s="6">
        <v>-36.01144</v>
      </c>
    </row>
    <row r="95" spans="2:32" x14ac:dyDescent="0.25">
      <c r="B95" s="6">
        <f>'CL &amp; Data'!B517/1000000000</f>
        <v>16.255600000000001</v>
      </c>
      <c r="D95" s="6">
        <f>'CL &amp; Data'!C517</f>
        <v>-5.0801524999999996</v>
      </c>
      <c r="F95" s="6">
        <f>'CL &amp; Data'!D517</f>
        <v>-43.569847000000003</v>
      </c>
      <c r="H95" s="6">
        <f>'CL &amp; Data'!E517</f>
        <v>-35.088546999999998</v>
      </c>
      <c r="J95" s="6">
        <f>'CL &amp; Data'!F517</f>
        <v>-32.268706999999999</v>
      </c>
      <c r="L95" s="6">
        <f>'CL &amp; Data'!L517/1000000000</f>
        <v>16.255600000000001</v>
      </c>
      <c r="N95" s="6">
        <f>'CL &amp; Data'!M517</f>
        <v>-3.905376</v>
      </c>
      <c r="P95" s="6">
        <f>'CL &amp; Data'!N517</f>
        <v>-42.588737000000002</v>
      </c>
      <c r="R95" s="6">
        <f>'CL &amp; Data'!O517</f>
        <v>-31.751405999999999</v>
      </c>
      <c r="T95" s="6">
        <f>'CL &amp; Data'!P517</f>
        <v>-35.333236999999997</v>
      </c>
      <c r="X95" s="6">
        <v>12.475</v>
      </c>
      <c r="Z95" s="6">
        <v>-47.406700000000001</v>
      </c>
      <c r="AB95" s="6">
        <v>-21.6709</v>
      </c>
      <c r="AD95" s="6">
        <v>-52.371239000000003</v>
      </c>
      <c r="AF95" s="6">
        <v>-35.974716000000001</v>
      </c>
    </row>
    <row r="96" spans="2:32" x14ac:dyDescent="0.25">
      <c r="B96" s="6">
        <f>'CL &amp; Data'!B518/1000000000</f>
        <v>16.38054</v>
      </c>
      <c r="D96" s="6">
        <f>'CL &amp; Data'!C518</f>
        <v>-4.7984457000000003</v>
      </c>
      <c r="F96" s="6">
        <f>'CL &amp; Data'!D518</f>
        <v>-42.909804999999999</v>
      </c>
      <c r="H96" s="6">
        <f>'CL &amp; Data'!E518</f>
        <v>-34.742077000000002</v>
      </c>
      <c r="J96" s="6">
        <f>'CL &amp; Data'!F518</f>
        <v>-31.776102000000002</v>
      </c>
      <c r="L96" s="6">
        <f>'CL &amp; Data'!L518/1000000000</f>
        <v>16.38054</v>
      </c>
      <c r="N96" s="6">
        <f>'CL &amp; Data'!M518</f>
        <v>-3.7388016999999998</v>
      </c>
      <c r="P96" s="6">
        <f>'CL &amp; Data'!N518</f>
        <v>-42.353233000000003</v>
      </c>
      <c r="R96" s="6">
        <f>'CL &amp; Data'!O518</f>
        <v>-31.243713</v>
      </c>
      <c r="T96" s="6">
        <f>'CL &amp; Data'!P518</f>
        <v>-35.025700000000001</v>
      </c>
      <c r="X96" s="6">
        <v>12.602499999999999</v>
      </c>
      <c r="Z96" s="6">
        <v>-47.731383999999998</v>
      </c>
      <c r="AB96" s="6">
        <v>-21.650304999999999</v>
      </c>
      <c r="AD96" s="6">
        <v>-53.192131000000003</v>
      </c>
      <c r="AF96" s="6">
        <v>-35.919604999999997</v>
      </c>
    </row>
    <row r="97" spans="2:32" x14ac:dyDescent="0.25">
      <c r="B97" s="6">
        <f>'CL &amp; Data'!B519/1000000000</f>
        <v>16.505479999999999</v>
      </c>
      <c r="D97" s="6">
        <f>'CL &amp; Data'!C519</f>
        <v>-4.5666633000000001</v>
      </c>
      <c r="F97" s="6">
        <f>'CL &amp; Data'!D519</f>
        <v>-42.124831999999998</v>
      </c>
      <c r="H97" s="6">
        <f>'CL &amp; Data'!E519</f>
        <v>-34.496143000000004</v>
      </c>
      <c r="J97" s="6">
        <f>'CL &amp; Data'!F519</f>
        <v>-31.297134</v>
      </c>
      <c r="L97" s="6">
        <f>'CL &amp; Data'!L519/1000000000</f>
        <v>16.505479999999999</v>
      </c>
      <c r="N97" s="6">
        <f>'CL &amp; Data'!M519</f>
        <v>-3.6033685000000002</v>
      </c>
      <c r="P97" s="6">
        <f>'CL &amp; Data'!N519</f>
        <v>-42.217193999999999</v>
      </c>
      <c r="R97" s="6">
        <f>'CL &amp; Data'!O519</f>
        <v>-30.765242000000001</v>
      </c>
      <c r="T97" s="6">
        <f>'CL &amp; Data'!P519</f>
        <v>-34.804454999999997</v>
      </c>
      <c r="X97" s="6">
        <v>12.73</v>
      </c>
      <c r="Z97" s="6">
        <v>-48.166015999999999</v>
      </c>
      <c r="AB97" s="6">
        <v>-21.654616999999998</v>
      </c>
      <c r="AD97" s="6">
        <v>-54.072842000000001</v>
      </c>
      <c r="AF97" s="6">
        <v>-35.874775</v>
      </c>
    </row>
    <row r="98" spans="2:32" x14ac:dyDescent="0.25">
      <c r="B98" s="6">
        <f>'CL &amp; Data'!B520/1000000000</f>
        <v>16.630420000000001</v>
      </c>
      <c r="D98" s="6">
        <f>'CL &amp; Data'!C520</f>
        <v>-4.4595342000000002</v>
      </c>
      <c r="F98" s="6">
        <f>'CL &amp; Data'!D520</f>
        <v>-41.306182999999997</v>
      </c>
      <c r="H98" s="6">
        <f>'CL &amp; Data'!E520</f>
        <v>-34.288403000000002</v>
      </c>
      <c r="J98" s="6">
        <f>'CL &amp; Data'!F520</f>
        <v>-31.003321</v>
      </c>
      <c r="L98" s="6">
        <f>'CL &amp; Data'!L520/1000000000</f>
        <v>16.630420000000001</v>
      </c>
      <c r="N98" s="6">
        <f>'CL &amp; Data'!M520</f>
        <v>-3.5745374999999999</v>
      </c>
      <c r="P98" s="6">
        <f>'CL &amp; Data'!N520</f>
        <v>-42.196480000000001</v>
      </c>
      <c r="R98" s="6">
        <f>'CL &amp; Data'!O520</f>
        <v>-30.423584000000002</v>
      </c>
      <c r="T98" s="6">
        <f>'CL &amp; Data'!P520</f>
        <v>-34.621037000000001</v>
      </c>
      <c r="X98" s="6">
        <v>12.8575</v>
      </c>
      <c r="Z98" s="6">
        <v>-48.628326000000001</v>
      </c>
      <c r="AB98" s="6">
        <v>-21.641672</v>
      </c>
      <c r="AD98" s="6">
        <v>-54.951667999999998</v>
      </c>
      <c r="AF98" s="6">
        <v>-35.791187000000001</v>
      </c>
    </row>
    <row r="99" spans="2:32" x14ac:dyDescent="0.25">
      <c r="B99" s="6">
        <f>'CL &amp; Data'!B521/1000000000</f>
        <v>16.75536</v>
      </c>
      <c r="D99" s="6">
        <f>'CL &amp; Data'!C521</f>
        <v>-4.6041221999999999</v>
      </c>
      <c r="F99" s="6">
        <f>'CL &amp; Data'!D521</f>
        <v>-40.647826999999999</v>
      </c>
      <c r="H99" s="6">
        <f>'CL &amp; Data'!E521</f>
        <v>-34.217495</v>
      </c>
      <c r="J99" s="6">
        <f>'CL &amp; Data'!F521</f>
        <v>-30.889054999999999</v>
      </c>
      <c r="L99" s="6">
        <f>'CL &amp; Data'!L521/1000000000</f>
        <v>16.75536</v>
      </c>
      <c r="N99" s="6">
        <f>'CL &amp; Data'!M521</f>
        <v>-3.7826574000000002</v>
      </c>
      <c r="P99" s="6">
        <f>'CL &amp; Data'!N521</f>
        <v>-42.309811000000003</v>
      </c>
      <c r="R99" s="6">
        <f>'CL &amp; Data'!O521</f>
        <v>-30.382652</v>
      </c>
      <c r="T99" s="6">
        <f>'CL &amp; Data'!P521</f>
        <v>-34.492001000000002</v>
      </c>
      <c r="X99" s="6">
        <v>12.984999999999999</v>
      </c>
      <c r="Z99" s="6">
        <v>-48.955666000000001</v>
      </c>
      <c r="AB99" s="6">
        <v>-21.638287999999999</v>
      </c>
      <c r="AD99" s="6">
        <v>-55.767757000000003</v>
      </c>
      <c r="AF99" s="6">
        <v>-35.708401000000002</v>
      </c>
    </row>
    <row r="100" spans="2:32" x14ac:dyDescent="0.25">
      <c r="B100" s="6">
        <f>'CL &amp; Data'!B522/1000000000</f>
        <v>16.880299999999998</v>
      </c>
      <c r="D100" s="6">
        <f>'CL &amp; Data'!C522</f>
        <v>-4.7432055000000002</v>
      </c>
      <c r="F100" s="6">
        <f>'CL &amp; Data'!D522</f>
        <v>-40.223765999999998</v>
      </c>
      <c r="H100" s="6">
        <f>'CL &amp; Data'!E522</f>
        <v>-34.105068000000003</v>
      </c>
      <c r="J100" s="6">
        <f>'CL &amp; Data'!F522</f>
        <v>-30.87088</v>
      </c>
      <c r="L100" s="6">
        <f>'CL &amp; Data'!L522/1000000000</f>
        <v>16.880299999999998</v>
      </c>
      <c r="N100" s="6">
        <f>'CL &amp; Data'!M522</f>
        <v>-3.9749851</v>
      </c>
      <c r="P100" s="6">
        <f>'CL &amp; Data'!N522</f>
        <v>-42.291248000000003</v>
      </c>
      <c r="R100" s="6">
        <f>'CL &amp; Data'!O522</f>
        <v>-30.391207000000001</v>
      </c>
      <c r="T100" s="6">
        <f>'CL &amp; Data'!P522</f>
        <v>-34.370990999999997</v>
      </c>
      <c r="X100" s="6">
        <v>13.112500000000001</v>
      </c>
      <c r="Z100" s="6">
        <v>-49.202891999999999</v>
      </c>
      <c r="AB100" s="6">
        <v>-21.647551</v>
      </c>
      <c r="AD100" s="6">
        <v>-57.171149999999997</v>
      </c>
      <c r="AF100" s="6">
        <v>-35.611815999999997</v>
      </c>
    </row>
    <row r="101" spans="2:32" x14ac:dyDescent="0.25">
      <c r="B101" s="6">
        <f>'CL &amp; Data'!B523/1000000000</f>
        <v>17.005240000000001</v>
      </c>
      <c r="D101" s="6">
        <f>'CL &amp; Data'!C523</f>
        <v>-4.9738325999999997</v>
      </c>
      <c r="F101" s="6">
        <f>'CL &amp; Data'!D523</f>
        <v>-39.968665999999999</v>
      </c>
      <c r="H101" s="6">
        <f>'CL &amp; Data'!E523</f>
        <v>-34.138973</v>
      </c>
      <c r="J101" s="6">
        <f>'CL &amp; Data'!F523</f>
        <v>-30.952707</v>
      </c>
      <c r="L101" s="6">
        <f>'CL &amp; Data'!L523/1000000000</f>
        <v>17.005240000000001</v>
      </c>
      <c r="N101" s="6">
        <f>'CL &amp; Data'!M523</f>
        <v>-4.2555446999999997</v>
      </c>
      <c r="P101" s="6">
        <f>'CL &amp; Data'!N523</f>
        <v>-42.262996999999999</v>
      </c>
      <c r="R101" s="6">
        <f>'CL &amp; Data'!O523</f>
        <v>-30.537448999999999</v>
      </c>
      <c r="T101" s="6">
        <f>'CL &amp; Data'!P523</f>
        <v>-34.358952000000002</v>
      </c>
      <c r="X101" s="6">
        <v>13.24</v>
      </c>
      <c r="Z101" s="6">
        <v>-49.269565999999998</v>
      </c>
      <c r="AB101" s="6">
        <v>-21.673296000000001</v>
      </c>
      <c r="AD101" s="6">
        <v>-59.137858999999999</v>
      </c>
      <c r="AF101" s="6">
        <v>-35.494469000000002</v>
      </c>
    </row>
    <row r="102" spans="2:32" x14ac:dyDescent="0.25">
      <c r="B102" s="6">
        <f>'CL &amp; Data'!B524/1000000000</f>
        <v>17.130179999999999</v>
      </c>
      <c r="D102" s="6">
        <f>'CL &amp; Data'!C524</f>
        <v>-5.0972742999999996</v>
      </c>
      <c r="F102" s="6">
        <f>'CL &amp; Data'!D524</f>
        <v>-39.845554</v>
      </c>
      <c r="H102" s="6">
        <f>'CL &amp; Data'!E524</f>
        <v>-34.270251999999999</v>
      </c>
      <c r="J102" s="6">
        <f>'CL &amp; Data'!F524</f>
        <v>-30.994382999999999</v>
      </c>
      <c r="L102" s="6">
        <f>'CL &amp; Data'!L524/1000000000</f>
        <v>17.130179999999999</v>
      </c>
      <c r="N102" s="6">
        <f>'CL &amp; Data'!M524</f>
        <v>-4.4328269999999996</v>
      </c>
      <c r="P102" s="6">
        <f>'CL &amp; Data'!N524</f>
        <v>-42.004807</v>
      </c>
      <c r="R102" s="6">
        <f>'CL &amp; Data'!O524</f>
        <v>-30.637957</v>
      </c>
      <c r="T102" s="6">
        <f>'CL &amp; Data'!P524</f>
        <v>-34.435229999999997</v>
      </c>
      <c r="X102" s="6">
        <v>13.3675</v>
      </c>
      <c r="Z102" s="6">
        <v>-49.197868</v>
      </c>
      <c r="AB102" s="6">
        <v>-21.714217999999999</v>
      </c>
      <c r="AD102" s="6">
        <v>-59.868670999999999</v>
      </c>
      <c r="AF102" s="6">
        <v>-35.371169999999999</v>
      </c>
    </row>
    <row r="103" spans="2:32" x14ac:dyDescent="0.25">
      <c r="B103" s="6">
        <f>'CL &amp; Data'!B525/1000000000</f>
        <v>17.255120000000002</v>
      </c>
      <c r="D103" s="6">
        <f>'CL &amp; Data'!C525</f>
        <v>-5.2940811999999999</v>
      </c>
      <c r="F103" s="6">
        <f>'CL &amp; Data'!D525</f>
        <v>-39.729911999999999</v>
      </c>
      <c r="H103" s="6">
        <f>'CL &amp; Data'!E525</f>
        <v>-34.599471999999999</v>
      </c>
      <c r="J103" s="6">
        <f>'CL &amp; Data'!F525</f>
        <v>-31.060531999999998</v>
      </c>
      <c r="L103" s="6">
        <f>'CL &amp; Data'!L525/1000000000</f>
        <v>17.255120000000002</v>
      </c>
      <c r="N103" s="6">
        <f>'CL &amp; Data'!M525</f>
        <v>-4.6776084999999998</v>
      </c>
      <c r="P103" s="6">
        <f>'CL &amp; Data'!N525</f>
        <v>-41.625568000000001</v>
      </c>
      <c r="R103" s="6">
        <f>'CL &amp; Data'!O525</f>
        <v>-30.812010000000001</v>
      </c>
      <c r="T103" s="6">
        <f>'CL &amp; Data'!P525</f>
        <v>-34.632648000000003</v>
      </c>
      <c r="X103" s="6">
        <v>13.494999999999999</v>
      </c>
      <c r="Z103" s="6">
        <v>-49.044823000000001</v>
      </c>
      <c r="AB103" s="6">
        <v>-21.772797000000001</v>
      </c>
      <c r="AD103" s="6">
        <v>-60.331299000000001</v>
      </c>
      <c r="AF103" s="6">
        <v>-35.266258000000001</v>
      </c>
    </row>
    <row r="104" spans="2:32" x14ac:dyDescent="0.25">
      <c r="B104" s="6">
        <f>'CL &amp; Data'!B526/1000000000</f>
        <v>17.38006</v>
      </c>
      <c r="D104" s="6">
        <f>'CL &amp; Data'!C526</f>
        <v>-5.4193974000000003</v>
      </c>
      <c r="F104" s="6">
        <f>'CL &amp; Data'!D526</f>
        <v>-39.618507000000001</v>
      </c>
      <c r="H104" s="6">
        <f>'CL &amp; Data'!E526</f>
        <v>-35.038353000000001</v>
      </c>
      <c r="J104" s="6">
        <f>'CL &amp; Data'!F526</f>
        <v>-31.028980000000001</v>
      </c>
      <c r="L104" s="6">
        <f>'CL &amp; Data'!L526/1000000000</f>
        <v>17.38006</v>
      </c>
      <c r="N104" s="6">
        <f>'CL &amp; Data'!M526</f>
        <v>-4.8574409000000003</v>
      </c>
      <c r="P104" s="6">
        <f>'CL &amp; Data'!N526</f>
        <v>-41.003329999999998</v>
      </c>
      <c r="R104" s="6">
        <f>'CL &amp; Data'!O526</f>
        <v>-30.896255</v>
      </c>
      <c r="T104" s="6">
        <f>'CL &amp; Data'!P526</f>
        <v>-34.933323000000001</v>
      </c>
      <c r="X104" s="6">
        <v>13.6225</v>
      </c>
      <c r="Z104" s="6">
        <v>-48.887473999999997</v>
      </c>
      <c r="AB104" s="6">
        <v>-21.84967</v>
      </c>
      <c r="AD104" s="6">
        <v>-60.401299000000002</v>
      </c>
      <c r="AF104" s="6">
        <v>-35.146599000000002</v>
      </c>
    </row>
    <row r="105" spans="2:32" x14ac:dyDescent="0.25">
      <c r="B105" s="6">
        <f>'CL &amp; Data'!B527/1000000000</f>
        <v>17.504999999999999</v>
      </c>
      <c r="D105" s="6">
        <f>'CL &amp; Data'!C527</f>
        <v>-5.5125146000000003</v>
      </c>
      <c r="F105" s="6">
        <f>'CL &amp; Data'!D527</f>
        <v>-39.477291000000001</v>
      </c>
      <c r="H105" s="6">
        <f>'CL &amp; Data'!E527</f>
        <v>-35.439812000000003</v>
      </c>
      <c r="J105" s="6">
        <f>'CL &amp; Data'!F527</f>
        <v>-30.973776000000001</v>
      </c>
      <c r="L105" s="6">
        <f>'CL &amp; Data'!L527/1000000000</f>
        <v>17.504999999999999</v>
      </c>
      <c r="N105" s="6">
        <f>'CL &amp; Data'!M527</f>
        <v>-4.9901527999999997</v>
      </c>
      <c r="P105" s="6">
        <f>'CL &amp; Data'!N527</f>
        <v>-40.280518000000001</v>
      </c>
      <c r="R105" s="6">
        <f>'CL &amp; Data'!O527</f>
        <v>-30.904254999999999</v>
      </c>
      <c r="T105" s="6">
        <f>'CL &amp; Data'!P527</f>
        <v>-35.258792999999997</v>
      </c>
      <c r="X105" s="6">
        <v>13.75</v>
      </c>
      <c r="Z105" s="6">
        <v>-48.797874</v>
      </c>
      <c r="AB105" s="6">
        <v>-21.954058</v>
      </c>
      <c r="AD105" s="6">
        <v>-61.574730000000002</v>
      </c>
      <c r="AF105" s="6">
        <v>-35.045932999999998</v>
      </c>
    </row>
    <row r="106" spans="2:32" x14ac:dyDescent="0.25">
      <c r="B106" s="6">
        <f>'CL &amp; Data'!B528/1000000000</f>
        <v>17.629940000000001</v>
      </c>
      <c r="D106" s="6">
        <f>'CL &amp; Data'!C528</f>
        <v>-5.5149331000000004</v>
      </c>
      <c r="F106" s="6">
        <f>'CL &amp; Data'!D528</f>
        <v>-39.244076</v>
      </c>
      <c r="H106" s="6">
        <f>'CL &amp; Data'!E528</f>
        <v>-35.749039000000003</v>
      </c>
      <c r="J106" s="6">
        <f>'CL &amp; Data'!F528</f>
        <v>-30.948460000000001</v>
      </c>
      <c r="L106" s="6">
        <f>'CL &amp; Data'!L528/1000000000</f>
        <v>17.629940000000001</v>
      </c>
      <c r="N106" s="6">
        <f>'CL &amp; Data'!M528</f>
        <v>-5.0588188000000001</v>
      </c>
      <c r="P106" s="6">
        <f>'CL &amp; Data'!N528</f>
        <v>-39.573844999999999</v>
      </c>
      <c r="R106" s="6">
        <f>'CL &amp; Data'!O528</f>
        <v>-30.948405999999999</v>
      </c>
      <c r="T106" s="6">
        <f>'CL &amp; Data'!P528</f>
        <v>-35.487053000000003</v>
      </c>
      <c r="X106" s="6">
        <v>13.8775</v>
      </c>
      <c r="Z106" s="6">
        <v>-48.693306</v>
      </c>
      <c r="AB106" s="6">
        <v>-22.044219999999999</v>
      </c>
      <c r="AD106" s="6">
        <v>-61.977741000000002</v>
      </c>
      <c r="AF106" s="6">
        <v>-34.949779999999997</v>
      </c>
    </row>
    <row r="107" spans="2:32" x14ac:dyDescent="0.25">
      <c r="B107" s="6">
        <f>'CL &amp; Data'!B529/1000000000</f>
        <v>17.75488</v>
      </c>
      <c r="D107" s="6">
        <f>'CL &amp; Data'!C529</f>
        <v>-5.4923978</v>
      </c>
      <c r="F107" s="6">
        <f>'CL &amp; Data'!D529</f>
        <v>-39.127811000000001</v>
      </c>
      <c r="H107" s="6">
        <f>'CL &amp; Data'!E529</f>
        <v>-35.972538</v>
      </c>
      <c r="J107" s="6">
        <f>'CL &amp; Data'!F529</f>
        <v>-31.047653</v>
      </c>
      <c r="L107" s="6">
        <f>'CL &amp; Data'!L529/1000000000</f>
        <v>17.75488</v>
      </c>
      <c r="N107" s="6">
        <f>'CL &amp; Data'!M529</f>
        <v>-5.0992122000000002</v>
      </c>
      <c r="P107" s="6">
        <f>'CL &amp; Data'!N529</f>
        <v>-39.066017000000002</v>
      </c>
      <c r="R107" s="6">
        <f>'CL &amp; Data'!O529</f>
        <v>-31.062677000000001</v>
      </c>
      <c r="T107" s="6">
        <f>'CL &amp; Data'!P529</f>
        <v>-35.702930000000002</v>
      </c>
      <c r="X107" s="6">
        <v>14.005000000000001</v>
      </c>
      <c r="Z107" s="6">
        <v>-48.694716999999997</v>
      </c>
      <c r="AB107" s="6">
        <v>-22.145855000000001</v>
      </c>
      <c r="AD107" s="6">
        <v>-62.467250999999997</v>
      </c>
      <c r="AF107" s="6">
        <v>-34.870654999999999</v>
      </c>
    </row>
    <row r="108" spans="2:32" x14ac:dyDescent="0.25">
      <c r="B108" s="6">
        <f>'CL &amp; Data'!B530/1000000000</f>
        <v>17.879819999999999</v>
      </c>
      <c r="D108" s="6">
        <f>'CL &amp; Data'!C530</f>
        <v>-5.4278855000000004</v>
      </c>
      <c r="F108" s="6">
        <f>'CL &amp; Data'!D530</f>
        <v>-39.065151</v>
      </c>
      <c r="H108" s="6">
        <f>'CL &amp; Data'!E530</f>
        <v>-36.122902000000003</v>
      </c>
      <c r="J108" s="6">
        <f>'CL &amp; Data'!F530</f>
        <v>-31.220037000000001</v>
      </c>
      <c r="L108" s="6">
        <f>'CL &amp; Data'!L530/1000000000</f>
        <v>17.879819999999999</v>
      </c>
      <c r="N108" s="6">
        <f>'CL &amp; Data'!M530</f>
        <v>-5.1220717000000002</v>
      </c>
      <c r="P108" s="6">
        <f>'CL &amp; Data'!N530</f>
        <v>-38.738059999999997</v>
      </c>
      <c r="R108" s="6">
        <f>'CL &amp; Data'!O530</f>
        <v>-31.252797999999999</v>
      </c>
      <c r="T108" s="6">
        <f>'CL &amp; Data'!P530</f>
        <v>-35.854050000000001</v>
      </c>
      <c r="X108" s="6">
        <v>14.1325</v>
      </c>
      <c r="Z108" s="6">
        <v>-48.724594000000003</v>
      </c>
      <c r="AB108" s="6">
        <v>-22.234355999999998</v>
      </c>
      <c r="AD108" s="6">
        <v>-63.136702999999997</v>
      </c>
      <c r="AF108" s="6">
        <v>-34.805244000000002</v>
      </c>
    </row>
    <row r="109" spans="2:32" x14ac:dyDescent="0.25">
      <c r="B109" s="6">
        <f>'CL &amp; Data'!B531/1000000000</f>
        <v>18.004760000000001</v>
      </c>
      <c r="D109" s="6">
        <f>'CL &amp; Data'!C531</f>
        <v>-5.463069</v>
      </c>
      <c r="F109" s="6">
        <f>'CL &amp; Data'!D531</f>
        <v>-39.160065000000003</v>
      </c>
      <c r="H109" s="6">
        <f>'CL &amp; Data'!E531</f>
        <v>-36.185436000000003</v>
      </c>
      <c r="J109" s="6">
        <f>'CL &amp; Data'!F531</f>
        <v>-31.410934000000001</v>
      </c>
      <c r="L109" s="6">
        <f>'CL &amp; Data'!L531/1000000000</f>
        <v>18.004760000000001</v>
      </c>
      <c r="N109" s="6">
        <f>'CL &amp; Data'!M531</f>
        <v>-5.2085900000000001</v>
      </c>
      <c r="P109" s="6">
        <f>'CL &amp; Data'!N531</f>
        <v>-38.629688000000002</v>
      </c>
      <c r="R109" s="6">
        <f>'CL &amp; Data'!O531</f>
        <v>-31.443888000000001</v>
      </c>
      <c r="T109" s="6">
        <f>'CL &amp; Data'!P531</f>
        <v>-35.968192999999999</v>
      </c>
      <c r="X109" s="6">
        <v>14.26</v>
      </c>
      <c r="Z109" s="6">
        <v>-48.783099999999997</v>
      </c>
      <c r="AB109" s="6">
        <v>-22.310773999999999</v>
      </c>
      <c r="AD109" s="6">
        <v>-63.411304000000001</v>
      </c>
      <c r="AF109" s="6">
        <v>-34.751766000000003</v>
      </c>
    </row>
    <row r="110" spans="2:32" x14ac:dyDescent="0.25">
      <c r="B110" s="6">
        <f>'CL &amp; Data'!B532/1000000000</f>
        <v>18.1297</v>
      </c>
      <c r="D110" s="6">
        <f>'CL &amp; Data'!C532</f>
        <v>-5.5167960999999996</v>
      </c>
      <c r="F110" s="6">
        <f>'CL &amp; Data'!D532</f>
        <v>-39.271152000000001</v>
      </c>
      <c r="H110" s="6">
        <f>'CL &amp; Data'!E532</f>
        <v>-36.139011000000004</v>
      </c>
      <c r="J110" s="6">
        <f>'CL &amp; Data'!F532</f>
        <v>-31.534426</v>
      </c>
      <c r="L110" s="6">
        <f>'CL &amp; Data'!L532/1000000000</f>
        <v>18.1297</v>
      </c>
      <c r="N110" s="6">
        <f>'CL &amp; Data'!M532</f>
        <v>-5.3118905999999999</v>
      </c>
      <c r="P110" s="6">
        <f>'CL &amp; Data'!N532</f>
        <v>-38.564816</v>
      </c>
      <c r="R110" s="6">
        <f>'CL &amp; Data'!O532</f>
        <v>-31.590073</v>
      </c>
      <c r="T110" s="6">
        <f>'CL &amp; Data'!P532</f>
        <v>-35.953826999999997</v>
      </c>
      <c r="X110" s="6">
        <v>14.387499999999999</v>
      </c>
      <c r="Z110" s="6">
        <v>-48.957756000000003</v>
      </c>
      <c r="AB110" s="6">
        <v>-22.373982999999999</v>
      </c>
      <c r="AD110" s="6">
        <v>-63.495628000000004</v>
      </c>
      <c r="AF110" s="6">
        <v>-34.710158999999997</v>
      </c>
    </row>
    <row r="111" spans="2:32" x14ac:dyDescent="0.25">
      <c r="B111" s="6">
        <f>'CL &amp; Data'!B533/1000000000</f>
        <v>18.254639999999998</v>
      </c>
      <c r="D111" s="6">
        <f>'CL &amp; Data'!C533</f>
        <v>-5.6065978999999997</v>
      </c>
      <c r="F111" s="6">
        <f>'CL &amp; Data'!D533</f>
        <v>-39.419846</v>
      </c>
      <c r="H111" s="6">
        <f>'CL &amp; Data'!E533</f>
        <v>-36.044150999999999</v>
      </c>
      <c r="J111" s="6">
        <f>'CL &amp; Data'!F533</f>
        <v>-31.666889000000001</v>
      </c>
      <c r="L111" s="6">
        <f>'CL &amp; Data'!L533/1000000000</f>
        <v>18.254639999999998</v>
      </c>
      <c r="N111" s="6">
        <f>'CL &amp; Data'!M533</f>
        <v>-5.4367279999999996</v>
      </c>
      <c r="P111" s="6">
        <f>'CL &amp; Data'!N533</f>
        <v>-38.519931999999997</v>
      </c>
      <c r="R111" s="6">
        <f>'CL &amp; Data'!O533</f>
        <v>-31.695698</v>
      </c>
      <c r="T111" s="6">
        <f>'CL &amp; Data'!P533</f>
        <v>-35.902259999999998</v>
      </c>
      <c r="X111" s="6">
        <v>14.515000000000001</v>
      </c>
      <c r="Z111" s="6">
        <v>-49.09346</v>
      </c>
      <c r="AB111" s="6">
        <v>-22.42944</v>
      </c>
      <c r="AD111" s="6">
        <v>-63.135696000000003</v>
      </c>
      <c r="AF111" s="6">
        <v>-34.662891000000002</v>
      </c>
    </row>
    <row r="112" spans="2:32" x14ac:dyDescent="0.25">
      <c r="B112" s="6">
        <f>'CL &amp; Data'!B534/1000000000</f>
        <v>18.379580000000001</v>
      </c>
      <c r="D112" s="6">
        <f>'CL &amp; Data'!C534</f>
        <v>-5.6880493000000003</v>
      </c>
      <c r="F112" s="6">
        <f>'CL &amp; Data'!D534</f>
        <v>-39.554957999999999</v>
      </c>
      <c r="H112" s="6">
        <f>'CL &amp; Data'!E534</f>
        <v>-36.033596000000003</v>
      </c>
      <c r="J112" s="6">
        <f>'CL &amp; Data'!F534</f>
        <v>-31.733537999999999</v>
      </c>
      <c r="L112" s="6">
        <f>'CL &amp; Data'!L534/1000000000</f>
        <v>18.379580000000001</v>
      </c>
      <c r="N112" s="6">
        <f>'CL &amp; Data'!M534</f>
        <v>-5.5503777999999997</v>
      </c>
      <c r="P112" s="6">
        <f>'CL &amp; Data'!N534</f>
        <v>-38.459831000000001</v>
      </c>
      <c r="R112" s="6">
        <f>'CL &amp; Data'!O534</f>
        <v>-31.766739000000001</v>
      </c>
      <c r="T112" s="6">
        <f>'CL &amp; Data'!P534</f>
        <v>-35.937283000000001</v>
      </c>
      <c r="X112" s="6">
        <v>14.6425</v>
      </c>
      <c r="Z112" s="6">
        <v>-49.126083000000001</v>
      </c>
      <c r="AB112" s="6">
        <v>-22.459602</v>
      </c>
      <c r="AD112" s="6">
        <v>-62.419936999999997</v>
      </c>
      <c r="AF112" s="6">
        <v>-34.614773</v>
      </c>
    </row>
    <row r="113" spans="2:32" x14ac:dyDescent="0.25">
      <c r="B113" s="6">
        <f>'CL &amp; Data'!B535/1000000000</f>
        <v>18.504519999999999</v>
      </c>
      <c r="D113" s="6">
        <f>'CL &amp; Data'!C535</f>
        <v>-5.7909101999999999</v>
      </c>
      <c r="F113" s="6">
        <f>'CL &amp; Data'!D535</f>
        <v>-39.629955000000002</v>
      </c>
      <c r="H113" s="6">
        <f>'CL &amp; Data'!E535</f>
        <v>-36.132396999999997</v>
      </c>
      <c r="J113" s="6">
        <f>'CL &amp; Data'!F535</f>
        <v>-31.800319999999999</v>
      </c>
      <c r="L113" s="6">
        <f>'CL &amp; Data'!L535/1000000000</f>
        <v>18.504519999999999</v>
      </c>
      <c r="N113" s="6">
        <f>'CL &amp; Data'!M535</f>
        <v>-5.6694168999999999</v>
      </c>
      <c r="P113" s="6">
        <f>'CL &amp; Data'!N535</f>
        <v>-38.422871000000001</v>
      </c>
      <c r="R113" s="6">
        <f>'CL &amp; Data'!O535</f>
        <v>-31.799471</v>
      </c>
      <c r="T113" s="6">
        <f>'CL &amp; Data'!P535</f>
        <v>-36.073715</v>
      </c>
      <c r="X113" s="6">
        <v>14.77</v>
      </c>
      <c r="Z113" s="6">
        <v>-49.143250000000002</v>
      </c>
      <c r="AB113" s="6">
        <v>-22.482469999999999</v>
      </c>
      <c r="AD113" s="6">
        <v>-61.843604999999997</v>
      </c>
      <c r="AF113" s="6">
        <v>-34.567276</v>
      </c>
    </row>
    <row r="114" spans="2:32" x14ac:dyDescent="0.25">
      <c r="B114" s="6">
        <f>'CL &amp; Data'!B536/1000000000</f>
        <v>18.629460000000002</v>
      </c>
      <c r="D114" s="6">
        <f>'CL &amp; Data'!C536</f>
        <v>-5.9089017000000004</v>
      </c>
      <c r="F114" s="6">
        <f>'CL &amp; Data'!D536</f>
        <v>-39.682667000000002</v>
      </c>
      <c r="H114" s="6">
        <f>'CL &amp; Data'!E536</f>
        <v>-36.350163000000002</v>
      </c>
      <c r="J114" s="6">
        <f>'CL &amp; Data'!F536</f>
        <v>-31.761938000000001</v>
      </c>
      <c r="L114" s="6">
        <f>'CL &amp; Data'!L536/1000000000</f>
        <v>18.629460000000002</v>
      </c>
      <c r="N114" s="6">
        <f>'CL &amp; Data'!M536</f>
        <v>-5.7912530999999996</v>
      </c>
      <c r="P114" s="6">
        <f>'CL &amp; Data'!N536</f>
        <v>-38.384911000000002</v>
      </c>
      <c r="R114" s="6">
        <f>'CL &amp; Data'!O536</f>
        <v>-31.797374999999999</v>
      </c>
      <c r="T114" s="6">
        <f>'CL &amp; Data'!P536</f>
        <v>-36.341290000000001</v>
      </c>
      <c r="X114" s="6">
        <v>14.897500000000001</v>
      </c>
      <c r="Z114" s="6">
        <v>-49.077404000000001</v>
      </c>
      <c r="AB114" s="6">
        <v>-22.503672000000002</v>
      </c>
      <c r="AD114" s="6">
        <v>-61.270423999999998</v>
      </c>
      <c r="AF114" s="6">
        <v>-34.508220999999999</v>
      </c>
    </row>
    <row r="115" spans="2:32" x14ac:dyDescent="0.25">
      <c r="B115" s="6">
        <f>'CL &amp; Data'!B537/1000000000</f>
        <v>18.7544</v>
      </c>
      <c r="D115" s="6">
        <f>'CL &amp; Data'!C537</f>
        <v>-6.0476565000000004</v>
      </c>
      <c r="F115" s="6">
        <f>'CL &amp; Data'!D537</f>
        <v>-39.704407000000003</v>
      </c>
      <c r="H115" s="6">
        <f>'CL &amp; Data'!E537</f>
        <v>-36.663330000000002</v>
      </c>
      <c r="J115" s="6">
        <f>'CL &amp; Data'!F537</f>
        <v>-31.719290000000001</v>
      </c>
      <c r="L115" s="6">
        <f>'CL &amp; Data'!L537/1000000000</f>
        <v>18.7544</v>
      </c>
      <c r="N115" s="6">
        <f>'CL &amp; Data'!M537</f>
        <v>-5.9306435999999998</v>
      </c>
      <c r="P115" s="6">
        <f>'CL &amp; Data'!N537</f>
        <v>-38.349559999999997</v>
      </c>
      <c r="R115" s="6">
        <f>'CL &amp; Data'!O537</f>
        <v>-31.73657</v>
      </c>
      <c r="T115" s="6">
        <f>'CL &amp; Data'!P537</f>
        <v>-36.675488000000001</v>
      </c>
      <c r="X115" s="6">
        <v>15.025</v>
      </c>
      <c r="Z115" s="6">
        <v>-49.019424000000001</v>
      </c>
      <c r="AB115" s="6">
        <v>-22.526516000000001</v>
      </c>
      <c r="AD115" s="6">
        <v>-60.742061999999997</v>
      </c>
      <c r="AF115" s="6">
        <v>-34.438853999999999</v>
      </c>
    </row>
    <row r="116" spans="2:32" x14ac:dyDescent="0.25">
      <c r="B116" s="6">
        <f>'CL &amp; Data'!B538/1000000000</f>
        <v>18.879339999999999</v>
      </c>
      <c r="D116" s="6">
        <f>'CL &amp; Data'!C538</f>
        <v>-6.0178642</v>
      </c>
      <c r="F116" s="6">
        <f>'CL &amp; Data'!D538</f>
        <v>-39.472808999999998</v>
      </c>
      <c r="H116" s="6">
        <f>'CL &amp; Data'!E538</f>
        <v>-36.846393999999997</v>
      </c>
      <c r="J116" s="6">
        <f>'CL &amp; Data'!F538</f>
        <v>-31.847681000000001</v>
      </c>
      <c r="L116" s="6">
        <f>'CL &amp; Data'!L538/1000000000</f>
        <v>18.879339999999999</v>
      </c>
      <c r="N116" s="6">
        <f>'CL &amp; Data'!M538</f>
        <v>-5.9227448000000003</v>
      </c>
      <c r="P116" s="6">
        <f>'CL &amp; Data'!N538</f>
        <v>-38.014640999999997</v>
      </c>
      <c r="R116" s="6">
        <f>'CL &amp; Data'!O538</f>
        <v>-31.805344000000002</v>
      </c>
      <c r="T116" s="6">
        <f>'CL &amp; Data'!P538</f>
        <v>-36.923374000000003</v>
      </c>
      <c r="X116" s="6">
        <v>15.1525</v>
      </c>
      <c r="Z116" s="6">
        <v>-48.917442000000001</v>
      </c>
      <c r="AB116" s="6">
        <v>-22.558928000000002</v>
      </c>
      <c r="AD116" s="6">
        <v>-60.405124999999998</v>
      </c>
      <c r="AF116" s="6">
        <v>-34.364063000000002</v>
      </c>
    </row>
    <row r="117" spans="2:32" x14ac:dyDescent="0.25">
      <c r="B117" s="6">
        <f>'CL &amp; Data'!B539/1000000000</f>
        <v>19.004280000000001</v>
      </c>
      <c r="D117" s="6">
        <f>'CL &amp; Data'!C539</f>
        <v>-6.0123610000000003</v>
      </c>
      <c r="F117" s="6">
        <f>'CL &amp; Data'!D539</f>
        <v>-39.234425000000002</v>
      </c>
      <c r="H117" s="6">
        <f>'CL &amp; Data'!E539</f>
        <v>-37.066132000000003</v>
      </c>
      <c r="J117" s="6">
        <f>'CL &amp; Data'!F539</f>
        <v>-31.998421</v>
      </c>
      <c r="L117" s="6">
        <f>'CL &amp; Data'!L539/1000000000</f>
        <v>19.004280000000001</v>
      </c>
      <c r="N117" s="6">
        <f>'CL &amp; Data'!M539</f>
        <v>-5.9247607999999996</v>
      </c>
      <c r="P117" s="6">
        <f>'CL &amp; Data'!N539</f>
        <v>-37.637881999999998</v>
      </c>
      <c r="R117" s="6">
        <f>'CL &amp; Data'!O539</f>
        <v>-31.930115000000001</v>
      </c>
      <c r="T117" s="6">
        <f>'CL &amp; Data'!P539</f>
        <v>-37.191276999999999</v>
      </c>
      <c r="X117" s="6">
        <v>15.28</v>
      </c>
      <c r="Z117" s="6">
        <v>-48.751964999999998</v>
      </c>
      <c r="AB117" s="6">
        <v>-22.608315000000001</v>
      </c>
      <c r="AD117" s="6">
        <v>-59.969741999999997</v>
      </c>
      <c r="AF117" s="6">
        <v>-34.278720999999997</v>
      </c>
    </row>
    <row r="118" spans="2:32" x14ac:dyDescent="0.25">
      <c r="B118" s="6">
        <f>'CL &amp; Data'!B540/1000000000</f>
        <v>19.12922</v>
      </c>
      <c r="D118" s="6">
        <f>'CL &amp; Data'!C540</f>
        <v>-6.0260252999999997</v>
      </c>
      <c r="F118" s="6">
        <f>'CL &amp; Data'!D540</f>
        <v>-38.987926000000002</v>
      </c>
      <c r="H118" s="6">
        <f>'CL &amp; Data'!E540</f>
        <v>-37.246428999999999</v>
      </c>
      <c r="J118" s="6">
        <f>'CL &amp; Data'!F540</f>
        <v>-32.242043000000002</v>
      </c>
      <c r="L118" s="6">
        <f>'CL &amp; Data'!L540/1000000000</f>
        <v>19.12922</v>
      </c>
      <c r="N118" s="6">
        <f>'CL &amp; Data'!M540</f>
        <v>-5.9239477999999997</v>
      </c>
      <c r="P118" s="6">
        <f>'CL &amp; Data'!N540</f>
        <v>-37.169609000000001</v>
      </c>
      <c r="R118" s="6">
        <f>'CL &amp; Data'!O540</f>
        <v>-32.142277</v>
      </c>
      <c r="T118" s="6">
        <f>'CL &amp; Data'!P540</f>
        <v>-37.397216999999998</v>
      </c>
      <c r="X118" s="6">
        <v>15.407500000000001</v>
      </c>
      <c r="Z118" s="6">
        <v>-48.441048000000002</v>
      </c>
      <c r="AB118" s="6">
        <v>-22.671939999999999</v>
      </c>
      <c r="AD118" s="6">
        <v>-59.393622999999998</v>
      </c>
      <c r="AF118" s="6">
        <v>-34.183574999999998</v>
      </c>
    </row>
    <row r="119" spans="2:32" x14ac:dyDescent="0.25">
      <c r="B119" s="6">
        <f>'CL &amp; Data'!B541/1000000000</f>
        <v>19.254159999999999</v>
      </c>
      <c r="D119" s="6">
        <f>'CL &amp; Data'!C541</f>
        <v>-6.2288237000000004</v>
      </c>
      <c r="F119" s="6">
        <f>'CL &amp; Data'!D541</f>
        <v>-38.893520000000002</v>
      </c>
      <c r="H119" s="6">
        <f>'CL &amp; Data'!E541</f>
        <v>-37.510452000000001</v>
      </c>
      <c r="J119" s="6">
        <f>'CL &amp; Data'!F541</f>
        <v>-32.343497999999997</v>
      </c>
      <c r="L119" s="6">
        <f>'CL &amp; Data'!L541/1000000000</f>
        <v>19.254159999999999</v>
      </c>
      <c r="N119" s="6">
        <f>'CL &amp; Data'!M541</f>
        <v>-6.0732721999999999</v>
      </c>
      <c r="P119" s="6">
        <f>'CL &amp; Data'!N541</f>
        <v>-36.907229999999998</v>
      </c>
      <c r="R119" s="6">
        <f>'CL &amp; Data'!O541</f>
        <v>-32.290745000000001</v>
      </c>
      <c r="T119" s="6">
        <f>'CL &amp; Data'!P541</f>
        <v>-37.665432000000003</v>
      </c>
      <c r="X119" s="6">
        <v>15.535</v>
      </c>
      <c r="Z119" s="6">
        <v>-48.091208999999999</v>
      </c>
      <c r="AB119" s="6">
        <v>-22.750256</v>
      </c>
      <c r="AD119" s="6">
        <v>-58.672508000000001</v>
      </c>
      <c r="AF119" s="6">
        <v>-34.075660999999997</v>
      </c>
    </row>
    <row r="120" spans="2:32" x14ac:dyDescent="0.25">
      <c r="B120" s="6">
        <f>'CL &amp; Data'!B542/1000000000</f>
        <v>19.379100000000001</v>
      </c>
      <c r="D120" s="6">
        <f>'CL &amp; Data'!C542</f>
        <v>-6.4316177000000003</v>
      </c>
      <c r="F120" s="6">
        <f>'CL &amp; Data'!D542</f>
        <v>-38.797012000000002</v>
      </c>
      <c r="H120" s="6">
        <f>'CL &amp; Data'!E542</f>
        <v>-37.630093000000002</v>
      </c>
      <c r="J120" s="6">
        <f>'CL &amp; Data'!F542</f>
        <v>-32.469631</v>
      </c>
      <c r="L120" s="6">
        <f>'CL &amp; Data'!L542/1000000000</f>
        <v>19.379100000000001</v>
      </c>
      <c r="N120" s="6">
        <f>'CL &amp; Data'!M542</f>
        <v>-6.2242483999999996</v>
      </c>
      <c r="P120" s="6">
        <f>'CL &amp; Data'!N542</f>
        <v>-36.709892000000004</v>
      </c>
      <c r="R120" s="6">
        <f>'CL &amp; Data'!O542</f>
        <v>-32.437553000000001</v>
      </c>
      <c r="T120" s="6">
        <f>'CL &amp; Data'!P542</f>
        <v>-37.793033999999999</v>
      </c>
      <c r="X120" s="6">
        <v>15.6625</v>
      </c>
      <c r="Z120" s="6">
        <v>-47.815331</v>
      </c>
      <c r="AB120" s="6">
        <v>-22.834693999999999</v>
      </c>
      <c r="AD120" s="6">
        <v>-57.943728999999998</v>
      </c>
      <c r="AF120" s="6">
        <v>-33.969470999999999</v>
      </c>
    </row>
    <row r="121" spans="2:32" x14ac:dyDescent="0.25">
      <c r="B121" s="6">
        <f>'CL &amp; Data'!B543/1000000000</f>
        <v>19.50404</v>
      </c>
      <c r="D121" s="6">
        <f>'CL &amp; Data'!C543</f>
        <v>-6.6109327999999996</v>
      </c>
      <c r="F121" s="6">
        <f>'CL &amp; Data'!D543</f>
        <v>-38.884509999999999</v>
      </c>
      <c r="H121" s="6">
        <f>'CL &amp; Data'!E543</f>
        <v>-37.627673999999999</v>
      </c>
      <c r="J121" s="6">
        <f>'CL &amp; Data'!F543</f>
        <v>-32.560295000000004</v>
      </c>
      <c r="L121" s="6">
        <f>'CL &amp; Data'!L543/1000000000</f>
        <v>19.50404</v>
      </c>
      <c r="N121" s="6">
        <f>'CL &amp; Data'!M543</f>
        <v>-6.3654121999999997</v>
      </c>
      <c r="P121" s="6">
        <f>'CL &amp; Data'!N543</f>
        <v>-36.657055</v>
      </c>
      <c r="R121" s="6">
        <f>'CL &amp; Data'!O543</f>
        <v>-32.561107999999997</v>
      </c>
      <c r="T121" s="6">
        <f>'CL &amp; Data'!P543</f>
        <v>-37.811554000000001</v>
      </c>
      <c r="X121" s="6">
        <v>15.79</v>
      </c>
      <c r="Z121" s="6">
        <v>-47.607852999999999</v>
      </c>
      <c r="AB121" s="6">
        <v>-22.929978999999999</v>
      </c>
      <c r="AD121" s="6">
        <v>-56.540675999999998</v>
      </c>
      <c r="AF121" s="6">
        <v>-33.859810000000003</v>
      </c>
    </row>
    <row r="122" spans="2:32" x14ac:dyDescent="0.25">
      <c r="B122" s="6">
        <f>'CL &amp; Data'!B544/1000000000</f>
        <v>19.628979999999999</v>
      </c>
      <c r="D122" s="6">
        <f>'CL &amp; Data'!C544</f>
        <v>-6.8063058999999999</v>
      </c>
      <c r="F122" s="6">
        <f>'CL &amp; Data'!D544</f>
        <v>-39.147250999999997</v>
      </c>
      <c r="H122" s="6">
        <f>'CL &amp; Data'!E544</f>
        <v>-37.594771999999999</v>
      </c>
      <c r="J122" s="6">
        <f>'CL &amp; Data'!F544</f>
        <v>-32.619464999999998</v>
      </c>
      <c r="L122" s="6">
        <f>'CL &amp; Data'!L544/1000000000</f>
        <v>19.628979999999999</v>
      </c>
      <c r="N122" s="6">
        <f>'CL &amp; Data'!M544</f>
        <v>-6.5040174000000004</v>
      </c>
      <c r="P122" s="6">
        <f>'CL &amp; Data'!N544</f>
        <v>-36.679054000000001</v>
      </c>
      <c r="R122" s="6">
        <f>'CL &amp; Data'!O544</f>
        <v>-32.610621999999999</v>
      </c>
      <c r="T122" s="6">
        <f>'CL &amp; Data'!P544</f>
        <v>-37.773440999999998</v>
      </c>
      <c r="X122" s="6">
        <v>15.9175</v>
      </c>
      <c r="Z122" s="6">
        <v>-47.597248</v>
      </c>
      <c r="AB122" s="6">
        <v>-23.025143</v>
      </c>
      <c r="AD122" s="6">
        <v>-54.526291000000001</v>
      </c>
      <c r="AF122" s="6">
        <v>-33.762466000000003</v>
      </c>
    </row>
    <row r="123" spans="2:32" x14ac:dyDescent="0.25">
      <c r="B123" s="6">
        <f>'CL &amp; Data'!B545/1000000000</f>
        <v>19.753920000000001</v>
      </c>
      <c r="D123" s="6">
        <f>'CL &amp; Data'!C545</f>
        <v>-6.9965444000000003</v>
      </c>
      <c r="F123" s="6">
        <f>'CL &amp; Data'!D545</f>
        <v>-39.584454000000001</v>
      </c>
      <c r="H123" s="6">
        <f>'CL &amp; Data'!E545</f>
        <v>-37.587322</v>
      </c>
      <c r="J123" s="6">
        <f>'CL &amp; Data'!F545</f>
        <v>-32.646380999999998</v>
      </c>
      <c r="L123" s="6">
        <f>'CL &amp; Data'!L545/1000000000</f>
        <v>19.753920000000001</v>
      </c>
      <c r="N123" s="6">
        <f>'CL &amp; Data'!M545</f>
        <v>-6.6200237</v>
      </c>
      <c r="P123" s="6">
        <f>'CL &amp; Data'!N545</f>
        <v>-36.698849000000003</v>
      </c>
      <c r="R123" s="6">
        <f>'CL &amp; Data'!O545</f>
        <v>-32.640121000000001</v>
      </c>
      <c r="T123" s="6">
        <f>'CL &amp; Data'!P545</f>
        <v>-37.730514999999997</v>
      </c>
      <c r="X123" s="6">
        <v>16.045000000000002</v>
      </c>
      <c r="Z123" s="6">
        <v>-47.840221</v>
      </c>
      <c r="AB123" s="6">
        <v>-23.126732000000001</v>
      </c>
      <c r="AD123" s="6">
        <v>-53.693935000000003</v>
      </c>
      <c r="AF123" s="6">
        <v>-33.657963000000002</v>
      </c>
    </row>
    <row r="124" spans="2:32" x14ac:dyDescent="0.25">
      <c r="B124" s="6">
        <f>'CL &amp; Data'!B546/1000000000</f>
        <v>19.87886</v>
      </c>
      <c r="D124" s="6">
        <f>'CL &amp; Data'!C546</f>
        <v>-7.1981139000000001</v>
      </c>
      <c r="F124" s="6">
        <f>'CL &amp; Data'!D546</f>
        <v>-40.091617999999997</v>
      </c>
      <c r="H124" s="6">
        <f>'CL &amp; Data'!E546</f>
        <v>-37.598103000000002</v>
      </c>
      <c r="J124" s="6">
        <f>'CL &amp; Data'!F546</f>
        <v>-32.495471999999999</v>
      </c>
      <c r="L124" s="6">
        <f>'CL &amp; Data'!L546/1000000000</f>
        <v>19.87886</v>
      </c>
      <c r="N124" s="6">
        <f>'CL &amp; Data'!M546</f>
        <v>-6.7467851999999997</v>
      </c>
      <c r="P124" s="6">
        <f>'CL &amp; Data'!N546</f>
        <v>-36.762714000000003</v>
      </c>
      <c r="R124" s="6">
        <f>'CL &amp; Data'!O546</f>
        <v>-32.623435999999998</v>
      </c>
      <c r="T124" s="6">
        <f>'CL &amp; Data'!P546</f>
        <v>-37.589046000000003</v>
      </c>
      <c r="X124" s="6">
        <v>16.172499999999999</v>
      </c>
      <c r="Z124" s="6">
        <v>-48.224781</v>
      </c>
      <c r="AB124" s="6">
        <v>-23.236664000000001</v>
      </c>
      <c r="AD124" s="6">
        <v>-53.095897999999998</v>
      </c>
      <c r="AF124" s="6">
        <v>-33.544410999999997</v>
      </c>
    </row>
    <row r="125" spans="2:32" x14ac:dyDescent="0.25">
      <c r="B125" s="6">
        <f>'CL &amp; Data'!B547/1000000000</f>
        <v>20.003799999999998</v>
      </c>
      <c r="D125" s="6">
        <f>'CL &amp; Data'!C547</f>
        <v>-7.4013739000000003</v>
      </c>
      <c r="F125" s="6">
        <f>'CL &amp; Data'!D547</f>
        <v>-40.766494999999999</v>
      </c>
      <c r="H125" s="6">
        <f>'CL &amp; Data'!E547</f>
        <v>-37.621994000000001</v>
      </c>
      <c r="J125" s="6">
        <f>'CL &amp; Data'!F547</f>
        <v>-32.346302000000001</v>
      </c>
      <c r="L125" s="6">
        <f>'CL &amp; Data'!L547/1000000000</f>
        <v>20.003799999999998</v>
      </c>
      <c r="N125" s="6">
        <f>'CL &amp; Data'!M547</f>
        <v>-6.8571219000000001</v>
      </c>
      <c r="P125" s="6">
        <f>'CL &amp; Data'!N547</f>
        <v>-36.871777000000002</v>
      </c>
      <c r="R125" s="6">
        <f>'CL &amp; Data'!O547</f>
        <v>-32.649048000000001</v>
      </c>
      <c r="T125" s="6">
        <f>'CL &amp; Data'!P547</f>
        <v>-37.445037999999997</v>
      </c>
      <c r="X125" s="6">
        <v>16.3</v>
      </c>
      <c r="Z125" s="6">
        <v>-48.717098</v>
      </c>
      <c r="AB125" s="6">
        <v>-23.346105999999999</v>
      </c>
      <c r="AD125" s="6">
        <v>-52.826832000000003</v>
      </c>
      <c r="AF125" s="6">
        <v>-33.438965000000003</v>
      </c>
    </row>
    <row r="126" spans="2:32" x14ac:dyDescent="0.25">
      <c r="B126" s="6">
        <f>'CL &amp; Data'!B548/1000000000</f>
        <v>20.128740000000001</v>
      </c>
      <c r="D126" s="6">
        <f>'CL &amp; Data'!C548</f>
        <v>-7.6170149</v>
      </c>
      <c r="F126" s="6">
        <f>'CL &amp; Data'!D548</f>
        <v>-41.508839000000002</v>
      </c>
      <c r="H126" s="6">
        <f>'CL &amp; Data'!E548</f>
        <v>-37.711151000000001</v>
      </c>
      <c r="J126" s="6">
        <f>'CL &amp; Data'!F548</f>
        <v>-32.186000999999997</v>
      </c>
      <c r="L126" s="6">
        <f>'CL &amp; Data'!L548/1000000000</f>
        <v>20.128740000000001</v>
      </c>
      <c r="N126" s="6">
        <f>'CL &amp; Data'!M548</f>
        <v>-6.9534640000000003</v>
      </c>
      <c r="P126" s="6">
        <f>'CL &amp; Data'!N548</f>
        <v>-36.943931999999997</v>
      </c>
      <c r="R126" s="6">
        <f>'CL &amp; Data'!O548</f>
        <v>-32.663719</v>
      </c>
      <c r="T126" s="6">
        <f>'CL &amp; Data'!P548</f>
        <v>-37.321697</v>
      </c>
      <c r="X126" s="6">
        <v>16.427499999999998</v>
      </c>
      <c r="Z126" s="6">
        <v>-49.264366000000003</v>
      </c>
      <c r="AB126" s="6">
        <v>-23.452351</v>
      </c>
      <c r="AD126" s="6">
        <v>-51.455649999999999</v>
      </c>
      <c r="AF126" s="6">
        <v>-33.334499000000001</v>
      </c>
    </row>
    <row r="127" spans="2:32" x14ac:dyDescent="0.25">
      <c r="B127" s="6">
        <f>'CL &amp; Data'!B549/1000000000</f>
        <v>20.253679999999999</v>
      </c>
      <c r="D127" s="6">
        <f>'CL &amp; Data'!C549</f>
        <v>-7.8490399999999996</v>
      </c>
      <c r="F127" s="6">
        <f>'CL &amp; Data'!D549</f>
        <v>-42.139094999999998</v>
      </c>
      <c r="H127" s="6">
        <f>'CL &amp; Data'!E549</f>
        <v>-37.874794000000001</v>
      </c>
      <c r="J127" s="6">
        <f>'CL &amp; Data'!F549</f>
        <v>-32.082230000000003</v>
      </c>
      <c r="L127" s="6">
        <f>'CL &amp; Data'!L549/1000000000</f>
        <v>20.253679999999999</v>
      </c>
      <c r="N127" s="6">
        <f>'CL &amp; Data'!M549</f>
        <v>-7.0312470999999999</v>
      </c>
      <c r="P127" s="6">
        <f>'CL &amp; Data'!N549</f>
        <v>-36.854706</v>
      </c>
      <c r="R127" s="6">
        <f>'CL &amp; Data'!O549</f>
        <v>-32.668812000000003</v>
      </c>
      <c r="T127" s="6">
        <f>'CL &amp; Data'!P549</f>
        <v>-37.380961999999997</v>
      </c>
      <c r="X127" s="6">
        <v>16.555</v>
      </c>
      <c r="Z127" s="6">
        <v>-49.942219000000001</v>
      </c>
      <c r="AB127" s="6">
        <v>-23.552741999999999</v>
      </c>
      <c r="AD127" s="6">
        <v>-50.874634</v>
      </c>
      <c r="AF127" s="6">
        <v>-33.229084</v>
      </c>
    </row>
    <row r="128" spans="2:32" x14ac:dyDescent="0.25">
      <c r="B128" s="6">
        <f>'CL &amp; Data'!B550/1000000000</f>
        <v>20.378620000000002</v>
      </c>
      <c r="D128" s="6">
        <f>'CL &amp; Data'!C550</f>
        <v>-8.0688428999999999</v>
      </c>
      <c r="F128" s="6">
        <f>'CL &amp; Data'!D550</f>
        <v>-42.561073</v>
      </c>
      <c r="H128" s="6">
        <f>'CL &amp; Data'!E550</f>
        <v>-38.087798999999997</v>
      </c>
      <c r="J128" s="6">
        <f>'CL &amp; Data'!F550</f>
        <v>-31.931965000000002</v>
      </c>
      <c r="L128" s="6">
        <f>'CL &amp; Data'!L550/1000000000</f>
        <v>20.378620000000002</v>
      </c>
      <c r="N128" s="6">
        <f>'CL &amp; Data'!M550</f>
        <v>-7.1179395000000003</v>
      </c>
      <c r="P128" s="6">
        <f>'CL &amp; Data'!N550</f>
        <v>-36.682834999999997</v>
      </c>
      <c r="R128" s="6">
        <f>'CL &amp; Data'!O550</f>
        <v>-32.637763999999997</v>
      </c>
      <c r="T128" s="6">
        <f>'CL &amp; Data'!P550</f>
        <v>-37.472526999999999</v>
      </c>
      <c r="X128" s="6">
        <v>16.682500000000001</v>
      </c>
      <c r="Z128" s="6">
        <v>-50.792521999999998</v>
      </c>
      <c r="AB128" s="6">
        <v>-23.648164999999999</v>
      </c>
      <c r="AD128" s="6">
        <v>-50.218086</v>
      </c>
      <c r="AF128" s="6">
        <v>-33.117538000000003</v>
      </c>
    </row>
    <row r="129" spans="2:32" x14ac:dyDescent="0.25">
      <c r="B129" s="6">
        <f>'CL &amp; Data'!B551/1000000000</f>
        <v>20.50356</v>
      </c>
      <c r="D129" s="6">
        <f>'CL &amp; Data'!C551</f>
        <v>-8.3062123999999997</v>
      </c>
      <c r="F129" s="6">
        <f>'CL &amp; Data'!D551</f>
        <v>-42.913677</v>
      </c>
      <c r="H129" s="6">
        <f>'CL &amp; Data'!E551</f>
        <v>-38.272717</v>
      </c>
      <c r="J129" s="6">
        <f>'CL &amp; Data'!F551</f>
        <v>-31.820238</v>
      </c>
      <c r="L129" s="6">
        <f>'CL &amp; Data'!L551/1000000000</f>
        <v>20.50356</v>
      </c>
      <c r="N129" s="6">
        <f>'CL &amp; Data'!M551</f>
        <v>-7.2321324000000002</v>
      </c>
      <c r="P129" s="6">
        <f>'CL &amp; Data'!N551</f>
        <v>-36.565989999999999</v>
      </c>
      <c r="R129" s="6">
        <f>'CL &amp; Data'!O551</f>
        <v>-32.546008999999998</v>
      </c>
      <c r="T129" s="6">
        <f>'CL &amp; Data'!P551</f>
        <v>-37.582099999999997</v>
      </c>
      <c r="X129" s="6">
        <v>16.809999999999999</v>
      </c>
      <c r="Z129" s="6">
        <v>-51.611880999999997</v>
      </c>
      <c r="AB129" s="6">
        <v>-23.724924000000001</v>
      </c>
      <c r="AD129" s="6">
        <v>-49.315246999999999</v>
      </c>
      <c r="AF129" s="6">
        <v>-33.009757999999998</v>
      </c>
    </row>
    <row r="130" spans="2:32" x14ac:dyDescent="0.25">
      <c r="B130" s="6">
        <f>'CL &amp; Data'!B552/1000000000</f>
        <v>20.628499999999999</v>
      </c>
      <c r="D130" s="6">
        <f>'CL &amp; Data'!C552</f>
        <v>-8.5405578999999996</v>
      </c>
      <c r="F130" s="6">
        <f>'CL &amp; Data'!D552</f>
        <v>-43.197814999999999</v>
      </c>
      <c r="H130" s="6">
        <f>'CL &amp; Data'!E552</f>
        <v>-38.490746000000001</v>
      </c>
      <c r="J130" s="6">
        <f>'CL &amp; Data'!F552</f>
        <v>-31.783131000000001</v>
      </c>
      <c r="L130" s="6">
        <f>'CL &amp; Data'!L552/1000000000</f>
        <v>20.628499999999999</v>
      </c>
      <c r="N130" s="6">
        <f>'CL &amp; Data'!M552</f>
        <v>-7.3430524000000004</v>
      </c>
      <c r="P130" s="6">
        <f>'CL &amp; Data'!N552</f>
        <v>-36.477226000000002</v>
      </c>
      <c r="R130" s="6">
        <f>'CL &amp; Data'!O552</f>
        <v>-32.468314999999997</v>
      </c>
      <c r="T130" s="6">
        <f>'CL &amp; Data'!P552</f>
        <v>-37.785587</v>
      </c>
      <c r="X130" s="6">
        <v>16.9375</v>
      </c>
      <c r="Z130" s="6">
        <v>-52.086575000000003</v>
      </c>
      <c r="AB130" s="6">
        <v>-23.798752</v>
      </c>
      <c r="AD130" s="6">
        <v>-48.707436000000001</v>
      </c>
      <c r="AF130" s="6">
        <v>-32.886958999999997</v>
      </c>
    </row>
    <row r="131" spans="2:32" x14ac:dyDescent="0.25">
      <c r="B131" s="6">
        <f>'CL &amp; Data'!B553/1000000000</f>
        <v>20.753440000000001</v>
      </c>
      <c r="D131" s="6">
        <f>'CL &amp; Data'!C553</f>
        <v>-8.7694501999999996</v>
      </c>
      <c r="F131" s="6">
        <f>'CL &amp; Data'!D553</f>
        <v>-43.604728999999999</v>
      </c>
      <c r="H131" s="6">
        <f>'CL &amp; Data'!E553</f>
        <v>-38.778613999999997</v>
      </c>
      <c r="J131" s="6">
        <f>'CL &amp; Data'!F553</f>
        <v>-31.774781999999998</v>
      </c>
      <c r="L131" s="6">
        <f>'CL &amp; Data'!L553/1000000000</f>
        <v>20.753440000000001</v>
      </c>
      <c r="N131" s="6">
        <f>'CL &amp; Data'!M553</f>
        <v>-7.4467182000000003</v>
      </c>
      <c r="P131" s="6">
        <f>'CL &amp; Data'!N553</f>
        <v>-36.462158000000002</v>
      </c>
      <c r="R131" s="6">
        <f>'CL &amp; Data'!O553</f>
        <v>-32.412685000000003</v>
      </c>
      <c r="T131" s="6">
        <f>'CL &amp; Data'!P553</f>
        <v>-38.109219000000003</v>
      </c>
      <c r="X131" s="6">
        <v>17.065000000000001</v>
      </c>
      <c r="Z131" s="6">
        <v>-52.471328999999997</v>
      </c>
      <c r="AB131" s="6">
        <v>-23.861507</v>
      </c>
      <c r="AD131" s="6">
        <v>-48.101455999999999</v>
      </c>
      <c r="AF131" s="6">
        <v>-32.779411000000003</v>
      </c>
    </row>
    <row r="132" spans="2:32" x14ac:dyDescent="0.25">
      <c r="B132" s="6">
        <f>'CL &amp; Data'!B554/1000000000</f>
        <v>20.87838</v>
      </c>
      <c r="D132" s="6">
        <f>'CL &amp; Data'!C554</f>
        <v>-8.9893216999999996</v>
      </c>
      <c r="F132" s="6">
        <f>'CL &amp; Data'!D554</f>
        <v>-44.166466</v>
      </c>
      <c r="H132" s="6">
        <f>'CL &amp; Data'!E554</f>
        <v>-39.161921999999997</v>
      </c>
      <c r="J132" s="6">
        <f>'CL &amp; Data'!F554</f>
        <v>-31.794636000000001</v>
      </c>
      <c r="L132" s="6">
        <f>'CL &amp; Data'!L554/1000000000</f>
        <v>20.87838</v>
      </c>
      <c r="N132" s="6">
        <f>'CL &amp; Data'!M554</f>
        <v>-7.5563064000000004</v>
      </c>
      <c r="P132" s="6">
        <f>'CL &amp; Data'!N554</f>
        <v>-36.568359000000001</v>
      </c>
      <c r="R132" s="6">
        <f>'CL &amp; Data'!O554</f>
        <v>-32.352867000000003</v>
      </c>
      <c r="T132" s="6">
        <f>'CL &amp; Data'!P554</f>
        <v>-38.547279000000003</v>
      </c>
      <c r="X132" s="6">
        <v>17.192499999999999</v>
      </c>
      <c r="Z132" s="6">
        <v>-52.973568</v>
      </c>
      <c r="AB132" s="6">
        <v>-23.922623000000002</v>
      </c>
      <c r="AD132" s="6">
        <v>-47.641478999999997</v>
      </c>
      <c r="AF132" s="6">
        <v>-32.674380999999997</v>
      </c>
    </row>
    <row r="133" spans="2:32" x14ac:dyDescent="0.25">
      <c r="B133" s="6">
        <f>'CL &amp; Data'!B555/1000000000</f>
        <v>21.003319999999999</v>
      </c>
      <c r="D133" s="6">
        <f>'CL &amp; Data'!C555</f>
        <v>-9.1704445000000003</v>
      </c>
      <c r="F133" s="6">
        <f>'CL &amp; Data'!D555</f>
        <v>-44.818680000000001</v>
      </c>
      <c r="H133" s="6">
        <f>'CL &amp; Data'!E555</f>
        <v>-39.532204</v>
      </c>
      <c r="J133" s="6">
        <f>'CL &amp; Data'!F555</f>
        <v>-31.895546</v>
      </c>
      <c r="L133" s="6">
        <f>'CL &amp; Data'!L555/1000000000</f>
        <v>21.003319999999999</v>
      </c>
      <c r="N133" s="6">
        <f>'CL &amp; Data'!M555</f>
        <v>-7.6380853999999996</v>
      </c>
      <c r="P133" s="6">
        <f>'CL &amp; Data'!N555</f>
        <v>-36.749778999999997</v>
      </c>
      <c r="R133" s="6">
        <f>'CL &amp; Data'!O555</f>
        <v>-32.301945000000003</v>
      </c>
      <c r="T133" s="6">
        <f>'CL &amp; Data'!P555</f>
        <v>-39.050700999999997</v>
      </c>
      <c r="X133" s="6">
        <v>17.32</v>
      </c>
      <c r="Z133" s="6">
        <v>-53.502087000000003</v>
      </c>
      <c r="AB133" s="6">
        <v>-23.981760000000001</v>
      </c>
      <c r="AD133" s="6">
        <v>-47.307175000000001</v>
      </c>
      <c r="AF133" s="6">
        <v>-32.581947</v>
      </c>
    </row>
    <row r="134" spans="2:32" x14ac:dyDescent="0.25">
      <c r="B134" s="6">
        <f>'CL &amp; Data'!B556/1000000000</f>
        <v>21.128260000000001</v>
      </c>
      <c r="D134" s="6">
        <f>'CL &amp; Data'!C556</f>
        <v>-9.2865342999999996</v>
      </c>
      <c r="F134" s="6">
        <f>'CL &amp; Data'!D556</f>
        <v>-45.470196000000001</v>
      </c>
      <c r="H134" s="6">
        <f>'CL &amp; Data'!E556</f>
        <v>-39.722816000000002</v>
      </c>
      <c r="J134" s="6">
        <f>'CL &amp; Data'!F556</f>
        <v>-32.088005000000003</v>
      </c>
      <c r="L134" s="6">
        <f>'CL &amp; Data'!L556/1000000000</f>
        <v>21.128260000000001</v>
      </c>
      <c r="N134" s="6">
        <f>'CL &amp; Data'!M556</f>
        <v>-7.6878905</v>
      </c>
      <c r="P134" s="6">
        <f>'CL &amp; Data'!N556</f>
        <v>-36.927975000000004</v>
      </c>
      <c r="R134" s="6">
        <f>'CL &amp; Data'!O556</f>
        <v>-32.351050999999998</v>
      </c>
      <c r="T134" s="6">
        <f>'CL &amp; Data'!P556</f>
        <v>-39.339351999999998</v>
      </c>
      <c r="X134" s="6">
        <v>17.447500000000002</v>
      </c>
      <c r="Z134" s="6">
        <v>-54.048198999999997</v>
      </c>
      <c r="AB134" s="6">
        <v>-24.039155999999998</v>
      </c>
      <c r="AD134" s="6">
        <v>-47.054625999999999</v>
      </c>
      <c r="AF134" s="6">
        <v>-32.497723000000001</v>
      </c>
    </row>
    <row r="135" spans="2:32" x14ac:dyDescent="0.25">
      <c r="B135" s="6">
        <f>'CL &amp; Data'!B557/1000000000</f>
        <v>21.2532</v>
      </c>
      <c r="D135" s="6">
        <f>'CL &amp; Data'!C557</f>
        <v>-9.1966429000000005</v>
      </c>
      <c r="F135" s="6">
        <f>'CL &amp; Data'!D557</f>
        <v>-45.837181000000001</v>
      </c>
      <c r="H135" s="6">
        <f>'CL &amp; Data'!E557</f>
        <v>-39.429558</v>
      </c>
      <c r="J135" s="6">
        <f>'CL &amp; Data'!F557</f>
        <v>-32.310547</v>
      </c>
      <c r="L135" s="6">
        <f>'CL &amp; Data'!L557/1000000000</f>
        <v>21.2532</v>
      </c>
      <c r="N135" s="6">
        <f>'CL &amp; Data'!M557</f>
        <v>-7.6018939000000003</v>
      </c>
      <c r="P135" s="6">
        <f>'CL &amp; Data'!N557</f>
        <v>-36.912013999999999</v>
      </c>
      <c r="R135" s="6">
        <f>'CL &amp; Data'!O557</f>
        <v>-32.384369</v>
      </c>
      <c r="T135" s="6">
        <f>'CL &amp; Data'!P557</f>
        <v>-39.252586000000001</v>
      </c>
      <c r="X135" s="6">
        <v>17.574999999999999</v>
      </c>
      <c r="Z135" s="6">
        <v>-54.696854000000002</v>
      </c>
      <c r="AB135" s="6">
        <v>-24.089435999999999</v>
      </c>
      <c r="AD135" s="6">
        <v>-46.877991000000002</v>
      </c>
      <c r="AF135" s="6">
        <v>-32.430186999999997</v>
      </c>
    </row>
    <row r="136" spans="2:32" x14ac:dyDescent="0.25">
      <c r="B136" s="6">
        <f>'CL &amp; Data'!B558/1000000000</f>
        <v>21.378139999999998</v>
      </c>
      <c r="D136" s="6">
        <f>'CL &amp; Data'!C558</f>
        <v>-9.0416536000000001</v>
      </c>
      <c r="F136" s="6">
        <f>'CL &amp; Data'!D558</f>
        <v>-46.143645999999997</v>
      </c>
      <c r="H136" s="6">
        <f>'CL &amp; Data'!E558</f>
        <v>-38.888111000000002</v>
      </c>
      <c r="J136" s="6">
        <f>'CL &amp; Data'!F558</f>
        <v>-32.497619999999998</v>
      </c>
      <c r="L136" s="6">
        <f>'CL &amp; Data'!L558/1000000000</f>
        <v>21.378139999999998</v>
      </c>
      <c r="N136" s="6">
        <f>'CL &amp; Data'!M558</f>
        <v>-7.5029811999999998</v>
      </c>
      <c r="P136" s="6">
        <f>'CL &amp; Data'!N558</f>
        <v>-36.895099999999999</v>
      </c>
      <c r="R136" s="6">
        <f>'CL &amp; Data'!O558</f>
        <v>-32.459578999999998</v>
      </c>
      <c r="T136" s="6">
        <f>'CL &amp; Data'!P558</f>
        <v>-38.826740000000001</v>
      </c>
      <c r="X136" s="6">
        <v>17.702500000000001</v>
      </c>
      <c r="Z136" s="6">
        <v>-55.325588000000003</v>
      </c>
      <c r="AB136" s="6">
        <v>-24.130534999999998</v>
      </c>
      <c r="AD136" s="6">
        <v>-46.736874</v>
      </c>
      <c r="AF136" s="6">
        <v>-32.375759000000002</v>
      </c>
    </row>
    <row r="137" spans="2:32" x14ac:dyDescent="0.25">
      <c r="B137" s="6">
        <f>'CL &amp; Data'!B559/1000000000</f>
        <v>21.503080000000001</v>
      </c>
      <c r="D137" s="6">
        <f>'CL &amp; Data'!C559</f>
        <v>-8.9150209</v>
      </c>
      <c r="F137" s="6">
        <f>'CL &amp; Data'!D559</f>
        <v>-46.343612999999998</v>
      </c>
      <c r="H137" s="6">
        <f>'CL &amp; Data'!E559</f>
        <v>-38.263568999999997</v>
      </c>
      <c r="J137" s="6">
        <f>'CL &amp; Data'!F559</f>
        <v>-32.672249000000001</v>
      </c>
      <c r="L137" s="6">
        <f>'CL &amp; Data'!L559/1000000000</f>
        <v>21.503080000000001</v>
      </c>
      <c r="N137" s="6">
        <f>'CL &amp; Data'!M559</f>
        <v>-7.4526763000000003</v>
      </c>
      <c r="P137" s="6">
        <f>'CL &amp; Data'!N559</f>
        <v>-36.959502999999998</v>
      </c>
      <c r="R137" s="6">
        <f>'CL &amp; Data'!O559</f>
        <v>-32.483189000000003</v>
      </c>
      <c r="T137" s="6">
        <f>'CL &amp; Data'!P559</f>
        <v>-38.357109000000001</v>
      </c>
      <c r="X137" s="6">
        <v>17.829999999999998</v>
      </c>
      <c r="Z137" s="6">
        <v>-55.933216000000002</v>
      </c>
      <c r="AB137" s="6">
        <v>-24.177305</v>
      </c>
      <c r="AD137" s="6">
        <v>-46.538291999999998</v>
      </c>
      <c r="AF137" s="6">
        <v>-32.327869</v>
      </c>
    </row>
    <row r="138" spans="2:32" x14ac:dyDescent="0.25">
      <c r="B138" s="6">
        <f>'CL &amp; Data'!B560/1000000000</f>
        <v>21.628019999999999</v>
      </c>
      <c r="D138" s="6">
        <f>'CL &amp; Data'!C560</f>
        <v>-8.8582134000000003</v>
      </c>
      <c r="F138" s="6">
        <f>'CL &amp; Data'!D560</f>
        <v>-46.424743999999997</v>
      </c>
      <c r="H138" s="6">
        <f>'CL &amp; Data'!E560</f>
        <v>-37.959816000000004</v>
      </c>
      <c r="J138" s="6">
        <f>'CL &amp; Data'!F560</f>
        <v>-32.792296999999998</v>
      </c>
      <c r="L138" s="6">
        <f>'CL &amp; Data'!L560/1000000000</f>
        <v>21.628019999999999</v>
      </c>
      <c r="N138" s="6">
        <f>'CL &amp; Data'!M560</f>
        <v>-7.4664121000000003</v>
      </c>
      <c r="P138" s="6">
        <f>'CL &amp; Data'!N560</f>
        <v>-37.083171999999998</v>
      </c>
      <c r="R138" s="6">
        <f>'CL &amp; Data'!O560</f>
        <v>-32.601646000000002</v>
      </c>
      <c r="T138" s="6">
        <f>'CL &amp; Data'!P560</f>
        <v>-38.06015</v>
      </c>
      <c r="X138" s="6">
        <v>17.9575</v>
      </c>
      <c r="Z138" s="6">
        <v>-56.510371999999997</v>
      </c>
      <c r="AB138" s="6">
        <v>-24.230452</v>
      </c>
      <c r="AD138" s="6">
        <v>-46.304417000000001</v>
      </c>
      <c r="AF138" s="6">
        <v>-32.296669000000001</v>
      </c>
    </row>
    <row r="139" spans="2:32" x14ac:dyDescent="0.25">
      <c r="B139" s="6">
        <f>'CL &amp; Data'!B561/1000000000</f>
        <v>21.752960000000002</v>
      </c>
      <c r="D139" s="6">
        <f>'CL &amp; Data'!C561</f>
        <v>-8.8140421</v>
      </c>
      <c r="F139" s="6">
        <f>'CL &amp; Data'!D561</f>
        <v>-46.317630999999999</v>
      </c>
      <c r="H139" s="6">
        <f>'CL &amp; Data'!E561</f>
        <v>-37.771926999999998</v>
      </c>
      <c r="J139" s="6">
        <f>'CL &amp; Data'!F561</f>
        <v>-32.841197999999999</v>
      </c>
      <c r="L139" s="6">
        <f>'CL &amp; Data'!L561/1000000000</f>
        <v>21.752960000000002</v>
      </c>
      <c r="N139" s="6">
        <f>'CL &amp; Data'!M561</f>
        <v>-7.5184373999999998</v>
      </c>
      <c r="P139" s="6">
        <f>'CL &amp; Data'!N561</f>
        <v>-37.206474</v>
      </c>
      <c r="R139" s="6">
        <f>'CL &amp; Data'!O561</f>
        <v>-32.698352999999997</v>
      </c>
      <c r="T139" s="6">
        <f>'CL &amp; Data'!P561</f>
        <v>-37.796855999999998</v>
      </c>
      <c r="X139" s="6">
        <v>18.085000000000001</v>
      </c>
      <c r="Z139" s="6">
        <v>-57.075935000000001</v>
      </c>
      <c r="AB139" s="6">
        <v>-24.284565000000001</v>
      </c>
      <c r="AD139" s="6">
        <v>-46.069797999999999</v>
      </c>
      <c r="AF139" s="6">
        <v>-32.280467999999999</v>
      </c>
    </row>
    <row r="140" spans="2:32" x14ac:dyDescent="0.25">
      <c r="B140" s="6">
        <f>'CL &amp; Data'!B562/1000000000</f>
        <v>21.8779</v>
      </c>
      <c r="D140" s="6">
        <f>'CL &amp; Data'!C562</f>
        <v>-8.6927862000000005</v>
      </c>
      <c r="F140" s="6">
        <f>'CL &amp; Data'!D562</f>
        <v>-46.193333000000003</v>
      </c>
      <c r="H140" s="6">
        <f>'CL &amp; Data'!E562</f>
        <v>-37.601601000000002</v>
      </c>
      <c r="J140" s="6">
        <f>'CL &amp; Data'!F562</f>
        <v>-32.821716000000002</v>
      </c>
      <c r="L140" s="6">
        <f>'CL &amp; Data'!L562/1000000000</f>
        <v>21.8779</v>
      </c>
      <c r="N140" s="6">
        <f>'CL &amp; Data'!M562</f>
        <v>-7.5200519999999997</v>
      </c>
      <c r="P140" s="6">
        <f>'CL &amp; Data'!N562</f>
        <v>-37.275455000000001</v>
      </c>
      <c r="R140" s="6">
        <f>'CL &amp; Data'!O562</f>
        <v>-32.689838000000002</v>
      </c>
      <c r="T140" s="6">
        <f>'CL &amp; Data'!P562</f>
        <v>-37.584412</v>
      </c>
      <c r="X140" s="6">
        <v>18.212499999999999</v>
      </c>
      <c r="Z140" s="6">
        <v>-57.606029999999997</v>
      </c>
      <c r="AB140" s="6">
        <v>-24.332263999999999</v>
      </c>
      <c r="AD140" s="6">
        <v>-45.848025999999997</v>
      </c>
      <c r="AF140" s="6">
        <v>-32.284897000000001</v>
      </c>
    </row>
    <row r="141" spans="2:32" x14ac:dyDescent="0.25">
      <c r="B141" s="6">
        <f>'CL &amp; Data'!B563/1000000000</f>
        <v>22.002839999999999</v>
      </c>
      <c r="D141" s="6">
        <f>'CL &amp; Data'!C563</f>
        <v>-8.5241690000000006</v>
      </c>
      <c r="F141" s="6">
        <f>'CL &amp; Data'!D563</f>
        <v>-46.114173999999998</v>
      </c>
      <c r="H141" s="6">
        <f>'CL &amp; Data'!E563</f>
        <v>-37.376365999999997</v>
      </c>
      <c r="J141" s="6">
        <f>'CL &amp; Data'!F563</f>
        <v>-32.771979999999999</v>
      </c>
      <c r="L141" s="6">
        <f>'CL &amp; Data'!L563/1000000000</f>
        <v>22.002839999999999</v>
      </c>
      <c r="N141" s="6">
        <f>'CL &amp; Data'!M563</f>
        <v>-7.5026693</v>
      </c>
      <c r="P141" s="6">
        <f>'CL &amp; Data'!N563</f>
        <v>-37.332183999999998</v>
      </c>
      <c r="R141" s="6">
        <f>'CL &amp; Data'!O563</f>
        <v>-32.581336999999998</v>
      </c>
      <c r="T141" s="6">
        <f>'CL &amp; Data'!P563</f>
        <v>-37.401874999999997</v>
      </c>
      <c r="X141" s="6">
        <v>18.34</v>
      </c>
      <c r="Z141" s="6">
        <v>-58.001815999999998</v>
      </c>
      <c r="AB141" s="6">
        <v>-24.388705999999999</v>
      </c>
      <c r="AD141" s="6">
        <v>-45.611651999999999</v>
      </c>
      <c r="AF141" s="6">
        <v>-32.289700000000003</v>
      </c>
    </row>
    <row r="142" spans="2:32" x14ac:dyDescent="0.25">
      <c r="B142" s="6">
        <f>'CL &amp; Data'!B564/1000000000</f>
        <v>22.127780000000001</v>
      </c>
      <c r="D142" s="6">
        <f>'CL &amp; Data'!C564</f>
        <v>-8.3106699000000006</v>
      </c>
      <c r="F142" s="6">
        <f>'CL &amp; Data'!D564</f>
        <v>-46.255291</v>
      </c>
      <c r="H142" s="6">
        <f>'CL &amp; Data'!E564</f>
        <v>-37.241107999999997</v>
      </c>
      <c r="J142" s="6">
        <f>'CL &amp; Data'!F564</f>
        <v>-32.712090000000003</v>
      </c>
      <c r="L142" s="6">
        <f>'CL &amp; Data'!L564/1000000000</f>
        <v>22.127780000000001</v>
      </c>
      <c r="N142" s="6">
        <f>'CL &amp; Data'!M564</f>
        <v>-7.4500666000000004</v>
      </c>
      <c r="P142" s="6">
        <f>'CL &amp; Data'!N564</f>
        <v>-37.399318999999998</v>
      </c>
      <c r="R142" s="6">
        <f>'CL &amp; Data'!O564</f>
        <v>-32.408954999999999</v>
      </c>
      <c r="T142" s="6">
        <f>'CL &amp; Data'!P564</f>
        <v>-37.388725000000001</v>
      </c>
      <c r="X142" s="6">
        <v>18.467500000000001</v>
      </c>
      <c r="Z142" s="6">
        <v>-58.223877000000002</v>
      </c>
      <c r="AB142" s="6">
        <v>-24.433347999999999</v>
      </c>
      <c r="AD142" s="6">
        <v>-45.363624999999999</v>
      </c>
      <c r="AF142" s="6">
        <v>-32.321357999999996</v>
      </c>
    </row>
    <row r="143" spans="2:32" x14ac:dyDescent="0.25">
      <c r="B143" s="6">
        <f>'CL &amp; Data'!B565/1000000000</f>
        <v>22.25272</v>
      </c>
      <c r="D143" s="6">
        <f>'CL &amp; Data'!C565</f>
        <v>-8.1423597000000001</v>
      </c>
      <c r="F143" s="6">
        <f>'CL &amp; Data'!D565</f>
        <v>-46.588504999999998</v>
      </c>
      <c r="H143" s="6">
        <f>'CL &amp; Data'!E565</f>
        <v>-37.233387</v>
      </c>
      <c r="J143" s="6">
        <f>'CL &amp; Data'!F565</f>
        <v>-32.604790000000001</v>
      </c>
      <c r="L143" s="6">
        <f>'CL &amp; Data'!L565/1000000000</f>
        <v>22.25272</v>
      </c>
      <c r="N143" s="6">
        <f>'CL &amp; Data'!M565</f>
        <v>-7.4495201</v>
      </c>
      <c r="P143" s="6">
        <f>'CL &amp; Data'!N565</f>
        <v>-37.551693</v>
      </c>
      <c r="R143" s="6">
        <f>'CL &amp; Data'!O565</f>
        <v>-32.263809000000002</v>
      </c>
      <c r="T143" s="6">
        <f>'CL &amp; Data'!P565</f>
        <v>-37.438178999999998</v>
      </c>
      <c r="X143" s="6">
        <v>18.594999999999999</v>
      </c>
      <c r="Z143" s="6">
        <v>-58.344028000000002</v>
      </c>
      <c r="AB143" s="6">
        <v>-24.464893</v>
      </c>
      <c r="AD143" s="6">
        <v>-45.144806000000003</v>
      </c>
      <c r="AF143" s="6">
        <v>-32.365775999999997</v>
      </c>
    </row>
    <row r="144" spans="2:32" x14ac:dyDescent="0.25">
      <c r="B144" s="6">
        <f>'CL &amp; Data'!B566/1000000000</f>
        <v>22.377659999999999</v>
      </c>
      <c r="D144" s="6">
        <f>'CL &amp; Data'!C566</f>
        <v>-8.0824127000000008</v>
      </c>
      <c r="F144" s="6">
        <f>'CL &amp; Data'!D566</f>
        <v>-47.120525000000001</v>
      </c>
      <c r="H144" s="6">
        <f>'CL &amp; Data'!E566</f>
        <v>-37.297336999999999</v>
      </c>
      <c r="J144" s="6">
        <f>'CL &amp; Data'!F566</f>
        <v>-32.522590999999998</v>
      </c>
      <c r="L144" s="6">
        <f>'CL &amp; Data'!L566/1000000000</f>
        <v>22.377659999999999</v>
      </c>
      <c r="N144" s="6">
        <f>'CL &amp; Data'!M566</f>
        <v>-7.5296954999999999</v>
      </c>
      <c r="P144" s="6">
        <f>'CL &amp; Data'!N566</f>
        <v>-37.936008000000001</v>
      </c>
      <c r="R144" s="6">
        <f>'CL &amp; Data'!O566</f>
        <v>-32.186604000000003</v>
      </c>
      <c r="T144" s="6">
        <f>'CL &amp; Data'!P566</f>
        <v>-37.484917000000003</v>
      </c>
      <c r="X144" s="6">
        <v>18.7225</v>
      </c>
      <c r="Z144" s="6">
        <v>-58.295296</v>
      </c>
      <c r="AB144" s="6">
        <v>-24.488576999999999</v>
      </c>
      <c r="AD144" s="6">
        <v>-44.956691999999997</v>
      </c>
      <c r="AF144" s="6">
        <v>-32.447535999999999</v>
      </c>
    </row>
    <row r="145" spans="2:32" x14ac:dyDescent="0.25">
      <c r="B145" s="6">
        <f>'CL &amp; Data'!B567/1000000000</f>
        <v>22.502600000000001</v>
      </c>
      <c r="D145" s="6">
        <f>'CL &amp; Data'!C567</f>
        <v>-8.0689077000000005</v>
      </c>
      <c r="F145" s="6">
        <f>'CL &amp; Data'!D567</f>
        <v>-47.572746000000002</v>
      </c>
      <c r="H145" s="6">
        <f>'CL &amp; Data'!E567</f>
        <v>-37.384211999999998</v>
      </c>
      <c r="J145" s="6">
        <f>'CL &amp; Data'!F567</f>
        <v>-32.500453999999998</v>
      </c>
      <c r="L145" s="6">
        <f>'CL &amp; Data'!L567/1000000000</f>
        <v>22.502600000000001</v>
      </c>
      <c r="N145" s="6">
        <f>'CL &amp; Data'!M567</f>
        <v>-7.6464381000000001</v>
      </c>
      <c r="P145" s="6">
        <f>'CL &amp; Data'!N567</f>
        <v>-38.507747999999999</v>
      </c>
      <c r="R145" s="6">
        <f>'CL &amp; Data'!O567</f>
        <v>-32.216853999999998</v>
      </c>
      <c r="T145" s="6">
        <f>'CL &amp; Data'!P567</f>
        <v>-37.539054999999998</v>
      </c>
      <c r="X145" s="6">
        <v>18.850000000000001</v>
      </c>
      <c r="Z145" s="6">
        <v>-58.111336000000001</v>
      </c>
      <c r="AB145" s="6">
        <v>-24.499881999999999</v>
      </c>
      <c r="AD145" s="6">
        <v>-44.805832000000002</v>
      </c>
      <c r="AF145" s="6">
        <v>-32.544609000000001</v>
      </c>
    </row>
    <row r="146" spans="2:32" x14ac:dyDescent="0.25">
      <c r="B146" s="6">
        <f>'CL &amp; Data'!B568/1000000000</f>
        <v>22.62754</v>
      </c>
      <c r="D146" s="6">
        <f>'CL &amp; Data'!C568</f>
        <v>-8.0075388000000007</v>
      </c>
      <c r="F146" s="6">
        <f>'CL &amp; Data'!D568</f>
        <v>-47.935935999999998</v>
      </c>
      <c r="H146" s="6">
        <f>'CL &amp; Data'!E568</f>
        <v>-37.461677999999999</v>
      </c>
      <c r="J146" s="6">
        <f>'CL &amp; Data'!F568</f>
        <v>-32.552773000000002</v>
      </c>
      <c r="L146" s="6">
        <f>'CL &amp; Data'!L568/1000000000</f>
        <v>22.62754</v>
      </c>
      <c r="N146" s="6">
        <f>'CL &amp; Data'!M568</f>
        <v>-7.7422652000000003</v>
      </c>
      <c r="P146" s="6">
        <f>'CL &amp; Data'!N568</f>
        <v>-39.041027</v>
      </c>
      <c r="R146" s="6">
        <f>'CL &amp; Data'!O568</f>
        <v>-32.28051</v>
      </c>
      <c r="T146" s="6">
        <f>'CL &amp; Data'!P568</f>
        <v>-37.602093000000004</v>
      </c>
      <c r="X146" s="6">
        <v>18.977499999999999</v>
      </c>
      <c r="Z146" s="6">
        <v>-57.782485999999999</v>
      </c>
      <c r="AB146" s="6">
        <v>-24.517337999999999</v>
      </c>
      <c r="AD146" s="6">
        <v>-44.700394000000003</v>
      </c>
      <c r="AF146" s="6">
        <v>-32.651302000000001</v>
      </c>
    </row>
    <row r="147" spans="2:32" x14ac:dyDescent="0.25">
      <c r="B147" s="6">
        <f>'CL &amp; Data'!B569/1000000000</f>
        <v>22.752479999999998</v>
      </c>
      <c r="D147" s="6">
        <f>'CL &amp; Data'!C569</f>
        <v>-7.8934369000000002</v>
      </c>
      <c r="F147" s="6">
        <f>'CL &amp; Data'!D569</f>
        <v>-48.056556999999998</v>
      </c>
      <c r="H147" s="6">
        <f>'CL &amp; Data'!E569</f>
        <v>-37.547393999999997</v>
      </c>
      <c r="J147" s="6">
        <f>'CL &amp; Data'!F569</f>
        <v>-32.608581999999998</v>
      </c>
      <c r="L147" s="6">
        <f>'CL &amp; Data'!L569/1000000000</f>
        <v>22.752479999999998</v>
      </c>
      <c r="N147" s="6">
        <f>'CL &amp; Data'!M569</f>
        <v>-7.8223748000000004</v>
      </c>
      <c r="P147" s="6">
        <f>'CL &amp; Data'!N569</f>
        <v>-39.465904000000002</v>
      </c>
      <c r="R147" s="6">
        <f>'CL &amp; Data'!O569</f>
        <v>-32.359810000000003</v>
      </c>
      <c r="T147" s="6">
        <f>'CL &amp; Data'!P569</f>
        <v>-37.676254</v>
      </c>
      <c r="X147" s="6">
        <v>19.105</v>
      </c>
      <c r="Z147" s="6">
        <v>-57.316147000000001</v>
      </c>
      <c r="AB147" s="6">
        <v>-24.541014000000001</v>
      </c>
      <c r="AD147" s="6">
        <v>-44.599505999999998</v>
      </c>
      <c r="AF147" s="6">
        <v>-32.759602000000001</v>
      </c>
    </row>
    <row r="148" spans="2:32" x14ac:dyDescent="0.25">
      <c r="B148" s="6">
        <f>'CL &amp; Data'!B570/1000000000</f>
        <v>22.877420000000001</v>
      </c>
      <c r="D148" s="6">
        <f>'CL &amp; Data'!C570</f>
        <v>-7.7812365999999997</v>
      </c>
      <c r="F148" s="6">
        <f>'CL &amp; Data'!D570</f>
        <v>-47.643512999999999</v>
      </c>
      <c r="H148" s="6">
        <f>'CL &amp; Data'!E570</f>
        <v>-37.497779999999999</v>
      </c>
      <c r="J148" s="6">
        <f>'CL &amp; Data'!F570</f>
        <v>-32.598942000000001</v>
      </c>
      <c r="L148" s="6">
        <f>'CL &amp; Data'!L570/1000000000</f>
        <v>22.877420000000001</v>
      </c>
      <c r="N148" s="6">
        <f>'CL &amp; Data'!M570</f>
        <v>-7.9175924999999996</v>
      </c>
      <c r="P148" s="6">
        <f>'CL &amp; Data'!N570</f>
        <v>-40.010379999999998</v>
      </c>
      <c r="R148" s="6">
        <f>'CL &amp; Data'!O570</f>
        <v>-32.410449999999997</v>
      </c>
      <c r="T148" s="6">
        <f>'CL &amp; Data'!P570</f>
        <v>-37.609603999999997</v>
      </c>
      <c r="X148" s="6">
        <v>19.232500000000002</v>
      </c>
      <c r="Z148" s="6">
        <v>-56.658520000000003</v>
      </c>
      <c r="AB148" s="6">
        <v>-24.577551</v>
      </c>
      <c r="AD148" s="6">
        <v>-44.533073000000002</v>
      </c>
      <c r="AF148" s="6">
        <v>-32.846066</v>
      </c>
    </row>
    <row r="149" spans="2:32" x14ac:dyDescent="0.25">
      <c r="B149" s="6">
        <f>'CL &amp; Data'!B571/1000000000</f>
        <v>23.002359999999999</v>
      </c>
      <c r="D149" s="6">
        <f>'CL &amp; Data'!C571</f>
        <v>-7.6273179000000004</v>
      </c>
      <c r="F149" s="6">
        <f>'CL &amp; Data'!D571</f>
        <v>-47.468795999999998</v>
      </c>
      <c r="H149" s="6">
        <f>'CL &amp; Data'!E571</f>
        <v>-37.388705999999999</v>
      </c>
      <c r="J149" s="6">
        <f>'CL &amp; Data'!F571</f>
        <v>-32.574458999999997</v>
      </c>
      <c r="L149" s="6">
        <f>'CL &amp; Data'!L571/1000000000</f>
        <v>23.002359999999999</v>
      </c>
      <c r="N149" s="6">
        <f>'CL &amp; Data'!M571</f>
        <v>-8.0042524000000004</v>
      </c>
      <c r="P149" s="6">
        <f>'CL &amp; Data'!N571</f>
        <v>-40.169620999999999</v>
      </c>
      <c r="R149" s="6">
        <f>'CL &amp; Data'!O571</f>
        <v>-32.379902000000001</v>
      </c>
      <c r="T149" s="6">
        <f>'CL &amp; Data'!P571</f>
        <v>-37.472797</v>
      </c>
      <c r="X149" s="6">
        <v>19.36</v>
      </c>
      <c r="Z149" s="6">
        <v>-55.766692999999997</v>
      </c>
      <c r="AB149" s="6">
        <v>-24.620794</v>
      </c>
      <c r="AD149" s="6">
        <v>-44.450671999999997</v>
      </c>
      <c r="AF149" s="6">
        <v>-32.891441</v>
      </c>
    </row>
    <row r="150" spans="2:32" x14ac:dyDescent="0.25">
      <c r="B150" s="6">
        <f>'CL &amp; Data'!B572/1000000000</f>
        <v>23.127300000000002</v>
      </c>
      <c r="D150" s="6">
        <f>'CL &amp; Data'!C572</f>
        <v>-7.5046258000000003</v>
      </c>
      <c r="F150" s="6">
        <f>'CL &amp; Data'!D572</f>
        <v>-47.112372999999998</v>
      </c>
      <c r="H150" s="6">
        <f>'CL &amp; Data'!E572</f>
        <v>-37.24192</v>
      </c>
      <c r="J150" s="6">
        <f>'CL &amp; Data'!F572</f>
        <v>-32.546013000000002</v>
      </c>
      <c r="L150" s="6">
        <f>'CL &amp; Data'!L572/1000000000</f>
        <v>23.127300000000002</v>
      </c>
      <c r="N150" s="6">
        <f>'CL &amp; Data'!M572</f>
        <v>-8.1298379999999995</v>
      </c>
      <c r="P150" s="6">
        <f>'CL &amp; Data'!N572</f>
        <v>-40.270870000000002</v>
      </c>
      <c r="R150" s="6">
        <f>'CL &amp; Data'!O572</f>
        <v>-32.382744000000002</v>
      </c>
      <c r="T150" s="6">
        <f>'CL &amp; Data'!P572</f>
        <v>-37.297176</v>
      </c>
      <c r="X150" s="6">
        <v>19.487500000000001</v>
      </c>
      <c r="Z150" s="6">
        <v>-54.889954000000003</v>
      </c>
      <c r="AB150" s="6">
        <v>-24.714594000000002</v>
      </c>
      <c r="AD150" s="6">
        <v>-44.377014000000003</v>
      </c>
      <c r="AF150" s="6">
        <v>-32.876911</v>
      </c>
    </row>
    <row r="151" spans="2:32" x14ac:dyDescent="0.25">
      <c r="B151" s="6">
        <f>'CL &amp; Data'!B573/1000000000</f>
        <v>23.25224</v>
      </c>
      <c r="D151" s="6">
        <f>'CL &amp; Data'!C573</f>
        <v>-7.3473053000000004</v>
      </c>
      <c r="F151" s="6">
        <f>'CL &amp; Data'!D573</f>
        <v>-47.111556999999998</v>
      </c>
      <c r="H151" s="6">
        <f>'CL &amp; Data'!E573</f>
        <v>-37.056674999999998</v>
      </c>
      <c r="J151" s="6">
        <f>'CL &amp; Data'!F573</f>
        <v>-32.582419999999999</v>
      </c>
      <c r="L151" s="6">
        <f>'CL &amp; Data'!L573/1000000000</f>
        <v>23.25224</v>
      </c>
      <c r="N151" s="6">
        <f>'CL &amp; Data'!M573</f>
        <v>-8.2595539000000002</v>
      </c>
      <c r="P151" s="6">
        <f>'CL &amp; Data'!N573</f>
        <v>-39.908577000000001</v>
      </c>
      <c r="R151" s="6">
        <f>'CL &amp; Data'!O573</f>
        <v>-32.320411999999997</v>
      </c>
      <c r="T151" s="6">
        <f>'CL &amp; Data'!P573</f>
        <v>-37.098320000000001</v>
      </c>
      <c r="X151" s="6">
        <v>19.614999999999998</v>
      </c>
      <c r="Z151" s="6">
        <v>-54.303463000000001</v>
      </c>
      <c r="AB151" s="6">
        <v>-24.812073000000002</v>
      </c>
      <c r="AD151" s="6">
        <v>-44.342751</v>
      </c>
      <c r="AF151" s="6">
        <v>-32.886887000000002</v>
      </c>
    </row>
    <row r="152" spans="2:32" x14ac:dyDescent="0.25">
      <c r="B152" s="6">
        <f>'CL &amp; Data'!B574/1000000000</f>
        <v>23.377179999999999</v>
      </c>
      <c r="D152" s="6">
        <f>'CL &amp; Data'!C574</f>
        <v>-7.2501005999999997</v>
      </c>
      <c r="F152" s="6">
        <f>'CL &amp; Data'!D574</f>
        <v>-46.502192999999998</v>
      </c>
      <c r="H152" s="6">
        <f>'CL &amp; Data'!E574</f>
        <v>-36.782618999999997</v>
      </c>
      <c r="J152" s="6">
        <f>'CL &amp; Data'!F574</f>
        <v>-32.605659000000003</v>
      </c>
      <c r="L152" s="6">
        <f>'CL &amp; Data'!L574/1000000000</f>
        <v>23.377179999999999</v>
      </c>
      <c r="N152" s="6">
        <f>'CL &amp; Data'!M574</f>
        <v>-8.4143142999999991</v>
      </c>
      <c r="P152" s="6">
        <f>'CL &amp; Data'!N574</f>
        <v>-39.797035000000001</v>
      </c>
      <c r="R152" s="6">
        <f>'CL &amp; Data'!O574</f>
        <v>-32.328696999999998</v>
      </c>
      <c r="T152" s="6">
        <f>'CL &amp; Data'!P574</f>
        <v>-36.832324999999997</v>
      </c>
      <c r="X152" s="6">
        <v>19.7425</v>
      </c>
      <c r="Z152" s="6">
        <v>-53.748375000000003</v>
      </c>
      <c r="AB152" s="6">
        <v>-24.880638000000001</v>
      </c>
      <c r="AD152" s="6">
        <v>-44.392615999999997</v>
      </c>
      <c r="AF152" s="6">
        <v>-32.884326999999999</v>
      </c>
    </row>
    <row r="153" spans="2:32" x14ac:dyDescent="0.25">
      <c r="B153" s="6">
        <f>'CL &amp; Data'!B575/1000000000</f>
        <v>23.502120000000001</v>
      </c>
      <c r="D153" s="6">
        <f>'CL &amp; Data'!C575</f>
        <v>-7.1272383000000001</v>
      </c>
      <c r="F153" s="6">
        <f>'CL &amp; Data'!D575</f>
        <v>-46.150593000000001</v>
      </c>
      <c r="H153" s="6">
        <f>'CL &amp; Data'!E575</f>
        <v>-36.395077000000001</v>
      </c>
      <c r="J153" s="6">
        <f>'CL &amp; Data'!F575</f>
        <v>-32.658450999999999</v>
      </c>
      <c r="L153" s="6">
        <f>'CL &amp; Data'!L575/1000000000</f>
        <v>23.502120000000001</v>
      </c>
      <c r="N153" s="6">
        <f>'CL &amp; Data'!M575</f>
        <v>-8.5657882999999995</v>
      </c>
      <c r="P153" s="6">
        <f>'CL &amp; Data'!N575</f>
        <v>-39.529803999999999</v>
      </c>
      <c r="R153" s="6">
        <f>'CL &amp; Data'!O575</f>
        <v>-32.240974000000001</v>
      </c>
      <c r="T153" s="6">
        <f>'CL &amp; Data'!P575</f>
        <v>-36.521968999999999</v>
      </c>
      <c r="X153" s="6">
        <v>19.87</v>
      </c>
      <c r="Z153" s="6">
        <v>-53.117111000000001</v>
      </c>
      <c r="AB153" s="6">
        <v>-24.951499999999999</v>
      </c>
      <c r="AD153" s="6">
        <v>-44.380180000000003</v>
      </c>
      <c r="AF153" s="6">
        <v>-32.849964</v>
      </c>
    </row>
    <row r="154" spans="2:32" x14ac:dyDescent="0.25">
      <c r="B154" s="6">
        <f>'CL &amp; Data'!B576/1000000000</f>
        <v>23.62706</v>
      </c>
      <c r="D154" s="6">
        <f>'CL &amp; Data'!C576</f>
        <v>-7.0343871</v>
      </c>
      <c r="F154" s="6">
        <f>'CL &amp; Data'!D576</f>
        <v>-46.170403</v>
      </c>
      <c r="H154" s="6">
        <f>'CL &amp; Data'!E576</f>
        <v>-35.915557999999997</v>
      </c>
      <c r="J154" s="6">
        <f>'CL &amp; Data'!F576</f>
        <v>-32.592896000000003</v>
      </c>
      <c r="L154" s="6">
        <f>'CL &amp; Data'!L576/1000000000</f>
        <v>23.62706</v>
      </c>
      <c r="N154" s="6">
        <f>'CL &amp; Data'!M576</f>
        <v>-8.7481860999999999</v>
      </c>
      <c r="P154" s="6">
        <f>'CL &amp; Data'!N576</f>
        <v>-39.295216000000003</v>
      </c>
      <c r="R154" s="6">
        <f>'CL &amp; Data'!O576</f>
        <v>-32.159382000000001</v>
      </c>
      <c r="T154" s="6">
        <f>'CL &amp; Data'!P576</f>
        <v>-36.082076999999998</v>
      </c>
      <c r="X154" s="6">
        <v>19.997499999999999</v>
      </c>
      <c r="Z154" s="6">
        <v>-52.453789</v>
      </c>
      <c r="AB154" s="6">
        <v>-25.020769000000001</v>
      </c>
      <c r="AD154" s="6">
        <v>-44.277560999999999</v>
      </c>
      <c r="AF154" s="6">
        <v>-32.776501000000003</v>
      </c>
    </row>
    <row r="155" spans="2:32" x14ac:dyDescent="0.25">
      <c r="B155" s="6">
        <f>'CL &amp; Data'!B577/1000000000</f>
        <v>23.751999999999999</v>
      </c>
      <c r="D155" s="6">
        <f>'CL &amp; Data'!C577</f>
        <v>-6.9553108000000003</v>
      </c>
      <c r="F155" s="6">
        <f>'CL &amp; Data'!D577</f>
        <v>-46.238093999999997</v>
      </c>
      <c r="H155" s="6">
        <f>'CL &amp; Data'!E577</f>
        <v>-35.446250999999997</v>
      </c>
      <c r="J155" s="6">
        <f>'CL &amp; Data'!F577</f>
        <v>-32.512824999999999</v>
      </c>
      <c r="L155" s="6">
        <f>'CL &amp; Data'!L577/1000000000</f>
        <v>23.751999999999999</v>
      </c>
      <c r="N155" s="6">
        <f>'CL &amp; Data'!M577</f>
        <v>-8.9282742000000006</v>
      </c>
      <c r="P155" s="6">
        <f>'CL &amp; Data'!N577</f>
        <v>-39.229590999999999</v>
      </c>
      <c r="R155" s="6">
        <f>'CL &amp; Data'!O577</f>
        <v>-32.147423000000003</v>
      </c>
      <c r="T155" s="6">
        <f>'CL &amp; Data'!P577</f>
        <v>-35.592854000000003</v>
      </c>
      <c r="X155" s="6">
        <v>20.125</v>
      </c>
      <c r="Z155" s="6">
        <v>-51.720860000000002</v>
      </c>
      <c r="AB155" s="6">
        <v>-25.076794</v>
      </c>
      <c r="AD155" s="6">
        <v>-44.147109999999998</v>
      </c>
      <c r="AF155" s="6">
        <v>-32.669002999999996</v>
      </c>
    </row>
    <row r="156" spans="2:32" x14ac:dyDescent="0.25">
      <c r="B156" s="6">
        <f>'CL &amp; Data'!B578/1000000000</f>
        <v>23.876940000000001</v>
      </c>
      <c r="D156" s="6">
        <f>'CL &amp; Data'!C578</f>
        <v>-6.9004668999999996</v>
      </c>
      <c r="F156" s="6">
        <f>'CL &amp; Data'!D578</f>
        <v>-46.271751000000002</v>
      </c>
      <c r="H156" s="6">
        <f>'CL &amp; Data'!E578</f>
        <v>-35.018776000000003</v>
      </c>
      <c r="J156" s="6">
        <f>'CL &amp; Data'!F578</f>
        <v>-32.468361000000002</v>
      </c>
      <c r="L156" s="6">
        <f>'CL &amp; Data'!L578/1000000000</f>
        <v>23.876940000000001</v>
      </c>
      <c r="N156" s="6">
        <f>'CL &amp; Data'!M578</f>
        <v>-9.1233616000000008</v>
      </c>
      <c r="P156" s="6">
        <f>'CL &amp; Data'!N578</f>
        <v>-39.248263999999999</v>
      </c>
      <c r="R156" s="6">
        <f>'CL &amp; Data'!O578</f>
        <v>-32.186385999999999</v>
      </c>
      <c r="T156" s="6">
        <f>'CL &amp; Data'!P578</f>
        <v>-35.135207999999999</v>
      </c>
      <c r="X156" s="6">
        <v>20.252500000000001</v>
      </c>
      <c r="Z156" s="6">
        <v>-50.871037000000001</v>
      </c>
      <c r="AB156" s="6">
        <v>-25.139483999999999</v>
      </c>
      <c r="AD156" s="6">
        <v>-43.989460000000001</v>
      </c>
      <c r="AF156" s="6">
        <v>-32.535792999999998</v>
      </c>
    </row>
    <row r="157" spans="2:32" x14ac:dyDescent="0.25">
      <c r="B157" s="6">
        <f>'CL &amp; Data'!B579/1000000000</f>
        <v>24.00188</v>
      </c>
      <c r="D157" s="6">
        <f>'CL &amp; Data'!C579</f>
        <v>-6.8634681999999998</v>
      </c>
      <c r="F157" s="6">
        <f>'CL &amp; Data'!D579</f>
        <v>-46.123233999999997</v>
      </c>
      <c r="H157" s="6">
        <f>'CL &amp; Data'!E579</f>
        <v>-34.625874000000003</v>
      </c>
      <c r="J157" s="6">
        <f>'CL &amp; Data'!F579</f>
        <v>-32.553310000000003</v>
      </c>
      <c r="L157" s="6">
        <f>'CL &amp; Data'!L579/1000000000</f>
        <v>24.00188</v>
      </c>
      <c r="N157" s="6">
        <f>'CL &amp; Data'!M579</f>
        <v>-9.3525372000000004</v>
      </c>
      <c r="P157" s="6">
        <f>'CL &amp; Data'!N579</f>
        <v>-39.199989000000002</v>
      </c>
      <c r="R157" s="6">
        <f>'CL &amp; Data'!O579</f>
        <v>-32.314605999999998</v>
      </c>
      <c r="T157" s="6">
        <f>'CL &amp; Data'!P579</f>
        <v>-34.727345</v>
      </c>
      <c r="X157" s="6">
        <v>20.38</v>
      </c>
      <c r="Z157" s="6">
        <v>-49.963180999999999</v>
      </c>
      <c r="AB157" s="6">
        <v>-25.202998999999998</v>
      </c>
      <c r="AD157" s="6">
        <v>-43.825642000000002</v>
      </c>
      <c r="AF157" s="6">
        <v>-32.394390000000001</v>
      </c>
    </row>
    <row r="158" spans="2:32" x14ac:dyDescent="0.25">
      <c r="B158" s="6">
        <f>'CL &amp; Data'!B580/1000000000</f>
        <v>24.126819999999999</v>
      </c>
      <c r="D158" s="6">
        <f>'CL &amp; Data'!C580</f>
        <v>-6.8379908</v>
      </c>
      <c r="F158" s="6">
        <f>'CL &amp; Data'!D580</f>
        <v>-45.962032000000001</v>
      </c>
      <c r="H158" s="6">
        <f>'CL &amp; Data'!E580</f>
        <v>-34.317779999999999</v>
      </c>
      <c r="J158" s="6">
        <f>'CL &amp; Data'!F580</f>
        <v>-32.835147999999997</v>
      </c>
      <c r="L158" s="6">
        <f>'CL &amp; Data'!L580/1000000000</f>
        <v>24.126819999999999</v>
      </c>
      <c r="N158" s="6">
        <f>'CL &amp; Data'!M580</f>
        <v>-9.6275978000000002</v>
      </c>
      <c r="P158" s="6">
        <f>'CL &amp; Data'!N580</f>
        <v>-38.942261000000002</v>
      </c>
      <c r="R158" s="6">
        <f>'CL &amp; Data'!O580</f>
        <v>-32.590912000000003</v>
      </c>
      <c r="T158" s="6">
        <f>'CL &amp; Data'!P580</f>
        <v>-34.382762999999997</v>
      </c>
      <c r="X158" s="6">
        <v>20.5075</v>
      </c>
      <c r="Z158" s="6">
        <v>-49.102428000000003</v>
      </c>
      <c r="AB158" s="6">
        <v>-25.26943</v>
      </c>
      <c r="AD158" s="6">
        <v>-43.659053999999998</v>
      </c>
      <c r="AF158" s="6">
        <v>-32.245514</v>
      </c>
    </row>
    <row r="159" spans="2:32" x14ac:dyDescent="0.25">
      <c r="B159" s="6">
        <f>'CL &amp; Data'!B581/1000000000</f>
        <v>24.251760000000001</v>
      </c>
      <c r="D159" s="6">
        <f>'CL &amp; Data'!C581</f>
        <v>-6.8128013999999997</v>
      </c>
      <c r="F159" s="6">
        <f>'CL &amp; Data'!D581</f>
        <v>-45.746226999999998</v>
      </c>
      <c r="H159" s="6">
        <f>'CL &amp; Data'!E581</f>
        <v>-34.242905</v>
      </c>
      <c r="J159" s="6">
        <f>'CL &amp; Data'!F581</f>
        <v>-33.078712000000003</v>
      </c>
      <c r="L159" s="6">
        <f>'CL &amp; Data'!L581/1000000000</f>
        <v>24.251760000000001</v>
      </c>
      <c r="N159" s="6">
        <f>'CL &amp; Data'!M581</f>
        <v>-9.9255475999999998</v>
      </c>
      <c r="P159" s="6">
        <f>'CL &amp; Data'!N581</f>
        <v>-38.78651</v>
      </c>
      <c r="R159" s="6">
        <f>'CL &amp; Data'!O581</f>
        <v>-32.873161000000003</v>
      </c>
      <c r="T159" s="6">
        <f>'CL &amp; Data'!P581</f>
        <v>-34.257069000000001</v>
      </c>
      <c r="X159" s="6">
        <v>20.635000000000002</v>
      </c>
      <c r="Z159" s="6">
        <v>-48.341213000000003</v>
      </c>
      <c r="AB159" s="6">
        <v>-25.349696999999999</v>
      </c>
      <c r="AD159" s="6">
        <v>-43.585479999999997</v>
      </c>
      <c r="AF159" s="6">
        <v>-32.076842999999997</v>
      </c>
    </row>
    <row r="160" spans="2:32" x14ac:dyDescent="0.25">
      <c r="B160" s="6">
        <f>'CL &amp; Data'!B582/1000000000</f>
        <v>24.3767</v>
      </c>
      <c r="D160" s="6">
        <f>'CL &amp; Data'!C582</f>
        <v>-6.7476044000000002</v>
      </c>
      <c r="F160" s="6">
        <f>'CL &amp; Data'!D582</f>
        <v>-45.387557999999999</v>
      </c>
      <c r="H160" s="6">
        <f>'CL &amp; Data'!E582</f>
        <v>-34.418998999999999</v>
      </c>
      <c r="J160" s="6">
        <f>'CL &amp; Data'!F582</f>
        <v>-33.016070999999997</v>
      </c>
      <c r="L160" s="6">
        <f>'CL &amp; Data'!L582/1000000000</f>
        <v>24.3767</v>
      </c>
      <c r="N160" s="6">
        <f>'CL &amp; Data'!M582</f>
        <v>-10.213317</v>
      </c>
      <c r="P160" s="6">
        <f>'CL &amp; Data'!N582</f>
        <v>-38.794215999999999</v>
      </c>
      <c r="R160" s="6">
        <f>'CL &amp; Data'!O582</f>
        <v>-32.86853</v>
      </c>
      <c r="T160" s="6">
        <f>'CL &amp; Data'!P582</f>
        <v>-34.369155999999997</v>
      </c>
      <c r="X160" s="6">
        <v>20.762499999999999</v>
      </c>
      <c r="Z160" s="6">
        <v>-47.610698999999997</v>
      </c>
      <c r="AB160" s="6">
        <v>-25.417753000000001</v>
      </c>
      <c r="AD160" s="6">
        <v>-43.749789999999997</v>
      </c>
      <c r="AF160" s="6">
        <v>-31.884699000000001</v>
      </c>
    </row>
    <row r="161" spans="2:32" x14ac:dyDescent="0.25">
      <c r="B161" s="6">
        <f>'CL &amp; Data'!B583/1000000000</f>
        <v>24.501639999999998</v>
      </c>
      <c r="D161" s="6">
        <f>'CL &amp; Data'!C583</f>
        <v>-6.6920710000000003</v>
      </c>
      <c r="F161" s="6">
        <f>'CL &amp; Data'!D583</f>
        <v>-45.830905999999999</v>
      </c>
      <c r="H161" s="6">
        <f>'CL &amp; Data'!E583</f>
        <v>-34.556655999999997</v>
      </c>
      <c r="J161" s="6">
        <f>'CL &amp; Data'!F583</f>
        <v>-32.553584999999998</v>
      </c>
      <c r="L161" s="6">
        <f>'CL &amp; Data'!L583/1000000000</f>
        <v>24.501639999999998</v>
      </c>
      <c r="N161" s="6">
        <f>'CL &amp; Data'!M583</f>
        <v>-10.627352</v>
      </c>
      <c r="P161" s="6">
        <f>'CL &amp; Data'!N583</f>
        <v>-38.702694000000001</v>
      </c>
      <c r="R161" s="6">
        <f>'CL &amp; Data'!O583</f>
        <v>-32.321632000000001</v>
      </c>
      <c r="T161" s="6">
        <f>'CL &amp; Data'!P583</f>
        <v>-34.605483999999997</v>
      </c>
      <c r="X161" s="6">
        <v>20.89</v>
      </c>
      <c r="Z161" s="6">
        <v>-46.888077000000003</v>
      </c>
      <c r="AB161" s="6">
        <v>-25.480308999999998</v>
      </c>
      <c r="AD161" s="6">
        <v>-43.805885000000004</v>
      </c>
      <c r="AF161" s="6">
        <v>-31.688725000000002</v>
      </c>
    </row>
    <row r="162" spans="2:32" x14ac:dyDescent="0.25">
      <c r="B162" s="6">
        <f>'CL &amp; Data'!B584/1000000000</f>
        <v>24.626580000000001</v>
      </c>
      <c r="D162" s="6">
        <f>'CL &amp; Data'!C584</f>
        <v>-6.7010173999999996</v>
      </c>
      <c r="F162" s="6">
        <f>'CL &amp; Data'!D584</f>
        <v>-46.344253999999999</v>
      </c>
      <c r="H162" s="6">
        <f>'CL &amp; Data'!E584</f>
        <v>-34.663048000000003</v>
      </c>
      <c r="J162" s="6">
        <f>'CL &amp; Data'!F584</f>
        <v>-31.931405999999999</v>
      </c>
      <c r="L162" s="6">
        <f>'CL &amp; Data'!L584/1000000000</f>
        <v>24.626580000000001</v>
      </c>
      <c r="N162" s="6">
        <f>'CL &amp; Data'!M584</f>
        <v>-11.113052</v>
      </c>
      <c r="P162" s="6">
        <f>'CL &amp; Data'!N584</f>
        <v>-38.641154999999998</v>
      </c>
      <c r="R162" s="6">
        <f>'CL &amp; Data'!O584</f>
        <v>-31.668355999999999</v>
      </c>
      <c r="T162" s="6">
        <f>'CL &amp; Data'!P584</f>
        <v>-34.751942</v>
      </c>
      <c r="X162" s="6">
        <v>21.017499999999998</v>
      </c>
      <c r="Z162" s="6">
        <v>-46.288231000000003</v>
      </c>
      <c r="AB162" s="6">
        <v>-25.544443000000001</v>
      </c>
      <c r="AD162" s="6">
        <v>-43.819510999999999</v>
      </c>
      <c r="AF162" s="6">
        <v>-31.491275999999999</v>
      </c>
    </row>
    <row r="163" spans="2:32" x14ac:dyDescent="0.25">
      <c r="B163" s="6">
        <f>'CL &amp; Data'!B585/1000000000</f>
        <v>24.751519999999999</v>
      </c>
      <c r="D163" s="6">
        <f>'CL &amp; Data'!C585</f>
        <v>-6.7703179999999996</v>
      </c>
      <c r="F163" s="6">
        <f>'CL &amp; Data'!D585</f>
        <v>-46.861279000000003</v>
      </c>
      <c r="H163" s="6">
        <f>'CL &amp; Data'!E585</f>
        <v>-34.728287000000002</v>
      </c>
      <c r="J163" s="6">
        <f>'CL &amp; Data'!F585</f>
        <v>-31.481708999999999</v>
      </c>
      <c r="L163" s="6">
        <f>'CL &amp; Data'!L585/1000000000</f>
        <v>24.751519999999999</v>
      </c>
      <c r="N163" s="6">
        <f>'CL &amp; Data'!M585</f>
        <v>-11.691865999999999</v>
      </c>
      <c r="P163" s="6">
        <f>'CL &amp; Data'!N585</f>
        <v>-38.581257000000001</v>
      </c>
      <c r="R163" s="6">
        <f>'CL &amp; Data'!O585</f>
        <v>-31.152424</v>
      </c>
      <c r="T163" s="6">
        <f>'CL &amp; Data'!P585</f>
        <v>-34.888466000000001</v>
      </c>
      <c r="X163" s="6">
        <v>21.145</v>
      </c>
      <c r="Z163" s="6">
        <v>-45.859596000000003</v>
      </c>
      <c r="AB163" s="6">
        <v>-25.614204000000001</v>
      </c>
      <c r="AD163" s="6">
        <v>-43.957366999999998</v>
      </c>
      <c r="AF163" s="6">
        <v>-31.279045</v>
      </c>
    </row>
    <row r="164" spans="2:32" x14ac:dyDescent="0.25">
      <c r="B164" s="6">
        <f>'CL &amp; Data'!B586/1000000000</f>
        <v>24.876460000000002</v>
      </c>
      <c r="D164" s="6">
        <f>'CL &amp; Data'!C586</f>
        <v>-6.8459596999999999</v>
      </c>
      <c r="F164" s="6">
        <f>'CL &amp; Data'!D586</f>
        <v>-46.605068000000003</v>
      </c>
      <c r="H164" s="6">
        <f>'CL &amp; Data'!E586</f>
        <v>-34.930695</v>
      </c>
      <c r="J164" s="6">
        <f>'CL &amp; Data'!F586</f>
        <v>-31.090852999999999</v>
      </c>
      <c r="L164" s="6">
        <f>'CL &amp; Data'!L586/1000000000</f>
        <v>24.876460000000002</v>
      </c>
      <c r="N164" s="6">
        <f>'CL &amp; Data'!M586</f>
        <v>-12.257956999999999</v>
      </c>
      <c r="P164" s="6">
        <f>'CL &amp; Data'!N586</f>
        <v>-38.701839</v>
      </c>
      <c r="R164" s="6">
        <f>'CL &amp; Data'!O586</f>
        <v>-30.835882000000002</v>
      </c>
      <c r="T164" s="6">
        <f>'CL &amp; Data'!P586</f>
        <v>-35.052607999999999</v>
      </c>
      <c r="X164" s="6">
        <v>21.272500000000001</v>
      </c>
      <c r="Z164" s="6">
        <v>-45.520598999999997</v>
      </c>
      <c r="AB164" s="6">
        <v>-25.702787000000001</v>
      </c>
      <c r="AD164" s="6">
        <v>-44.261574000000003</v>
      </c>
      <c r="AF164" s="6">
        <v>-31.054216</v>
      </c>
    </row>
    <row r="165" spans="2:32" x14ac:dyDescent="0.25">
      <c r="B165" s="6">
        <f>'CL &amp; Data'!B587/1000000000</f>
        <v>25.0014</v>
      </c>
      <c r="D165" s="6">
        <f>'CL &amp; Data'!C587</f>
        <v>-6.9371390000000002</v>
      </c>
      <c r="F165" s="6">
        <f>'CL &amp; Data'!D587</f>
        <v>-46.640030000000003</v>
      </c>
      <c r="H165" s="6">
        <f>'CL &amp; Data'!E587</f>
        <v>-35.045074</v>
      </c>
      <c r="J165" s="6">
        <f>'CL &amp; Data'!F587</f>
        <v>-30.675272</v>
      </c>
      <c r="L165" s="6">
        <f>'CL &amp; Data'!L587/1000000000</f>
        <v>25.0014</v>
      </c>
      <c r="N165" s="6">
        <f>'CL &amp; Data'!M587</f>
        <v>-13.102501</v>
      </c>
      <c r="P165" s="6">
        <f>'CL &amp; Data'!N587</f>
        <v>-38.442425</v>
      </c>
      <c r="R165" s="6">
        <f>'CL &amp; Data'!O587</f>
        <v>-30.459752999999999</v>
      </c>
      <c r="T165" s="6">
        <f>'CL &amp; Data'!P587</f>
        <v>-35.188175000000001</v>
      </c>
      <c r="X165" s="6">
        <v>21.4</v>
      </c>
      <c r="Z165" s="6">
        <v>-45.204250000000002</v>
      </c>
      <c r="AB165" s="6">
        <v>-25.797915</v>
      </c>
      <c r="AD165" s="6">
        <v>-44.898445000000002</v>
      </c>
      <c r="AF165" s="6">
        <v>-30.799033999999999</v>
      </c>
    </row>
    <row r="166" spans="2:32" x14ac:dyDescent="0.25">
      <c r="B166" s="6">
        <f>'CL &amp; Data'!B588/1000000000</f>
        <v>25.126339999999999</v>
      </c>
      <c r="D166" s="6">
        <f>'CL &amp; Data'!C588</f>
        <v>-7.0768298999999999</v>
      </c>
      <c r="F166" s="6">
        <f>'CL &amp; Data'!D588</f>
        <v>-46.945369999999997</v>
      </c>
      <c r="H166" s="6">
        <f>'CL &amp; Data'!E588</f>
        <v>-35.127791999999999</v>
      </c>
      <c r="J166" s="6">
        <f>'CL &amp; Data'!F588</f>
        <v>-30.205019</v>
      </c>
      <c r="L166" s="6">
        <f>'CL &amp; Data'!L588/1000000000</f>
        <v>25.126339999999999</v>
      </c>
      <c r="N166" s="6">
        <f>'CL &amp; Data'!M588</f>
        <v>-14.313634</v>
      </c>
      <c r="P166" s="6">
        <f>'CL &amp; Data'!N588</f>
        <v>-37.991970000000002</v>
      </c>
      <c r="R166" s="6">
        <f>'CL &amp; Data'!O588</f>
        <v>-30.026147999999999</v>
      </c>
      <c r="T166" s="6">
        <f>'CL &amp; Data'!P588</f>
        <v>-35.258719999999997</v>
      </c>
      <c r="X166" s="6">
        <v>21.5275</v>
      </c>
      <c r="Z166" s="6">
        <v>-44.908230000000003</v>
      </c>
      <c r="AB166" s="6">
        <v>-25.910591</v>
      </c>
      <c r="AD166" s="6">
        <v>-46.168953000000002</v>
      </c>
      <c r="AF166" s="6">
        <v>-30.533557999999999</v>
      </c>
    </row>
    <row r="167" spans="2:32" x14ac:dyDescent="0.25">
      <c r="B167" s="6">
        <f>'CL &amp; Data'!B589/1000000000</f>
        <v>25.251280000000001</v>
      </c>
      <c r="D167" s="6">
        <f>'CL &amp; Data'!C589</f>
        <v>-7.2435087999999999</v>
      </c>
      <c r="F167" s="6">
        <f>'CL &amp; Data'!D589</f>
        <v>-46.951881</v>
      </c>
      <c r="H167" s="6">
        <f>'CL &amp; Data'!E589</f>
        <v>-35.217666999999999</v>
      </c>
      <c r="J167" s="6">
        <f>'CL &amp; Data'!F589</f>
        <v>-29.712665999999999</v>
      </c>
      <c r="L167" s="6">
        <f>'CL &amp; Data'!L589/1000000000</f>
        <v>25.251280000000001</v>
      </c>
      <c r="N167" s="6">
        <f>'CL &amp; Data'!M589</f>
        <v>-15.918996999999999</v>
      </c>
      <c r="P167" s="6">
        <f>'CL &amp; Data'!N589</f>
        <v>-37.55397</v>
      </c>
      <c r="R167" s="6">
        <f>'CL &amp; Data'!O589</f>
        <v>-29.603912000000001</v>
      </c>
      <c r="T167" s="6">
        <f>'CL &amp; Data'!P589</f>
        <v>-35.304195</v>
      </c>
      <c r="X167" s="6">
        <v>21.655000000000001</v>
      </c>
      <c r="Z167" s="6">
        <v>-44.636676999999999</v>
      </c>
      <c r="AB167" s="6">
        <v>-26.033939</v>
      </c>
      <c r="AD167" s="6">
        <v>-46.716442000000001</v>
      </c>
      <c r="AF167" s="6">
        <v>-30.272514000000001</v>
      </c>
    </row>
    <row r="168" spans="2:32" x14ac:dyDescent="0.25">
      <c r="B168" s="6">
        <f>'CL &amp; Data'!B590/1000000000</f>
        <v>25.37622</v>
      </c>
      <c r="D168" s="6">
        <f>'CL &amp; Data'!C590</f>
        <v>-7.5289612000000004</v>
      </c>
      <c r="F168" s="6">
        <f>'CL &amp; Data'!D590</f>
        <v>-47.445838999999999</v>
      </c>
      <c r="H168" s="6">
        <f>'CL &amp; Data'!E590</f>
        <v>-35.165100000000002</v>
      </c>
      <c r="J168" s="6">
        <f>'CL &amp; Data'!F590</f>
        <v>-29.227129000000001</v>
      </c>
      <c r="L168" s="6">
        <f>'CL &amp; Data'!L590/1000000000</f>
        <v>25.37622</v>
      </c>
      <c r="N168" s="6">
        <f>'CL &amp; Data'!M590</f>
        <v>-18.460716000000001</v>
      </c>
      <c r="P168" s="6">
        <f>'CL &amp; Data'!N590</f>
        <v>-37.185130999999998</v>
      </c>
      <c r="R168" s="6">
        <f>'CL &amp; Data'!O590</f>
        <v>-29.167808999999998</v>
      </c>
      <c r="T168" s="6">
        <f>'CL &amp; Data'!P590</f>
        <v>-35.293101999999998</v>
      </c>
      <c r="X168" s="6">
        <v>21.782499999999999</v>
      </c>
      <c r="Z168" s="6">
        <v>-44.430942999999999</v>
      </c>
      <c r="AB168" s="6">
        <v>-26.163128</v>
      </c>
      <c r="AD168" s="6">
        <v>-47.117171999999997</v>
      </c>
      <c r="AF168" s="6">
        <v>-30.023916</v>
      </c>
    </row>
    <row r="169" spans="2:32" x14ac:dyDescent="0.25">
      <c r="B169" s="6">
        <f>'CL &amp; Data'!B591/1000000000</f>
        <v>25.501159999999999</v>
      </c>
      <c r="D169" s="6">
        <f>'CL &amp; Data'!C591</f>
        <v>-7.8414288000000001</v>
      </c>
      <c r="F169" s="6">
        <f>'CL &amp; Data'!D591</f>
        <v>-47.556488000000002</v>
      </c>
      <c r="H169" s="6">
        <f>'CL &amp; Data'!E591</f>
        <v>-35.075145999999997</v>
      </c>
      <c r="J169" s="6">
        <f>'CL &amp; Data'!F591</f>
        <v>-28.754795000000001</v>
      </c>
      <c r="L169" s="6">
        <f>'CL &amp; Data'!L591/1000000000</f>
        <v>25.501159999999999</v>
      </c>
      <c r="N169" s="6">
        <f>'CL &amp; Data'!M591</f>
        <v>-22.270987000000002</v>
      </c>
      <c r="P169" s="6">
        <f>'CL &amp; Data'!N591</f>
        <v>-36.928234000000003</v>
      </c>
      <c r="R169" s="6">
        <f>'CL &amp; Data'!O591</f>
        <v>-28.739968999999999</v>
      </c>
      <c r="T169" s="6">
        <f>'CL &amp; Data'!P591</f>
        <v>-35.251072000000001</v>
      </c>
      <c r="X169" s="6">
        <v>21.91</v>
      </c>
      <c r="Z169" s="6">
        <v>-44.297482000000002</v>
      </c>
      <c r="AB169" s="6">
        <v>-26.296866999999999</v>
      </c>
      <c r="AD169" s="6">
        <v>-47.486404</v>
      </c>
      <c r="AF169" s="6">
        <v>-29.804991000000001</v>
      </c>
    </row>
    <row r="170" spans="2:32" x14ac:dyDescent="0.25">
      <c r="B170" s="6">
        <f>'CL &amp; Data'!B592/1000000000</f>
        <v>25.626100000000001</v>
      </c>
      <c r="D170" s="6">
        <f>'CL &amp; Data'!C592</f>
        <v>-8.2624759999999995</v>
      </c>
      <c r="F170" s="6">
        <f>'CL &amp; Data'!D592</f>
        <v>-48.097588000000002</v>
      </c>
      <c r="H170" s="6">
        <f>'CL &amp; Data'!E592</f>
        <v>-34.879528000000001</v>
      </c>
      <c r="J170" s="6">
        <f>'CL &amp; Data'!F592</f>
        <v>-28.382356999999999</v>
      </c>
      <c r="L170" s="6">
        <f>'CL &amp; Data'!L592/1000000000</f>
        <v>25.626100000000001</v>
      </c>
      <c r="N170" s="6">
        <f>'CL &amp; Data'!M592</f>
        <v>-30.057468</v>
      </c>
      <c r="P170" s="6">
        <f>'CL &amp; Data'!N592</f>
        <v>-36.634892000000001</v>
      </c>
      <c r="R170" s="6">
        <f>'CL &amp; Data'!O592</f>
        <v>-28.350096000000001</v>
      </c>
      <c r="T170" s="6">
        <f>'CL &amp; Data'!P592</f>
        <v>-35.187697999999997</v>
      </c>
      <c r="X170" s="6">
        <v>22.037500000000001</v>
      </c>
      <c r="Z170" s="6">
        <v>-44.266373000000002</v>
      </c>
      <c r="AB170" s="6">
        <v>-26.434017000000001</v>
      </c>
      <c r="AD170" s="6">
        <v>-47.980773999999997</v>
      </c>
      <c r="AF170" s="6">
        <v>-29.634540999999999</v>
      </c>
    </row>
    <row r="171" spans="2:32" x14ac:dyDescent="0.25">
      <c r="B171" s="6">
        <f>'CL &amp; Data'!B593/1000000000</f>
        <v>25.75104</v>
      </c>
      <c r="D171" s="6">
        <f>'CL &amp; Data'!C593</f>
        <v>-8.6549463000000006</v>
      </c>
      <c r="F171" s="6">
        <f>'CL &amp; Data'!D593</f>
        <v>-47.791763000000003</v>
      </c>
      <c r="H171" s="6">
        <f>'CL &amp; Data'!E593</f>
        <v>-34.802093999999997</v>
      </c>
      <c r="J171" s="6">
        <f>'CL &amp; Data'!F593</f>
        <v>-28.116485999999998</v>
      </c>
      <c r="L171" s="6">
        <f>'CL &amp; Data'!L593/1000000000</f>
        <v>25.75104</v>
      </c>
      <c r="N171" s="6">
        <f>'CL &amp; Data'!M593</f>
        <v>-31.910048</v>
      </c>
      <c r="P171" s="6">
        <f>'CL &amp; Data'!N593</f>
        <v>-36.497982</v>
      </c>
      <c r="R171" s="6">
        <f>'CL &amp; Data'!O593</f>
        <v>-28.086517000000001</v>
      </c>
      <c r="T171" s="6">
        <f>'CL &amp; Data'!P593</f>
        <v>-35.180630000000001</v>
      </c>
      <c r="X171" s="6">
        <v>22.164999999999999</v>
      </c>
      <c r="Z171" s="6">
        <v>-44.372149999999998</v>
      </c>
      <c r="AB171" s="6">
        <v>-26.546845999999999</v>
      </c>
      <c r="AD171" s="6">
        <v>-48.611094999999999</v>
      </c>
      <c r="AF171" s="6">
        <v>-29.518263000000001</v>
      </c>
    </row>
    <row r="172" spans="2:32" x14ac:dyDescent="0.25">
      <c r="B172" s="6">
        <f>'CL &amp; Data'!B594/1000000000</f>
        <v>25.875979999999998</v>
      </c>
      <c r="D172" s="6">
        <f>'CL &amp; Data'!C594</f>
        <v>-9.1320496000000002</v>
      </c>
      <c r="F172" s="6">
        <f>'CL &amp; Data'!D594</f>
        <v>-47.520885</v>
      </c>
      <c r="H172" s="6">
        <f>'CL &amp; Data'!E594</f>
        <v>-34.752121000000002</v>
      </c>
      <c r="J172" s="6">
        <f>'CL &amp; Data'!F594</f>
        <v>-27.943712000000001</v>
      </c>
      <c r="L172" s="6">
        <f>'CL &amp; Data'!L594/1000000000</f>
        <v>25.875979999999998</v>
      </c>
      <c r="N172" s="6">
        <f>'CL &amp; Data'!M594</f>
        <v>-30.105467000000001</v>
      </c>
      <c r="P172" s="6">
        <f>'CL &amp; Data'!N594</f>
        <v>-36.416553</v>
      </c>
      <c r="R172" s="6">
        <f>'CL &amp; Data'!O594</f>
        <v>-27.914691999999999</v>
      </c>
      <c r="T172" s="6">
        <f>'CL &amp; Data'!P594</f>
        <v>-35.216282</v>
      </c>
      <c r="X172" s="6">
        <v>22.2925</v>
      </c>
      <c r="Z172" s="6">
        <v>-44.570872999999999</v>
      </c>
      <c r="AB172" s="6">
        <v>-26.661601999999998</v>
      </c>
      <c r="AD172" s="6">
        <v>-49.299438000000002</v>
      </c>
      <c r="AF172" s="6">
        <v>-29.393929</v>
      </c>
    </row>
    <row r="173" spans="2:32" x14ac:dyDescent="0.25">
      <c r="B173" s="6">
        <f>'CL &amp; Data'!B595/1000000000</f>
        <v>26.000920000000001</v>
      </c>
      <c r="D173" s="6">
        <f>'CL &amp; Data'!C595</f>
        <v>-9.6166792000000001</v>
      </c>
      <c r="F173" s="6">
        <f>'CL &amp; Data'!D595</f>
        <v>-46.880116000000001</v>
      </c>
      <c r="H173" s="6">
        <f>'CL &amp; Data'!E595</f>
        <v>-34.787509999999997</v>
      </c>
      <c r="J173" s="6">
        <f>'CL &amp; Data'!F595</f>
        <v>-27.796505</v>
      </c>
      <c r="L173" s="6">
        <f>'CL &amp; Data'!L595/1000000000</f>
        <v>26.000920000000001</v>
      </c>
      <c r="N173" s="6">
        <f>'CL &amp; Data'!M595</f>
        <v>-22.705252000000002</v>
      </c>
      <c r="P173" s="6">
        <f>'CL &amp; Data'!N595</f>
        <v>-36.441924999999998</v>
      </c>
      <c r="R173" s="6">
        <f>'CL &amp; Data'!O595</f>
        <v>-27.772243</v>
      </c>
      <c r="T173" s="6">
        <f>'CL &amp; Data'!P595</f>
        <v>-35.204216000000002</v>
      </c>
      <c r="X173" s="6">
        <v>22.42</v>
      </c>
      <c r="Z173" s="6">
        <v>-44.780330999999997</v>
      </c>
      <c r="AB173" s="6">
        <v>-26.815857000000001</v>
      </c>
      <c r="AD173" s="6">
        <v>-50.118523000000003</v>
      </c>
      <c r="AF173" s="6">
        <v>-29.266613</v>
      </c>
    </row>
    <row r="174" spans="2:32" x14ac:dyDescent="0.25">
      <c r="B174" s="6">
        <f>'CL &amp; Data'!B596/1000000000</f>
        <v>26.125859999999999</v>
      </c>
      <c r="D174" s="6">
        <f>'CL &amp; Data'!C596</f>
        <v>-10.079689</v>
      </c>
      <c r="F174" s="6">
        <f>'CL &amp; Data'!D596</f>
        <v>-45.850315000000002</v>
      </c>
      <c r="H174" s="6">
        <f>'CL &amp; Data'!E596</f>
        <v>-34.905150999999996</v>
      </c>
      <c r="J174" s="6">
        <f>'CL &amp; Data'!F596</f>
        <v>-27.659732999999999</v>
      </c>
      <c r="L174" s="6">
        <f>'CL &amp; Data'!L596/1000000000</f>
        <v>26.125859999999999</v>
      </c>
      <c r="N174" s="6">
        <f>'CL &amp; Data'!M596</f>
        <v>-19.211468</v>
      </c>
      <c r="P174" s="6">
        <f>'CL &amp; Data'!N596</f>
        <v>-36.647373000000002</v>
      </c>
      <c r="R174" s="6">
        <f>'CL &amp; Data'!O596</f>
        <v>-27.638479</v>
      </c>
      <c r="T174" s="6">
        <f>'CL &amp; Data'!P596</f>
        <v>-35.210014000000001</v>
      </c>
      <c r="X174" s="6">
        <v>22.547499999999999</v>
      </c>
      <c r="Z174" s="6">
        <v>-45.06673</v>
      </c>
      <c r="AB174" s="6">
        <v>-26.965111</v>
      </c>
      <c r="AD174" s="6">
        <v>-51.222175999999997</v>
      </c>
      <c r="AF174" s="6">
        <v>-29.169606999999999</v>
      </c>
    </row>
    <row r="175" spans="2:32" x14ac:dyDescent="0.25">
      <c r="B175" s="6">
        <f>'CL &amp; Data'!B597/1000000000</f>
        <v>26.250800000000002</v>
      </c>
      <c r="D175" s="6">
        <f>'CL &amp; Data'!C597</f>
        <v>-10.584376000000001</v>
      </c>
      <c r="F175" s="6">
        <f>'CL &amp; Data'!D597</f>
        <v>-44.711936999999999</v>
      </c>
      <c r="H175" s="6">
        <f>'CL &amp; Data'!E597</f>
        <v>-35.059933000000001</v>
      </c>
      <c r="J175" s="6">
        <f>'CL &amp; Data'!F597</f>
        <v>-27.509682000000002</v>
      </c>
      <c r="L175" s="6">
        <f>'CL &amp; Data'!L597/1000000000</f>
        <v>26.250800000000002</v>
      </c>
      <c r="N175" s="6">
        <f>'CL &amp; Data'!M597</f>
        <v>-17.023313999999999</v>
      </c>
      <c r="P175" s="6">
        <f>'CL &amp; Data'!N597</f>
        <v>-37.032176999999997</v>
      </c>
      <c r="R175" s="6">
        <f>'CL &amp; Data'!O597</f>
        <v>-27.479814999999999</v>
      </c>
      <c r="T175" s="6">
        <f>'CL &amp; Data'!P597</f>
        <v>-35.298243999999997</v>
      </c>
      <c r="X175" s="6">
        <v>22.675000000000001</v>
      </c>
      <c r="Z175" s="6">
        <v>-45.459850000000003</v>
      </c>
      <c r="AB175" s="6">
        <v>-27.120062000000001</v>
      </c>
      <c r="AD175" s="6">
        <v>-52.359408999999999</v>
      </c>
      <c r="AF175" s="6">
        <v>-29.111979999999999</v>
      </c>
    </row>
    <row r="176" spans="2:32" x14ac:dyDescent="0.25">
      <c r="B176" s="6">
        <f>'CL &amp; Data'!B598/1000000000</f>
        <v>26.37574</v>
      </c>
      <c r="D176" s="6">
        <f>'CL &amp; Data'!C598</f>
        <v>-12.059552</v>
      </c>
      <c r="F176" s="6">
        <f>'CL &amp; Data'!D598</f>
        <v>-45.059921000000003</v>
      </c>
      <c r="H176" s="6">
        <f>'CL &amp; Data'!E598</f>
        <v>-34.812485000000002</v>
      </c>
      <c r="J176" s="6">
        <f>'CL &amp; Data'!F598</f>
        <v>-27.384884</v>
      </c>
      <c r="L176" s="6">
        <f>'CL &amp; Data'!L598/1000000000</f>
        <v>26.37574</v>
      </c>
      <c r="N176" s="6">
        <f>'CL &amp; Data'!M598</f>
        <v>-14.645941000000001</v>
      </c>
      <c r="P176" s="6">
        <f>'CL &amp; Data'!N598</f>
        <v>-36.857360999999997</v>
      </c>
      <c r="R176" s="6">
        <f>'CL &amp; Data'!O598</f>
        <v>-27.333922999999999</v>
      </c>
      <c r="T176" s="6">
        <f>'CL &amp; Data'!P598</f>
        <v>-35.136367999999997</v>
      </c>
      <c r="X176" s="6">
        <v>22.802499999999998</v>
      </c>
      <c r="Z176" s="6">
        <v>-45.846012000000002</v>
      </c>
      <c r="AB176" s="6">
        <v>-27.281551</v>
      </c>
      <c r="AD176" s="6">
        <v>-53.415202999999998</v>
      </c>
      <c r="AF176" s="6">
        <v>-29.086137999999998</v>
      </c>
    </row>
    <row r="177" spans="2:32" x14ac:dyDescent="0.25">
      <c r="B177" s="6">
        <f>'CL &amp; Data'!B599/1000000000</f>
        <v>26.500679999999999</v>
      </c>
      <c r="D177" s="6">
        <f>'CL &amp; Data'!C599</f>
        <v>-13.885802</v>
      </c>
      <c r="F177" s="6">
        <f>'CL &amp; Data'!D599</f>
        <v>-45.879939999999998</v>
      </c>
      <c r="H177" s="6">
        <f>'CL &amp; Data'!E599</f>
        <v>-34.532341000000002</v>
      </c>
      <c r="J177" s="6">
        <f>'CL &amp; Data'!F599</f>
        <v>-27.284911999999998</v>
      </c>
      <c r="L177" s="6">
        <f>'CL &amp; Data'!L599/1000000000</f>
        <v>26.500679999999999</v>
      </c>
      <c r="N177" s="6">
        <f>'CL &amp; Data'!M599</f>
        <v>-12.527658000000001</v>
      </c>
      <c r="P177" s="6">
        <f>'CL &amp; Data'!N599</f>
        <v>-36.630980999999998</v>
      </c>
      <c r="R177" s="6">
        <f>'CL &amp; Data'!O599</f>
        <v>-27.20504</v>
      </c>
      <c r="T177" s="6">
        <f>'CL &amp; Data'!P599</f>
        <v>-34.88467</v>
      </c>
      <c r="X177" s="6">
        <v>22.93</v>
      </c>
      <c r="Z177" s="6">
        <v>-46.232188999999998</v>
      </c>
      <c r="AB177" s="6">
        <v>-27.436292999999999</v>
      </c>
      <c r="AD177" s="6">
        <v>-54.635936999999998</v>
      </c>
      <c r="AF177" s="6">
        <v>-29.078399999999998</v>
      </c>
    </row>
    <row r="178" spans="2:32" x14ac:dyDescent="0.25">
      <c r="B178" s="6">
        <f>'CL &amp; Data'!B600/1000000000</f>
        <v>26.625620000000001</v>
      </c>
      <c r="D178" s="6">
        <f>'CL &amp; Data'!C600</f>
        <v>-16.114998</v>
      </c>
      <c r="F178" s="6">
        <f>'CL &amp; Data'!D600</f>
        <v>-46.872622999999997</v>
      </c>
      <c r="H178" s="6">
        <f>'CL &amp; Data'!E600</f>
        <v>-34.213645999999997</v>
      </c>
      <c r="J178" s="6">
        <f>'CL &amp; Data'!F600</f>
        <v>-27.190473999999998</v>
      </c>
      <c r="L178" s="6">
        <f>'CL &amp; Data'!L600/1000000000</f>
        <v>26.625620000000001</v>
      </c>
      <c r="N178" s="6">
        <f>'CL &amp; Data'!M600</f>
        <v>-10.686802</v>
      </c>
      <c r="P178" s="6">
        <f>'CL &amp; Data'!N600</f>
        <v>-36.411560000000001</v>
      </c>
      <c r="R178" s="6">
        <f>'CL &amp; Data'!O600</f>
        <v>-27.098278000000001</v>
      </c>
      <c r="T178" s="6">
        <f>'CL &amp; Data'!P600</f>
        <v>-34.553916999999998</v>
      </c>
      <c r="X178" s="6">
        <v>23.057500000000001</v>
      </c>
      <c r="Z178" s="6">
        <v>-46.599403000000002</v>
      </c>
      <c r="AB178" s="6">
        <v>-27.582802000000001</v>
      </c>
      <c r="AD178" s="6">
        <v>-56.008701000000002</v>
      </c>
      <c r="AF178" s="6">
        <v>-29.0777</v>
      </c>
    </row>
    <row r="179" spans="2:32" x14ac:dyDescent="0.25">
      <c r="B179" s="6">
        <f>'CL &amp; Data'!B601/1000000000</f>
        <v>26.75056</v>
      </c>
      <c r="D179" s="6">
        <f>'CL &amp; Data'!C601</f>
        <v>-18.042428999999998</v>
      </c>
      <c r="F179" s="6">
        <f>'CL &amp; Data'!D601</f>
        <v>-46.688896</v>
      </c>
      <c r="H179" s="6">
        <f>'CL &amp; Data'!E601</f>
        <v>-34.132973</v>
      </c>
      <c r="J179" s="6">
        <f>'CL &amp; Data'!F601</f>
        <v>-27.143646</v>
      </c>
      <c r="L179" s="6">
        <f>'CL &amp; Data'!L601/1000000000</f>
        <v>26.75056</v>
      </c>
      <c r="N179" s="6">
        <f>'CL &amp; Data'!M601</f>
        <v>-9.6715459999999993</v>
      </c>
      <c r="P179" s="6">
        <f>'CL &amp; Data'!N601</f>
        <v>-36.565876000000003</v>
      </c>
      <c r="R179" s="6">
        <f>'CL &amp; Data'!O601</f>
        <v>-26.948345</v>
      </c>
      <c r="T179" s="6">
        <f>'CL &amp; Data'!P601</f>
        <v>-34.527538</v>
      </c>
      <c r="X179" s="6">
        <v>23.184999999999999</v>
      </c>
      <c r="Z179" s="6">
        <v>-46.901161000000002</v>
      </c>
      <c r="AB179" s="6">
        <v>-27.717130999999998</v>
      </c>
      <c r="AD179" s="6">
        <v>-57.518799000000001</v>
      </c>
      <c r="AF179" s="6">
        <v>-29.076363000000001</v>
      </c>
    </row>
    <row r="180" spans="2:32" x14ac:dyDescent="0.25">
      <c r="B180" s="6">
        <f>'CL &amp; Data'!B602/1000000000</f>
        <v>26.875499999999999</v>
      </c>
      <c r="D180" s="6">
        <f>'CL &amp; Data'!C602</f>
        <v>-19.587259</v>
      </c>
      <c r="F180" s="6">
        <f>'CL &amp; Data'!D602</f>
        <v>-46.491543</v>
      </c>
      <c r="H180" s="6">
        <f>'CL &amp; Data'!E602</f>
        <v>-34.157908999999997</v>
      </c>
      <c r="J180" s="6">
        <f>'CL &amp; Data'!F602</f>
        <v>-27.119087</v>
      </c>
      <c r="L180" s="6">
        <f>'CL &amp; Data'!L602/1000000000</f>
        <v>26.875499999999999</v>
      </c>
      <c r="N180" s="6">
        <f>'CL &amp; Data'!M602</f>
        <v>-8.8987645999999998</v>
      </c>
      <c r="P180" s="6">
        <f>'CL &amp; Data'!N602</f>
        <v>-36.921970000000002</v>
      </c>
      <c r="R180" s="6">
        <f>'CL &amp; Data'!O602</f>
        <v>-26.92239</v>
      </c>
      <c r="T180" s="6">
        <f>'CL &amp; Data'!P602</f>
        <v>-34.525478</v>
      </c>
      <c r="X180" s="6">
        <v>23.3125</v>
      </c>
      <c r="Z180" s="6">
        <v>-47.084904000000002</v>
      </c>
      <c r="AB180" s="6">
        <v>-27.826477000000001</v>
      </c>
      <c r="AD180" s="6">
        <v>-58.811957999999997</v>
      </c>
      <c r="AF180" s="6">
        <v>-29.080456000000002</v>
      </c>
    </row>
    <row r="181" spans="2:32" x14ac:dyDescent="0.25">
      <c r="B181" s="6">
        <f>'CL &amp; Data'!B603/1000000000</f>
        <v>27.000440000000001</v>
      </c>
      <c r="D181" s="6">
        <f>'CL &amp; Data'!C603</f>
        <v>-20.167452000000001</v>
      </c>
      <c r="F181" s="6">
        <f>'CL &amp; Data'!D603</f>
        <v>-46.389462000000002</v>
      </c>
      <c r="H181" s="6">
        <f>'CL &amp; Data'!E603</f>
        <v>-34.206833000000003</v>
      </c>
      <c r="J181" s="6">
        <f>'CL &amp; Data'!F603</f>
        <v>-27.164010999999999</v>
      </c>
      <c r="L181" s="6">
        <f>'CL &amp; Data'!L603/1000000000</f>
        <v>27.000440000000001</v>
      </c>
      <c r="N181" s="6">
        <f>'CL &amp; Data'!M603</f>
        <v>-8.1468906000000008</v>
      </c>
      <c r="P181" s="6">
        <f>'CL &amp; Data'!N603</f>
        <v>-37.138432000000002</v>
      </c>
      <c r="R181" s="6">
        <f>'CL &amp; Data'!O603</f>
        <v>-26.913993999999999</v>
      </c>
      <c r="T181" s="6">
        <f>'CL &amp; Data'!P603</f>
        <v>-34.614372000000003</v>
      </c>
      <c r="X181" s="6">
        <v>23.44</v>
      </c>
      <c r="Z181" s="6">
        <v>-47.220184000000003</v>
      </c>
      <c r="AB181" s="6">
        <v>-27.939060000000001</v>
      </c>
      <c r="AD181" s="6">
        <v>-59.565753999999998</v>
      </c>
      <c r="AF181" s="6">
        <v>-29.101986</v>
      </c>
    </row>
    <row r="182" spans="2:32" x14ac:dyDescent="0.25">
      <c r="B182" s="6">
        <f>'CL &amp; Data'!B604/1000000000</f>
        <v>27.12538</v>
      </c>
      <c r="D182" s="6">
        <f>'CL &amp; Data'!C604</f>
        <v>-19.286664999999999</v>
      </c>
      <c r="F182" s="6">
        <f>'CL &amp; Data'!D604</f>
        <v>-46.278666999999999</v>
      </c>
      <c r="H182" s="6">
        <f>'CL &amp; Data'!E604</f>
        <v>-34.429549999999999</v>
      </c>
      <c r="J182" s="6">
        <f>'CL &amp; Data'!F604</f>
        <v>-27.254958999999999</v>
      </c>
      <c r="L182" s="6">
        <f>'CL &amp; Data'!L604/1000000000</f>
        <v>27.12538</v>
      </c>
      <c r="N182" s="6">
        <f>'CL &amp; Data'!M604</f>
        <v>-7.6497640999999996</v>
      </c>
      <c r="P182" s="6">
        <f>'CL &amp; Data'!N604</f>
        <v>-37.721722</v>
      </c>
      <c r="R182" s="6">
        <f>'CL &amp; Data'!O604</f>
        <v>-27.011084</v>
      </c>
      <c r="T182" s="6">
        <f>'CL &amp; Data'!P604</f>
        <v>-34.697544000000001</v>
      </c>
      <c r="X182" s="6">
        <v>23.567499999999999</v>
      </c>
      <c r="Z182" s="6">
        <v>-47.304737000000003</v>
      </c>
      <c r="AB182" s="6">
        <v>-28.050861000000001</v>
      </c>
      <c r="AD182" s="6">
        <v>-60.287711999999999</v>
      </c>
      <c r="AF182" s="6">
        <v>-29.122169</v>
      </c>
    </row>
    <row r="183" spans="2:32" x14ac:dyDescent="0.25">
      <c r="B183" s="6">
        <f>'CL &amp; Data'!B605/1000000000</f>
        <v>27.250319999999999</v>
      </c>
      <c r="D183" s="6">
        <f>'CL &amp; Data'!C605</f>
        <v>-17.802168000000002</v>
      </c>
      <c r="F183" s="6">
        <f>'CL &amp; Data'!D605</f>
        <v>-46.126652</v>
      </c>
      <c r="H183" s="6">
        <f>'CL &amp; Data'!E605</f>
        <v>-34.691246</v>
      </c>
      <c r="J183" s="6">
        <f>'CL &amp; Data'!F605</f>
        <v>-27.416803000000002</v>
      </c>
      <c r="L183" s="6">
        <f>'CL &amp; Data'!L605/1000000000</f>
        <v>27.250319999999999</v>
      </c>
      <c r="N183" s="6">
        <f>'CL &amp; Data'!M605</f>
        <v>-7.1985846000000002</v>
      </c>
      <c r="P183" s="6">
        <f>'CL &amp; Data'!N605</f>
        <v>-38.295890999999997</v>
      </c>
      <c r="R183" s="6">
        <f>'CL &amp; Data'!O605</f>
        <v>-27.150217000000001</v>
      </c>
      <c r="T183" s="6">
        <f>'CL &amp; Data'!P605</f>
        <v>-34.943829000000001</v>
      </c>
      <c r="X183" s="6">
        <v>23.695</v>
      </c>
      <c r="Z183" s="6">
        <v>-47.347450000000002</v>
      </c>
      <c r="AB183" s="6">
        <v>-28.163115000000001</v>
      </c>
      <c r="AD183" s="6">
        <v>-60.854861999999997</v>
      </c>
      <c r="AF183" s="6">
        <v>-29.141732999999999</v>
      </c>
    </row>
    <row r="184" spans="2:32" x14ac:dyDescent="0.25">
      <c r="B184" s="6">
        <f>'CL &amp; Data'!B606/1000000000</f>
        <v>27.375260000000001</v>
      </c>
      <c r="D184" s="6">
        <f>'CL &amp; Data'!C606</f>
        <v>-16.139652000000002</v>
      </c>
      <c r="F184" s="6">
        <f>'CL &amp; Data'!D606</f>
        <v>-45.888522999999999</v>
      </c>
      <c r="H184" s="6">
        <f>'CL &amp; Data'!E606</f>
        <v>-35.061847999999998</v>
      </c>
      <c r="J184" s="6">
        <f>'CL &amp; Data'!F606</f>
        <v>-27.659424000000001</v>
      </c>
      <c r="L184" s="6">
        <f>'CL &amp; Data'!L606/1000000000</f>
        <v>27.375260000000001</v>
      </c>
      <c r="N184" s="6">
        <f>'CL &amp; Data'!M606</f>
        <v>-6.8796039000000002</v>
      </c>
      <c r="P184" s="6">
        <f>'CL &amp; Data'!N606</f>
        <v>-39.142302999999998</v>
      </c>
      <c r="R184" s="6">
        <f>'CL &amp; Data'!O606</f>
        <v>-27.447346</v>
      </c>
      <c r="T184" s="6">
        <f>'CL &amp; Data'!P606</f>
        <v>-35.182437999999998</v>
      </c>
      <c r="X184" s="6">
        <v>23.822500000000002</v>
      </c>
      <c r="Z184" s="6">
        <v>-47.364047999999997</v>
      </c>
      <c r="AB184" s="6">
        <v>-28.278137000000001</v>
      </c>
      <c r="AD184" s="6">
        <v>-61.266907000000003</v>
      </c>
      <c r="AF184" s="6">
        <v>-29.172215999999999</v>
      </c>
    </row>
    <row r="185" spans="2:32" x14ac:dyDescent="0.25">
      <c r="B185" s="6">
        <f>'CL &amp; Data'!B607/1000000000</f>
        <v>27.5002</v>
      </c>
      <c r="D185" s="6">
        <f>'CL &amp; Data'!C607</f>
        <v>-14.737347</v>
      </c>
      <c r="F185" s="6">
        <f>'CL &amp; Data'!D607</f>
        <v>-45.656669999999998</v>
      </c>
      <c r="H185" s="6">
        <f>'CL &amp; Data'!E607</f>
        <v>-35.541649</v>
      </c>
      <c r="J185" s="6">
        <f>'CL &amp; Data'!F607</f>
        <v>-27.938347</v>
      </c>
      <c r="L185" s="6">
        <f>'CL &amp; Data'!L607/1000000000</f>
        <v>27.5002</v>
      </c>
      <c r="N185" s="6">
        <f>'CL &amp; Data'!M607</f>
        <v>-6.6227355000000001</v>
      </c>
      <c r="P185" s="6">
        <f>'CL &amp; Data'!N607</f>
        <v>-40.211593999999998</v>
      </c>
      <c r="R185" s="6">
        <f>'CL &amp; Data'!O607</f>
        <v>-27.832338</v>
      </c>
      <c r="T185" s="6">
        <f>'CL &amp; Data'!P607</f>
        <v>-35.573509000000001</v>
      </c>
      <c r="X185" s="6">
        <v>23.95</v>
      </c>
      <c r="Z185" s="6">
        <v>-47.336463999999999</v>
      </c>
      <c r="AB185" s="6">
        <v>-28.392733</v>
      </c>
      <c r="AD185" s="6">
        <v>-61.341431</v>
      </c>
      <c r="AF185" s="6">
        <v>-29.210075</v>
      </c>
    </row>
    <row r="186" spans="2:32" x14ac:dyDescent="0.25">
      <c r="B186" s="6">
        <f>'CL &amp; Data'!B608/1000000000</f>
        <v>27.625139999999998</v>
      </c>
      <c r="D186" s="6">
        <f>'CL &amp; Data'!C608</f>
        <v>-13.573541000000001</v>
      </c>
      <c r="F186" s="6">
        <f>'CL &amp; Data'!D608</f>
        <v>-45.291488999999999</v>
      </c>
      <c r="H186" s="6">
        <f>'CL &amp; Data'!E608</f>
        <v>-36.003086000000003</v>
      </c>
      <c r="J186" s="6">
        <f>'CL &amp; Data'!F608</f>
        <v>-28.296437999999998</v>
      </c>
      <c r="L186" s="6">
        <f>'CL &amp; Data'!L608/1000000000</f>
        <v>27.625139999999998</v>
      </c>
      <c r="N186" s="6">
        <f>'CL &amp; Data'!M608</f>
        <v>-6.3835058</v>
      </c>
      <c r="P186" s="6">
        <f>'CL &amp; Data'!N608</f>
        <v>-41.635494000000001</v>
      </c>
      <c r="R186" s="6">
        <f>'CL &amp; Data'!O608</f>
        <v>-28.191486000000001</v>
      </c>
      <c r="T186" s="6">
        <f>'CL &amp; Data'!P608</f>
        <v>-35.896839</v>
      </c>
      <c r="X186" s="6">
        <v>24.077500000000001</v>
      </c>
      <c r="Z186" s="6">
        <v>-47.311337000000002</v>
      </c>
      <c r="AB186" s="6">
        <v>-28.507881000000001</v>
      </c>
      <c r="AD186" s="6">
        <v>-60.980075999999997</v>
      </c>
      <c r="AF186" s="6">
        <v>-29.271056999999999</v>
      </c>
    </row>
    <row r="187" spans="2:32" x14ac:dyDescent="0.25">
      <c r="B187" s="6">
        <f>'CL &amp; Data'!B609/1000000000</f>
        <v>27.750080000000001</v>
      </c>
      <c r="D187" s="6">
        <f>'CL &amp; Data'!C609</f>
        <v>-12.571216</v>
      </c>
      <c r="F187" s="6">
        <f>'CL &amp; Data'!D609</f>
        <v>-45.036445999999998</v>
      </c>
      <c r="H187" s="6">
        <f>'CL &amp; Data'!E609</f>
        <v>-36.358128000000001</v>
      </c>
      <c r="J187" s="6">
        <f>'CL &amp; Data'!F609</f>
        <v>-28.558228</v>
      </c>
      <c r="L187" s="6">
        <f>'CL &amp; Data'!L609/1000000000</f>
        <v>27.750080000000001</v>
      </c>
      <c r="N187" s="6">
        <f>'CL &amp; Data'!M609</f>
        <v>-6.1458310999999997</v>
      </c>
      <c r="P187" s="6">
        <f>'CL &amp; Data'!N609</f>
        <v>-43.038578000000001</v>
      </c>
      <c r="R187" s="6">
        <f>'CL &amp; Data'!O609</f>
        <v>-28.502621000000001</v>
      </c>
      <c r="T187" s="6">
        <f>'CL &amp; Data'!P609</f>
        <v>-36.132373999999999</v>
      </c>
      <c r="X187" s="6">
        <v>24.204999999999998</v>
      </c>
      <c r="Z187" s="6">
        <v>-47.316459999999999</v>
      </c>
      <c r="AB187" s="6">
        <v>-28.615905999999999</v>
      </c>
      <c r="AD187" s="6">
        <v>-59.881027000000003</v>
      </c>
      <c r="AF187" s="6">
        <v>-29.348106000000001</v>
      </c>
    </row>
    <row r="188" spans="2:32" x14ac:dyDescent="0.25">
      <c r="B188" s="6">
        <f>'CL &amp; Data'!B610/1000000000</f>
        <v>27.875019999999999</v>
      </c>
      <c r="D188" s="6">
        <f>'CL &amp; Data'!C610</f>
        <v>-11.731373</v>
      </c>
      <c r="F188" s="6">
        <f>'CL &amp; Data'!D610</f>
        <v>-44.664158</v>
      </c>
      <c r="H188" s="6">
        <f>'CL &amp; Data'!E610</f>
        <v>-36.499423999999998</v>
      </c>
      <c r="J188" s="6">
        <f>'CL &amp; Data'!F610</f>
        <v>-28.616244999999999</v>
      </c>
      <c r="L188" s="6">
        <f>'CL &amp; Data'!L610/1000000000</f>
        <v>27.875019999999999</v>
      </c>
      <c r="N188" s="6">
        <f>'CL &amp; Data'!M610</f>
        <v>-5.9011811999999999</v>
      </c>
      <c r="P188" s="6">
        <f>'CL &amp; Data'!N610</f>
        <v>-44.637756000000003</v>
      </c>
      <c r="R188" s="6">
        <f>'CL &amp; Data'!O610</f>
        <v>-28.738949000000002</v>
      </c>
      <c r="T188" s="6">
        <f>'CL &amp; Data'!P610</f>
        <v>-36.098849999999999</v>
      </c>
      <c r="X188" s="6">
        <v>24.3325</v>
      </c>
      <c r="Z188" s="6">
        <v>-47.372326000000001</v>
      </c>
      <c r="AB188" s="6">
        <v>-28.708400999999999</v>
      </c>
      <c r="AD188" s="6">
        <v>-59.452990999999997</v>
      </c>
      <c r="AF188" s="6">
        <v>-29.433755999999999</v>
      </c>
    </row>
    <row r="189" spans="2:32" x14ac:dyDescent="0.25">
      <c r="B189" s="6">
        <f>'CL &amp; Data'!B611/1000000000</f>
        <v>27.999960000000002</v>
      </c>
      <c r="D189" s="6">
        <f>'CL &amp; Data'!C611</f>
        <v>-11.141724999999999</v>
      </c>
      <c r="F189" s="6">
        <f>'CL &amp; Data'!D611</f>
        <v>-43.929237000000001</v>
      </c>
      <c r="H189" s="6">
        <f>'CL &amp; Data'!E611</f>
        <v>-36.352203000000003</v>
      </c>
      <c r="J189" s="6">
        <f>'CL &amp; Data'!F611</f>
        <v>-28.693216</v>
      </c>
      <c r="L189" s="6">
        <f>'CL &amp; Data'!L611/1000000000</f>
        <v>27.999960000000002</v>
      </c>
      <c r="N189" s="6">
        <f>'CL &amp; Data'!M611</f>
        <v>-5.6638165000000003</v>
      </c>
      <c r="P189" s="6">
        <f>'CL &amp; Data'!N611</f>
        <v>-48.972942000000003</v>
      </c>
      <c r="R189" s="6">
        <f>'CL &amp; Data'!O611</f>
        <v>-28.731825000000001</v>
      </c>
      <c r="T189" s="6">
        <f>'CL &amp; Data'!P611</f>
        <v>-35.994072000000003</v>
      </c>
      <c r="X189" s="6">
        <v>24.46</v>
      </c>
      <c r="Z189" s="6">
        <v>-47.432346000000003</v>
      </c>
      <c r="AB189" s="6">
        <v>-28.77825</v>
      </c>
      <c r="AD189" s="6">
        <v>-59.183754</v>
      </c>
      <c r="AF189" s="6">
        <v>-29.522341000000001</v>
      </c>
    </row>
    <row r="190" spans="2:32" x14ac:dyDescent="0.25">
      <c r="B190" s="6">
        <f>'CL &amp; Data'!B612/1000000000</f>
        <v>28.1249</v>
      </c>
      <c r="D190" s="6">
        <f>'CL &amp; Data'!C612</f>
        <v>-10.523497000000001</v>
      </c>
      <c r="F190" s="6">
        <f>'CL &amp; Data'!D612</f>
        <v>-43.520538000000002</v>
      </c>
      <c r="H190" s="6">
        <f>'CL &amp; Data'!E612</f>
        <v>-36.146725000000004</v>
      </c>
      <c r="J190" s="6">
        <f>'CL &amp; Data'!F612</f>
        <v>-28.617536999999999</v>
      </c>
      <c r="L190" s="6">
        <f>'CL &amp; Data'!L612/1000000000</f>
        <v>28.1249</v>
      </c>
      <c r="N190" s="6">
        <f>'CL &amp; Data'!M612</f>
        <v>-5.4413957999999996</v>
      </c>
      <c r="P190" s="6">
        <f>'CL &amp; Data'!N612</f>
        <v>-51.398327000000002</v>
      </c>
      <c r="R190" s="6">
        <f>'CL &amp; Data'!O612</f>
        <v>-28.756820999999999</v>
      </c>
      <c r="T190" s="6">
        <f>'CL &amp; Data'!P612</f>
        <v>-35.712798999999997</v>
      </c>
      <c r="X190" s="6">
        <v>24.587499999999999</v>
      </c>
      <c r="Z190" s="6">
        <v>-47.508633000000003</v>
      </c>
      <c r="AB190" s="6">
        <v>-28.817489999999999</v>
      </c>
      <c r="AD190" s="6">
        <v>-58.939731999999999</v>
      </c>
      <c r="AF190" s="6">
        <v>-29.613726</v>
      </c>
    </row>
    <row r="191" spans="2:32" x14ac:dyDescent="0.25">
      <c r="B191" s="6">
        <f>'CL &amp; Data'!B613/1000000000</f>
        <v>28.249839999999999</v>
      </c>
      <c r="D191" s="6">
        <f>'CL &amp; Data'!C613</f>
        <v>-9.9410830000000008</v>
      </c>
      <c r="F191" s="6">
        <f>'CL &amp; Data'!D613</f>
        <v>-43.178908999999997</v>
      </c>
      <c r="H191" s="6">
        <f>'CL &amp; Data'!E613</f>
        <v>-35.866604000000002</v>
      </c>
      <c r="J191" s="6">
        <f>'CL &amp; Data'!F613</f>
        <v>-28.801366999999999</v>
      </c>
      <c r="L191" s="6">
        <f>'CL &amp; Data'!L613/1000000000</f>
        <v>28.249839999999999</v>
      </c>
      <c r="N191" s="6">
        <f>'CL &amp; Data'!M613</f>
        <v>-5.2382941000000001</v>
      </c>
      <c r="P191" s="6">
        <f>'CL &amp; Data'!N613</f>
        <v>-53.433781000000003</v>
      </c>
      <c r="R191" s="6">
        <f>'CL &amp; Data'!O613</f>
        <v>-28.714024999999999</v>
      </c>
      <c r="T191" s="6">
        <f>'CL &amp; Data'!P613</f>
        <v>-35.577663000000001</v>
      </c>
      <c r="X191" s="6">
        <v>24.715</v>
      </c>
      <c r="Z191" s="6">
        <v>-47.51144</v>
      </c>
      <c r="AB191" s="6">
        <v>-28.826550999999998</v>
      </c>
      <c r="AD191" s="6">
        <v>-58.576850999999998</v>
      </c>
      <c r="AF191" s="6">
        <v>-29.702724</v>
      </c>
    </row>
    <row r="192" spans="2:32" x14ac:dyDescent="0.25">
      <c r="B192" s="6">
        <f>'CL &amp; Data'!B614/1000000000</f>
        <v>28.374780000000001</v>
      </c>
      <c r="D192" s="6">
        <f>'CL &amp; Data'!C614</f>
        <v>-9.2288113000000003</v>
      </c>
      <c r="F192" s="6">
        <f>'CL &amp; Data'!D614</f>
        <v>-43.235413000000001</v>
      </c>
      <c r="H192" s="6">
        <f>'CL &amp; Data'!E614</f>
        <v>-35.577187000000002</v>
      </c>
      <c r="J192" s="6">
        <f>'CL &amp; Data'!F614</f>
        <v>-28.737593</v>
      </c>
      <c r="L192" s="6">
        <f>'CL &amp; Data'!L614/1000000000</f>
        <v>28.374780000000001</v>
      </c>
      <c r="N192" s="6">
        <f>'CL &amp; Data'!M614</f>
        <v>-5.0414447999999998</v>
      </c>
      <c r="P192" s="6">
        <f>'CL &amp; Data'!N614</f>
        <v>-51.829819000000001</v>
      </c>
      <c r="R192" s="6">
        <f>'CL &amp; Data'!O614</f>
        <v>-28.722462</v>
      </c>
      <c r="T192" s="6">
        <f>'CL &amp; Data'!P614</f>
        <v>-35.312668000000002</v>
      </c>
      <c r="X192" s="6">
        <v>24.842500000000001</v>
      </c>
      <c r="Z192" s="6">
        <v>-47.389319999999998</v>
      </c>
      <c r="AB192" s="6">
        <v>-28.808478999999998</v>
      </c>
      <c r="AD192" s="6">
        <v>-58.091301000000001</v>
      </c>
      <c r="AF192" s="6">
        <v>-29.793033999999999</v>
      </c>
    </row>
    <row r="193" spans="2:32" x14ac:dyDescent="0.25">
      <c r="B193" s="6">
        <f>'CL &amp; Data'!B615/1000000000</f>
        <v>28.49972</v>
      </c>
      <c r="D193" s="6">
        <f>'CL &amp; Data'!C615</f>
        <v>-8.6997070000000001</v>
      </c>
      <c r="F193" s="6">
        <f>'CL &amp; Data'!D615</f>
        <v>-42.958958000000003</v>
      </c>
      <c r="H193" s="6">
        <f>'CL &amp; Data'!E615</f>
        <v>-35.175227999999997</v>
      </c>
      <c r="J193" s="6">
        <f>'CL &amp; Data'!F615</f>
        <v>-28.794229999999999</v>
      </c>
      <c r="L193" s="6">
        <f>'CL &amp; Data'!L615/1000000000</f>
        <v>28.49972</v>
      </c>
      <c r="N193" s="6">
        <f>'CL &amp; Data'!M615</f>
        <v>-4.8387547</v>
      </c>
      <c r="P193" s="6">
        <f>'CL &amp; Data'!N615</f>
        <v>-51.571235999999999</v>
      </c>
      <c r="R193" s="6">
        <f>'CL &amp; Data'!O615</f>
        <v>-28.548559000000001</v>
      </c>
      <c r="T193" s="6">
        <f>'CL &amp; Data'!P615</f>
        <v>-35.192917000000001</v>
      </c>
      <c r="X193" s="6">
        <v>24.97</v>
      </c>
      <c r="Z193" s="6">
        <v>-47.226714999999999</v>
      </c>
      <c r="AB193" s="6">
        <v>-28.759239000000001</v>
      </c>
      <c r="AD193" s="6">
        <v>-57.555816999999998</v>
      </c>
      <c r="AF193" s="6">
        <v>-29.873826999999999</v>
      </c>
    </row>
    <row r="194" spans="2:32" x14ac:dyDescent="0.25">
      <c r="B194" s="6">
        <f>'CL &amp; Data'!B616/1000000000</f>
        <v>28.624659999999999</v>
      </c>
      <c r="D194" s="6">
        <f>'CL &amp; Data'!C616</f>
        <v>-8.3352746999999994</v>
      </c>
      <c r="F194" s="6">
        <f>'CL &amp; Data'!D616</f>
        <v>-42.494827000000001</v>
      </c>
      <c r="H194" s="6">
        <f>'CL &amp; Data'!E616</f>
        <v>-34.741638000000002</v>
      </c>
      <c r="J194" s="6">
        <f>'CL &amp; Data'!F616</f>
        <v>-28.608864000000001</v>
      </c>
      <c r="L194" s="6">
        <f>'CL &amp; Data'!L616/1000000000</f>
        <v>28.624659999999999</v>
      </c>
      <c r="N194" s="6">
        <f>'CL &amp; Data'!M616</f>
        <v>-4.6712522999999999</v>
      </c>
      <c r="P194" s="6">
        <f>'CL &amp; Data'!N616</f>
        <v>-49.701796999999999</v>
      </c>
      <c r="R194" s="6">
        <f>'CL &amp; Data'!O616</f>
        <v>-28.292294999999999</v>
      </c>
      <c r="T194" s="6">
        <f>'CL &amp; Data'!P616</f>
        <v>-34.888205999999997</v>
      </c>
      <c r="X194" s="6">
        <v>25.0975</v>
      </c>
      <c r="Z194" s="6">
        <v>-47.077866</v>
      </c>
      <c r="AB194" s="6">
        <v>-28.686707999999999</v>
      </c>
      <c r="AD194" s="6">
        <v>-56.903488000000003</v>
      </c>
      <c r="AF194" s="6">
        <v>-29.95476</v>
      </c>
    </row>
    <row r="195" spans="2:32" x14ac:dyDescent="0.25">
      <c r="B195" s="6">
        <f>'CL &amp; Data'!B617/1000000000</f>
        <v>28.749600000000001</v>
      </c>
      <c r="D195" s="6">
        <f>'CL &amp; Data'!C617</f>
        <v>-8.0262823000000001</v>
      </c>
      <c r="F195" s="6">
        <f>'CL &amp; Data'!D617</f>
        <v>-42.006045999999998</v>
      </c>
      <c r="H195" s="6">
        <f>'CL &amp; Data'!E617</f>
        <v>-34.322856999999999</v>
      </c>
      <c r="J195" s="6">
        <f>'CL &amp; Data'!F617</f>
        <v>-28.366230000000002</v>
      </c>
      <c r="L195" s="6">
        <f>'CL &amp; Data'!L617/1000000000</f>
        <v>28.749600000000001</v>
      </c>
      <c r="N195" s="6">
        <f>'CL &amp; Data'!M617</f>
        <v>-4.5369662999999996</v>
      </c>
      <c r="P195" s="6">
        <f>'CL &amp; Data'!N617</f>
        <v>-47.537520999999998</v>
      </c>
      <c r="R195" s="6">
        <f>'CL &amp; Data'!O617</f>
        <v>-28.044875999999999</v>
      </c>
      <c r="T195" s="6">
        <f>'CL &amp; Data'!P617</f>
        <v>-34.591991</v>
      </c>
      <c r="X195" s="6">
        <v>25.225000000000001</v>
      </c>
      <c r="Z195" s="6">
        <v>-46.859985000000002</v>
      </c>
      <c r="AB195" s="6">
        <v>-28.58877</v>
      </c>
      <c r="AD195" s="6">
        <v>-56.008842000000001</v>
      </c>
      <c r="AF195" s="6">
        <v>-30.035043999999999</v>
      </c>
    </row>
    <row r="196" spans="2:32" x14ac:dyDescent="0.25">
      <c r="B196" s="6">
        <f>'CL &amp; Data'!B618/1000000000</f>
        <v>28.87454</v>
      </c>
      <c r="D196" s="6">
        <f>'CL &amp; Data'!C618</f>
        <v>-7.8149419</v>
      </c>
      <c r="F196" s="6">
        <f>'CL &amp; Data'!D618</f>
        <v>-41.497776000000002</v>
      </c>
      <c r="H196" s="6">
        <f>'CL &amp; Data'!E618</f>
        <v>-33.978225999999999</v>
      </c>
      <c r="J196" s="6">
        <f>'CL &amp; Data'!F618</f>
        <v>-28.022369000000001</v>
      </c>
      <c r="L196" s="6">
        <f>'CL &amp; Data'!L618/1000000000</f>
        <v>28.87454</v>
      </c>
      <c r="N196" s="6">
        <f>'CL &amp; Data'!M618</f>
        <v>-4.4513879000000003</v>
      </c>
      <c r="P196" s="6">
        <f>'CL &amp; Data'!N618</f>
        <v>-45.375134000000003</v>
      </c>
      <c r="R196" s="6">
        <f>'CL &amp; Data'!O618</f>
        <v>-27.813610000000001</v>
      </c>
      <c r="T196" s="6">
        <f>'CL &amp; Data'!P618</f>
        <v>-34.183776999999999</v>
      </c>
      <c r="X196" s="6">
        <v>25.352499999999999</v>
      </c>
      <c r="Z196" s="6">
        <v>-46.608027999999997</v>
      </c>
      <c r="AB196" s="6">
        <v>-28.485534999999999</v>
      </c>
      <c r="AD196" s="6">
        <v>-55.095607999999999</v>
      </c>
      <c r="AF196" s="6">
        <v>-30.111124</v>
      </c>
    </row>
    <row r="197" spans="2:32" x14ac:dyDescent="0.25">
      <c r="B197" s="6">
        <f>'CL &amp; Data'!B619/1000000000</f>
        <v>28.999479999999998</v>
      </c>
      <c r="D197" s="6">
        <f>'CL &amp; Data'!C619</f>
        <v>-7.6017051000000002</v>
      </c>
      <c r="F197" s="6">
        <f>'CL &amp; Data'!D619</f>
        <v>-40.753734999999999</v>
      </c>
      <c r="H197" s="6">
        <f>'CL &amp; Data'!E619</f>
        <v>-33.536422999999999</v>
      </c>
      <c r="J197" s="6">
        <f>'CL &amp; Data'!F619</f>
        <v>-27.637982999999998</v>
      </c>
      <c r="L197" s="6">
        <f>'CL &amp; Data'!L619/1000000000</f>
        <v>28.999479999999998</v>
      </c>
      <c r="N197" s="6">
        <f>'CL &amp; Data'!M619</f>
        <v>-4.3307694999999997</v>
      </c>
      <c r="P197" s="6">
        <f>'CL &amp; Data'!N619</f>
        <v>-43.233424999999997</v>
      </c>
      <c r="R197" s="6">
        <f>'CL &amp; Data'!O619</f>
        <v>-27.496746000000002</v>
      </c>
      <c r="T197" s="6">
        <f>'CL &amp; Data'!P619</f>
        <v>-33.772736000000002</v>
      </c>
      <c r="X197" s="6">
        <v>25.48</v>
      </c>
      <c r="Z197" s="6">
        <v>-46.380291</v>
      </c>
      <c r="AB197" s="6">
        <v>-28.385743999999999</v>
      </c>
      <c r="AD197" s="6">
        <v>-54.279891999999997</v>
      </c>
      <c r="AF197" s="6">
        <v>-30.18816</v>
      </c>
    </row>
    <row r="198" spans="2:32" x14ac:dyDescent="0.25">
      <c r="B198" s="6">
        <f>'CL &amp; Data'!B620/1000000000</f>
        <v>29.124420000000001</v>
      </c>
      <c r="D198" s="6">
        <f>'CL &amp; Data'!C620</f>
        <v>-7.3754195999999999</v>
      </c>
      <c r="F198" s="6">
        <f>'CL &amp; Data'!D620</f>
        <v>-40.403275000000001</v>
      </c>
      <c r="H198" s="6">
        <f>'CL &amp; Data'!E620</f>
        <v>-33.225788000000001</v>
      </c>
      <c r="J198" s="6">
        <f>'CL &amp; Data'!F620</f>
        <v>-27.366833</v>
      </c>
      <c r="L198" s="6">
        <f>'CL &amp; Data'!L620/1000000000</f>
        <v>29.124420000000001</v>
      </c>
      <c r="N198" s="6">
        <f>'CL &amp; Data'!M620</f>
        <v>-4.2510896000000002</v>
      </c>
      <c r="P198" s="6">
        <f>'CL &amp; Data'!N620</f>
        <v>-42.259708000000003</v>
      </c>
      <c r="R198" s="6">
        <f>'CL &amp; Data'!O620</f>
        <v>-27.294111000000001</v>
      </c>
      <c r="T198" s="6">
        <f>'CL &amp; Data'!P620</f>
        <v>-33.463554000000002</v>
      </c>
      <c r="X198" s="6">
        <v>25.607500000000002</v>
      </c>
      <c r="Z198" s="6">
        <v>-46.179462000000001</v>
      </c>
      <c r="AB198" s="6">
        <v>-28.288301000000001</v>
      </c>
      <c r="AD198" s="6">
        <v>-53.301665999999997</v>
      </c>
      <c r="AF198" s="6">
        <v>-30.264216999999999</v>
      </c>
    </row>
    <row r="199" spans="2:32" x14ac:dyDescent="0.25">
      <c r="B199" s="6">
        <f>'CL &amp; Data'!B621/1000000000</f>
        <v>29.249359999999999</v>
      </c>
      <c r="D199" s="6">
        <f>'CL &amp; Data'!C621</f>
        <v>-7.1739182000000001</v>
      </c>
      <c r="F199" s="6">
        <f>'CL &amp; Data'!D621</f>
        <v>-40.250725000000003</v>
      </c>
      <c r="H199" s="6">
        <f>'CL &amp; Data'!E621</f>
        <v>-32.976334000000001</v>
      </c>
      <c r="J199" s="6">
        <f>'CL &amp; Data'!F621</f>
        <v>-27.155684999999998</v>
      </c>
      <c r="L199" s="6">
        <f>'CL &amp; Data'!L621/1000000000</f>
        <v>29.249359999999999</v>
      </c>
      <c r="N199" s="6">
        <f>'CL &amp; Data'!M621</f>
        <v>-4.2064089999999998</v>
      </c>
      <c r="P199" s="6">
        <f>'CL &amp; Data'!N621</f>
        <v>-41.871730999999997</v>
      </c>
      <c r="R199" s="6">
        <f>'CL &amp; Data'!O621</f>
        <v>-27.153946000000001</v>
      </c>
      <c r="T199" s="6">
        <f>'CL &amp; Data'!P621</f>
        <v>-33.256332</v>
      </c>
      <c r="X199" s="6">
        <v>25.734999999999999</v>
      </c>
      <c r="Z199" s="6">
        <v>-46.031067</v>
      </c>
      <c r="AB199" s="6">
        <v>-28.195377000000001</v>
      </c>
      <c r="AD199" s="6">
        <v>-52.187344000000003</v>
      </c>
      <c r="AF199" s="6">
        <v>-30.34272</v>
      </c>
    </row>
    <row r="200" spans="2:32" x14ac:dyDescent="0.25">
      <c r="B200" s="6">
        <f>'CL &amp; Data'!B622/1000000000</f>
        <v>29.374300000000002</v>
      </c>
      <c r="D200" s="6">
        <f>'CL &amp; Data'!C622</f>
        <v>-6.9654902999999999</v>
      </c>
      <c r="F200" s="6">
        <f>'CL &amp; Data'!D622</f>
        <v>-40.399920999999999</v>
      </c>
      <c r="H200" s="6">
        <f>'CL &amp; Data'!E622</f>
        <v>-32.827793</v>
      </c>
      <c r="J200" s="6">
        <f>'CL &amp; Data'!F622</f>
        <v>-27.013977000000001</v>
      </c>
      <c r="L200" s="6">
        <f>'CL &amp; Data'!L622/1000000000</f>
        <v>29.374300000000002</v>
      </c>
      <c r="N200" s="6">
        <f>'CL &amp; Data'!M622</f>
        <v>-4.2017546000000001</v>
      </c>
      <c r="P200" s="6">
        <f>'CL &amp; Data'!N622</f>
        <v>-42.277335999999998</v>
      </c>
      <c r="R200" s="6">
        <f>'CL &amp; Data'!O622</f>
        <v>-27.102035999999998</v>
      </c>
      <c r="T200" s="6">
        <f>'CL &amp; Data'!P622</f>
        <v>-33.108531999999997</v>
      </c>
      <c r="X200" s="6">
        <v>25.862500000000001</v>
      </c>
      <c r="Z200" s="6">
        <v>-45.937168</v>
      </c>
      <c r="AB200" s="6">
        <v>-28.110489000000001</v>
      </c>
      <c r="AD200" s="6">
        <v>-50.964297999999999</v>
      </c>
      <c r="AF200" s="6">
        <v>-30.425495000000002</v>
      </c>
    </row>
    <row r="201" spans="2:32" x14ac:dyDescent="0.25">
      <c r="B201" s="6">
        <f>'CL &amp; Data'!B623/1000000000</f>
        <v>29.49924</v>
      </c>
      <c r="D201" s="6">
        <f>'CL &amp; Data'!C623</f>
        <v>-6.8202743999999997</v>
      </c>
      <c r="F201" s="6">
        <f>'CL &amp; Data'!D623</f>
        <v>-40.268940000000001</v>
      </c>
      <c r="H201" s="6">
        <f>'CL &amp; Data'!E623</f>
        <v>-32.604579999999999</v>
      </c>
      <c r="J201" s="6">
        <f>'CL &amp; Data'!F623</f>
        <v>-26.787298</v>
      </c>
      <c r="L201" s="6">
        <f>'CL &amp; Data'!L623/1000000000</f>
        <v>29.49924</v>
      </c>
      <c r="N201" s="6">
        <f>'CL &amp; Data'!M623</f>
        <v>-4.1848182999999999</v>
      </c>
      <c r="P201" s="6">
        <f>'CL &amp; Data'!N623</f>
        <v>-42.050282000000003</v>
      </c>
      <c r="R201" s="6">
        <f>'CL &amp; Data'!O623</f>
        <v>-26.974045</v>
      </c>
      <c r="T201" s="6">
        <f>'CL &amp; Data'!P623</f>
        <v>-32.873047</v>
      </c>
      <c r="X201" s="6">
        <v>25.99</v>
      </c>
      <c r="Z201" s="6">
        <v>-45.922694999999997</v>
      </c>
      <c r="AB201" s="6">
        <v>-28.033442000000001</v>
      </c>
      <c r="AD201" s="6">
        <v>-49.914729999999999</v>
      </c>
      <c r="AF201" s="6">
        <v>-30.512080999999998</v>
      </c>
    </row>
    <row r="202" spans="2:32" x14ac:dyDescent="0.25">
      <c r="B202" s="6">
        <f>'CL &amp; Data'!B624/1000000000</f>
        <v>29.624179999999999</v>
      </c>
      <c r="D202" s="6">
        <f>'CL &amp; Data'!C624</f>
        <v>-6.7213316000000001</v>
      </c>
      <c r="F202" s="6">
        <f>'CL &amp; Data'!D624</f>
        <v>-39.812846999999998</v>
      </c>
      <c r="H202" s="6">
        <f>'CL &amp; Data'!E624</f>
        <v>-32.298541999999998</v>
      </c>
      <c r="J202" s="6">
        <f>'CL &amp; Data'!F624</f>
        <v>-26.591339000000001</v>
      </c>
      <c r="L202" s="6">
        <f>'CL &amp; Data'!L624/1000000000</f>
        <v>29.624179999999999</v>
      </c>
      <c r="N202" s="6">
        <f>'CL &amp; Data'!M624</f>
        <v>-4.1546339999999997</v>
      </c>
      <c r="P202" s="6">
        <f>'CL &amp; Data'!N624</f>
        <v>-41.274425999999998</v>
      </c>
      <c r="R202" s="6">
        <f>'CL &amp; Data'!O624</f>
        <v>-26.770864</v>
      </c>
      <c r="T202" s="6">
        <f>'CL &amp; Data'!P624</f>
        <v>-32.63382</v>
      </c>
      <c r="X202" s="6">
        <v>26.1175</v>
      </c>
      <c r="Z202" s="6">
        <v>-45.985661</v>
      </c>
      <c r="AB202" s="6">
        <v>-27.961185</v>
      </c>
      <c r="AD202" s="6">
        <v>-49.200634000000001</v>
      </c>
      <c r="AF202" s="6">
        <v>-30.600556999999998</v>
      </c>
    </row>
    <row r="203" spans="2:32" x14ac:dyDescent="0.25">
      <c r="B203" s="6">
        <f>'CL &amp; Data'!B625/1000000000</f>
        <v>29.749120000000001</v>
      </c>
      <c r="D203" s="6">
        <f>'CL &amp; Data'!C625</f>
        <v>-6.6387967999999997</v>
      </c>
      <c r="F203" s="6">
        <f>'CL &amp; Data'!D625</f>
        <v>-39.449238000000001</v>
      </c>
      <c r="H203" s="6">
        <f>'CL &amp; Data'!E625</f>
        <v>-32.004886999999997</v>
      </c>
      <c r="J203" s="6">
        <f>'CL &amp; Data'!F625</f>
        <v>-26.374479000000001</v>
      </c>
      <c r="L203" s="6">
        <f>'CL &amp; Data'!L625/1000000000</f>
        <v>29.749120000000001</v>
      </c>
      <c r="N203" s="6">
        <f>'CL &amp; Data'!M625</f>
        <v>-4.1287478999999996</v>
      </c>
      <c r="P203" s="6">
        <f>'CL &amp; Data'!N625</f>
        <v>-40.666668000000001</v>
      </c>
      <c r="R203" s="6">
        <f>'CL &amp; Data'!O625</f>
        <v>-26.569109000000001</v>
      </c>
      <c r="T203" s="6">
        <f>'CL &amp; Data'!P625</f>
        <v>-32.395702</v>
      </c>
      <c r="X203" s="6">
        <v>26.245000000000001</v>
      </c>
      <c r="Z203" s="6">
        <v>-46.109543000000002</v>
      </c>
      <c r="AB203" s="6">
        <v>-27.892085999999999</v>
      </c>
      <c r="AD203" s="6">
        <v>-48.670250000000003</v>
      </c>
      <c r="AF203" s="6">
        <v>-30.689816</v>
      </c>
    </row>
    <row r="204" spans="2:32" x14ac:dyDescent="0.25">
      <c r="B204" s="6">
        <f>'CL &amp; Data'!B626/1000000000</f>
        <v>29.87406</v>
      </c>
      <c r="D204" s="6">
        <f>'CL &amp; Data'!C626</f>
        <v>-6.5668454000000001</v>
      </c>
      <c r="F204" s="6">
        <f>'CL &amp; Data'!D626</f>
        <v>-39.030849000000003</v>
      </c>
      <c r="H204" s="6">
        <f>'CL &amp; Data'!E626</f>
        <v>-31.690317</v>
      </c>
      <c r="J204" s="6">
        <f>'CL &amp; Data'!F626</f>
        <v>-26.128893000000001</v>
      </c>
      <c r="L204" s="6">
        <f>'CL &amp; Data'!L626/1000000000</f>
        <v>29.87406</v>
      </c>
      <c r="N204" s="6">
        <f>'CL &amp; Data'!M626</f>
        <v>-4.0849036999999999</v>
      </c>
      <c r="P204" s="6">
        <f>'CL &amp; Data'!N626</f>
        <v>-39.805630000000001</v>
      </c>
      <c r="R204" s="6">
        <f>'CL &amp; Data'!O626</f>
        <v>-26.315398999999999</v>
      </c>
      <c r="T204" s="6">
        <f>'CL &amp; Data'!P626</f>
        <v>-32.127524999999999</v>
      </c>
      <c r="X204" s="6">
        <v>26.372499999999999</v>
      </c>
      <c r="Z204" s="6">
        <v>-46.281246000000003</v>
      </c>
      <c r="AB204" s="6">
        <v>-27.821095</v>
      </c>
      <c r="AD204" s="6">
        <v>-48.352443999999998</v>
      </c>
      <c r="AF204" s="6">
        <v>-30.778483999999999</v>
      </c>
    </row>
    <row r="205" spans="2:32" x14ac:dyDescent="0.25">
      <c r="B205" s="6">
        <f>'CL &amp; Data'!B627/1000000000</f>
        <v>29.998999999999999</v>
      </c>
      <c r="D205" s="6">
        <f>'CL &amp; Data'!C627</f>
        <v>-6.5242690999999997</v>
      </c>
      <c r="F205" s="6">
        <f>'CL &amp; Data'!D627</f>
        <v>-38.728394000000002</v>
      </c>
      <c r="H205" s="6">
        <f>'CL &amp; Data'!E627</f>
        <v>-31.467728000000001</v>
      </c>
      <c r="J205" s="6">
        <f>'CL &amp; Data'!F627</f>
        <v>-25.919287000000001</v>
      </c>
      <c r="L205" s="6">
        <f>'CL &amp; Data'!L627/1000000000</f>
        <v>29.998999999999999</v>
      </c>
      <c r="N205" s="6">
        <f>'CL &amp; Data'!M627</f>
        <v>-4.0468048999999997</v>
      </c>
      <c r="P205" s="6">
        <f>'CL &amp; Data'!N627</f>
        <v>-39.171463000000003</v>
      </c>
      <c r="R205" s="6">
        <f>'CL &amp; Data'!O627</f>
        <v>-26.124603</v>
      </c>
      <c r="T205" s="6">
        <f>'CL &amp; Data'!P627</f>
        <v>-31.908493</v>
      </c>
      <c r="X205" s="6">
        <v>26.5</v>
      </c>
      <c r="Z205" s="6">
        <v>-46.457797999999997</v>
      </c>
      <c r="AB205" s="6">
        <v>-27.740348999999998</v>
      </c>
      <c r="AD205" s="6">
        <v>-48.101322000000003</v>
      </c>
      <c r="AF205" s="6">
        <v>-30.856999999999999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6"/>
  <sheetViews>
    <sheetView topLeftCell="A91" workbookViewId="0">
      <selection activeCell="E5" sqref="E5"/>
    </sheetView>
  </sheetViews>
  <sheetFormatPr defaultRowHeight="15" x14ac:dyDescent="0.25"/>
  <cols>
    <col min="1" max="1" width="13.7109375" style="40" customWidth="1"/>
    <col min="2" max="2" width="8" style="6" customWidth="1"/>
    <col min="3" max="3" width="2" style="7" customWidth="1"/>
    <col min="4" max="4" width="12" style="6" customWidth="1"/>
    <col min="5" max="5" width="15.5703125" style="13" bestFit="1" customWidth="1"/>
    <col min="6" max="6" width="14.42578125" style="5" bestFit="1" customWidth="1"/>
    <col min="7" max="7" width="2" style="7" customWidth="1"/>
    <col min="8" max="8" width="12" style="6" customWidth="1"/>
    <col min="9" max="9" width="15.5703125" style="13" bestFit="1" customWidth="1"/>
    <col min="10" max="10" width="14.42578125" style="5" bestFit="1" customWidth="1"/>
    <col min="11" max="11" width="13.7109375" style="40" customWidth="1"/>
    <col min="12" max="12" width="8" style="6" customWidth="1"/>
    <col min="13" max="13" width="2" style="7" customWidth="1"/>
    <col min="14" max="14" width="12" style="6" customWidth="1"/>
    <col min="15" max="15" width="15.7109375" style="13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7109375" style="13" bestFit="1" customWidth="1"/>
    <col min="20" max="20" width="14.42578125" style="5" bestFit="1" customWidth="1"/>
    <col min="21" max="21" width="2" style="7" customWidth="1"/>
    <col min="22" max="22" width="8" style="82" customWidth="1"/>
    <col min="27" max="16384" width="9.140625" style="3"/>
  </cols>
  <sheetData>
    <row r="1" spans="1:22" x14ac:dyDescent="0.25">
      <c r="B1" s="6" t="s">
        <v>11</v>
      </c>
      <c r="D1" s="44" t="str">
        <f>'CL &amp; Data'!C214</f>
        <v>IF CL-HSLO Log Mag(dB)</v>
      </c>
      <c r="E1" s="13" t="s">
        <v>15</v>
      </c>
      <c r="F1" s="44" t="str">
        <f>'CL &amp; Data'!D214</f>
        <v>IF RL-HSLO Log Mag(dB)</v>
      </c>
      <c r="H1" s="6" t="str">
        <f>'CL &amp; Data'!C320</f>
        <v>IF CL-LSLO Log Mag(dB)</v>
      </c>
      <c r="I1" s="13" t="s">
        <v>15</v>
      </c>
      <c r="J1" s="44" t="str">
        <f>'CL &amp; Data'!D320</f>
        <v>IF RL-LSLO Log Mag(dB)</v>
      </c>
      <c r="L1" s="6" t="s">
        <v>11</v>
      </c>
      <c r="N1" s="42" t="str">
        <f>'CL &amp; Data'!M214</f>
        <v>IF CL-HSLO Log Mag(dB)</v>
      </c>
      <c r="O1" s="13" t="s">
        <v>14</v>
      </c>
      <c r="P1" s="44" t="str">
        <f>'CL &amp; Data'!N214</f>
        <v>IF RL-HSLO Log Mag(dB)</v>
      </c>
      <c r="R1" s="6" t="str">
        <f>'CL &amp; Data'!M320</f>
        <v>IF CL-LSLO Log Mag(dB)</v>
      </c>
      <c r="S1" s="13" t="s">
        <v>14</v>
      </c>
      <c r="T1" s="44" t="str">
        <f>'CL &amp; Data'!N320</f>
        <v>IF RL-LSLO Log Mag(dB)</v>
      </c>
      <c r="V1" s="82" t="s">
        <v>11</v>
      </c>
    </row>
    <row r="2" spans="1:22" x14ac:dyDescent="0.25">
      <c r="A2" s="39" t="s">
        <v>110</v>
      </c>
      <c r="E2" s="37" t="s">
        <v>109</v>
      </c>
      <c r="F2" s="6"/>
      <c r="I2" s="37" t="s">
        <v>109</v>
      </c>
      <c r="J2" s="6"/>
      <c r="K2" s="39" t="s">
        <v>111</v>
      </c>
      <c r="O2" s="37" t="s">
        <v>109</v>
      </c>
      <c r="P2" s="6"/>
      <c r="S2" s="37" t="s">
        <v>109</v>
      </c>
      <c r="T2" s="6"/>
    </row>
    <row r="3" spans="1:22" x14ac:dyDescent="0.25">
      <c r="B3" s="6">
        <f>'CL &amp; Data'!B215/1000000000</f>
        <v>5.0010000000000003</v>
      </c>
      <c r="C3" s="8"/>
      <c r="D3" s="6">
        <f>'CL &amp; Data'!C215</f>
        <v>-8.7752485</v>
      </c>
      <c r="E3" s="13">
        <f>D3-$D$3</f>
        <v>0</v>
      </c>
      <c r="F3" s="6">
        <f>'CL &amp; Data'!D215</f>
        <v>-20.814033999999999</v>
      </c>
      <c r="G3" s="8"/>
      <c r="H3" s="6">
        <f>'CL &amp; Data'!C321</f>
        <v>-14.0931</v>
      </c>
      <c r="I3" s="13">
        <f>H3-$H$8</f>
        <v>-9.7225999999999146E-2</v>
      </c>
      <c r="J3" s="6">
        <f>'CL &amp; Data'!D321</f>
        <v>-14.561973999999999</v>
      </c>
      <c r="L3" s="6">
        <f>'CL &amp; Data'!L215/1000000000</f>
        <v>5.0010000000000003</v>
      </c>
      <c r="M3" s="8"/>
      <c r="N3" s="6">
        <f>'CL &amp; Data'!M215</f>
        <v>-9.8529806000000004</v>
      </c>
      <c r="O3" s="13">
        <f>N3-$N$3</f>
        <v>0</v>
      </c>
      <c r="P3" s="6">
        <f>'CL &amp; Data'!N215</f>
        <v>-18.606842</v>
      </c>
      <c r="Q3" s="8"/>
      <c r="R3" s="6">
        <f>'CL &amp; Data'!M321</f>
        <v>-13.225088</v>
      </c>
      <c r="S3" s="13">
        <f>R3-$R$6</f>
        <v>-0.1841399999999993</v>
      </c>
      <c r="T3" s="6">
        <f>'CL &amp; Data'!N321</f>
        <v>-14.0938</v>
      </c>
      <c r="U3" s="8"/>
      <c r="V3" s="82">
        <f>'CL &amp; Data'!B321/1000000000</f>
        <v>2.0110000000000001</v>
      </c>
    </row>
    <row r="4" spans="1:22" x14ac:dyDescent="0.25">
      <c r="A4" s="51" t="s">
        <v>120</v>
      </c>
      <c r="B4" s="6">
        <f>'CL &amp; Data'!B216/1000000000</f>
        <v>5.1909700000000001</v>
      </c>
      <c r="C4" s="8"/>
      <c r="D4" s="6">
        <f>'CL &amp; Data'!C216</f>
        <v>-8.8369064000000002</v>
      </c>
      <c r="E4" s="13">
        <f t="shared" ref="E4:E67" si="0">D4-$D$3</f>
        <v>-6.1657900000000154E-2</v>
      </c>
      <c r="F4" s="6">
        <f>'CL &amp; Data'!D216</f>
        <v>-19.958233</v>
      </c>
      <c r="G4" s="8"/>
      <c r="H4" s="6">
        <f>'CL &amp; Data'!C322</f>
        <v>-14.055006000000001</v>
      </c>
      <c r="I4" s="13">
        <f t="shared" ref="I4:I67" si="1">H4-$H$8</f>
        <v>-5.9131999999999962E-2</v>
      </c>
      <c r="J4" s="6">
        <f>'CL &amp; Data'!D322</f>
        <v>-14.910322000000001</v>
      </c>
      <c r="K4" s="51" t="s">
        <v>120</v>
      </c>
      <c r="L4" s="6">
        <f>'CL &amp; Data'!L216/1000000000</f>
        <v>5.1909700000000001</v>
      </c>
      <c r="M4" s="8"/>
      <c r="N4" s="6">
        <f>'CL &amp; Data'!M216</f>
        <v>-9.8924646000000003</v>
      </c>
      <c r="O4" s="13">
        <f t="shared" ref="O4:O67" si="2">N4-$N$3</f>
        <v>-3.9483999999999853E-2</v>
      </c>
      <c r="P4" s="6">
        <f>'CL &amp; Data'!N216</f>
        <v>-18.698913999999998</v>
      </c>
      <c r="Q4" s="8"/>
      <c r="R4" s="6">
        <f>'CL &amp; Data'!M322</f>
        <v>-13.165775</v>
      </c>
      <c r="S4" s="13">
        <f t="shared" ref="S4:S67" si="3">R4-$R$6</f>
        <v>-0.1248269999999998</v>
      </c>
      <c r="T4" s="6">
        <f>'CL &amp; Data'!N322</f>
        <v>-14.307898</v>
      </c>
      <c r="U4" s="8"/>
      <c r="V4" s="82">
        <f>'CL &amp; Data'!B322/1000000000</f>
        <v>2.2605900000000001</v>
      </c>
    </row>
    <row r="5" spans="1:22" x14ac:dyDescent="0.25">
      <c r="A5" s="51" t="s">
        <v>207</v>
      </c>
      <c r="B5" s="6">
        <f>'CL &amp; Data'!B217/1000000000</f>
        <v>5.3809399999999998</v>
      </c>
      <c r="C5" s="8"/>
      <c r="D5" s="6">
        <f>'CL &amp; Data'!C217</f>
        <v>-8.8841018999999992</v>
      </c>
      <c r="E5" s="13">
        <f t="shared" si="0"/>
        <v>-0.10885339999999921</v>
      </c>
      <c r="F5" s="6">
        <f>'CL &amp; Data'!D217</f>
        <v>-18.557804000000001</v>
      </c>
      <c r="G5" s="8"/>
      <c r="H5" s="6">
        <f>'CL &amp; Data'!C323</f>
        <v>-14.009871</v>
      </c>
      <c r="I5" s="13">
        <f t="shared" si="1"/>
        <v>-1.3996999999999815E-2</v>
      </c>
      <c r="J5" s="6">
        <f>'CL &amp; Data'!D323</f>
        <v>-15.578524</v>
      </c>
      <c r="K5" s="51" t="s">
        <v>207</v>
      </c>
      <c r="L5" s="6">
        <f>'CL &amp; Data'!L217/1000000000</f>
        <v>5.3809399999999998</v>
      </c>
      <c r="M5" s="8"/>
      <c r="N5" s="6">
        <f>'CL &amp; Data'!M217</f>
        <v>-9.9266089999999991</v>
      </c>
      <c r="O5" s="13">
        <f t="shared" si="2"/>
        <v>-7.3628399999998706E-2</v>
      </c>
      <c r="P5" s="6">
        <f>'CL &amp; Data'!N217</f>
        <v>-18.458114999999999</v>
      </c>
      <c r="Q5" s="8"/>
      <c r="R5" s="6">
        <f>'CL &amp; Data'!M323</f>
        <v>-13.087714</v>
      </c>
      <c r="S5" s="13">
        <f t="shared" si="3"/>
        <v>-4.6765999999999863E-2</v>
      </c>
      <c r="T5" s="6">
        <f>'CL &amp; Data'!N323</f>
        <v>-14.617678</v>
      </c>
      <c r="U5" s="8"/>
      <c r="V5" s="82">
        <f>'CL &amp; Data'!B323/1000000000</f>
        <v>2.5101800000000001</v>
      </c>
    </row>
    <row r="6" spans="1:22" x14ac:dyDescent="0.25">
      <c r="A6" s="51" t="s">
        <v>208</v>
      </c>
      <c r="B6" s="6">
        <f>'CL &amp; Data'!B218/1000000000</f>
        <v>5.5709099999999996</v>
      </c>
      <c r="C6" s="8"/>
      <c r="D6" s="6">
        <f>'CL &amp; Data'!C218</f>
        <v>-8.9436006999999993</v>
      </c>
      <c r="E6" s="13">
        <f t="shared" si="0"/>
        <v>-0.16835219999999929</v>
      </c>
      <c r="F6" s="6">
        <f>'CL &amp; Data'!D218</f>
        <v>-17.239488999999999</v>
      </c>
      <c r="G6" s="8"/>
      <c r="H6" s="6">
        <f>'CL &amp; Data'!C324</f>
        <v>-13.985185</v>
      </c>
      <c r="I6" s="13">
        <f t="shared" si="1"/>
        <v>1.0689000000001059E-2</v>
      </c>
      <c r="J6" s="6">
        <f>'CL &amp; Data'!D324</f>
        <v>-16.738372999999999</v>
      </c>
      <c r="K6" s="51" t="s">
        <v>208</v>
      </c>
      <c r="L6" s="6">
        <f>'CL &amp; Data'!L218/1000000000</f>
        <v>5.5709099999999996</v>
      </c>
      <c r="M6" s="8"/>
      <c r="N6" s="6">
        <f>'CL &amp; Data'!M218</f>
        <v>-9.9788218000000004</v>
      </c>
      <c r="O6" s="13">
        <f t="shared" si="2"/>
        <v>-0.12584119999999999</v>
      </c>
      <c r="P6" s="6">
        <f>'CL &amp; Data'!N218</f>
        <v>-17.733118000000001</v>
      </c>
      <c r="Q6" s="8"/>
      <c r="R6" s="6">
        <f>'CL &amp; Data'!M324</f>
        <v>-13.040948</v>
      </c>
      <c r="S6" s="13">
        <f t="shared" si="3"/>
        <v>0</v>
      </c>
      <c r="T6" s="6">
        <f>'CL &amp; Data'!N324</f>
        <v>-15.273585000000001</v>
      </c>
      <c r="U6" s="8"/>
      <c r="V6" s="82">
        <f>'CL &amp; Data'!B324/1000000000</f>
        <v>2.7597700000000001</v>
      </c>
    </row>
    <row r="7" spans="1:22" x14ac:dyDescent="0.25">
      <c r="B7" s="6">
        <f>'CL &amp; Data'!B219/1000000000</f>
        <v>5.7608800000000002</v>
      </c>
      <c r="C7" s="8"/>
      <c r="D7" s="6">
        <f>'CL &amp; Data'!C219</f>
        <v>-8.9958267000000003</v>
      </c>
      <c r="E7" s="13">
        <f t="shared" si="0"/>
        <v>-0.22057820000000028</v>
      </c>
      <c r="F7" s="6">
        <f>'CL &amp; Data'!D219</f>
        <v>-16.034282999999999</v>
      </c>
      <c r="G7" s="8"/>
      <c r="H7" s="6">
        <f>'CL &amp; Data'!C325</f>
        <v>-13.978135999999999</v>
      </c>
      <c r="I7" s="13">
        <f t="shared" si="1"/>
        <v>1.7738000000001364E-2</v>
      </c>
      <c r="J7" s="6">
        <f>'CL &amp; Data'!D325</f>
        <v>-18.447475000000001</v>
      </c>
      <c r="L7" s="6">
        <f>'CL &amp; Data'!L219/1000000000</f>
        <v>5.7608800000000002</v>
      </c>
      <c r="M7" s="8"/>
      <c r="N7" s="6">
        <f>'CL &amp; Data'!M219</f>
        <v>-10.029532</v>
      </c>
      <c r="O7" s="13">
        <f t="shared" si="2"/>
        <v>-0.17655139999999925</v>
      </c>
      <c r="P7" s="6">
        <f>'CL &amp; Data'!N219</f>
        <v>-16.891842</v>
      </c>
      <c r="Q7" s="8"/>
      <c r="R7" s="6">
        <f>'CL &amp; Data'!M325</f>
        <v>-12.989862</v>
      </c>
      <c r="S7" s="13">
        <f t="shared" si="3"/>
        <v>5.1085999999999743E-2</v>
      </c>
      <c r="T7" s="6">
        <f>'CL &amp; Data'!N325</f>
        <v>-16.200468000000001</v>
      </c>
      <c r="U7" s="8"/>
      <c r="V7" s="82">
        <f>'CL &amp; Data'!B325/1000000000</f>
        <v>3.00936</v>
      </c>
    </row>
    <row r="8" spans="1:22" x14ac:dyDescent="0.25">
      <c r="B8" s="6">
        <f>'CL &amp; Data'!B220/1000000000</f>
        <v>5.95085</v>
      </c>
      <c r="C8" s="8"/>
      <c r="D8" s="6">
        <f>'CL &amp; Data'!C220</f>
        <v>-9.0800628999999997</v>
      </c>
      <c r="E8" s="13">
        <f t="shared" si="0"/>
        <v>-0.30481439999999971</v>
      </c>
      <c r="F8" s="6">
        <f>'CL &amp; Data'!D220</f>
        <v>-14.986502</v>
      </c>
      <c r="G8" s="8"/>
      <c r="H8" s="6">
        <f>'CL &amp; Data'!C326</f>
        <v>-13.995874000000001</v>
      </c>
      <c r="I8" s="13">
        <f t="shared" si="1"/>
        <v>0</v>
      </c>
      <c r="J8" s="6">
        <f>'CL &amp; Data'!D326</f>
        <v>-20.107545999999999</v>
      </c>
      <c r="L8" s="6">
        <f>'CL &amp; Data'!L220/1000000000</f>
        <v>5.95085</v>
      </c>
      <c r="M8" s="8"/>
      <c r="N8" s="6">
        <f>'CL &amp; Data'!M220</f>
        <v>-10.098238</v>
      </c>
      <c r="O8" s="13">
        <f t="shared" si="2"/>
        <v>-0.24525739999999985</v>
      </c>
      <c r="P8" s="6">
        <f>'CL &amp; Data'!N220</f>
        <v>-16.055510000000002</v>
      </c>
      <c r="Q8" s="8"/>
      <c r="R8" s="6">
        <f>'CL &amp; Data'!M326</f>
        <v>-12.952071</v>
      </c>
      <c r="S8" s="13">
        <f t="shared" si="3"/>
        <v>8.8877000000000095E-2</v>
      </c>
      <c r="T8" s="6">
        <f>'CL &amp; Data'!N326</f>
        <v>-17.287987000000001</v>
      </c>
      <c r="U8" s="8"/>
      <c r="V8" s="82">
        <f>'CL &amp; Data'!B326/1000000000</f>
        <v>3.25895</v>
      </c>
    </row>
    <row r="9" spans="1:22" x14ac:dyDescent="0.25">
      <c r="B9" s="6">
        <f>'CL &amp; Data'!B221/1000000000</f>
        <v>6.1408199999999997</v>
      </c>
      <c r="C9" s="8"/>
      <c r="D9" s="6">
        <f>'CL &amp; Data'!C221</f>
        <v>-9.1674355999999992</v>
      </c>
      <c r="E9" s="13">
        <f t="shared" si="0"/>
        <v>-0.39218709999999923</v>
      </c>
      <c r="F9" s="6">
        <f>'CL &amp; Data'!D221</f>
        <v>-13.955712999999999</v>
      </c>
      <c r="G9" s="8"/>
      <c r="H9" s="6">
        <f>'CL &amp; Data'!C327</f>
        <v>-14.044086</v>
      </c>
      <c r="I9" s="13">
        <f t="shared" si="1"/>
        <v>-4.8211999999999477E-2</v>
      </c>
      <c r="J9" s="6">
        <f>'CL &amp; Data'!D327</f>
        <v>-21.466830999999999</v>
      </c>
      <c r="L9" s="6">
        <f>'CL &amp; Data'!L221/1000000000</f>
        <v>6.1408199999999997</v>
      </c>
      <c r="M9" s="8"/>
      <c r="N9" s="6">
        <f>'CL &amp; Data'!M221</f>
        <v>-10.162604</v>
      </c>
      <c r="O9" s="13">
        <f t="shared" si="2"/>
        <v>-0.30962339999999955</v>
      </c>
      <c r="P9" s="6">
        <f>'CL &amp; Data'!N221</f>
        <v>-15.086211</v>
      </c>
      <c r="Q9" s="8"/>
      <c r="R9" s="6">
        <f>'CL &amp; Data'!M327</f>
        <v>-12.922663999999999</v>
      </c>
      <c r="S9" s="13">
        <f t="shared" si="3"/>
        <v>0.11828400000000094</v>
      </c>
      <c r="T9" s="6">
        <f>'CL &amp; Data'!N327</f>
        <v>-17.740535999999999</v>
      </c>
      <c r="U9" s="8"/>
      <c r="V9" s="82">
        <f>'CL &amp; Data'!B327/1000000000</f>
        <v>3.50854</v>
      </c>
    </row>
    <row r="10" spans="1:22" x14ac:dyDescent="0.25">
      <c r="B10" s="6">
        <f>'CL &amp; Data'!B222/1000000000</f>
        <v>6.3307900000000004</v>
      </c>
      <c r="C10" s="8"/>
      <c r="D10" s="6">
        <f>'CL &amp; Data'!C222</f>
        <v>-9.2315044000000004</v>
      </c>
      <c r="E10" s="13">
        <f t="shared" si="0"/>
        <v>-0.45625590000000038</v>
      </c>
      <c r="F10" s="6">
        <f>'CL &amp; Data'!D222</f>
        <v>-12.967828000000001</v>
      </c>
      <c r="G10" s="8"/>
      <c r="H10" s="6">
        <f>'CL &amp; Data'!C328</f>
        <v>-14.108881999999999</v>
      </c>
      <c r="I10" s="13">
        <f t="shared" si="1"/>
        <v>-0.11300799999999889</v>
      </c>
      <c r="J10" s="6">
        <f>'CL &amp; Data'!D328</f>
        <v>-22.051855</v>
      </c>
      <c r="L10" s="6">
        <f>'CL &amp; Data'!L222/1000000000</f>
        <v>6.3307900000000004</v>
      </c>
      <c r="M10" s="8"/>
      <c r="N10" s="6">
        <f>'CL &amp; Data'!M222</f>
        <v>-10.202275</v>
      </c>
      <c r="O10" s="13">
        <f t="shared" si="2"/>
        <v>-0.34929439999999978</v>
      </c>
      <c r="P10" s="6">
        <f>'CL &amp; Data'!N222</f>
        <v>-14.047779</v>
      </c>
      <c r="Q10" s="8"/>
      <c r="R10" s="6">
        <f>'CL &amp; Data'!M328</f>
        <v>-12.898883</v>
      </c>
      <c r="S10" s="13">
        <f t="shared" si="3"/>
        <v>0.14206500000000055</v>
      </c>
      <c r="T10" s="6">
        <f>'CL &amp; Data'!N328</f>
        <v>-17.762485999999999</v>
      </c>
      <c r="U10" s="8"/>
      <c r="V10" s="82">
        <f>'CL &amp; Data'!B328/1000000000</f>
        <v>3.75813</v>
      </c>
    </row>
    <row r="11" spans="1:22" x14ac:dyDescent="0.25">
      <c r="B11" s="6">
        <f>'CL &amp; Data'!B223/1000000000</f>
        <v>6.5207600000000001</v>
      </c>
      <c r="C11" s="8"/>
      <c r="D11" s="6">
        <f>'CL &amp; Data'!C223</f>
        <v>-9.2810392000000004</v>
      </c>
      <c r="E11" s="13">
        <f t="shared" si="0"/>
        <v>-0.50579070000000037</v>
      </c>
      <c r="F11" s="6">
        <f>'CL &amp; Data'!D223</f>
        <v>-12.151776999999999</v>
      </c>
      <c r="G11" s="8"/>
      <c r="H11" s="6">
        <f>'CL &amp; Data'!C329</f>
        <v>-14.179779</v>
      </c>
      <c r="I11" s="13">
        <f t="shared" si="1"/>
        <v>-0.18390499999999932</v>
      </c>
      <c r="J11" s="6">
        <f>'CL &amp; Data'!D329</f>
        <v>-23.099771</v>
      </c>
      <c r="L11" s="6">
        <f>'CL &amp; Data'!L223/1000000000</f>
        <v>6.5207600000000001</v>
      </c>
      <c r="M11" s="8"/>
      <c r="N11" s="6">
        <f>'CL &amp; Data'!M223</f>
        <v>-10.239193</v>
      </c>
      <c r="O11" s="13">
        <f t="shared" si="2"/>
        <v>-0.38621239999999979</v>
      </c>
      <c r="P11" s="6">
        <f>'CL &amp; Data'!N223</f>
        <v>-13.143278</v>
      </c>
      <c r="Q11" s="8"/>
      <c r="R11" s="6">
        <f>'CL &amp; Data'!M329</f>
        <v>-12.890142000000001</v>
      </c>
      <c r="S11" s="13">
        <f t="shared" si="3"/>
        <v>0.15080599999999933</v>
      </c>
      <c r="T11" s="6">
        <f>'CL &amp; Data'!N329</f>
        <v>-17.71077</v>
      </c>
      <c r="U11" s="8"/>
      <c r="V11" s="82">
        <f>'CL &amp; Data'!B329/1000000000</f>
        <v>4.0077199999999999</v>
      </c>
    </row>
    <row r="12" spans="1:22" x14ac:dyDescent="0.25">
      <c r="B12" s="6">
        <f>'CL &amp; Data'!B224/1000000000</f>
        <v>6.7107299999999999</v>
      </c>
      <c r="C12" s="8"/>
      <c r="D12" s="6">
        <f>'CL &amp; Data'!C224</f>
        <v>-9.3417233999999993</v>
      </c>
      <c r="E12" s="13">
        <f t="shared" si="0"/>
        <v>-0.56647489999999934</v>
      </c>
      <c r="F12" s="6">
        <f>'CL &amp; Data'!D224</f>
        <v>-11.456734000000001</v>
      </c>
      <c r="G12" s="8"/>
      <c r="H12" s="6">
        <f>'CL &amp; Data'!C330</f>
        <v>-14.222217000000001</v>
      </c>
      <c r="I12" s="13">
        <f t="shared" si="1"/>
        <v>-0.22634299999999996</v>
      </c>
      <c r="J12" s="6">
        <f>'CL &amp; Data'!D330</f>
        <v>-24.153606</v>
      </c>
      <c r="L12" s="6">
        <f>'CL &amp; Data'!L224/1000000000</f>
        <v>6.7107299999999999</v>
      </c>
      <c r="M12" s="8"/>
      <c r="N12" s="6">
        <f>'CL &amp; Data'!M224</f>
        <v>-10.310789</v>
      </c>
      <c r="O12" s="13">
        <f t="shared" si="2"/>
        <v>-0.45780839999999934</v>
      </c>
      <c r="P12" s="6">
        <f>'CL &amp; Data'!N224</f>
        <v>-12.559697999999999</v>
      </c>
      <c r="Q12" s="8"/>
      <c r="R12" s="6">
        <f>'CL &amp; Data'!M330</f>
        <v>-12.866809</v>
      </c>
      <c r="S12" s="13">
        <f t="shared" si="3"/>
        <v>0.17413900000000027</v>
      </c>
      <c r="T12" s="6">
        <f>'CL &amp; Data'!N330</f>
        <v>-18.142931000000001</v>
      </c>
      <c r="U12" s="8"/>
      <c r="V12" s="82">
        <f>'CL &amp; Data'!B330/1000000000</f>
        <v>4.2573100000000004</v>
      </c>
    </row>
    <row r="13" spans="1:22" x14ac:dyDescent="0.25">
      <c r="B13" s="6">
        <f>'CL &amp; Data'!B225/1000000000</f>
        <v>6.9006999999999996</v>
      </c>
      <c r="C13" s="8"/>
      <c r="D13" s="6">
        <f>'CL &amp; Data'!C225</f>
        <v>-9.3606204999999996</v>
      </c>
      <c r="E13" s="13">
        <f t="shared" si="0"/>
        <v>-0.58537199999999956</v>
      </c>
      <c r="F13" s="6">
        <f>'CL &amp; Data'!D225</f>
        <v>-10.926605</v>
      </c>
      <c r="G13" s="8"/>
      <c r="H13" s="6">
        <f>'CL &amp; Data'!C331</f>
        <v>-14.311897</v>
      </c>
      <c r="I13" s="13">
        <f t="shared" si="1"/>
        <v>-0.3160229999999995</v>
      </c>
      <c r="J13" s="6">
        <f>'CL &amp; Data'!D331</f>
        <v>-26.149730999999999</v>
      </c>
      <c r="L13" s="6">
        <f>'CL &amp; Data'!L225/1000000000</f>
        <v>6.9006999999999996</v>
      </c>
      <c r="M13" s="8"/>
      <c r="N13" s="6">
        <f>'CL &amp; Data'!M225</f>
        <v>-10.375334000000001</v>
      </c>
      <c r="O13" s="13">
        <f t="shared" si="2"/>
        <v>-0.52235340000000008</v>
      </c>
      <c r="P13" s="6">
        <f>'CL &amp; Data'!N225</f>
        <v>-12.143801</v>
      </c>
      <c r="Q13" s="8"/>
      <c r="R13" s="6">
        <f>'CL &amp; Data'!M331</f>
        <v>-12.890314</v>
      </c>
      <c r="S13" s="13">
        <f t="shared" si="3"/>
        <v>0.15063400000000016</v>
      </c>
      <c r="T13" s="6">
        <f>'CL &amp; Data'!N331</f>
        <v>-18.819728999999999</v>
      </c>
      <c r="U13" s="8"/>
      <c r="V13" s="82">
        <f>'CL &amp; Data'!B331/1000000000</f>
        <v>4.5068999999999999</v>
      </c>
    </row>
    <row r="14" spans="1:22" x14ac:dyDescent="0.25">
      <c r="B14" s="6">
        <f>'CL &amp; Data'!B226/1000000000</f>
        <v>7.0906700000000003</v>
      </c>
      <c r="C14" s="8"/>
      <c r="D14" s="6">
        <f>'CL &amp; Data'!C226</f>
        <v>-9.4007883000000003</v>
      </c>
      <c r="E14" s="13">
        <f t="shared" si="0"/>
        <v>-0.62553980000000031</v>
      </c>
      <c r="F14" s="6">
        <f>'CL &amp; Data'!D226</f>
        <v>-10.548769</v>
      </c>
      <c r="G14" s="8"/>
      <c r="H14" s="6">
        <f>'CL &amp; Data'!C332</f>
        <v>-14.353774</v>
      </c>
      <c r="I14" s="13">
        <f t="shared" si="1"/>
        <v>-0.357899999999999</v>
      </c>
      <c r="J14" s="6">
        <f>'CL &amp; Data'!D332</f>
        <v>-27.737226</v>
      </c>
      <c r="L14" s="6">
        <f>'CL &amp; Data'!L226/1000000000</f>
        <v>7.0906700000000003</v>
      </c>
      <c r="M14" s="8"/>
      <c r="N14" s="6">
        <f>'CL &amp; Data'!M226</f>
        <v>-10.482132</v>
      </c>
      <c r="O14" s="13">
        <f t="shared" si="2"/>
        <v>-0.62915139999999958</v>
      </c>
      <c r="P14" s="6">
        <f>'CL &amp; Data'!N226</f>
        <v>-11.858369</v>
      </c>
      <c r="Q14" s="8"/>
      <c r="R14" s="6">
        <f>'CL &amp; Data'!M332</f>
        <v>-12.876439</v>
      </c>
      <c r="S14" s="13">
        <f t="shared" si="3"/>
        <v>0.16450900000000068</v>
      </c>
      <c r="T14" s="6">
        <f>'CL &amp; Data'!N332</f>
        <v>-19.572801999999999</v>
      </c>
      <c r="U14" s="8"/>
      <c r="V14" s="82">
        <f>'CL &amp; Data'!B332/1000000000</f>
        <v>4.7564900000000003</v>
      </c>
    </row>
    <row r="15" spans="1:22" x14ac:dyDescent="0.25">
      <c r="B15" s="6">
        <f>'CL &amp; Data'!B227/1000000000</f>
        <v>7.28064</v>
      </c>
      <c r="C15" s="8"/>
      <c r="D15" s="6">
        <f>'CL &amp; Data'!C227</f>
        <v>-9.4072618000000006</v>
      </c>
      <c r="E15" s="13">
        <f t="shared" si="0"/>
        <v>-0.63201330000000056</v>
      </c>
      <c r="F15" s="6">
        <f>'CL &amp; Data'!D227</f>
        <v>-10.419565</v>
      </c>
      <c r="G15" s="8"/>
      <c r="H15" s="6">
        <f>'CL &amp; Data'!C333</f>
        <v>-14.374769000000001</v>
      </c>
      <c r="I15" s="13">
        <f t="shared" si="1"/>
        <v>-0.37889499999999998</v>
      </c>
      <c r="J15" s="6">
        <f>'CL &amp; Data'!D333</f>
        <v>-32.150364000000003</v>
      </c>
      <c r="L15" s="6">
        <f>'CL &amp; Data'!L227/1000000000</f>
        <v>7.28064</v>
      </c>
      <c r="M15" s="8"/>
      <c r="N15" s="6">
        <f>'CL &amp; Data'!M227</f>
        <v>-10.549979</v>
      </c>
      <c r="O15" s="13">
        <f t="shared" si="2"/>
        <v>-0.69699840000000002</v>
      </c>
      <c r="P15" s="6">
        <f>'CL &amp; Data'!N227</f>
        <v>-11.601359</v>
      </c>
      <c r="Q15" s="8"/>
      <c r="R15" s="6">
        <f>'CL &amp; Data'!M333</f>
        <v>-12.882132</v>
      </c>
      <c r="S15" s="13">
        <f t="shared" si="3"/>
        <v>0.15881599999999985</v>
      </c>
      <c r="T15" s="6">
        <f>'CL &amp; Data'!N333</f>
        <v>-20.446539000000001</v>
      </c>
      <c r="U15" s="8"/>
      <c r="V15" s="82">
        <f>'CL &amp; Data'!B333/1000000000</f>
        <v>5.0060799999999999</v>
      </c>
    </row>
    <row r="16" spans="1:22" x14ac:dyDescent="0.25">
      <c r="B16" s="6">
        <f>'CL &amp; Data'!B228/1000000000</f>
        <v>7.4706099999999998</v>
      </c>
      <c r="C16" s="8"/>
      <c r="D16" s="6">
        <f>'CL &amp; Data'!C228</f>
        <v>-9.4215640999999994</v>
      </c>
      <c r="E16" s="13">
        <f t="shared" si="0"/>
        <v>-0.64631559999999943</v>
      </c>
      <c r="F16" s="6">
        <f>'CL &amp; Data'!D228</f>
        <v>-10.317982000000001</v>
      </c>
      <c r="G16" s="8"/>
      <c r="H16" s="6">
        <f>'CL &amp; Data'!C334</f>
        <v>-14.346888999999999</v>
      </c>
      <c r="I16" s="13">
        <f t="shared" si="1"/>
        <v>-0.35101499999999852</v>
      </c>
      <c r="J16" s="6">
        <f>'CL &amp; Data'!D334</f>
        <v>-34.109428000000001</v>
      </c>
      <c r="L16" s="6">
        <f>'CL &amp; Data'!L228/1000000000</f>
        <v>7.4706099999999998</v>
      </c>
      <c r="M16" s="8"/>
      <c r="N16" s="6">
        <f>'CL &amp; Data'!M228</f>
        <v>-10.592684999999999</v>
      </c>
      <c r="O16" s="13">
        <f t="shared" si="2"/>
        <v>-0.73970439999999904</v>
      </c>
      <c r="P16" s="6">
        <f>'CL &amp; Data'!N228</f>
        <v>-11.398554000000001</v>
      </c>
      <c r="Q16" s="8"/>
      <c r="R16" s="6">
        <f>'CL &amp; Data'!M334</f>
        <v>-12.884410000000001</v>
      </c>
      <c r="S16" s="13">
        <f t="shared" si="3"/>
        <v>0.1565379999999994</v>
      </c>
      <c r="T16" s="6">
        <f>'CL &amp; Data'!N334</f>
        <v>-21.285793000000002</v>
      </c>
      <c r="U16" s="8"/>
      <c r="V16" s="82">
        <f>'CL &amp; Data'!B334/1000000000</f>
        <v>5.2556700000000003</v>
      </c>
    </row>
    <row r="17" spans="2:22" x14ac:dyDescent="0.25">
      <c r="B17" s="6">
        <f>'CL &amp; Data'!B229/1000000000</f>
        <v>7.6605800000000004</v>
      </c>
      <c r="C17" s="8"/>
      <c r="D17" s="6">
        <f>'CL &amp; Data'!C229</f>
        <v>-9.4451131999999998</v>
      </c>
      <c r="E17" s="13">
        <f t="shared" si="0"/>
        <v>-0.66986469999999976</v>
      </c>
      <c r="F17" s="6">
        <f>'CL &amp; Data'!D229</f>
        <v>-10.251923</v>
      </c>
      <c r="G17" s="8"/>
      <c r="H17" s="6">
        <f>'CL &amp; Data'!C335</f>
        <v>-14.322172999999999</v>
      </c>
      <c r="I17" s="13">
        <f t="shared" si="1"/>
        <v>-0.32629899999999878</v>
      </c>
      <c r="J17" s="6">
        <f>'CL &amp; Data'!D335</f>
        <v>-32.524811</v>
      </c>
      <c r="L17" s="6">
        <f>'CL &amp; Data'!L229/1000000000</f>
        <v>7.6605800000000004</v>
      </c>
      <c r="M17" s="8"/>
      <c r="N17" s="6">
        <f>'CL &amp; Data'!M229</f>
        <v>-10.595869</v>
      </c>
      <c r="O17" s="13">
        <f t="shared" si="2"/>
        <v>-0.7428884</v>
      </c>
      <c r="P17" s="6">
        <f>'CL &amp; Data'!N229</f>
        <v>-11.260355000000001</v>
      </c>
      <c r="Q17" s="8"/>
      <c r="R17" s="6">
        <f>'CL &amp; Data'!M335</f>
        <v>-12.892013</v>
      </c>
      <c r="S17" s="13">
        <f t="shared" si="3"/>
        <v>0.14893499999999982</v>
      </c>
      <c r="T17" s="6">
        <f>'CL &amp; Data'!N335</f>
        <v>-21.561302000000001</v>
      </c>
      <c r="U17" s="8"/>
      <c r="V17" s="82">
        <f>'CL &amp; Data'!B335/1000000000</f>
        <v>5.5052599999999998</v>
      </c>
    </row>
    <row r="18" spans="2:22" x14ac:dyDescent="0.25">
      <c r="B18" s="6">
        <f>'CL &amp; Data'!B230/1000000000</f>
        <v>7.8505500000000001</v>
      </c>
      <c r="C18" s="8"/>
      <c r="D18" s="6">
        <f>'CL &amp; Data'!C230</f>
        <v>-9.4951305000000001</v>
      </c>
      <c r="E18" s="13">
        <f t="shared" si="0"/>
        <v>-0.71988200000000013</v>
      </c>
      <c r="F18" s="6">
        <f>'CL &amp; Data'!D230</f>
        <v>-10.148101</v>
      </c>
      <c r="G18" s="8"/>
      <c r="H18" s="6">
        <f>'CL &amp; Data'!C336</f>
        <v>-14.369291</v>
      </c>
      <c r="I18" s="13">
        <f t="shared" si="1"/>
        <v>-0.37341699999999989</v>
      </c>
      <c r="J18" s="6">
        <f>'CL &amp; Data'!D336</f>
        <v>-26.342193999999999</v>
      </c>
      <c r="L18" s="6">
        <f>'CL &amp; Data'!L230/1000000000</f>
        <v>7.8505500000000001</v>
      </c>
      <c r="M18" s="8"/>
      <c r="N18" s="6">
        <f>'CL &amp; Data'!M230</f>
        <v>-10.584782000000001</v>
      </c>
      <c r="O18" s="13">
        <f t="shared" si="2"/>
        <v>-0.73180140000000016</v>
      </c>
      <c r="P18" s="6">
        <f>'CL &amp; Data'!N230</f>
        <v>-11.267825</v>
      </c>
      <c r="Q18" s="8"/>
      <c r="R18" s="6">
        <f>'CL &amp; Data'!M336</f>
        <v>-12.939235999999999</v>
      </c>
      <c r="S18" s="13">
        <f t="shared" si="3"/>
        <v>0.10171200000000091</v>
      </c>
      <c r="T18" s="6">
        <f>'CL &amp; Data'!N336</f>
        <v>-20.739508000000001</v>
      </c>
      <c r="U18" s="8"/>
      <c r="V18" s="82">
        <f>'CL &amp; Data'!B336/1000000000</f>
        <v>5.7548500000000002</v>
      </c>
    </row>
    <row r="19" spans="2:22" x14ac:dyDescent="0.25">
      <c r="B19" s="6">
        <f>'CL &amp; Data'!B231/1000000000</f>
        <v>8.0405200000000008</v>
      </c>
      <c r="C19" s="8"/>
      <c r="D19" s="6">
        <f>'CL &amp; Data'!C231</f>
        <v>-9.5566911999999995</v>
      </c>
      <c r="E19" s="13">
        <f t="shared" si="0"/>
        <v>-0.78144269999999949</v>
      </c>
      <c r="F19" s="6">
        <f>'CL &amp; Data'!D231</f>
        <v>-10.048028</v>
      </c>
      <c r="G19" s="8"/>
      <c r="H19" s="6">
        <f>'CL &amp; Data'!C337</f>
        <v>-14.472877</v>
      </c>
      <c r="I19" s="13">
        <f t="shared" si="1"/>
        <v>-0.47700299999999984</v>
      </c>
      <c r="J19" s="6">
        <f>'CL &amp; Data'!D337</f>
        <v>-20.790792</v>
      </c>
      <c r="L19" s="6">
        <f>'CL &amp; Data'!L231/1000000000</f>
        <v>8.0405200000000008</v>
      </c>
      <c r="M19" s="8"/>
      <c r="N19" s="6">
        <f>'CL &amp; Data'!M231</f>
        <v>-10.602689</v>
      </c>
      <c r="O19" s="13">
        <f t="shared" si="2"/>
        <v>-0.74970839999999939</v>
      </c>
      <c r="P19" s="6">
        <f>'CL &amp; Data'!N231</f>
        <v>-11.267249</v>
      </c>
      <c r="Q19" s="8"/>
      <c r="R19" s="6">
        <f>'CL &amp; Data'!M337</f>
        <v>-12.997569</v>
      </c>
      <c r="S19" s="13">
        <f t="shared" si="3"/>
        <v>4.3378999999999834E-2</v>
      </c>
      <c r="T19" s="6">
        <f>'CL &amp; Data'!N337</f>
        <v>-19.208463999999999</v>
      </c>
      <c r="U19" s="8"/>
      <c r="V19" s="82">
        <f>'CL &amp; Data'!B337/1000000000</f>
        <v>6.0044399999999998</v>
      </c>
    </row>
    <row r="20" spans="2:22" x14ac:dyDescent="0.25">
      <c r="B20" s="6">
        <f>'CL &amp; Data'!B232/1000000000</f>
        <v>8.2304899999999996</v>
      </c>
      <c r="C20" s="8"/>
      <c r="D20" s="6">
        <f>'CL &amp; Data'!C232</f>
        <v>-9.5878115000000008</v>
      </c>
      <c r="E20" s="13">
        <f t="shared" si="0"/>
        <v>-0.81256300000000081</v>
      </c>
      <c r="F20" s="6">
        <f>'CL &amp; Data'!D232</f>
        <v>-9.9813623000000007</v>
      </c>
      <c r="G20" s="8"/>
      <c r="H20" s="6">
        <f>'CL &amp; Data'!C338</f>
        <v>-14.691494</v>
      </c>
      <c r="I20" s="13">
        <f t="shared" si="1"/>
        <v>-0.69561999999999991</v>
      </c>
      <c r="J20" s="6">
        <f>'CL &amp; Data'!D338</f>
        <v>-17.564999</v>
      </c>
      <c r="L20" s="6">
        <f>'CL &amp; Data'!L232/1000000000</f>
        <v>8.2304899999999996</v>
      </c>
      <c r="M20" s="8"/>
      <c r="N20" s="6">
        <f>'CL &amp; Data'!M232</f>
        <v>-10.607936</v>
      </c>
      <c r="O20" s="13">
        <f t="shared" si="2"/>
        <v>-0.75495540000000005</v>
      </c>
      <c r="P20" s="6">
        <f>'CL &amp; Data'!N232</f>
        <v>-11.28468</v>
      </c>
      <c r="Q20" s="8"/>
      <c r="R20" s="6">
        <f>'CL &amp; Data'!M338</f>
        <v>-13.101179999999999</v>
      </c>
      <c r="S20" s="13">
        <f t="shared" si="3"/>
        <v>-6.0231999999999175E-2</v>
      </c>
      <c r="T20" s="6">
        <f>'CL &amp; Data'!N338</f>
        <v>-17.253326000000001</v>
      </c>
      <c r="U20" s="8"/>
      <c r="V20" s="82">
        <f>'CL &amp; Data'!B338/1000000000</f>
        <v>6.2540300000000002</v>
      </c>
    </row>
    <row r="21" spans="2:22" x14ac:dyDescent="0.25">
      <c r="B21" s="6">
        <f>'CL &amp; Data'!B233/1000000000</f>
        <v>8.4204600000000003</v>
      </c>
      <c r="C21" s="8"/>
      <c r="D21" s="6">
        <f>'CL &amp; Data'!C233</f>
        <v>-9.5810212999999997</v>
      </c>
      <c r="E21" s="13">
        <f t="shared" si="0"/>
        <v>-0.80577279999999973</v>
      </c>
      <c r="F21" s="6">
        <f>'CL &amp; Data'!D233</f>
        <v>-9.903594</v>
      </c>
      <c r="G21" s="8"/>
      <c r="H21" s="6">
        <f>'CL &amp; Data'!C339</f>
        <v>-14.909915</v>
      </c>
      <c r="I21" s="13">
        <f t="shared" si="1"/>
        <v>-0.91404099999999922</v>
      </c>
      <c r="J21" s="6">
        <f>'CL &amp; Data'!D339</f>
        <v>-15.163553</v>
      </c>
      <c r="L21" s="6">
        <f>'CL &amp; Data'!L233/1000000000</f>
        <v>8.4204600000000003</v>
      </c>
      <c r="M21" s="8"/>
      <c r="N21" s="6">
        <f>'CL &amp; Data'!M233</f>
        <v>-10.611046</v>
      </c>
      <c r="O21" s="13">
        <f t="shared" si="2"/>
        <v>-0.75806539999999956</v>
      </c>
      <c r="P21" s="6">
        <f>'CL &amp; Data'!N233</f>
        <v>-11.185357</v>
      </c>
      <c r="Q21" s="8"/>
      <c r="R21" s="6">
        <f>'CL &amp; Data'!M339</f>
        <v>-13.173182000000001</v>
      </c>
      <c r="S21" s="13">
        <f t="shared" si="3"/>
        <v>-0.13223400000000041</v>
      </c>
      <c r="T21" s="6">
        <f>'CL &amp; Data'!N339</f>
        <v>-15.495048000000001</v>
      </c>
      <c r="U21" s="8"/>
      <c r="V21" s="82">
        <f>'CL &amp; Data'!B339/1000000000</f>
        <v>6.5036199999999997</v>
      </c>
    </row>
    <row r="22" spans="2:22" x14ac:dyDescent="0.25">
      <c r="B22" s="6">
        <f>'CL &amp; Data'!B234/1000000000</f>
        <v>8.6104299999999991</v>
      </c>
      <c r="C22" s="8"/>
      <c r="D22" s="6">
        <f>'CL &amp; Data'!C234</f>
        <v>-9.5789565999999997</v>
      </c>
      <c r="E22" s="13">
        <f t="shared" si="0"/>
        <v>-0.8037080999999997</v>
      </c>
      <c r="F22" s="6">
        <f>'CL &amp; Data'!D234</f>
        <v>-9.8901815000000006</v>
      </c>
      <c r="G22" s="8"/>
      <c r="H22" s="6">
        <f>'CL &amp; Data'!C340</f>
        <v>-15.046811999999999</v>
      </c>
      <c r="I22" s="13">
        <f t="shared" si="1"/>
        <v>-1.0509379999999986</v>
      </c>
      <c r="J22" s="6">
        <f>'CL &amp; Data'!D340</f>
        <v>-13.465776</v>
      </c>
      <c r="L22" s="6">
        <f>'CL &amp; Data'!L234/1000000000</f>
        <v>8.6104299999999991</v>
      </c>
      <c r="M22" s="8"/>
      <c r="N22" s="6">
        <f>'CL &amp; Data'!M234</f>
        <v>-10.600393</v>
      </c>
      <c r="O22" s="13">
        <f t="shared" si="2"/>
        <v>-0.74741239999999998</v>
      </c>
      <c r="P22" s="6">
        <f>'CL &amp; Data'!N234</f>
        <v>-11.213326</v>
      </c>
      <c r="Q22" s="8"/>
      <c r="R22" s="6">
        <f>'CL &amp; Data'!M340</f>
        <v>-13.207265</v>
      </c>
      <c r="S22" s="13">
        <f t="shared" si="3"/>
        <v>-0.16631699999999938</v>
      </c>
      <c r="T22" s="6">
        <f>'CL &amp; Data'!N340</f>
        <v>-14.136611</v>
      </c>
      <c r="U22" s="8"/>
      <c r="V22" s="82">
        <f>'CL &amp; Data'!B340/1000000000</f>
        <v>6.7532100000000002</v>
      </c>
    </row>
    <row r="23" spans="2:22" x14ac:dyDescent="0.25">
      <c r="B23" s="6">
        <f>'CL &amp; Data'!B235/1000000000</f>
        <v>8.8003999999999998</v>
      </c>
      <c r="C23" s="8"/>
      <c r="D23" s="6">
        <f>'CL &amp; Data'!C235</f>
        <v>-9.5812320999999994</v>
      </c>
      <c r="E23" s="13">
        <f t="shared" si="0"/>
        <v>-0.80598359999999936</v>
      </c>
      <c r="F23" s="6">
        <f>'CL &amp; Data'!D235</f>
        <v>-9.9382123999999994</v>
      </c>
      <c r="G23" s="8"/>
      <c r="H23" s="6">
        <f>'CL &amp; Data'!C341</f>
        <v>-15.096261</v>
      </c>
      <c r="I23" s="13">
        <f t="shared" si="1"/>
        <v>-1.1003869999999996</v>
      </c>
      <c r="J23" s="6">
        <f>'CL &amp; Data'!D341</f>
        <v>-12.489784</v>
      </c>
      <c r="L23" s="6">
        <f>'CL &amp; Data'!L235/1000000000</f>
        <v>8.8003999999999998</v>
      </c>
      <c r="M23" s="8"/>
      <c r="N23" s="6">
        <f>'CL &amp; Data'!M235</f>
        <v>-10.592326999999999</v>
      </c>
      <c r="O23" s="13">
        <f t="shared" si="2"/>
        <v>-0.73934639999999874</v>
      </c>
      <c r="P23" s="6">
        <f>'CL &amp; Data'!N235</f>
        <v>-11.317928999999999</v>
      </c>
      <c r="Q23" s="8"/>
      <c r="R23" s="6">
        <f>'CL &amp; Data'!M341</f>
        <v>-13.224583000000001</v>
      </c>
      <c r="S23" s="13">
        <f t="shared" si="3"/>
        <v>-0.18363500000000066</v>
      </c>
      <c r="T23" s="6">
        <f>'CL &amp; Data'!N341</f>
        <v>-13.364048</v>
      </c>
      <c r="U23" s="8"/>
      <c r="V23" s="82">
        <f>'CL &amp; Data'!B341/1000000000</f>
        <v>7.0027999999999997</v>
      </c>
    </row>
    <row r="24" spans="2:22" x14ac:dyDescent="0.25">
      <c r="B24" s="6">
        <f>'CL &amp; Data'!B236/1000000000</f>
        <v>8.9903700000000004</v>
      </c>
      <c r="C24" s="8"/>
      <c r="D24" s="6">
        <f>'CL &amp; Data'!C236</f>
        <v>-9.5733376000000003</v>
      </c>
      <c r="E24" s="13">
        <f t="shared" si="0"/>
        <v>-0.79808910000000033</v>
      </c>
      <c r="F24" s="6">
        <f>'CL &amp; Data'!D236</f>
        <v>-10.238942</v>
      </c>
      <c r="G24" s="8"/>
      <c r="H24" s="6">
        <f>'CL &amp; Data'!C342</f>
        <v>-15.130727</v>
      </c>
      <c r="I24" s="13">
        <f t="shared" si="1"/>
        <v>-1.1348529999999997</v>
      </c>
      <c r="J24" s="6">
        <f>'CL &amp; Data'!D342</f>
        <v>-11.890218000000001</v>
      </c>
      <c r="L24" s="6">
        <f>'CL &amp; Data'!L236/1000000000</f>
        <v>8.9903700000000004</v>
      </c>
      <c r="M24" s="8"/>
      <c r="N24" s="6">
        <f>'CL &amp; Data'!M236</f>
        <v>-10.563160999999999</v>
      </c>
      <c r="O24" s="13">
        <f t="shared" si="2"/>
        <v>-0.71018039999999871</v>
      </c>
      <c r="P24" s="6">
        <f>'CL &amp; Data'!N236</f>
        <v>-11.661166</v>
      </c>
      <c r="Q24" s="8"/>
      <c r="R24" s="6">
        <f>'CL &amp; Data'!M342</f>
        <v>-13.251823</v>
      </c>
      <c r="S24" s="13">
        <f t="shared" si="3"/>
        <v>-0.2108749999999997</v>
      </c>
      <c r="T24" s="6">
        <f>'CL &amp; Data'!N342</f>
        <v>-12.950278000000001</v>
      </c>
      <c r="U24" s="8"/>
      <c r="V24" s="82">
        <f>'CL &amp; Data'!B342/1000000000</f>
        <v>7.2523900000000001</v>
      </c>
    </row>
    <row r="25" spans="2:22" x14ac:dyDescent="0.25">
      <c r="B25" s="6">
        <f>'CL &amp; Data'!B237/1000000000</f>
        <v>9.1803399999999993</v>
      </c>
      <c r="C25" s="8"/>
      <c r="D25" s="6">
        <f>'CL &amp; Data'!C237</f>
        <v>-9.5730065999999994</v>
      </c>
      <c r="E25" s="13">
        <f t="shared" si="0"/>
        <v>-0.79775809999999936</v>
      </c>
      <c r="F25" s="6">
        <f>'CL &amp; Data'!D237</f>
        <v>-10.664731</v>
      </c>
      <c r="G25" s="8"/>
      <c r="H25" s="6">
        <f>'CL &amp; Data'!C343</f>
        <v>-15.167221</v>
      </c>
      <c r="I25" s="13">
        <f t="shared" si="1"/>
        <v>-1.171346999999999</v>
      </c>
      <c r="J25" s="6">
        <f>'CL &amp; Data'!D343</f>
        <v>-11.676714</v>
      </c>
      <c r="L25" s="6">
        <f>'CL &amp; Data'!L237/1000000000</f>
        <v>9.1803399999999993</v>
      </c>
      <c r="M25" s="8"/>
      <c r="N25" s="6">
        <f>'CL &amp; Data'!M237</f>
        <v>-10.539844</v>
      </c>
      <c r="O25" s="13">
        <f t="shared" si="2"/>
        <v>-0.68686340000000001</v>
      </c>
      <c r="P25" s="6">
        <f>'CL &amp; Data'!N237</f>
        <v>-12.064394999999999</v>
      </c>
      <c r="Q25" s="8"/>
      <c r="R25" s="6">
        <f>'CL &amp; Data'!M343</f>
        <v>-13.284874</v>
      </c>
      <c r="S25" s="13">
        <f t="shared" si="3"/>
        <v>-0.24392600000000009</v>
      </c>
      <c r="T25" s="6">
        <f>'CL &amp; Data'!N343</f>
        <v>-12.914339999999999</v>
      </c>
      <c r="U25" s="8"/>
      <c r="V25" s="82">
        <f>'CL &amp; Data'!B343/1000000000</f>
        <v>7.5019799999999996</v>
      </c>
    </row>
    <row r="26" spans="2:22" x14ac:dyDescent="0.25">
      <c r="B26" s="6">
        <f>'CL &amp; Data'!B238/1000000000</f>
        <v>9.3703099999999999</v>
      </c>
      <c r="C26" s="8"/>
      <c r="D26" s="6">
        <f>'CL &amp; Data'!C238</f>
        <v>-9.5557078999999998</v>
      </c>
      <c r="E26" s="13">
        <f t="shared" si="0"/>
        <v>-0.7804593999999998</v>
      </c>
      <c r="F26" s="6">
        <f>'CL &amp; Data'!D238</f>
        <v>-11.232542</v>
      </c>
      <c r="G26" s="8"/>
      <c r="H26" s="6">
        <f>'CL &amp; Data'!C344</f>
        <v>-15.215047</v>
      </c>
      <c r="I26" s="13">
        <f t="shared" si="1"/>
        <v>-1.2191729999999996</v>
      </c>
      <c r="J26" s="6">
        <f>'CL &amp; Data'!D344</f>
        <v>-11.554527999999999</v>
      </c>
      <c r="L26" s="6">
        <f>'CL &amp; Data'!L238/1000000000</f>
        <v>9.3703099999999999</v>
      </c>
      <c r="M26" s="8"/>
      <c r="N26" s="6">
        <f>'CL &amp; Data'!M238</f>
        <v>-10.508562</v>
      </c>
      <c r="O26" s="13">
        <f t="shared" si="2"/>
        <v>-0.65558139999999909</v>
      </c>
      <c r="P26" s="6">
        <f>'CL &amp; Data'!N238</f>
        <v>-12.397567</v>
      </c>
      <c r="Q26" s="8"/>
      <c r="R26" s="6">
        <f>'CL &amp; Data'!M344</f>
        <v>-13.319497</v>
      </c>
      <c r="S26" s="13">
        <f t="shared" si="3"/>
        <v>-0.27854899999999994</v>
      </c>
      <c r="T26" s="6">
        <f>'CL &amp; Data'!N344</f>
        <v>-13.044535</v>
      </c>
      <c r="U26" s="8"/>
      <c r="V26" s="82">
        <f>'CL &amp; Data'!B344/1000000000</f>
        <v>7.7515700000000001</v>
      </c>
    </row>
    <row r="27" spans="2:22" x14ac:dyDescent="0.25">
      <c r="B27" s="6">
        <f>'CL &amp; Data'!B239/1000000000</f>
        <v>9.5602800000000006</v>
      </c>
      <c r="C27" s="8"/>
      <c r="D27" s="6">
        <f>'CL &amp; Data'!C239</f>
        <v>-9.5620604</v>
      </c>
      <c r="E27" s="13">
        <f t="shared" si="0"/>
        <v>-0.78681190000000001</v>
      </c>
      <c r="F27" s="6">
        <f>'CL &amp; Data'!D239</f>
        <v>-11.704038000000001</v>
      </c>
      <c r="G27" s="8"/>
      <c r="H27" s="6">
        <f>'CL &amp; Data'!C345</f>
        <v>-15.256401</v>
      </c>
      <c r="I27" s="13">
        <f t="shared" si="1"/>
        <v>-1.2605269999999997</v>
      </c>
      <c r="J27" s="6">
        <f>'CL &amp; Data'!D345</f>
        <v>-11.618658</v>
      </c>
      <c r="L27" s="6">
        <f>'CL &amp; Data'!L239/1000000000</f>
        <v>9.5602800000000006</v>
      </c>
      <c r="M27" s="8"/>
      <c r="N27" s="6">
        <f>'CL &amp; Data'!M239</f>
        <v>-10.511991999999999</v>
      </c>
      <c r="O27" s="13">
        <f t="shared" si="2"/>
        <v>-0.65901139999999891</v>
      </c>
      <c r="P27" s="6">
        <f>'CL &amp; Data'!N239</f>
        <v>-12.530462999999999</v>
      </c>
      <c r="Q27" s="8"/>
      <c r="R27" s="6">
        <f>'CL &amp; Data'!M345</f>
        <v>-13.347637000000001</v>
      </c>
      <c r="S27" s="13">
        <f t="shared" si="3"/>
        <v>-0.30668900000000043</v>
      </c>
      <c r="T27" s="6">
        <f>'CL &amp; Data'!N345</f>
        <v>-13.36571</v>
      </c>
      <c r="U27" s="8"/>
      <c r="V27" s="82">
        <f>'CL &amp; Data'!B345/1000000000</f>
        <v>8.0011600000000005</v>
      </c>
    </row>
    <row r="28" spans="2:22" x14ac:dyDescent="0.25">
      <c r="B28" s="6">
        <f>'CL &amp; Data'!B240/1000000000</f>
        <v>9.7502499999999994</v>
      </c>
      <c r="C28" s="8"/>
      <c r="D28" s="6">
        <f>'CL &amp; Data'!C240</f>
        <v>-9.5620852000000003</v>
      </c>
      <c r="E28" s="13">
        <f t="shared" si="0"/>
        <v>-0.78683670000000028</v>
      </c>
      <c r="F28" s="6">
        <f>'CL &amp; Data'!D240</f>
        <v>-12.186045999999999</v>
      </c>
      <c r="G28" s="8"/>
      <c r="H28" s="6">
        <f>'CL &amp; Data'!C346</f>
        <v>-15.356832000000001</v>
      </c>
      <c r="I28" s="13">
        <f t="shared" si="1"/>
        <v>-1.3609580000000001</v>
      </c>
      <c r="J28" s="6">
        <f>'CL &amp; Data'!D346</f>
        <v>-11.336682</v>
      </c>
      <c r="L28" s="6">
        <f>'CL &amp; Data'!L240/1000000000</f>
        <v>9.7502499999999994</v>
      </c>
      <c r="M28" s="8"/>
      <c r="N28" s="6">
        <f>'CL &amp; Data'!M240</f>
        <v>-10.526403</v>
      </c>
      <c r="O28" s="13">
        <f t="shared" si="2"/>
        <v>-0.67342239999999975</v>
      </c>
      <c r="P28" s="6">
        <f>'CL &amp; Data'!N240</f>
        <v>-12.487266</v>
      </c>
      <c r="Q28" s="8"/>
      <c r="R28" s="6">
        <f>'CL &amp; Data'!M346</f>
        <v>-13.395356</v>
      </c>
      <c r="S28" s="13">
        <f t="shared" si="3"/>
        <v>-0.35440799999999939</v>
      </c>
      <c r="T28" s="6">
        <f>'CL &amp; Data'!N346</f>
        <v>-13.429144000000001</v>
      </c>
      <c r="U28" s="8"/>
      <c r="V28" s="82">
        <f>'CL &amp; Data'!B346/1000000000</f>
        <v>8.25075</v>
      </c>
    </row>
    <row r="29" spans="2:22" x14ac:dyDescent="0.25">
      <c r="B29" s="6">
        <f>'CL &amp; Data'!B241/1000000000</f>
        <v>9.9402200000000001</v>
      </c>
      <c r="C29" s="8"/>
      <c r="D29" s="6">
        <f>'CL &amp; Data'!C241</f>
        <v>-9.5805798000000006</v>
      </c>
      <c r="E29" s="13">
        <f t="shared" si="0"/>
        <v>-0.80533130000000064</v>
      </c>
      <c r="F29" s="6">
        <f>'CL &amp; Data'!D241</f>
        <v>-12.474883999999999</v>
      </c>
      <c r="G29" s="8"/>
      <c r="H29" s="6">
        <f>'CL &amp; Data'!C347</f>
        <v>-15.460773</v>
      </c>
      <c r="I29" s="13">
        <f t="shared" si="1"/>
        <v>-1.4648989999999991</v>
      </c>
      <c r="J29" s="6">
        <f>'CL &amp; Data'!D347</f>
        <v>-11.077381000000001</v>
      </c>
      <c r="L29" s="6">
        <f>'CL &amp; Data'!L241/1000000000</f>
        <v>9.9402200000000001</v>
      </c>
      <c r="M29" s="8"/>
      <c r="N29" s="6">
        <f>'CL &amp; Data'!M241</f>
        <v>-10.547765</v>
      </c>
      <c r="O29" s="13">
        <f t="shared" si="2"/>
        <v>-0.69478439999999964</v>
      </c>
      <c r="P29" s="6">
        <f>'CL &amp; Data'!N241</f>
        <v>-12.469538</v>
      </c>
      <c r="Q29" s="8"/>
      <c r="R29" s="6">
        <f>'CL &amp; Data'!M347</f>
        <v>-13.431243</v>
      </c>
      <c r="S29" s="13">
        <f t="shared" si="3"/>
        <v>-0.39029500000000006</v>
      </c>
      <c r="T29" s="6">
        <f>'CL &amp; Data'!N347</f>
        <v>-13.538416</v>
      </c>
      <c r="U29" s="8"/>
      <c r="V29" s="82">
        <f>'CL &amp; Data'!B347/1000000000</f>
        <v>8.5003399999999996</v>
      </c>
    </row>
    <row r="30" spans="2:22" x14ac:dyDescent="0.25">
      <c r="B30" s="6">
        <f>'CL &amp; Data'!B242/1000000000</f>
        <v>10.130190000000001</v>
      </c>
      <c r="C30" s="8"/>
      <c r="D30" s="6">
        <f>'CL &amp; Data'!C242</f>
        <v>-9.6573772000000009</v>
      </c>
      <c r="E30" s="13">
        <f t="shared" si="0"/>
        <v>-0.88212870000000088</v>
      </c>
      <c r="F30" s="6">
        <f>'CL &amp; Data'!D242</f>
        <v>-12.505037</v>
      </c>
      <c r="G30" s="8"/>
      <c r="H30" s="6">
        <f>'CL &amp; Data'!C348</f>
        <v>-15.543626</v>
      </c>
      <c r="I30" s="13">
        <f t="shared" si="1"/>
        <v>-1.5477519999999991</v>
      </c>
      <c r="J30" s="6">
        <f>'CL &amp; Data'!D348</f>
        <v>-10.821047999999999</v>
      </c>
      <c r="L30" s="6">
        <f>'CL &amp; Data'!L242/1000000000</f>
        <v>10.130190000000001</v>
      </c>
      <c r="M30" s="8"/>
      <c r="N30" s="6">
        <f>'CL &amp; Data'!M242</f>
        <v>-10.634245</v>
      </c>
      <c r="O30" s="13">
        <f t="shared" si="2"/>
        <v>-0.78126439999999953</v>
      </c>
      <c r="P30" s="6">
        <f>'CL &amp; Data'!N242</f>
        <v>-12.399549</v>
      </c>
      <c r="Q30" s="8"/>
      <c r="R30" s="6">
        <f>'CL &amp; Data'!M348</f>
        <v>-13.464069</v>
      </c>
      <c r="S30" s="13">
        <f t="shared" si="3"/>
        <v>-0.42312100000000008</v>
      </c>
      <c r="T30" s="6">
        <f>'CL &amp; Data'!N348</f>
        <v>-13.671976000000001</v>
      </c>
      <c r="U30" s="8"/>
      <c r="V30" s="82">
        <f>'CL &amp; Data'!B348/1000000000</f>
        <v>8.7499300000000009</v>
      </c>
    </row>
    <row r="31" spans="2:22" x14ac:dyDescent="0.25">
      <c r="B31" s="6">
        <f>'CL &amp; Data'!B243/1000000000</f>
        <v>10.32016</v>
      </c>
      <c r="C31" s="8"/>
      <c r="D31" s="6">
        <f>'CL &amp; Data'!C243</f>
        <v>-9.7462529999999994</v>
      </c>
      <c r="E31" s="13">
        <f t="shared" si="0"/>
        <v>-0.97100449999999938</v>
      </c>
      <c r="F31" s="6">
        <f>'CL &amp; Data'!D243</f>
        <v>-12.196049</v>
      </c>
      <c r="G31" s="8"/>
      <c r="H31" s="6">
        <f>'CL &amp; Data'!C349</f>
        <v>-15.560658</v>
      </c>
      <c r="I31" s="13">
        <f t="shared" si="1"/>
        <v>-1.5647839999999995</v>
      </c>
      <c r="J31" s="6">
        <f>'CL &amp; Data'!D349</f>
        <v>-10.873466000000001</v>
      </c>
      <c r="L31" s="6">
        <f>'CL &amp; Data'!L243/1000000000</f>
        <v>10.32016</v>
      </c>
      <c r="M31" s="8"/>
      <c r="N31" s="6">
        <f>'CL &amp; Data'!M243</f>
        <v>-10.707504999999999</v>
      </c>
      <c r="O31" s="13">
        <f t="shared" si="2"/>
        <v>-0.85452439999999896</v>
      </c>
      <c r="P31" s="6">
        <f>'CL &amp; Data'!N243</f>
        <v>-12.411034000000001</v>
      </c>
      <c r="Q31" s="8"/>
      <c r="R31" s="6">
        <f>'CL &amp; Data'!M349</f>
        <v>-13.435435999999999</v>
      </c>
      <c r="S31" s="13">
        <f t="shared" si="3"/>
        <v>-0.39448799999999906</v>
      </c>
      <c r="T31" s="6">
        <f>'CL &amp; Data'!N349</f>
        <v>-14.153881999999999</v>
      </c>
      <c r="U31" s="8"/>
      <c r="V31" s="82">
        <f>'CL &amp; Data'!B349/1000000000</f>
        <v>8.9995200000000004</v>
      </c>
    </row>
    <row r="32" spans="2:22" x14ac:dyDescent="0.25">
      <c r="B32" s="6">
        <f>'CL &amp; Data'!B244/1000000000</f>
        <v>10.51013</v>
      </c>
      <c r="C32" s="8"/>
      <c r="D32" s="6">
        <f>'CL &amp; Data'!C244</f>
        <v>-9.8827028000000006</v>
      </c>
      <c r="E32" s="13">
        <f t="shared" si="0"/>
        <v>-1.1074543000000006</v>
      </c>
      <c r="F32" s="6">
        <f>'CL &amp; Data'!D244</f>
        <v>-11.654328</v>
      </c>
      <c r="G32" s="8"/>
      <c r="H32" s="6">
        <f>'CL &amp; Data'!C350</f>
        <v>-15.584985</v>
      </c>
      <c r="I32" s="13">
        <f t="shared" si="1"/>
        <v>-1.5891109999999991</v>
      </c>
      <c r="J32" s="6">
        <f>'CL &amp; Data'!D350</f>
        <v>-11.023432</v>
      </c>
      <c r="L32" s="6">
        <f>'CL &amp; Data'!L244/1000000000</f>
        <v>10.51013</v>
      </c>
      <c r="M32" s="8"/>
      <c r="N32" s="6">
        <f>'CL &amp; Data'!M244</f>
        <v>-10.827465</v>
      </c>
      <c r="O32" s="13">
        <f t="shared" si="2"/>
        <v>-0.9744843999999997</v>
      </c>
      <c r="P32" s="6">
        <f>'CL &amp; Data'!N244</f>
        <v>-12.362755999999999</v>
      </c>
      <c r="Q32" s="8"/>
      <c r="R32" s="6">
        <f>'CL &amp; Data'!M350</f>
        <v>-13.433569</v>
      </c>
      <c r="S32" s="13">
        <f t="shared" si="3"/>
        <v>-0.39262100000000011</v>
      </c>
      <c r="T32" s="6">
        <f>'CL &amp; Data'!N350</f>
        <v>-14.838182</v>
      </c>
      <c r="U32" s="8"/>
      <c r="V32" s="82">
        <f>'CL &amp; Data'!B350/1000000000</f>
        <v>9.2491099999999999</v>
      </c>
    </row>
    <row r="33" spans="2:22" x14ac:dyDescent="0.25">
      <c r="B33" s="6">
        <f>'CL &amp; Data'!B245/1000000000</f>
        <v>10.700100000000001</v>
      </c>
      <c r="C33" s="8"/>
      <c r="D33" s="6">
        <f>'CL &amp; Data'!C245</f>
        <v>-9.9888162999999999</v>
      </c>
      <c r="E33" s="13">
        <f t="shared" si="0"/>
        <v>-1.2135677999999999</v>
      </c>
      <c r="F33" s="6">
        <f>'CL &amp; Data'!D245</f>
        <v>-11.037825</v>
      </c>
      <c r="G33" s="8"/>
      <c r="H33" s="6">
        <f>'CL &amp; Data'!C351</f>
        <v>-15.569058999999999</v>
      </c>
      <c r="I33" s="13">
        <f t="shared" si="1"/>
        <v>-1.5731849999999987</v>
      </c>
      <c r="J33" s="6">
        <f>'CL &amp; Data'!D351</f>
        <v>-11.150092000000001</v>
      </c>
      <c r="L33" s="6">
        <f>'CL &amp; Data'!L245/1000000000</f>
        <v>10.700100000000001</v>
      </c>
      <c r="M33" s="8"/>
      <c r="N33" s="6">
        <f>'CL &amp; Data'!M245</f>
        <v>-10.925547</v>
      </c>
      <c r="O33" s="13">
        <f t="shared" si="2"/>
        <v>-1.0725663999999995</v>
      </c>
      <c r="P33" s="6">
        <f>'CL &amp; Data'!N245</f>
        <v>-12.352321</v>
      </c>
      <c r="Q33" s="8"/>
      <c r="R33" s="6">
        <f>'CL &amp; Data'!M351</f>
        <v>-13.392344</v>
      </c>
      <c r="S33" s="13">
        <f t="shared" si="3"/>
        <v>-0.35139599999999938</v>
      </c>
      <c r="T33" s="6">
        <f>'CL &amp; Data'!N351</f>
        <v>-15.512483</v>
      </c>
      <c r="U33" s="8"/>
      <c r="V33" s="82">
        <f>'CL &amp; Data'!B351/1000000000</f>
        <v>9.4986999999999995</v>
      </c>
    </row>
    <row r="34" spans="2:22" x14ac:dyDescent="0.25">
      <c r="B34" s="6">
        <f>'CL &amp; Data'!B246/1000000000</f>
        <v>10.89007</v>
      </c>
      <c r="C34" s="8"/>
      <c r="D34" s="6">
        <f>'CL &amp; Data'!C246</f>
        <v>-10.067327000000001</v>
      </c>
      <c r="E34" s="13">
        <f t="shared" si="0"/>
        <v>-1.2920785000000006</v>
      </c>
      <c r="F34" s="6">
        <f>'CL &amp; Data'!D246</f>
        <v>-10.359026</v>
      </c>
      <c r="G34" s="8"/>
      <c r="H34" s="6">
        <f>'CL &amp; Data'!C352</f>
        <v>-15.560739999999999</v>
      </c>
      <c r="I34" s="13">
        <f t="shared" si="1"/>
        <v>-1.5648659999999985</v>
      </c>
      <c r="J34" s="6">
        <f>'CL &amp; Data'!D352</f>
        <v>-11.461394</v>
      </c>
      <c r="L34" s="6">
        <f>'CL &amp; Data'!L246/1000000000</f>
        <v>10.89007</v>
      </c>
      <c r="M34" s="8"/>
      <c r="N34" s="6">
        <f>'CL &amp; Data'!M246</f>
        <v>-11.032776</v>
      </c>
      <c r="O34" s="13">
        <f t="shared" si="2"/>
        <v>-1.1797953999999997</v>
      </c>
      <c r="P34" s="6">
        <f>'CL &amp; Data'!N246</f>
        <v>-12.091049</v>
      </c>
      <c r="Q34" s="8"/>
      <c r="R34" s="6">
        <f>'CL &amp; Data'!M352</f>
        <v>-13.405507999999999</v>
      </c>
      <c r="S34" s="13">
        <f t="shared" si="3"/>
        <v>-0.36455999999999911</v>
      </c>
      <c r="T34" s="6">
        <f>'CL &amp; Data'!N352</f>
        <v>-16.273748000000001</v>
      </c>
      <c r="U34" s="8"/>
      <c r="V34" s="82">
        <f>'CL &amp; Data'!B352/1000000000</f>
        <v>9.7482900000000008</v>
      </c>
    </row>
    <row r="35" spans="2:22" x14ac:dyDescent="0.25">
      <c r="B35" s="6">
        <f>'CL &amp; Data'!B247/1000000000</f>
        <v>11.08004</v>
      </c>
      <c r="C35" s="8"/>
      <c r="D35" s="6">
        <f>'CL &amp; Data'!C247</f>
        <v>-10.141446</v>
      </c>
      <c r="E35" s="13">
        <f t="shared" si="0"/>
        <v>-1.3661975000000002</v>
      </c>
      <c r="F35" s="6">
        <f>'CL &amp; Data'!D247</f>
        <v>-9.6970414999999992</v>
      </c>
      <c r="G35" s="8"/>
      <c r="H35" s="6">
        <f>'CL &amp; Data'!C353</f>
        <v>-15.522994000000001</v>
      </c>
      <c r="I35" s="13">
        <f t="shared" si="1"/>
        <v>-1.52712</v>
      </c>
      <c r="J35" s="6">
        <f>'CL &amp; Data'!D353</f>
        <v>-11.791613999999999</v>
      </c>
      <c r="L35" s="6">
        <f>'CL &amp; Data'!L247/1000000000</f>
        <v>11.08004</v>
      </c>
      <c r="M35" s="8"/>
      <c r="N35" s="6">
        <f>'CL &amp; Data'!M247</f>
        <v>-11.143598000000001</v>
      </c>
      <c r="O35" s="13">
        <f t="shared" si="2"/>
        <v>-1.2906174000000004</v>
      </c>
      <c r="P35" s="6">
        <f>'CL &amp; Data'!N247</f>
        <v>-11.536149</v>
      </c>
      <c r="Q35" s="8"/>
      <c r="R35" s="6">
        <f>'CL &amp; Data'!M353</f>
        <v>-13.405317</v>
      </c>
      <c r="S35" s="13">
        <f t="shared" si="3"/>
        <v>-0.36436899999999994</v>
      </c>
      <c r="T35" s="6">
        <f>'CL &amp; Data'!N353</f>
        <v>-16.615646000000002</v>
      </c>
      <c r="U35" s="8"/>
      <c r="V35" s="82">
        <f>'CL &amp; Data'!B353/1000000000</f>
        <v>9.9978800000000003</v>
      </c>
    </row>
    <row r="36" spans="2:22" x14ac:dyDescent="0.25">
      <c r="B36" s="6">
        <f>'CL &amp; Data'!B248/1000000000</f>
        <v>11.270009999999999</v>
      </c>
      <c r="C36" s="8"/>
      <c r="D36" s="6">
        <f>'CL &amp; Data'!C248</f>
        <v>-10.241823</v>
      </c>
      <c r="E36" s="13">
        <f t="shared" si="0"/>
        <v>-1.4665745000000001</v>
      </c>
      <c r="F36" s="6">
        <f>'CL &amp; Data'!D248</f>
        <v>-9.1202736000000009</v>
      </c>
      <c r="G36" s="8"/>
      <c r="H36" s="6">
        <f>'CL &amp; Data'!C354</f>
        <v>-15.550374</v>
      </c>
      <c r="I36" s="13">
        <f t="shared" si="1"/>
        <v>-1.5544999999999991</v>
      </c>
      <c r="J36" s="6">
        <f>'CL &amp; Data'!D354</f>
        <v>-11.897735000000001</v>
      </c>
      <c r="L36" s="6">
        <f>'CL &amp; Data'!L248/1000000000</f>
        <v>11.270009999999999</v>
      </c>
      <c r="M36" s="8"/>
      <c r="N36" s="6">
        <f>'CL &amp; Data'!M248</f>
        <v>-11.264780999999999</v>
      </c>
      <c r="O36" s="13">
        <f t="shared" si="2"/>
        <v>-1.4118003999999988</v>
      </c>
      <c r="P36" s="6">
        <f>'CL &amp; Data'!N248</f>
        <v>-10.695893999999999</v>
      </c>
      <c r="Q36" s="8"/>
      <c r="R36" s="6">
        <f>'CL &amp; Data'!M354</f>
        <v>-13.463483</v>
      </c>
      <c r="S36" s="13">
        <f t="shared" si="3"/>
        <v>-0.42253499999999988</v>
      </c>
      <c r="T36" s="6">
        <f>'CL &amp; Data'!N354</f>
        <v>-16.296474</v>
      </c>
      <c r="U36" s="8"/>
      <c r="V36" s="82">
        <f>'CL &amp; Data'!B354/1000000000</f>
        <v>10.24747</v>
      </c>
    </row>
    <row r="37" spans="2:22" x14ac:dyDescent="0.25">
      <c r="B37" s="6">
        <f>'CL &amp; Data'!B249/1000000000</f>
        <v>11.45998</v>
      </c>
      <c r="C37" s="8"/>
      <c r="D37" s="6">
        <f>'CL &amp; Data'!C249</f>
        <v>-10.40584</v>
      </c>
      <c r="E37" s="13">
        <f t="shared" si="0"/>
        <v>-1.6305914999999995</v>
      </c>
      <c r="F37" s="6">
        <f>'CL &amp; Data'!D249</f>
        <v>-8.6449175</v>
      </c>
      <c r="G37" s="8"/>
      <c r="H37" s="6">
        <f>'CL &amp; Data'!C355</f>
        <v>-15.600118</v>
      </c>
      <c r="I37" s="13">
        <f t="shared" si="1"/>
        <v>-1.6042439999999996</v>
      </c>
      <c r="J37" s="6">
        <f>'CL &amp; Data'!D355</f>
        <v>-11.319436</v>
      </c>
      <c r="L37" s="6">
        <f>'CL &amp; Data'!L249/1000000000</f>
        <v>11.45998</v>
      </c>
      <c r="M37" s="8"/>
      <c r="N37" s="6">
        <f>'CL &amp; Data'!M249</f>
        <v>-11.400304999999999</v>
      </c>
      <c r="O37" s="13">
        <f t="shared" si="2"/>
        <v>-1.547324399999999</v>
      </c>
      <c r="P37" s="6">
        <f>'CL &amp; Data'!N249</f>
        <v>-9.8109818000000004</v>
      </c>
      <c r="Q37" s="8"/>
      <c r="R37" s="6">
        <f>'CL &amp; Data'!M355</f>
        <v>-13.531116000000001</v>
      </c>
      <c r="S37" s="13">
        <f t="shared" si="3"/>
        <v>-0.4901680000000006</v>
      </c>
      <c r="T37" s="6">
        <f>'CL &amp; Data'!N355</f>
        <v>-15.04809</v>
      </c>
      <c r="U37" s="8"/>
      <c r="V37" s="82">
        <f>'CL &amp; Data'!B355/1000000000</f>
        <v>10.497059999999999</v>
      </c>
    </row>
    <row r="38" spans="2:22" x14ac:dyDescent="0.25">
      <c r="B38" s="6">
        <f>'CL &amp; Data'!B250/1000000000</f>
        <v>11.64995</v>
      </c>
      <c r="C38" s="8"/>
      <c r="D38" s="6">
        <f>'CL &amp; Data'!C250</f>
        <v>-10.574089000000001</v>
      </c>
      <c r="E38" s="13">
        <f t="shared" si="0"/>
        <v>-1.7988405000000007</v>
      </c>
      <c r="F38" s="6">
        <f>'CL &amp; Data'!D250</f>
        <v>-8.2693156999999999</v>
      </c>
      <c r="G38" s="8"/>
      <c r="H38" s="6">
        <f>'CL &amp; Data'!C356</f>
        <v>-15.632039000000001</v>
      </c>
      <c r="I38" s="13">
        <f t="shared" si="1"/>
        <v>-1.6361650000000001</v>
      </c>
      <c r="J38" s="6">
        <f>'CL &amp; Data'!D356</f>
        <v>-10.579881</v>
      </c>
      <c r="L38" s="6">
        <f>'CL &amp; Data'!L250/1000000000</f>
        <v>11.64995</v>
      </c>
      <c r="M38" s="8"/>
      <c r="N38" s="6">
        <f>'CL &amp; Data'!M250</f>
        <v>-11.528221</v>
      </c>
      <c r="O38" s="13">
        <f t="shared" si="2"/>
        <v>-1.6752403999999999</v>
      </c>
      <c r="P38" s="6">
        <f>'CL &amp; Data'!N250</f>
        <v>-9.0798644999999993</v>
      </c>
      <c r="Q38" s="8"/>
      <c r="R38" s="6">
        <f>'CL &amp; Data'!M356</f>
        <v>-13.582338999999999</v>
      </c>
      <c r="S38" s="13">
        <f t="shared" si="3"/>
        <v>-0.54139099999999907</v>
      </c>
      <c r="T38" s="6">
        <f>'CL &amp; Data'!N356</f>
        <v>-13.537013</v>
      </c>
      <c r="U38" s="8"/>
      <c r="V38" s="82">
        <f>'CL &amp; Data'!B356/1000000000</f>
        <v>10.746650000000001</v>
      </c>
    </row>
    <row r="39" spans="2:22" x14ac:dyDescent="0.25">
      <c r="B39" s="6">
        <f>'CL &amp; Data'!B251/1000000000</f>
        <v>11.839919999999999</v>
      </c>
      <c r="C39" s="8"/>
      <c r="D39" s="6">
        <f>'CL &amp; Data'!C251</f>
        <v>-10.726221000000001</v>
      </c>
      <c r="E39" s="13">
        <f t="shared" si="0"/>
        <v>-1.9509725000000007</v>
      </c>
      <c r="F39" s="6">
        <f>'CL &amp; Data'!D251</f>
        <v>-7.9383020000000002</v>
      </c>
      <c r="G39" s="8"/>
      <c r="H39" s="6">
        <f>'CL &amp; Data'!C357</f>
        <v>-15.699115000000001</v>
      </c>
      <c r="I39" s="13">
        <f t="shared" si="1"/>
        <v>-1.7032410000000002</v>
      </c>
      <c r="J39" s="6">
        <f>'CL &amp; Data'!D357</f>
        <v>-9.8124075000000008</v>
      </c>
      <c r="L39" s="6">
        <f>'CL &amp; Data'!L251/1000000000</f>
        <v>11.839919999999999</v>
      </c>
      <c r="M39" s="8"/>
      <c r="N39" s="6">
        <f>'CL &amp; Data'!M251</f>
        <v>-11.623582000000001</v>
      </c>
      <c r="O39" s="13">
        <f t="shared" si="2"/>
        <v>-1.7706014000000003</v>
      </c>
      <c r="P39" s="6">
        <f>'CL &amp; Data'!N251</f>
        <v>-8.4867314999999994</v>
      </c>
      <c r="Q39" s="8"/>
      <c r="R39" s="6">
        <f>'CL &amp; Data'!M357</f>
        <v>-13.648572</v>
      </c>
      <c r="S39" s="13">
        <f t="shared" si="3"/>
        <v>-0.6076239999999995</v>
      </c>
      <c r="T39" s="6">
        <f>'CL &amp; Data'!N357</f>
        <v>-12.098750000000001</v>
      </c>
      <c r="U39" s="8"/>
      <c r="V39" s="82">
        <f>'CL &amp; Data'!B357/1000000000</f>
        <v>10.99624</v>
      </c>
    </row>
    <row r="40" spans="2:22" x14ac:dyDescent="0.25">
      <c r="B40" s="6">
        <f>'CL &amp; Data'!B252/1000000000</f>
        <v>12.02989</v>
      </c>
      <c r="C40" s="8"/>
      <c r="D40" s="6">
        <f>'CL &amp; Data'!C252</f>
        <v>-10.893217999999999</v>
      </c>
      <c r="E40" s="13">
        <f t="shared" si="0"/>
        <v>-2.1179694999999992</v>
      </c>
      <c r="F40" s="6">
        <f>'CL &amp; Data'!D252</f>
        <v>-7.6503056999999997</v>
      </c>
      <c r="G40" s="8"/>
      <c r="H40" s="6">
        <f>'CL &amp; Data'!C358</f>
        <v>-15.823636</v>
      </c>
      <c r="I40" s="13">
        <f t="shared" si="1"/>
        <v>-1.8277619999999999</v>
      </c>
      <c r="J40" s="6">
        <f>'CL &amp; Data'!D358</f>
        <v>-9.2290267999999998</v>
      </c>
      <c r="L40" s="6">
        <f>'CL &amp; Data'!L252/1000000000</f>
        <v>12.02989</v>
      </c>
      <c r="M40" s="8"/>
      <c r="N40" s="6">
        <f>'CL &amp; Data'!M252</f>
        <v>-11.767543999999999</v>
      </c>
      <c r="O40" s="13">
        <f t="shared" si="2"/>
        <v>-1.9145633999999987</v>
      </c>
      <c r="P40" s="6">
        <f>'CL &amp; Data'!N252</f>
        <v>-8.0384512000000008</v>
      </c>
      <c r="Q40" s="8"/>
      <c r="R40" s="6">
        <f>'CL &amp; Data'!M358</f>
        <v>-13.739181</v>
      </c>
      <c r="S40" s="13">
        <f t="shared" si="3"/>
        <v>-0.6982330000000001</v>
      </c>
      <c r="T40" s="6">
        <f>'CL &amp; Data'!N358</f>
        <v>-10.839555000000001</v>
      </c>
      <c r="U40" s="8"/>
      <c r="V40" s="82">
        <f>'CL &amp; Data'!B358/1000000000</f>
        <v>11.24583</v>
      </c>
    </row>
    <row r="41" spans="2:22" x14ac:dyDescent="0.25">
      <c r="B41" s="6">
        <f>'CL &amp; Data'!B253/1000000000</f>
        <v>12.219860000000001</v>
      </c>
      <c r="C41" s="8"/>
      <c r="D41" s="6">
        <f>'CL &amp; Data'!C253</f>
        <v>-11.024558000000001</v>
      </c>
      <c r="E41" s="13">
        <f t="shared" si="0"/>
        <v>-2.2493095000000007</v>
      </c>
      <c r="F41" s="6">
        <f>'CL &amp; Data'!D253</f>
        <v>-7.3625559999999997</v>
      </c>
      <c r="G41" s="8"/>
      <c r="H41" s="6">
        <f>'CL &amp; Data'!C359</f>
        <v>-16.019524000000001</v>
      </c>
      <c r="I41" s="13">
        <f t="shared" si="1"/>
        <v>-2.0236499999999999</v>
      </c>
      <c r="J41" s="6">
        <f>'CL &amp; Data'!D359</f>
        <v>-8.5443859</v>
      </c>
      <c r="L41" s="6">
        <f>'CL &amp; Data'!L253/1000000000</f>
        <v>12.219860000000001</v>
      </c>
      <c r="M41" s="8"/>
      <c r="N41" s="6">
        <f>'CL &amp; Data'!M253</f>
        <v>-11.876199</v>
      </c>
      <c r="O41" s="13">
        <f t="shared" si="2"/>
        <v>-2.0232183999999993</v>
      </c>
      <c r="P41" s="6">
        <f>'CL &amp; Data'!N253</f>
        <v>-7.5990076000000002</v>
      </c>
      <c r="Q41" s="8"/>
      <c r="R41" s="6">
        <f>'CL &amp; Data'!M359</f>
        <v>-13.860915</v>
      </c>
      <c r="S41" s="13">
        <f t="shared" si="3"/>
        <v>-0.81996700000000011</v>
      </c>
      <c r="T41" s="6">
        <f>'CL &amp; Data'!N359</f>
        <v>-9.6646652</v>
      </c>
      <c r="U41" s="8"/>
      <c r="V41" s="82">
        <f>'CL &amp; Data'!B359/1000000000</f>
        <v>11.495419999999999</v>
      </c>
    </row>
    <row r="42" spans="2:22" x14ac:dyDescent="0.25">
      <c r="B42" s="6">
        <f>'CL &amp; Data'!B254/1000000000</f>
        <v>12.409829999999999</v>
      </c>
      <c r="C42" s="8"/>
      <c r="D42" s="6">
        <f>'CL &amp; Data'!C254</f>
        <v>-11.158776</v>
      </c>
      <c r="E42" s="13">
        <f t="shared" si="0"/>
        <v>-2.3835274999999996</v>
      </c>
      <c r="F42" s="6">
        <f>'CL &amp; Data'!D254</f>
        <v>-7.0902175999999999</v>
      </c>
      <c r="G42" s="8"/>
      <c r="H42" s="6">
        <f>'CL &amp; Data'!C360</f>
        <v>-16.25864</v>
      </c>
      <c r="I42" s="13">
        <f t="shared" si="1"/>
        <v>-2.2627659999999992</v>
      </c>
      <c r="J42" s="6">
        <f>'CL &amp; Data'!D360</f>
        <v>-8.0007771999999999</v>
      </c>
      <c r="L42" s="6">
        <f>'CL &amp; Data'!L254/1000000000</f>
        <v>12.409829999999999</v>
      </c>
      <c r="M42" s="8"/>
      <c r="N42" s="6">
        <f>'CL &amp; Data'!M254</f>
        <v>-12.004844</v>
      </c>
      <c r="O42" s="13">
        <f t="shared" si="2"/>
        <v>-2.1518633999999999</v>
      </c>
      <c r="P42" s="6">
        <f>'CL &amp; Data'!N254</f>
        <v>-7.2396469000000003</v>
      </c>
      <c r="Q42" s="8"/>
      <c r="R42" s="6">
        <f>'CL &amp; Data'!M360</f>
        <v>-14.009698999999999</v>
      </c>
      <c r="S42" s="13">
        <f t="shared" si="3"/>
        <v>-0.96875099999999925</v>
      </c>
      <c r="T42" s="6">
        <f>'CL &amp; Data'!N360</f>
        <v>-8.7706078999999999</v>
      </c>
      <c r="U42" s="8"/>
      <c r="V42" s="82">
        <f>'CL &amp; Data'!B360/1000000000</f>
        <v>11.745010000000001</v>
      </c>
    </row>
    <row r="43" spans="2:22" x14ac:dyDescent="0.25">
      <c r="B43" s="6">
        <f>'CL &amp; Data'!B255/1000000000</f>
        <v>12.5998</v>
      </c>
      <c r="C43" s="8"/>
      <c r="D43" s="6">
        <f>'CL &amp; Data'!C255</f>
        <v>-11.225192</v>
      </c>
      <c r="E43" s="13">
        <f t="shared" si="0"/>
        <v>-2.4499434999999998</v>
      </c>
      <c r="F43" s="6">
        <f>'CL &amp; Data'!D255</f>
        <v>-6.8502665</v>
      </c>
      <c r="G43" s="8"/>
      <c r="H43" s="6">
        <f>'CL &amp; Data'!C361</f>
        <v>-16.4741</v>
      </c>
      <c r="I43" s="13">
        <f t="shared" si="1"/>
        <v>-2.4782259999999994</v>
      </c>
      <c r="J43" s="6">
        <f>'CL &amp; Data'!D361</f>
        <v>-7.5348519999999999</v>
      </c>
      <c r="L43" s="6">
        <f>'CL &amp; Data'!L255/1000000000</f>
        <v>12.5998</v>
      </c>
      <c r="M43" s="8"/>
      <c r="N43" s="6">
        <f>'CL &amp; Data'!M255</f>
        <v>-12.076419</v>
      </c>
      <c r="O43" s="13">
        <f t="shared" si="2"/>
        <v>-2.2234383999999991</v>
      </c>
      <c r="P43" s="6">
        <f>'CL &amp; Data'!N255</f>
        <v>-6.9352679000000004</v>
      </c>
      <c r="Q43" s="8"/>
      <c r="R43" s="6">
        <f>'CL &amp; Data'!M361</f>
        <v>-14.142438</v>
      </c>
      <c r="S43" s="13">
        <f t="shared" si="3"/>
        <v>-1.1014900000000001</v>
      </c>
      <c r="T43" s="6">
        <f>'CL &amp; Data'!N361</f>
        <v>-8.0353621999999998</v>
      </c>
      <c r="U43" s="8"/>
      <c r="V43" s="82">
        <f>'CL &amp; Data'!B361/1000000000</f>
        <v>11.9946</v>
      </c>
    </row>
    <row r="44" spans="2:22" x14ac:dyDescent="0.25">
      <c r="B44" s="6">
        <f>'CL &amp; Data'!B256/1000000000</f>
        <v>12.789770000000001</v>
      </c>
      <c r="C44" s="8"/>
      <c r="D44" s="6">
        <f>'CL &amp; Data'!C256</f>
        <v>-11.280435000000001</v>
      </c>
      <c r="E44" s="13">
        <f t="shared" si="0"/>
        <v>-2.5051865000000006</v>
      </c>
      <c r="F44" s="6">
        <f>'CL &amp; Data'!D256</f>
        <v>-6.6649140999999998</v>
      </c>
      <c r="G44" s="8"/>
      <c r="H44" s="6">
        <f>'CL &amp; Data'!C362</f>
        <v>-16.656565000000001</v>
      </c>
      <c r="I44" s="13">
        <f t="shared" si="1"/>
        <v>-2.6606909999999999</v>
      </c>
      <c r="J44" s="6">
        <f>'CL &amp; Data'!D362</f>
        <v>-7.1807059999999998</v>
      </c>
      <c r="L44" s="6">
        <f>'CL &amp; Data'!L256/1000000000</f>
        <v>12.789770000000001</v>
      </c>
      <c r="M44" s="8"/>
      <c r="N44" s="6">
        <f>'CL &amp; Data'!M256</f>
        <v>-12.159627</v>
      </c>
      <c r="O44" s="13">
        <f t="shared" si="2"/>
        <v>-2.3066464</v>
      </c>
      <c r="P44" s="6">
        <f>'CL &amp; Data'!N256</f>
        <v>-6.7227163000000001</v>
      </c>
      <c r="Q44" s="8"/>
      <c r="R44" s="6">
        <f>'CL &amp; Data'!M362</f>
        <v>-14.266719999999999</v>
      </c>
      <c r="S44" s="13">
        <f t="shared" si="3"/>
        <v>-1.2257719999999992</v>
      </c>
      <c r="T44" s="6">
        <f>'CL &amp; Data'!N362</f>
        <v>-7.5144792000000002</v>
      </c>
      <c r="U44" s="8"/>
      <c r="V44" s="82">
        <f>'CL &amp; Data'!B362/1000000000</f>
        <v>12.24419</v>
      </c>
    </row>
    <row r="45" spans="2:22" x14ac:dyDescent="0.25">
      <c r="B45" s="6">
        <f>'CL &amp; Data'!B257/1000000000</f>
        <v>12.97974</v>
      </c>
      <c r="C45" s="8"/>
      <c r="D45" s="6">
        <f>'CL &amp; Data'!C257</f>
        <v>-11.251471</v>
      </c>
      <c r="E45" s="13">
        <f t="shared" si="0"/>
        <v>-2.4762225000000004</v>
      </c>
      <c r="F45" s="6">
        <f>'CL &amp; Data'!D257</f>
        <v>-6.5198349999999996</v>
      </c>
      <c r="G45" s="8"/>
      <c r="H45" s="6">
        <f>'CL &amp; Data'!C363</f>
        <v>-16.730581000000001</v>
      </c>
      <c r="I45" s="13">
        <f t="shared" si="1"/>
        <v>-2.7347070000000002</v>
      </c>
      <c r="J45" s="6">
        <f>'CL &amp; Data'!D363</f>
        <v>-6.8915414999999998</v>
      </c>
      <c r="L45" s="6">
        <f>'CL &amp; Data'!L257/1000000000</f>
        <v>12.97974</v>
      </c>
      <c r="M45" s="8"/>
      <c r="N45" s="6">
        <f>'CL &amp; Data'!M257</f>
        <v>-12.180467</v>
      </c>
      <c r="O45" s="13">
        <f t="shared" si="2"/>
        <v>-2.3274863999999997</v>
      </c>
      <c r="P45" s="6">
        <f>'CL &amp; Data'!N257</f>
        <v>-6.5691689999999996</v>
      </c>
      <c r="Q45" s="8"/>
      <c r="R45" s="6">
        <f>'CL &amp; Data'!M363</f>
        <v>-14.301175000000001</v>
      </c>
      <c r="S45" s="13">
        <f t="shared" si="3"/>
        <v>-1.2602270000000004</v>
      </c>
      <c r="T45" s="6">
        <f>'CL &amp; Data'!N363</f>
        <v>-7.1302791000000001</v>
      </c>
      <c r="U45" s="8"/>
      <c r="V45" s="82">
        <f>'CL &amp; Data'!B363/1000000000</f>
        <v>12.493779999999999</v>
      </c>
    </row>
    <row r="46" spans="2:22" x14ac:dyDescent="0.25">
      <c r="B46" s="6">
        <f>'CL &amp; Data'!B258/1000000000</f>
        <v>13.16971</v>
      </c>
      <c r="C46" s="8"/>
      <c r="D46" s="6">
        <f>'CL &amp; Data'!C258</f>
        <v>-11.184711999999999</v>
      </c>
      <c r="E46" s="13">
        <f t="shared" si="0"/>
        <v>-2.4094634999999993</v>
      </c>
      <c r="F46" s="6">
        <f>'CL &amp; Data'!D258</f>
        <v>-6.4062432999999999</v>
      </c>
      <c r="G46" s="8"/>
      <c r="H46" s="6">
        <f>'CL &amp; Data'!C364</f>
        <v>-16.760717</v>
      </c>
      <c r="I46" s="13">
        <f t="shared" si="1"/>
        <v>-2.7648429999999991</v>
      </c>
      <c r="J46" s="6">
        <f>'CL &amp; Data'!D364</f>
        <v>-6.6605382000000004</v>
      </c>
      <c r="L46" s="6">
        <f>'CL &amp; Data'!L258/1000000000</f>
        <v>13.16971</v>
      </c>
      <c r="M46" s="8"/>
      <c r="N46" s="6">
        <f>'CL &amp; Data'!M258</f>
        <v>-12.176821</v>
      </c>
      <c r="O46" s="13">
        <f t="shared" si="2"/>
        <v>-2.3238403999999999</v>
      </c>
      <c r="P46" s="6">
        <f>'CL &amp; Data'!N258</f>
        <v>-6.4510107000000003</v>
      </c>
      <c r="Q46" s="8"/>
      <c r="R46" s="6">
        <f>'CL &amp; Data'!M364</f>
        <v>-14.311655999999999</v>
      </c>
      <c r="S46" s="13">
        <f t="shared" si="3"/>
        <v>-1.2707079999999991</v>
      </c>
      <c r="T46" s="6">
        <f>'CL &amp; Data'!N364</f>
        <v>-6.9122890999999997</v>
      </c>
      <c r="U46" s="8"/>
      <c r="V46" s="82">
        <f>'CL &amp; Data'!B364/1000000000</f>
        <v>12.743370000000001</v>
      </c>
    </row>
    <row r="47" spans="2:22" x14ac:dyDescent="0.25">
      <c r="B47" s="6">
        <f>'CL &amp; Data'!B259/1000000000</f>
        <v>13.359680000000001</v>
      </c>
      <c r="C47" s="8"/>
      <c r="D47" s="6">
        <f>'CL &amp; Data'!C259</f>
        <v>-11.097695</v>
      </c>
      <c r="E47" s="13">
        <f t="shared" si="0"/>
        <v>-2.3224464999999999</v>
      </c>
      <c r="F47" s="6">
        <f>'CL &amp; Data'!D259</f>
        <v>-6.3273139</v>
      </c>
      <c r="G47" s="8"/>
      <c r="H47" s="6">
        <f>'CL &amp; Data'!C365</f>
        <v>-16.766582</v>
      </c>
      <c r="I47" s="13">
        <f t="shared" si="1"/>
        <v>-2.7707079999999991</v>
      </c>
      <c r="J47" s="6">
        <f>'CL &amp; Data'!D365</f>
        <v>-6.4671320999999997</v>
      </c>
      <c r="L47" s="6">
        <f>'CL &amp; Data'!L259/1000000000</f>
        <v>13.359680000000001</v>
      </c>
      <c r="M47" s="8"/>
      <c r="N47" s="6">
        <f>'CL &amp; Data'!M259</f>
        <v>-12.16314</v>
      </c>
      <c r="O47" s="13">
        <f t="shared" si="2"/>
        <v>-2.3101593999999999</v>
      </c>
      <c r="P47" s="6">
        <f>'CL &amp; Data'!N259</f>
        <v>-6.4099254999999999</v>
      </c>
      <c r="Q47" s="8"/>
      <c r="R47" s="6">
        <f>'CL &amp; Data'!M365</f>
        <v>-14.309316000000001</v>
      </c>
      <c r="S47" s="13">
        <f t="shared" si="3"/>
        <v>-1.2683680000000006</v>
      </c>
      <c r="T47" s="6">
        <f>'CL &amp; Data'!N365</f>
        <v>-6.8034667999999998</v>
      </c>
      <c r="U47" s="8"/>
      <c r="V47" s="82">
        <f>'CL &amp; Data'!B365/1000000000</f>
        <v>12.99296</v>
      </c>
    </row>
    <row r="48" spans="2:22" x14ac:dyDescent="0.25">
      <c r="B48" s="6">
        <f>'CL &amp; Data'!B260/1000000000</f>
        <v>13.54965</v>
      </c>
      <c r="C48" s="8"/>
      <c r="D48" s="6">
        <f>'CL &amp; Data'!C260</f>
        <v>-11.033367999999999</v>
      </c>
      <c r="E48" s="13">
        <f t="shared" si="0"/>
        <v>-2.2581194999999994</v>
      </c>
      <c r="F48" s="6">
        <f>'CL &amp; Data'!D260</f>
        <v>-6.2926807</v>
      </c>
      <c r="G48" s="8"/>
      <c r="H48" s="6">
        <f>'CL &amp; Data'!C366</f>
        <v>-16.754498999999999</v>
      </c>
      <c r="I48" s="13">
        <f t="shared" si="1"/>
        <v>-2.7586249999999986</v>
      </c>
      <c r="J48" s="6">
        <f>'CL &amp; Data'!D366</f>
        <v>-6.3417858999999996</v>
      </c>
      <c r="L48" s="6">
        <f>'CL &amp; Data'!L260/1000000000</f>
        <v>13.54965</v>
      </c>
      <c r="M48" s="8"/>
      <c r="N48" s="6">
        <f>'CL &amp; Data'!M260</f>
        <v>-12.160328</v>
      </c>
      <c r="O48" s="13">
        <f t="shared" si="2"/>
        <v>-2.3073473999999994</v>
      </c>
      <c r="P48" s="6">
        <f>'CL &amp; Data'!N260</f>
        <v>-6.4264460000000003</v>
      </c>
      <c r="Q48" s="8"/>
      <c r="R48" s="6">
        <f>'CL &amp; Data'!M366</f>
        <v>-14.323226</v>
      </c>
      <c r="S48" s="13">
        <f t="shared" si="3"/>
        <v>-1.2822779999999998</v>
      </c>
      <c r="T48" s="6">
        <f>'CL &amp; Data'!N366</f>
        <v>-6.7952547000000001</v>
      </c>
      <c r="U48" s="8"/>
      <c r="V48" s="82">
        <f>'CL &amp; Data'!B366/1000000000</f>
        <v>13.24255</v>
      </c>
    </row>
    <row r="49" spans="2:22" x14ac:dyDescent="0.25">
      <c r="B49" s="6">
        <f>'CL &amp; Data'!B261/1000000000</f>
        <v>13.73962</v>
      </c>
      <c r="C49" s="8"/>
      <c r="D49" s="6">
        <f>'CL &amp; Data'!C261</f>
        <v>-10.994320999999999</v>
      </c>
      <c r="E49" s="13">
        <f t="shared" si="0"/>
        <v>-2.2190724999999993</v>
      </c>
      <c r="F49" s="6">
        <f>'CL &amp; Data'!D261</f>
        <v>-6.3192225000000004</v>
      </c>
      <c r="G49" s="8"/>
      <c r="H49" s="6">
        <f>'CL &amp; Data'!C367</f>
        <v>-16.691057000000001</v>
      </c>
      <c r="I49" s="13">
        <f t="shared" si="1"/>
        <v>-2.6951830000000001</v>
      </c>
      <c r="J49" s="6">
        <f>'CL &amp; Data'!D367</f>
        <v>-6.3087659</v>
      </c>
      <c r="L49" s="6">
        <f>'CL &amp; Data'!L261/1000000000</f>
        <v>13.73962</v>
      </c>
      <c r="M49" s="8"/>
      <c r="N49" s="6">
        <f>'CL &amp; Data'!M261</f>
        <v>-12.160561</v>
      </c>
      <c r="O49" s="13">
        <f t="shared" si="2"/>
        <v>-2.3075803999999991</v>
      </c>
      <c r="P49" s="6">
        <f>'CL &amp; Data'!N261</f>
        <v>-6.5282888000000003</v>
      </c>
      <c r="Q49" s="8"/>
      <c r="R49" s="6">
        <f>'CL &amp; Data'!M367</f>
        <v>-14.29524</v>
      </c>
      <c r="S49" s="13">
        <f t="shared" si="3"/>
        <v>-1.2542919999999995</v>
      </c>
      <c r="T49" s="6">
        <f>'CL &amp; Data'!N367</f>
        <v>-6.9287481</v>
      </c>
      <c r="U49" s="8"/>
      <c r="V49" s="82">
        <f>'CL &amp; Data'!B367/1000000000</f>
        <v>13.492139999999999</v>
      </c>
    </row>
    <row r="50" spans="2:22" x14ac:dyDescent="0.25">
      <c r="B50" s="6">
        <f>'CL &amp; Data'!B262/1000000000</f>
        <v>13.929589999999999</v>
      </c>
      <c r="C50" s="8"/>
      <c r="D50" s="6">
        <f>'CL &amp; Data'!C262</f>
        <v>-10.957077999999999</v>
      </c>
      <c r="E50" s="13">
        <f t="shared" si="0"/>
        <v>-2.1818294999999992</v>
      </c>
      <c r="F50" s="6">
        <f>'CL &amp; Data'!D262</f>
        <v>-6.4110050000000003</v>
      </c>
      <c r="G50" s="8"/>
      <c r="H50" s="6">
        <f>'CL &amp; Data'!C368</f>
        <v>-16.603307999999998</v>
      </c>
      <c r="I50" s="13">
        <f t="shared" si="1"/>
        <v>-2.6074339999999978</v>
      </c>
      <c r="J50" s="6">
        <f>'CL &amp; Data'!D368</f>
        <v>-6.4219742000000002</v>
      </c>
      <c r="L50" s="6">
        <f>'CL &amp; Data'!L262/1000000000</f>
        <v>13.929589999999999</v>
      </c>
      <c r="M50" s="8"/>
      <c r="N50" s="6">
        <f>'CL &amp; Data'!M262</f>
        <v>-12.124293</v>
      </c>
      <c r="O50" s="13">
        <f t="shared" si="2"/>
        <v>-2.2713123999999993</v>
      </c>
      <c r="P50" s="6">
        <f>'CL &amp; Data'!N262</f>
        <v>-6.6483407000000003</v>
      </c>
      <c r="Q50" s="8"/>
      <c r="R50" s="6">
        <f>'CL &amp; Data'!M368</f>
        <v>-14.256282000000001</v>
      </c>
      <c r="S50" s="13">
        <f t="shared" si="3"/>
        <v>-1.2153340000000004</v>
      </c>
      <c r="T50" s="6">
        <f>'CL &amp; Data'!N368</f>
        <v>-7.2225942999999999</v>
      </c>
      <c r="U50" s="8"/>
      <c r="V50" s="82">
        <f>'CL &amp; Data'!B368/1000000000</f>
        <v>13.74173</v>
      </c>
    </row>
    <row r="51" spans="2:22" x14ac:dyDescent="0.25">
      <c r="B51" s="6">
        <f>'CL &amp; Data'!B263/1000000000</f>
        <v>14.11956</v>
      </c>
      <c r="C51" s="8"/>
      <c r="D51" s="6">
        <f>'CL &amp; Data'!C263</f>
        <v>-10.922224999999999</v>
      </c>
      <c r="E51" s="13">
        <f t="shared" si="0"/>
        <v>-2.1469764999999992</v>
      </c>
      <c r="F51" s="6">
        <f>'CL &amp; Data'!D263</f>
        <v>-6.5343776</v>
      </c>
      <c r="G51" s="8"/>
      <c r="H51" s="6">
        <f>'CL &amp; Data'!C369</f>
        <v>-16.460697</v>
      </c>
      <c r="I51" s="13">
        <f t="shared" si="1"/>
        <v>-2.4648229999999991</v>
      </c>
      <c r="J51" s="6">
        <f>'CL &amp; Data'!D369</f>
        <v>-6.7092872000000003</v>
      </c>
      <c r="L51" s="6">
        <f>'CL &amp; Data'!L263/1000000000</f>
        <v>14.11956</v>
      </c>
      <c r="M51" s="8"/>
      <c r="N51" s="6">
        <f>'CL &amp; Data'!M263</f>
        <v>-12.038482999999999</v>
      </c>
      <c r="O51" s="13">
        <f t="shared" si="2"/>
        <v>-2.185502399999999</v>
      </c>
      <c r="P51" s="6">
        <f>'CL &amp; Data'!N263</f>
        <v>-6.8242693000000001</v>
      </c>
      <c r="Q51" s="8"/>
      <c r="R51" s="6">
        <f>'CL &amp; Data'!M369</f>
        <v>-14.159516</v>
      </c>
      <c r="S51" s="13">
        <f t="shared" si="3"/>
        <v>-1.1185679999999998</v>
      </c>
      <c r="T51" s="6">
        <f>'CL &amp; Data'!N369</f>
        <v>-7.7531619000000003</v>
      </c>
      <c r="U51" s="8"/>
      <c r="V51" s="82">
        <f>'CL &amp; Data'!B369/1000000000</f>
        <v>13.99132</v>
      </c>
    </row>
    <row r="52" spans="2:22" x14ac:dyDescent="0.25">
      <c r="B52" s="6">
        <f>'CL &amp; Data'!B264/1000000000</f>
        <v>14.309530000000001</v>
      </c>
      <c r="C52" s="8"/>
      <c r="D52" s="6">
        <f>'CL &amp; Data'!C264</f>
        <v>-10.915578999999999</v>
      </c>
      <c r="E52" s="13">
        <f t="shared" si="0"/>
        <v>-2.1403304999999992</v>
      </c>
      <c r="F52" s="6">
        <f>'CL &amp; Data'!D264</f>
        <v>-6.6300545</v>
      </c>
      <c r="G52" s="8"/>
      <c r="H52" s="6">
        <f>'CL &amp; Data'!C370</f>
        <v>-16.278292</v>
      </c>
      <c r="I52" s="13">
        <f t="shared" si="1"/>
        <v>-2.2824179999999998</v>
      </c>
      <c r="J52" s="6">
        <f>'CL &amp; Data'!D370</f>
        <v>-7.2142859000000001</v>
      </c>
      <c r="L52" s="6">
        <f>'CL &amp; Data'!L264/1000000000</f>
        <v>14.309530000000001</v>
      </c>
      <c r="M52" s="8"/>
      <c r="N52" s="6">
        <f>'CL &amp; Data'!M264</f>
        <v>-11.928426999999999</v>
      </c>
      <c r="O52" s="13">
        <f t="shared" si="2"/>
        <v>-2.0754463999999988</v>
      </c>
      <c r="P52" s="6">
        <f>'CL &amp; Data'!N264</f>
        <v>-7.0682482999999996</v>
      </c>
      <c r="Q52" s="8"/>
      <c r="R52" s="6">
        <f>'CL &amp; Data'!M370</f>
        <v>-14.007545</v>
      </c>
      <c r="S52" s="13">
        <f t="shared" si="3"/>
        <v>-0.96659700000000015</v>
      </c>
      <c r="T52" s="6">
        <f>'CL &amp; Data'!N370</f>
        <v>-8.5567255000000007</v>
      </c>
      <c r="U52" s="8"/>
      <c r="V52" s="82">
        <f>'CL &amp; Data'!B370/1000000000</f>
        <v>14.24091</v>
      </c>
    </row>
    <row r="53" spans="2:22" x14ac:dyDescent="0.25">
      <c r="B53" s="6">
        <f>'CL &amp; Data'!B265/1000000000</f>
        <v>14.499499999999999</v>
      </c>
      <c r="C53" s="8"/>
      <c r="D53" s="6">
        <f>'CL &amp; Data'!C265</f>
        <v>-10.90671</v>
      </c>
      <c r="E53" s="13">
        <f t="shared" si="0"/>
        <v>-2.1314615000000003</v>
      </c>
      <c r="F53" s="6">
        <f>'CL &amp; Data'!D265</f>
        <v>-6.6855945999999999</v>
      </c>
      <c r="G53" s="8"/>
      <c r="H53" s="6">
        <f>'CL &amp; Data'!C371</f>
        <v>-16.075310000000002</v>
      </c>
      <c r="I53" s="13">
        <f t="shared" si="1"/>
        <v>-2.0794360000000012</v>
      </c>
      <c r="J53" s="6">
        <f>'CL &amp; Data'!D371</f>
        <v>-7.9302720999999998</v>
      </c>
      <c r="L53" s="6">
        <f>'CL &amp; Data'!L265/1000000000</f>
        <v>14.499499999999999</v>
      </c>
      <c r="M53" s="8"/>
      <c r="N53" s="6">
        <f>'CL &amp; Data'!M265</f>
        <v>-11.797390999999999</v>
      </c>
      <c r="O53" s="13">
        <f t="shared" si="2"/>
        <v>-1.9444103999999989</v>
      </c>
      <c r="P53" s="6">
        <f>'CL &amp; Data'!N265</f>
        <v>-7.3959140999999997</v>
      </c>
      <c r="Q53" s="8"/>
      <c r="R53" s="6">
        <f>'CL &amp; Data'!M371</f>
        <v>-13.811638</v>
      </c>
      <c r="S53" s="13">
        <f t="shared" si="3"/>
        <v>-0.7706900000000001</v>
      </c>
      <c r="T53" s="6">
        <f>'CL &amp; Data'!N371</f>
        <v>-9.6247024999999997</v>
      </c>
      <c r="U53" s="8"/>
      <c r="V53" s="82">
        <f>'CL &amp; Data'!B371/1000000000</f>
        <v>14.490500000000001</v>
      </c>
    </row>
    <row r="54" spans="2:22" x14ac:dyDescent="0.25">
      <c r="B54" s="6">
        <f>'CL &amp; Data'!B266/1000000000</f>
        <v>14.68947</v>
      </c>
      <c r="D54" s="6">
        <f>'CL &amp; Data'!C266</f>
        <v>-10.879773999999999</v>
      </c>
      <c r="E54" s="13">
        <f t="shared" si="0"/>
        <v>-2.1045254999999994</v>
      </c>
      <c r="F54" s="6">
        <f>'CL &amp; Data'!D266</f>
        <v>-6.7769361000000004</v>
      </c>
      <c r="H54" s="6">
        <f>'CL &amp; Data'!C372</f>
        <v>-15.898025000000001</v>
      </c>
      <c r="I54" s="13">
        <f t="shared" si="1"/>
        <v>-1.9021509999999999</v>
      </c>
      <c r="J54" s="6">
        <f>'CL &amp; Data'!D372</f>
        <v>-8.7469672999999997</v>
      </c>
      <c r="L54" s="6">
        <f>'CL &amp; Data'!L266/1000000000</f>
        <v>14.68947</v>
      </c>
      <c r="N54" s="6">
        <f>'CL &amp; Data'!M266</f>
        <v>-11.662727</v>
      </c>
      <c r="O54" s="13">
        <f t="shared" si="2"/>
        <v>-1.8097463999999999</v>
      </c>
      <c r="P54" s="6">
        <f>'CL &amp; Data'!N266</f>
        <v>-7.8071159999999997</v>
      </c>
      <c r="R54" s="6">
        <f>'CL &amp; Data'!M372</f>
        <v>-13.61523</v>
      </c>
      <c r="S54" s="13">
        <f t="shared" si="3"/>
        <v>-0.57428200000000018</v>
      </c>
      <c r="T54" s="6">
        <f>'CL &amp; Data'!N372</f>
        <v>-10.821440000000001</v>
      </c>
      <c r="V54" s="82">
        <f>'CL &amp; Data'!B372/1000000000</f>
        <v>14.74009</v>
      </c>
    </row>
    <row r="55" spans="2:22" x14ac:dyDescent="0.25">
      <c r="B55" s="6">
        <f>'CL &amp; Data'!B267/1000000000</f>
        <v>14.879440000000001</v>
      </c>
      <c r="D55" s="6">
        <f>'CL &amp; Data'!C267</f>
        <v>-10.811244</v>
      </c>
      <c r="E55" s="13">
        <f t="shared" si="0"/>
        <v>-2.0359955000000003</v>
      </c>
      <c r="F55" s="6">
        <f>'CL &amp; Data'!D267</f>
        <v>-7.0055180000000004</v>
      </c>
      <c r="H55" s="6">
        <f>'CL &amp; Data'!C373</f>
        <v>-15.775553</v>
      </c>
      <c r="I55" s="13">
        <f t="shared" si="1"/>
        <v>-1.7796789999999998</v>
      </c>
      <c r="J55" s="6">
        <f>'CL &amp; Data'!D373</f>
        <v>-9.6128634999999996</v>
      </c>
      <c r="L55" s="6">
        <f>'CL &amp; Data'!L267/1000000000</f>
        <v>14.879440000000001</v>
      </c>
      <c r="N55" s="6">
        <f>'CL &amp; Data'!M267</f>
        <v>-11.51871</v>
      </c>
      <c r="O55" s="13">
        <f t="shared" si="2"/>
        <v>-1.6657294</v>
      </c>
      <c r="P55" s="6">
        <f>'CL &amp; Data'!N267</f>
        <v>-8.2825670000000002</v>
      </c>
      <c r="R55" s="6">
        <f>'CL &amp; Data'!M373</f>
        <v>-13.47039</v>
      </c>
      <c r="S55" s="13">
        <f t="shared" si="3"/>
        <v>-0.42944199999999988</v>
      </c>
      <c r="T55" s="6">
        <f>'CL &amp; Data'!N373</f>
        <v>-12.122394999999999</v>
      </c>
      <c r="V55" s="82">
        <f>'CL &amp; Data'!B373/1000000000</f>
        <v>14.98968</v>
      </c>
    </row>
    <row r="56" spans="2:22" x14ac:dyDescent="0.25">
      <c r="B56" s="6">
        <f>'CL &amp; Data'!B268/1000000000</f>
        <v>15.06941</v>
      </c>
      <c r="D56" s="6">
        <f>'CL &amp; Data'!C268</f>
        <v>-10.732422</v>
      </c>
      <c r="E56" s="13">
        <f t="shared" si="0"/>
        <v>-1.9571734999999997</v>
      </c>
      <c r="F56" s="6">
        <f>'CL &amp; Data'!D268</f>
        <v>-7.3792901000000004</v>
      </c>
      <c r="H56" s="6">
        <f>'CL &amp; Data'!C374</f>
        <v>-15.664789000000001</v>
      </c>
      <c r="I56" s="13">
        <f t="shared" si="1"/>
        <v>-1.6689150000000001</v>
      </c>
      <c r="J56" s="6">
        <f>'CL &amp; Data'!D374</f>
        <v>-10.555159</v>
      </c>
      <c r="L56" s="6">
        <f>'CL &amp; Data'!L268/1000000000</f>
        <v>15.06941</v>
      </c>
      <c r="N56" s="6">
        <f>'CL &amp; Data'!M268</f>
        <v>-11.374587</v>
      </c>
      <c r="O56" s="13">
        <f t="shared" si="2"/>
        <v>-1.5216063999999996</v>
      </c>
      <c r="P56" s="6">
        <f>'CL &amp; Data'!N268</f>
        <v>-8.8297100000000004</v>
      </c>
      <c r="R56" s="6">
        <f>'CL &amp; Data'!M374</f>
        <v>-13.359021</v>
      </c>
      <c r="S56" s="13">
        <f t="shared" si="3"/>
        <v>-0.31807300000000005</v>
      </c>
      <c r="T56" s="6">
        <f>'CL &amp; Data'!N374</f>
        <v>-13.493240999999999</v>
      </c>
      <c r="V56" s="82">
        <f>'CL &amp; Data'!B374/1000000000</f>
        <v>15.239269999999999</v>
      </c>
    </row>
    <row r="57" spans="2:22" x14ac:dyDescent="0.25">
      <c r="B57" s="6">
        <f>'CL &amp; Data'!B269/1000000000</f>
        <v>15.25938</v>
      </c>
      <c r="D57" s="6">
        <f>'CL &amp; Data'!C269</f>
        <v>-10.670185</v>
      </c>
      <c r="E57" s="13">
        <f t="shared" si="0"/>
        <v>-1.8949365</v>
      </c>
      <c r="F57" s="6">
        <f>'CL &amp; Data'!D269</f>
        <v>-7.8774728999999999</v>
      </c>
      <c r="H57" s="6">
        <f>'CL &amp; Data'!C375</f>
        <v>-15.599463</v>
      </c>
      <c r="I57" s="13">
        <f t="shared" si="1"/>
        <v>-1.6035889999999995</v>
      </c>
      <c r="J57" s="6">
        <f>'CL &amp; Data'!D375</f>
        <v>-11.759225000000001</v>
      </c>
      <c r="L57" s="6">
        <f>'CL &amp; Data'!L269/1000000000</f>
        <v>15.25938</v>
      </c>
      <c r="N57" s="6">
        <f>'CL &amp; Data'!M269</f>
        <v>-11.247503</v>
      </c>
      <c r="O57" s="13">
        <f t="shared" si="2"/>
        <v>-1.3945223999999996</v>
      </c>
      <c r="P57" s="6">
        <f>'CL &amp; Data'!N269</f>
        <v>-9.4711294000000006</v>
      </c>
      <c r="R57" s="6">
        <f>'CL &amp; Data'!M375</f>
        <v>-13.321738</v>
      </c>
      <c r="S57" s="13">
        <f t="shared" si="3"/>
        <v>-0.28078999999999965</v>
      </c>
      <c r="T57" s="6">
        <f>'CL &amp; Data'!N375</f>
        <v>-15.167757999999999</v>
      </c>
      <c r="V57" s="82">
        <f>'CL &amp; Data'!B375/1000000000</f>
        <v>15.488860000000001</v>
      </c>
    </row>
    <row r="58" spans="2:22" x14ac:dyDescent="0.25">
      <c r="B58" s="6">
        <f>'CL &amp; Data'!B270/1000000000</f>
        <v>15.449350000000001</v>
      </c>
      <c r="D58" s="6">
        <f>'CL &amp; Data'!C270</f>
        <v>-10.571322</v>
      </c>
      <c r="E58" s="13">
        <f t="shared" si="0"/>
        <v>-1.7960735000000003</v>
      </c>
      <c r="F58" s="6">
        <f>'CL &amp; Data'!D270</f>
        <v>-8.4582338000000004</v>
      </c>
      <c r="H58" s="6">
        <f>'CL &amp; Data'!C376</f>
        <v>-15.554747000000001</v>
      </c>
      <c r="I58" s="13">
        <f t="shared" si="1"/>
        <v>-1.5588730000000002</v>
      </c>
      <c r="J58" s="6">
        <f>'CL &amp; Data'!D376</f>
        <v>-13.433141000000001</v>
      </c>
      <c r="L58" s="6">
        <f>'CL &amp; Data'!L270/1000000000</f>
        <v>15.449350000000001</v>
      </c>
      <c r="N58" s="6">
        <f>'CL &amp; Data'!M270</f>
        <v>-11.093647000000001</v>
      </c>
      <c r="O58" s="13">
        <f t="shared" si="2"/>
        <v>-1.2406664000000003</v>
      </c>
      <c r="P58" s="6">
        <f>'CL &amp; Data'!N270</f>
        <v>-10.240183999999999</v>
      </c>
      <c r="R58" s="6">
        <f>'CL &amp; Data'!M376</f>
        <v>-13.328796000000001</v>
      </c>
      <c r="S58" s="13">
        <f t="shared" si="3"/>
        <v>-0.28784800000000033</v>
      </c>
      <c r="T58" s="6">
        <f>'CL &amp; Data'!N376</f>
        <v>-17.390331</v>
      </c>
      <c r="V58" s="82">
        <f>'CL &amp; Data'!B376/1000000000</f>
        <v>15.73845</v>
      </c>
    </row>
    <row r="59" spans="2:22" x14ac:dyDescent="0.25">
      <c r="B59" s="6">
        <f>'CL &amp; Data'!B271/1000000000</f>
        <v>15.63932</v>
      </c>
      <c r="D59" s="6">
        <f>'CL &amp; Data'!C271</f>
        <v>-10.443923</v>
      </c>
      <c r="E59" s="13">
        <f t="shared" si="0"/>
        <v>-1.6686744999999998</v>
      </c>
      <c r="F59" s="6">
        <f>'CL &amp; Data'!D271</f>
        <v>-9.1673259999999992</v>
      </c>
      <c r="H59" s="6">
        <f>'CL &amp; Data'!C377</f>
        <v>-15.538309</v>
      </c>
      <c r="I59" s="13">
        <f t="shared" si="1"/>
        <v>-1.5424349999999993</v>
      </c>
      <c r="J59" s="6">
        <f>'CL &amp; Data'!D377</f>
        <v>-15.521554</v>
      </c>
      <c r="L59" s="6">
        <f>'CL &amp; Data'!L271/1000000000</f>
        <v>15.63932</v>
      </c>
      <c r="N59" s="6">
        <f>'CL &amp; Data'!M271</f>
        <v>-10.945767</v>
      </c>
      <c r="O59" s="13">
        <f t="shared" si="2"/>
        <v>-1.0927863999999996</v>
      </c>
      <c r="P59" s="6">
        <f>'CL &amp; Data'!N271</f>
        <v>-11.155453</v>
      </c>
      <c r="R59" s="6">
        <f>'CL &amp; Data'!M377</f>
        <v>-13.366892999999999</v>
      </c>
      <c r="S59" s="13">
        <f t="shared" si="3"/>
        <v>-0.32594499999999904</v>
      </c>
      <c r="T59" s="6">
        <f>'CL &amp; Data'!N377</f>
        <v>-20.588187999999999</v>
      </c>
      <c r="V59" s="82">
        <f>'CL &amp; Data'!B377/1000000000</f>
        <v>15.98804</v>
      </c>
    </row>
    <row r="60" spans="2:22" x14ac:dyDescent="0.25">
      <c r="B60" s="6">
        <f>'CL &amp; Data'!B272/1000000000</f>
        <v>15.82929</v>
      </c>
      <c r="D60" s="6">
        <f>'CL &amp; Data'!C272</f>
        <v>-10.290346</v>
      </c>
      <c r="E60" s="13">
        <f t="shared" si="0"/>
        <v>-1.5150974999999995</v>
      </c>
      <c r="F60" s="6">
        <f>'CL &amp; Data'!D272</f>
        <v>-10.021675999999999</v>
      </c>
      <c r="H60" s="6">
        <f>'CL &amp; Data'!C378</f>
        <v>-15.556219</v>
      </c>
      <c r="I60" s="13">
        <f t="shared" si="1"/>
        <v>-1.5603449999999999</v>
      </c>
      <c r="J60" s="6">
        <f>'CL &amp; Data'!D378</f>
        <v>-17.963443999999999</v>
      </c>
      <c r="L60" s="6">
        <f>'CL &amp; Data'!L272/1000000000</f>
        <v>15.82929</v>
      </c>
      <c r="N60" s="6">
        <f>'CL &amp; Data'!M272</f>
        <v>-10.816976</v>
      </c>
      <c r="O60" s="13">
        <f t="shared" si="2"/>
        <v>-0.96399539999999995</v>
      </c>
      <c r="P60" s="6">
        <f>'CL &amp; Data'!N272</f>
        <v>-12.205908000000001</v>
      </c>
      <c r="R60" s="6">
        <f>'CL &amp; Data'!M378</f>
        <v>-13.427306</v>
      </c>
      <c r="S60" s="13">
        <f t="shared" si="3"/>
        <v>-0.38635799999999954</v>
      </c>
      <c r="T60" s="6">
        <f>'CL &amp; Data'!N378</f>
        <v>-24.655016</v>
      </c>
      <c r="V60" s="82">
        <f>'CL &amp; Data'!B378/1000000000</f>
        <v>16.237629999999999</v>
      </c>
    </row>
    <row r="61" spans="2:22" x14ac:dyDescent="0.25">
      <c r="B61" s="6">
        <f>'CL &amp; Data'!B273/1000000000</f>
        <v>16.019259999999999</v>
      </c>
      <c r="D61" s="6">
        <f>'CL &amp; Data'!C273</f>
        <v>-10.152697</v>
      </c>
      <c r="E61" s="13">
        <f t="shared" si="0"/>
        <v>-1.3774484999999999</v>
      </c>
      <c r="F61" s="6">
        <f>'CL &amp; Data'!D273</f>
        <v>-11.056565000000001</v>
      </c>
      <c r="H61" s="6">
        <f>'CL &amp; Data'!C379</f>
        <v>-15.628522</v>
      </c>
      <c r="I61" s="13">
        <f t="shared" si="1"/>
        <v>-1.6326479999999997</v>
      </c>
      <c r="J61" s="6">
        <f>'CL &amp; Data'!D379</f>
        <v>-20.673994</v>
      </c>
      <c r="L61" s="6">
        <f>'CL &amp; Data'!L273/1000000000</f>
        <v>16.019259999999999</v>
      </c>
      <c r="N61" s="6">
        <f>'CL &amp; Data'!M273</f>
        <v>-10.724147</v>
      </c>
      <c r="O61" s="13">
        <f t="shared" si="2"/>
        <v>-0.8711663999999999</v>
      </c>
      <c r="P61" s="6">
        <f>'CL &amp; Data'!N273</f>
        <v>-13.354760000000001</v>
      </c>
      <c r="R61" s="6">
        <f>'CL &amp; Data'!M379</f>
        <v>-13.503847</v>
      </c>
      <c r="S61" s="13">
        <f t="shared" si="3"/>
        <v>-0.46289900000000017</v>
      </c>
      <c r="T61" s="6">
        <f>'CL &amp; Data'!N379</f>
        <v>-30.428550999999999</v>
      </c>
      <c r="V61" s="82">
        <f>'CL &amp; Data'!B379/1000000000</f>
        <v>16.487220000000001</v>
      </c>
    </row>
    <row r="62" spans="2:22" x14ac:dyDescent="0.25">
      <c r="B62" s="6">
        <f>'CL &amp; Data'!B274/1000000000</f>
        <v>16.209230000000002</v>
      </c>
      <c r="D62" s="6">
        <f>'CL &amp; Data'!C274</f>
        <v>-10.043949</v>
      </c>
      <c r="E62" s="13">
        <f t="shared" si="0"/>
        <v>-1.2687004999999996</v>
      </c>
      <c r="F62" s="6">
        <f>'CL &amp; Data'!D274</f>
        <v>-12.183579999999999</v>
      </c>
      <c r="H62" s="6">
        <f>'CL &amp; Data'!C380</f>
        <v>-15.730155</v>
      </c>
      <c r="I62" s="13">
        <f t="shared" si="1"/>
        <v>-1.7342809999999993</v>
      </c>
      <c r="J62" s="6">
        <f>'CL &amp; Data'!D380</f>
        <v>-24.118389000000001</v>
      </c>
      <c r="L62" s="6">
        <f>'CL &amp; Data'!L274/1000000000</f>
        <v>16.209230000000002</v>
      </c>
      <c r="N62" s="6">
        <f>'CL &amp; Data'!M274</f>
        <v>-10.665193</v>
      </c>
      <c r="O62" s="13">
        <f t="shared" si="2"/>
        <v>-0.81221239999999995</v>
      </c>
      <c r="P62" s="6">
        <f>'CL &amp; Data'!N274</f>
        <v>-14.520709999999999</v>
      </c>
      <c r="R62" s="6">
        <f>'CL &amp; Data'!M380</f>
        <v>-13.583174</v>
      </c>
      <c r="S62" s="13">
        <f t="shared" si="3"/>
        <v>-0.54222599999999943</v>
      </c>
      <c r="T62" s="6">
        <f>'CL &amp; Data'!N380</f>
        <v>-32.690510000000003</v>
      </c>
      <c r="V62" s="82">
        <f>'CL &amp; Data'!B380/1000000000</f>
        <v>16.736809999999998</v>
      </c>
    </row>
    <row r="63" spans="2:22" x14ac:dyDescent="0.25">
      <c r="B63" s="6">
        <f>'CL &amp; Data'!B275/1000000000</f>
        <v>16.3992</v>
      </c>
      <c r="D63" s="6">
        <f>'CL &amp; Data'!C275</f>
        <v>-9.9319533999999994</v>
      </c>
      <c r="E63" s="13">
        <f t="shared" si="0"/>
        <v>-1.1567048999999994</v>
      </c>
      <c r="F63" s="6">
        <f>'CL &amp; Data'!D275</f>
        <v>-13.319044</v>
      </c>
      <c r="H63" s="6">
        <f>'CL &amp; Data'!C381</f>
        <v>-15.782537</v>
      </c>
      <c r="I63" s="13">
        <f t="shared" si="1"/>
        <v>-1.786662999999999</v>
      </c>
      <c r="J63" s="6">
        <f>'CL &amp; Data'!D381</f>
        <v>-26.563510999999998</v>
      </c>
      <c r="L63" s="6">
        <f>'CL &amp; Data'!L275/1000000000</f>
        <v>16.3992</v>
      </c>
      <c r="N63" s="6">
        <f>'CL &amp; Data'!M275</f>
        <v>-10.603132</v>
      </c>
      <c r="O63" s="13">
        <f t="shared" si="2"/>
        <v>-0.75015140000000002</v>
      </c>
      <c r="P63" s="6">
        <f>'CL &amp; Data'!N275</f>
        <v>-15.515511999999999</v>
      </c>
      <c r="R63" s="6">
        <f>'CL &amp; Data'!M381</f>
        <v>-13.653335</v>
      </c>
      <c r="S63" s="13">
        <f t="shared" si="3"/>
        <v>-0.61238700000000001</v>
      </c>
      <c r="T63" s="6">
        <f>'CL &amp; Data'!N381</f>
        <v>-31.681636999999998</v>
      </c>
      <c r="V63" s="82">
        <f>'CL &amp; Data'!B381/1000000000</f>
        <v>16.9864</v>
      </c>
    </row>
    <row r="64" spans="2:22" x14ac:dyDescent="0.25">
      <c r="B64" s="6">
        <f>'CL &amp; Data'!B276/1000000000</f>
        <v>16.589169999999999</v>
      </c>
      <c r="D64" s="6">
        <f>'CL &amp; Data'!C276</f>
        <v>-9.8505248999999999</v>
      </c>
      <c r="E64" s="13">
        <f t="shared" si="0"/>
        <v>-1.0752763999999999</v>
      </c>
      <c r="F64" s="6">
        <f>'CL &amp; Data'!D276</f>
        <v>-14.276775000000001</v>
      </c>
      <c r="H64" s="6">
        <f>'CL &amp; Data'!C382</f>
        <v>-15.795330999999999</v>
      </c>
      <c r="I64" s="13">
        <f t="shared" si="1"/>
        <v>-1.7994569999999985</v>
      </c>
      <c r="J64" s="6">
        <f>'CL &amp; Data'!D382</f>
        <v>-26.514037999999999</v>
      </c>
      <c r="L64" s="6">
        <f>'CL &amp; Data'!L276/1000000000</f>
        <v>16.589169999999999</v>
      </c>
      <c r="N64" s="6">
        <f>'CL &amp; Data'!M276</f>
        <v>-10.591803000000001</v>
      </c>
      <c r="O64" s="13">
        <f t="shared" si="2"/>
        <v>-0.7388224000000001</v>
      </c>
      <c r="P64" s="6">
        <f>'CL &amp; Data'!N276</f>
        <v>-16.172756</v>
      </c>
      <c r="R64" s="6">
        <f>'CL &amp; Data'!M382</f>
        <v>-13.743091</v>
      </c>
      <c r="S64" s="13">
        <f t="shared" si="3"/>
        <v>-0.70214299999999952</v>
      </c>
      <c r="T64" s="6">
        <f>'CL &amp; Data'!N382</f>
        <v>-26.36524</v>
      </c>
      <c r="V64" s="82">
        <f>'CL &amp; Data'!B382/1000000000</f>
        <v>17.235990000000001</v>
      </c>
    </row>
    <row r="65" spans="2:22" x14ac:dyDescent="0.25">
      <c r="B65" s="6">
        <f>'CL &amp; Data'!B277/1000000000</f>
        <v>16.779140000000002</v>
      </c>
      <c r="D65" s="6">
        <f>'CL &amp; Data'!C277</f>
        <v>-9.7659024999999993</v>
      </c>
      <c r="E65" s="13">
        <f t="shared" si="0"/>
        <v>-0.99065399999999926</v>
      </c>
      <c r="F65" s="6">
        <f>'CL &amp; Data'!D277</f>
        <v>-14.914595</v>
      </c>
      <c r="H65" s="6">
        <f>'CL &amp; Data'!C383</f>
        <v>-15.843735000000001</v>
      </c>
      <c r="I65" s="13">
        <f t="shared" si="1"/>
        <v>-1.847861</v>
      </c>
      <c r="J65" s="6">
        <f>'CL &amp; Data'!D383</f>
        <v>-23.358912</v>
      </c>
      <c r="L65" s="6">
        <f>'CL &amp; Data'!L277/1000000000</f>
        <v>16.779140000000002</v>
      </c>
      <c r="N65" s="6">
        <f>'CL &amp; Data'!M277</f>
        <v>-10.602791</v>
      </c>
      <c r="O65" s="13">
        <f t="shared" si="2"/>
        <v>-0.74981039999999943</v>
      </c>
      <c r="P65" s="6">
        <f>'CL &amp; Data'!N277</f>
        <v>-16.264430999999998</v>
      </c>
      <c r="R65" s="6">
        <f>'CL &amp; Data'!M383</f>
        <v>-13.858959</v>
      </c>
      <c r="S65" s="13">
        <f t="shared" si="3"/>
        <v>-0.81801100000000027</v>
      </c>
      <c r="T65" s="6">
        <f>'CL &amp; Data'!N383</f>
        <v>-21.861843</v>
      </c>
      <c r="V65" s="82">
        <f>'CL &amp; Data'!B383/1000000000</f>
        <v>17.485579999999999</v>
      </c>
    </row>
    <row r="66" spans="2:22" x14ac:dyDescent="0.25">
      <c r="B66" s="6">
        <f>'CL &amp; Data'!B278/1000000000</f>
        <v>16.969110000000001</v>
      </c>
      <c r="D66" s="6">
        <f>'CL &amp; Data'!C278</f>
        <v>-9.7199421000000008</v>
      </c>
      <c r="E66" s="13">
        <f t="shared" si="0"/>
        <v>-0.9446936000000008</v>
      </c>
      <c r="F66" s="6">
        <f>'CL &amp; Data'!D278</f>
        <v>-14.997213</v>
      </c>
      <c r="H66" s="6">
        <f>'CL &amp; Data'!C384</f>
        <v>-15.903434000000001</v>
      </c>
      <c r="I66" s="13">
        <f t="shared" si="1"/>
        <v>-1.9075600000000001</v>
      </c>
      <c r="J66" s="6">
        <f>'CL &amp; Data'!D384</f>
        <v>-19.371528999999999</v>
      </c>
      <c r="L66" s="6">
        <f>'CL &amp; Data'!L278/1000000000</f>
        <v>16.969110000000001</v>
      </c>
      <c r="N66" s="6">
        <f>'CL &amp; Data'!M278</f>
        <v>-10.654111</v>
      </c>
      <c r="O66" s="13">
        <f t="shared" si="2"/>
        <v>-0.80113039999999991</v>
      </c>
      <c r="P66" s="6">
        <f>'CL &amp; Data'!N278</f>
        <v>-15.766232</v>
      </c>
      <c r="R66" s="6">
        <f>'CL &amp; Data'!M384</f>
        <v>-13.925253</v>
      </c>
      <c r="S66" s="13">
        <f t="shared" si="3"/>
        <v>-0.88430499999999945</v>
      </c>
      <c r="T66" s="6">
        <f>'CL &amp; Data'!N384</f>
        <v>-18.362957000000002</v>
      </c>
      <c r="V66" s="82">
        <f>'CL &amp; Data'!B384/1000000000</f>
        <v>17.73517</v>
      </c>
    </row>
    <row r="67" spans="2:22" x14ac:dyDescent="0.25">
      <c r="B67" s="6">
        <f>'CL &amp; Data'!B279/1000000000</f>
        <v>17.159079999999999</v>
      </c>
      <c r="D67" s="6">
        <f>'CL &amp; Data'!C279</f>
        <v>-9.7090692999999995</v>
      </c>
      <c r="E67" s="13">
        <f t="shared" si="0"/>
        <v>-0.93382079999999945</v>
      </c>
      <c r="F67" s="6">
        <f>'CL &amp; Data'!D279</f>
        <v>-14.538169999999999</v>
      </c>
      <c r="H67" s="6">
        <f>'CL &amp; Data'!C385</f>
        <v>-15.999917</v>
      </c>
      <c r="I67" s="13">
        <f t="shared" si="1"/>
        <v>-2.0040429999999994</v>
      </c>
      <c r="J67" s="6">
        <f>'CL &amp; Data'!D385</f>
        <v>-15.942905</v>
      </c>
      <c r="L67" s="6">
        <f>'CL &amp; Data'!L279/1000000000</f>
        <v>17.159079999999999</v>
      </c>
      <c r="N67" s="6">
        <f>'CL &amp; Data'!M279</f>
        <v>-10.713018999999999</v>
      </c>
      <c r="O67" s="13">
        <f t="shared" si="2"/>
        <v>-0.86003839999999876</v>
      </c>
      <c r="P67" s="6">
        <f>'CL &amp; Data'!N279</f>
        <v>-14.74676</v>
      </c>
      <c r="R67" s="6">
        <f>'CL &amp; Data'!M385</f>
        <v>-13.977437999999999</v>
      </c>
      <c r="S67" s="13">
        <f t="shared" si="3"/>
        <v>-0.93648999999999916</v>
      </c>
      <c r="T67" s="6">
        <f>'CL &amp; Data'!N385</f>
        <v>-15.686149</v>
      </c>
      <c r="V67" s="82">
        <f>'CL &amp; Data'!B385/1000000000</f>
        <v>17.984760000000001</v>
      </c>
    </row>
    <row r="68" spans="2:22" x14ac:dyDescent="0.25">
      <c r="B68" s="6">
        <f>'CL &amp; Data'!B280/1000000000</f>
        <v>17.349049999999998</v>
      </c>
      <c r="D68" s="6">
        <f>'CL &amp; Data'!C280</f>
        <v>-9.7689705</v>
      </c>
      <c r="E68" s="13">
        <f t="shared" ref="E68:E103" si="4">D68-$D$3</f>
        <v>-0.99372199999999999</v>
      </c>
      <c r="F68" s="6">
        <f>'CL &amp; Data'!D280</f>
        <v>-13.717077</v>
      </c>
      <c r="H68" s="6">
        <f>'CL &amp; Data'!C386</f>
        <v>-16.106318999999999</v>
      </c>
      <c r="I68" s="13">
        <f t="shared" ref="I68:I103" si="5">H68-$H$8</f>
        <v>-2.1104449999999986</v>
      </c>
      <c r="J68" s="6">
        <f>'CL &amp; Data'!D386</f>
        <v>-13.705956</v>
      </c>
      <c r="L68" s="6">
        <f>'CL &amp; Data'!L280/1000000000</f>
        <v>17.349049999999998</v>
      </c>
      <c r="N68" s="6">
        <f>'CL &amp; Data'!M280</f>
        <v>-10.80301</v>
      </c>
      <c r="O68" s="13">
        <f t="shared" ref="O68:O103" si="6">N68-$N$3</f>
        <v>-0.95002940000000002</v>
      </c>
      <c r="P68" s="6">
        <f>'CL &amp; Data'!N280</f>
        <v>-13.553329</v>
      </c>
      <c r="R68" s="6">
        <f>'CL &amp; Data'!M386</f>
        <v>-14.041245</v>
      </c>
      <c r="S68" s="13">
        <f t="shared" ref="S68:S103" si="7">R68-$R$6</f>
        <v>-1.0002969999999998</v>
      </c>
      <c r="T68" s="6">
        <f>'CL &amp; Data'!N386</f>
        <v>-13.815397000000001</v>
      </c>
      <c r="V68" s="82">
        <f>'CL &amp; Data'!B386/1000000000</f>
        <v>18.234349999999999</v>
      </c>
    </row>
    <row r="69" spans="2:22" x14ac:dyDescent="0.25">
      <c r="B69" s="6">
        <f>'CL &amp; Data'!B281/1000000000</f>
        <v>17.539020000000001</v>
      </c>
      <c r="D69" s="6">
        <f>'CL &amp; Data'!C281</f>
        <v>-9.8782548999999999</v>
      </c>
      <c r="E69" s="13">
        <f t="shared" si="4"/>
        <v>-1.1030063999999999</v>
      </c>
      <c r="F69" s="6">
        <f>'CL &amp; Data'!D281</f>
        <v>-12.842133</v>
      </c>
      <c r="H69" s="6">
        <f>'CL &amp; Data'!C387</f>
        <v>-16.274263000000001</v>
      </c>
      <c r="I69" s="13">
        <f t="shared" si="5"/>
        <v>-2.2783890000000007</v>
      </c>
      <c r="J69" s="6">
        <f>'CL &amp; Data'!D387</f>
        <v>-11.964114</v>
      </c>
      <c r="L69" s="6">
        <f>'CL &amp; Data'!L281/1000000000</f>
        <v>17.539020000000001</v>
      </c>
      <c r="N69" s="6">
        <f>'CL &amp; Data'!M281</f>
        <v>-10.928397</v>
      </c>
      <c r="O69" s="13">
        <f t="shared" si="6"/>
        <v>-1.0754163999999999</v>
      </c>
      <c r="P69" s="6">
        <f>'CL &amp; Data'!N281</f>
        <v>-12.390995999999999</v>
      </c>
      <c r="R69" s="6">
        <f>'CL &amp; Data'!M387</f>
        <v>-14.167033</v>
      </c>
      <c r="S69" s="13">
        <f t="shared" si="7"/>
        <v>-1.1260849999999998</v>
      </c>
      <c r="T69" s="6">
        <f>'CL &amp; Data'!N387</f>
        <v>-12.233323</v>
      </c>
      <c r="V69" s="82">
        <f>'CL &amp; Data'!B387/1000000000</f>
        <v>18.48394</v>
      </c>
    </row>
    <row r="70" spans="2:22" x14ac:dyDescent="0.25">
      <c r="B70" s="6">
        <f>'CL &amp; Data'!B282/1000000000</f>
        <v>17.72899</v>
      </c>
      <c r="D70" s="6">
        <f>'CL &amp; Data'!C282</f>
        <v>-9.9992322999999992</v>
      </c>
      <c r="E70" s="13">
        <f t="shared" si="4"/>
        <v>-1.2239837999999992</v>
      </c>
      <c r="F70" s="6">
        <f>'CL &amp; Data'!D282</f>
        <v>-12.110474999999999</v>
      </c>
      <c r="H70" s="6">
        <f>'CL &amp; Data'!C388</f>
        <v>-16.450783000000001</v>
      </c>
      <c r="I70" s="13">
        <f t="shared" si="5"/>
        <v>-2.4549090000000007</v>
      </c>
      <c r="J70" s="6">
        <f>'CL &amp; Data'!D388</f>
        <v>-11.074280999999999</v>
      </c>
      <c r="L70" s="6">
        <f>'CL &amp; Data'!L282/1000000000</f>
        <v>17.72899</v>
      </c>
      <c r="N70" s="6">
        <f>'CL &amp; Data'!M282</f>
        <v>-11.071073999999999</v>
      </c>
      <c r="O70" s="13">
        <f t="shared" si="6"/>
        <v>-1.218093399999999</v>
      </c>
      <c r="P70" s="6">
        <f>'CL &amp; Data'!N282</f>
        <v>-11.384052000000001</v>
      </c>
      <c r="R70" s="6">
        <f>'CL &amp; Data'!M388</f>
        <v>-14.291456999999999</v>
      </c>
      <c r="S70" s="13">
        <f t="shared" si="7"/>
        <v>-1.2505089999999992</v>
      </c>
      <c r="T70" s="6">
        <f>'CL &amp; Data'!N388</f>
        <v>-11.211452</v>
      </c>
      <c r="V70" s="82">
        <f>'CL &amp; Data'!B388/1000000000</f>
        <v>18.733529999999998</v>
      </c>
    </row>
    <row r="71" spans="2:22" x14ac:dyDescent="0.25">
      <c r="B71" s="6">
        <f>'CL &amp; Data'!B283/1000000000</f>
        <v>17.918959999999998</v>
      </c>
      <c r="D71" s="6">
        <f>'CL &amp; Data'!C283</f>
        <v>-10.126403</v>
      </c>
      <c r="E71" s="13">
        <f t="shared" si="4"/>
        <v>-1.3511544999999998</v>
      </c>
      <c r="F71" s="6">
        <f>'CL &amp; Data'!D283</f>
        <v>-11.576442999999999</v>
      </c>
      <c r="H71" s="6">
        <f>'CL &amp; Data'!C389</f>
        <v>-16.586618000000001</v>
      </c>
      <c r="I71" s="13">
        <f t="shared" si="5"/>
        <v>-2.5907440000000008</v>
      </c>
      <c r="J71" s="6">
        <f>'CL &amp; Data'!D389</f>
        <v>-10.528893999999999</v>
      </c>
      <c r="L71" s="6">
        <f>'CL &amp; Data'!L283/1000000000</f>
        <v>17.918959999999998</v>
      </c>
      <c r="N71" s="6">
        <f>'CL &amp; Data'!M283</f>
        <v>-11.239037</v>
      </c>
      <c r="O71" s="13">
        <f t="shared" si="6"/>
        <v>-1.3860563999999993</v>
      </c>
      <c r="P71" s="6">
        <f>'CL &amp; Data'!N283</f>
        <v>-10.503050999999999</v>
      </c>
      <c r="R71" s="6">
        <f>'CL &amp; Data'!M389</f>
        <v>-14.416810999999999</v>
      </c>
      <c r="S71" s="13">
        <f t="shared" si="7"/>
        <v>-1.3758629999999989</v>
      </c>
      <c r="T71" s="6">
        <f>'CL &amp; Data'!N389</f>
        <v>-10.54311</v>
      </c>
      <c r="V71" s="82">
        <f>'CL &amp; Data'!B389/1000000000</f>
        <v>18.98312</v>
      </c>
    </row>
    <row r="72" spans="2:22" x14ac:dyDescent="0.25">
      <c r="B72" s="6">
        <f>'CL &amp; Data'!B284/1000000000</f>
        <v>18.108930000000001</v>
      </c>
      <c r="D72" s="6">
        <f>'CL &amp; Data'!C284</f>
        <v>-10.232429</v>
      </c>
      <c r="E72" s="13">
        <f t="shared" si="4"/>
        <v>-1.4571804999999998</v>
      </c>
      <c r="F72" s="6">
        <f>'CL &amp; Data'!D284</f>
        <v>-11.180630000000001</v>
      </c>
      <c r="H72" s="6">
        <f>'CL &amp; Data'!C390</f>
        <v>-16.596620999999999</v>
      </c>
      <c r="I72" s="13">
        <f t="shared" si="5"/>
        <v>-2.6007469999999984</v>
      </c>
      <c r="J72" s="6">
        <f>'CL &amp; Data'!D390</f>
        <v>-10.299899999999999</v>
      </c>
      <c r="L72" s="6">
        <f>'CL &amp; Data'!L284/1000000000</f>
        <v>18.108930000000001</v>
      </c>
      <c r="N72" s="6">
        <f>'CL &amp; Data'!M284</f>
        <v>-11.401953000000001</v>
      </c>
      <c r="O72" s="13">
        <f t="shared" si="6"/>
        <v>-1.5489724000000002</v>
      </c>
      <c r="P72" s="6">
        <f>'CL &amp; Data'!N284</f>
        <v>-9.7826929000000007</v>
      </c>
      <c r="R72" s="6">
        <f>'CL &amp; Data'!M390</f>
        <v>-14.503284000000001</v>
      </c>
      <c r="S72" s="13">
        <f t="shared" si="7"/>
        <v>-1.4623360000000005</v>
      </c>
      <c r="T72" s="6">
        <f>'CL &amp; Data'!N390</f>
        <v>-10.238842</v>
      </c>
      <c r="V72" s="82">
        <f>'CL &amp; Data'!B390/1000000000</f>
        <v>19.232710000000001</v>
      </c>
    </row>
    <row r="73" spans="2:22" x14ac:dyDescent="0.25">
      <c r="B73" s="6">
        <f>'CL &amp; Data'!B285/1000000000</f>
        <v>18.2989</v>
      </c>
      <c r="D73" s="6">
        <f>'CL &amp; Data'!C285</f>
        <v>-10.328873</v>
      </c>
      <c r="E73" s="13">
        <f t="shared" si="4"/>
        <v>-1.5536244999999997</v>
      </c>
      <c r="F73" s="6">
        <f>'CL &amp; Data'!D285</f>
        <v>-10.809172</v>
      </c>
      <c r="H73" s="6">
        <f>'CL &amp; Data'!C391</f>
        <v>-16.608301000000001</v>
      </c>
      <c r="I73" s="13">
        <f t="shared" si="5"/>
        <v>-2.6124270000000003</v>
      </c>
      <c r="J73" s="6">
        <f>'CL &amp; Data'!D391</f>
        <v>-9.9135437</v>
      </c>
      <c r="L73" s="6">
        <f>'CL &amp; Data'!L285/1000000000</f>
        <v>18.2989</v>
      </c>
      <c r="N73" s="6">
        <f>'CL &amp; Data'!M285</f>
        <v>-11.555299</v>
      </c>
      <c r="O73" s="13">
        <f t="shared" si="6"/>
        <v>-1.7023183999999993</v>
      </c>
      <c r="P73" s="6">
        <f>'CL &amp; Data'!N285</f>
        <v>-9.2312507999999998</v>
      </c>
      <c r="R73" s="6">
        <f>'CL &amp; Data'!M391</f>
        <v>-14.571813000000001</v>
      </c>
      <c r="S73" s="13">
        <f t="shared" si="7"/>
        <v>-1.5308650000000004</v>
      </c>
      <c r="T73" s="6">
        <f>'CL &amp; Data'!N391</f>
        <v>-10.011158999999999</v>
      </c>
      <c r="V73" s="82">
        <f>'CL &amp; Data'!B391/1000000000</f>
        <v>19.482299999999999</v>
      </c>
    </row>
    <row r="74" spans="2:22" x14ac:dyDescent="0.25">
      <c r="B74" s="6">
        <f>'CL &amp; Data'!B286/1000000000</f>
        <v>18.488869999999999</v>
      </c>
      <c r="D74" s="6">
        <f>'CL &amp; Data'!C286</f>
        <v>-10.409229</v>
      </c>
      <c r="E74" s="13">
        <f t="shared" si="4"/>
        <v>-1.6339804999999998</v>
      </c>
      <c r="F74" s="6">
        <f>'CL &amp; Data'!D286</f>
        <v>-10.454922</v>
      </c>
      <c r="H74" s="6">
        <f>'CL &amp; Data'!C392</f>
        <v>-16.614184999999999</v>
      </c>
      <c r="I74" s="13">
        <f t="shared" si="5"/>
        <v>-2.6183109999999985</v>
      </c>
      <c r="J74" s="6">
        <f>'CL &amp; Data'!D392</f>
        <v>-9.5409345999999999</v>
      </c>
      <c r="L74" s="6">
        <f>'CL &amp; Data'!L286/1000000000</f>
        <v>18.488869999999999</v>
      </c>
      <c r="N74" s="6">
        <f>'CL &amp; Data'!M286</f>
        <v>-11.670826</v>
      </c>
      <c r="O74" s="13">
        <f t="shared" si="6"/>
        <v>-1.8178453999999995</v>
      </c>
      <c r="P74" s="6">
        <f>'CL &amp; Data'!N286</f>
        <v>-8.8444929000000005</v>
      </c>
      <c r="R74" s="6">
        <f>'CL &amp; Data'!M392</f>
        <v>-14.608409</v>
      </c>
      <c r="S74" s="13">
        <f t="shared" si="7"/>
        <v>-1.5674609999999998</v>
      </c>
      <c r="T74" s="6">
        <f>'CL &amp; Data'!N392</f>
        <v>-9.8996563000000002</v>
      </c>
      <c r="V74" s="82">
        <f>'CL &amp; Data'!B392/1000000000</f>
        <v>19.73189</v>
      </c>
    </row>
    <row r="75" spans="2:22" x14ac:dyDescent="0.25">
      <c r="B75" s="6">
        <f>'CL &amp; Data'!B287/1000000000</f>
        <v>18.678840000000001</v>
      </c>
      <c r="D75" s="6">
        <f>'CL &amp; Data'!C287</f>
        <v>-10.493531000000001</v>
      </c>
      <c r="E75" s="13">
        <f t="shared" si="4"/>
        <v>-1.7182825000000008</v>
      </c>
      <c r="F75" s="6">
        <f>'CL &amp; Data'!D287</f>
        <v>-10.17867</v>
      </c>
      <c r="H75" s="6">
        <f>'CL &amp; Data'!C393</f>
        <v>-16.738894999999999</v>
      </c>
      <c r="I75" s="13">
        <f t="shared" si="5"/>
        <v>-2.7430209999999988</v>
      </c>
      <c r="J75" s="6">
        <f>'CL &amp; Data'!D393</f>
        <v>-9.3358468999999999</v>
      </c>
      <c r="L75" s="6">
        <f>'CL &amp; Data'!L287/1000000000</f>
        <v>18.678840000000001</v>
      </c>
      <c r="N75" s="6">
        <f>'CL &amp; Data'!M287</f>
        <v>-11.749686000000001</v>
      </c>
      <c r="O75" s="13">
        <f t="shared" si="6"/>
        <v>-1.8967054000000001</v>
      </c>
      <c r="P75" s="6">
        <f>'CL &amp; Data'!N287</f>
        <v>-8.5885353000000002</v>
      </c>
      <c r="R75" s="6">
        <f>'CL &amp; Data'!M393</f>
        <v>-14.671104</v>
      </c>
      <c r="S75" s="13">
        <f t="shared" si="7"/>
        <v>-1.6301559999999995</v>
      </c>
      <c r="T75" s="6">
        <f>'CL &amp; Data'!N393</f>
        <v>-9.8627652999999995</v>
      </c>
      <c r="V75" s="82">
        <f>'CL &amp; Data'!B393/1000000000</f>
        <v>19.981480000000001</v>
      </c>
    </row>
    <row r="76" spans="2:22" x14ac:dyDescent="0.25">
      <c r="B76" s="6">
        <f>'CL &amp; Data'!B288/1000000000</f>
        <v>18.86881</v>
      </c>
      <c r="D76" s="6">
        <f>'CL &amp; Data'!C288</f>
        <v>-10.616270999999999</v>
      </c>
      <c r="E76" s="13">
        <f t="shared" si="4"/>
        <v>-1.8410224999999993</v>
      </c>
      <c r="F76" s="6">
        <f>'CL &amp; Data'!D288</f>
        <v>-10.004488</v>
      </c>
      <c r="H76" s="6">
        <f>'CL &amp; Data'!C394</f>
        <v>-16.817169</v>
      </c>
      <c r="I76" s="13">
        <f t="shared" si="5"/>
        <v>-2.8212949999999992</v>
      </c>
      <c r="J76" s="6">
        <f>'CL &amp; Data'!D394</f>
        <v>-9.2444390999999992</v>
      </c>
      <c r="L76" s="6">
        <f>'CL &amp; Data'!L288/1000000000</f>
        <v>18.86881</v>
      </c>
      <c r="N76" s="6">
        <f>'CL &amp; Data'!M288</f>
        <v>-11.825099</v>
      </c>
      <c r="O76" s="13">
        <f t="shared" si="6"/>
        <v>-1.9721183999999994</v>
      </c>
      <c r="P76" s="6">
        <f>'CL &amp; Data'!N288</f>
        <v>-8.4753989999999995</v>
      </c>
      <c r="R76" s="6">
        <f>'CL &amp; Data'!M394</f>
        <v>-14.751932</v>
      </c>
      <c r="S76" s="13">
        <f t="shared" si="7"/>
        <v>-1.7109839999999998</v>
      </c>
      <c r="T76" s="6">
        <f>'CL &amp; Data'!N394</f>
        <v>-9.8561916000000007</v>
      </c>
      <c r="V76" s="82">
        <f>'CL &amp; Data'!B394/1000000000</f>
        <v>20.231069999999999</v>
      </c>
    </row>
    <row r="77" spans="2:22" x14ac:dyDescent="0.25">
      <c r="B77" s="6">
        <f>'CL &amp; Data'!B289/1000000000</f>
        <v>19.058779999999999</v>
      </c>
      <c r="D77" s="6">
        <f>'CL &amp; Data'!C289</f>
        <v>-10.74549</v>
      </c>
      <c r="E77" s="13">
        <f t="shared" si="4"/>
        <v>-1.9702415000000002</v>
      </c>
      <c r="F77" s="6">
        <f>'CL &amp; Data'!D289</f>
        <v>-9.8002681999999997</v>
      </c>
      <c r="H77" s="6">
        <f>'CL &amp; Data'!C395</f>
        <v>-16.882738</v>
      </c>
      <c r="I77" s="13">
        <f t="shared" si="5"/>
        <v>-2.8868639999999992</v>
      </c>
      <c r="J77" s="6">
        <f>'CL &amp; Data'!D395</f>
        <v>-9.0669956000000003</v>
      </c>
      <c r="L77" s="6">
        <f>'CL &amp; Data'!L289/1000000000</f>
        <v>19.058779999999999</v>
      </c>
      <c r="N77" s="6">
        <f>'CL &amp; Data'!M289</f>
        <v>-11.874527</v>
      </c>
      <c r="O77" s="13">
        <f t="shared" si="6"/>
        <v>-2.0215464000000001</v>
      </c>
      <c r="P77" s="6">
        <f>'CL &amp; Data'!N289</f>
        <v>-8.4834622999999993</v>
      </c>
      <c r="R77" s="6">
        <f>'CL &amp; Data'!M395</f>
        <v>-14.853934000000001</v>
      </c>
      <c r="S77" s="13">
        <f t="shared" si="7"/>
        <v>-1.8129860000000004</v>
      </c>
      <c r="T77" s="6">
        <f>'CL &amp; Data'!N395</f>
        <v>-9.7289867000000001</v>
      </c>
      <c r="V77" s="82">
        <f>'CL &amp; Data'!B395/1000000000</f>
        <v>20.48066</v>
      </c>
    </row>
    <row r="78" spans="2:22" x14ac:dyDescent="0.25">
      <c r="B78" s="6">
        <f>'CL &amp; Data'!B290/1000000000</f>
        <v>19.248750000000001</v>
      </c>
      <c r="D78" s="6">
        <f>'CL &amp; Data'!C290</f>
        <v>-10.933158000000001</v>
      </c>
      <c r="E78" s="13">
        <f t="shared" si="4"/>
        <v>-2.1579095000000006</v>
      </c>
      <c r="F78" s="6">
        <f>'CL &amp; Data'!D290</f>
        <v>-9.5253715999999997</v>
      </c>
      <c r="H78" s="6">
        <f>'CL &amp; Data'!C396</f>
        <v>-16.881786000000002</v>
      </c>
      <c r="I78" s="13">
        <f t="shared" si="5"/>
        <v>-2.8859120000000011</v>
      </c>
      <c r="J78" s="6">
        <f>'CL &amp; Data'!D396</f>
        <v>-8.8264569999999996</v>
      </c>
      <c r="L78" s="6">
        <f>'CL &amp; Data'!L290/1000000000</f>
        <v>19.248750000000001</v>
      </c>
      <c r="N78" s="6">
        <f>'CL &amp; Data'!M290</f>
        <v>-11.943054999999999</v>
      </c>
      <c r="O78" s="13">
        <f t="shared" si="6"/>
        <v>-2.0900743999999989</v>
      </c>
      <c r="P78" s="6">
        <f>'CL &amp; Data'!N290</f>
        <v>-8.6247272000000006</v>
      </c>
      <c r="R78" s="6">
        <f>'CL &amp; Data'!M396</f>
        <v>-14.952971</v>
      </c>
      <c r="S78" s="13">
        <f t="shared" si="7"/>
        <v>-1.9120229999999996</v>
      </c>
      <c r="T78" s="6">
        <f>'CL &amp; Data'!N396</f>
        <v>-9.5170145000000002</v>
      </c>
      <c r="V78" s="82">
        <f>'CL &amp; Data'!B396/1000000000</f>
        <v>20.730250000000002</v>
      </c>
    </row>
    <row r="79" spans="2:22" x14ac:dyDescent="0.25">
      <c r="B79" s="6">
        <f>'CL &amp; Data'!B291/1000000000</f>
        <v>19.43872</v>
      </c>
      <c r="D79" s="6">
        <f>'CL &amp; Data'!C291</f>
        <v>-11.131186</v>
      </c>
      <c r="E79" s="13">
        <f t="shared" si="4"/>
        <v>-2.3559374999999996</v>
      </c>
      <c r="F79" s="6">
        <f>'CL &amp; Data'!D291</f>
        <v>-9.1715584000000003</v>
      </c>
      <c r="H79" s="6">
        <f>'CL &amp; Data'!C397</f>
        <v>-16.859064</v>
      </c>
      <c r="I79" s="13">
        <f t="shared" si="5"/>
        <v>-2.8631899999999995</v>
      </c>
      <c r="J79" s="6">
        <f>'CL &amp; Data'!D397</f>
        <v>-8.7326440999999999</v>
      </c>
      <c r="L79" s="6">
        <f>'CL &amp; Data'!L291/1000000000</f>
        <v>19.43872</v>
      </c>
      <c r="N79" s="6">
        <f>'CL &amp; Data'!M291</f>
        <v>-12.013422</v>
      </c>
      <c r="O79" s="13">
        <f t="shared" si="6"/>
        <v>-2.1604413999999998</v>
      </c>
      <c r="P79" s="6">
        <f>'CL &amp; Data'!N291</f>
        <v>-8.8285207999999997</v>
      </c>
      <c r="R79" s="6">
        <f>'CL &amp; Data'!M397</f>
        <v>-14.998483</v>
      </c>
      <c r="S79" s="13">
        <f t="shared" si="7"/>
        <v>-1.957535</v>
      </c>
      <c r="T79" s="6">
        <f>'CL &amp; Data'!N397</f>
        <v>-9.4215125999999998</v>
      </c>
      <c r="V79" s="82">
        <f>'CL &amp; Data'!B397/1000000000</f>
        <v>20.979839999999999</v>
      </c>
    </row>
    <row r="80" spans="2:22" x14ac:dyDescent="0.25">
      <c r="B80" s="6">
        <f>'CL &amp; Data'!B292/1000000000</f>
        <v>19.628689999999999</v>
      </c>
      <c r="D80" s="6">
        <f>'CL &amp; Data'!C292</f>
        <v>-11.326553000000001</v>
      </c>
      <c r="E80" s="13">
        <f t="shared" si="4"/>
        <v>-2.5513045000000005</v>
      </c>
      <c r="F80" s="6">
        <f>'CL &amp; Data'!D292</f>
        <v>-8.8244475999999992</v>
      </c>
      <c r="H80" s="6">
        <f>'CL &amp; Data'!C398</f>
        <v>-16.868224999999999</v>
      </c>
      <c r="I80" s="13">
        <f t="shared" si="5"/>
        <v>-2.8723509999999983</v>
      </c>
      <c r="J80" s="6">
        <f>'CL &amp; Data'!D398</f>
        <v>-8.7913361000000005</v>
      </c>
      <c r="L80" s="6">
        <f>'CL &amp; Data'!L292/1000000000</f>
        <v>19.628689999999999</v>
      </c>
      <c r="N80" s="6">
        <f>'CL &amp; Data'!M292</f>
        <v>-12.096339</v>
      </c>
      <c r="O80" s="13">
        <f t="shared" si="6"/>
        <v>-2.2433584</v>
      </c>
      <c r="P80" s="6">
        <f>'CL &amp; Data'!N292</f>
        <v>-9.0886574000000007</v>
      </c>
      <c r="R80" s="6">
        <f>'CL &amp; Data'!M398</f>
        <v>-15.010090999999999</v>
      </c>
      <c r="S80" s="13">
        <f t="shared" si="7"/>
        <v>-1.969142999999999</v>
      </c>
      <c r="T80" s="6">
        <f>'CL &amp; Data'!N398</f>
        <v>-9.4235334000000002</v>
      </c>
      <c r="V80" s="82">
        <f>'CL &amp; Data'!B398/1000000000</f>
        <v>21.229430000000001</v>
      </c>
    </row>
    <row r="81" spans="2:22" x14ac:dyDescent="0.25">
      <c r="B81" s="6">
        <f>'CL &amp; Data'!B293/1000000000</f>
        <v>19.818660000000001</v>
      </c>
      <c r="D81" s="6">
        <f>'CL &amp; Data'!C293</f>
        <v>-11.479263</v>
      </c>
      <c r="E81" s="13">
        <f t="shared" si="4"/>
        <v>-2.7040144999999995</v>
      </c>
      <c r="F81" s="6">
        <f>'CL &amp; Data'!D293</f>
        <v>-8.5149554999999992</v>
      </c>
      <c r="H81" s="6">
        <f>'CL &amp; Data'!C399</f>
        <v>-16.966332999999999</v>
      </c>
      <c r="I81" s="13">
        <f t="shared" si="5"/>
        <v>-2.9704589999999982</v>
      </c>
      <c r="J81" s="6">
        <f>'CL &amp; Data'!D399</f>
        <v>-8.9693012000000003</v>
      </c>
      <c r="L81" s="6">
        <f>'CL &amp; Data'!L293/1000000000</f>
        <v>19.818660000000001</v>
      </c>
      <c r="N81" s="6">
        <f>'CL &amp; Data'!M293</f>
        <v>-12.209153000000001</v>
      </c>
      <c r="O81" s="13">
        <f t="shared" si="6"/>
        <v>-2.3561724000000002</v>
      </c>
      <c r="P81" s="6">
        <f>'CL &amp; Data'!N293</f>
        <v>-9.3677548999999996</v>
      </c>
      <c r="R81" s="6">
        <f>'CL &amp; Data'!M399</f>
        <v>-15.010452000000001</v>
      </c>
      <c r="S81" s="13">
        <f t="shared" si="7"/>
        <v>-1.9695040000000006</v>
      </c>
      <c r="T81" s="6">
        <f>'CL &amp; Data'!N399</f>
        <v>-9.4870032999999996</v>
      </c>
      <c r="V81" s="82">
        <f>'CL &amp; Data'!B399/1000000000</f>
        <v>21.479019999999998</v>
      </c>
    </row>
    <row r="82" spans="2:22" x14ac:dyDescent="0.25">
      <c r="B82" s="6">
        <f>'CL &amp; Data'!B294/1000000000</f>
        <v>20.00863</v>
      </c>
      <c r="D82" s="6">
        <f>'CL &amp; Data'!C294</f>
        <v>-11.586444</v>
      </c>
      <c r="E82" s="13">
        <f t="shared" si="4"/>
        <v>-2.8111955000000002</v>
      </c>
      <c r="F82" s="6">
        <f>'CL &amp; Data'!D294</f>
        <v>-8.2705078000000007</v>
      </c>
      <c r="H82" s="6">
        <f>'CL &amp; Data'!C400</f>
        <v>-17.162898999999999</v>
      </c>
      <c r="I82" s="13">
        <f t="shared" si="5"/>
        <v>-3.1670249999999989</v>
      </c>
      <c r="J82" s="6">
        <f>'CL &amp; Data'!D400</f>
        <v>-8.9490204000000002</v>
      </c>
      <c r="L82" s="6">
        <f>'CL &amp; Data'!L294/1000000000</f>
        <v>20.00863</v>
      </c>
      <c r="N82" s="6">
        <f>'CL &amp; Data'!M294</f>
        <v>-12.312315999999999</v>
      </c>
      <c r="O82" s="13">
        <f t="shared" si="6"/>
        <v>-2.4593353999999987</v>
      </c>
      <c r="P82" s="6">
        <f>'CL &amp; Data'!N294</f>
        <v>-9.6536712999999992</v>
      </c>
      <c r="R82" s="6">
        <f>'CL &amp; Data'!M400</f>
        <v>-15.065412999999999</v>
      </c>
      <c r="S82" s="13">
        <f t="shared" si="7"/>
        <v>-2.0244649999999993</v>
      </c>
      <c r="T82" s="6">
        <f>'CL &amp; Data'!N400</f>
        <v>-9.4197340000000001</v>
      </c>
      <c r="V82" s="82">
        <f>'CL &amp; Data'!B400/1000000000</f>
        <v>21.72861</v>
      </c>
    </row>
    <row r="83" spans="2:22" x14ac:dyDescent="0.25">
      <c r="B83" s="6">
        <f>'CL &amp; Data'!B295/1000000000</f>
        <v>20.198599999999999</v>
      </c>
      <c r="D83" s="6">
        <f>'CL &amp; Data'!C295</f>
        <v>-11.699282999999999</v>
      </c>
      <c r="E83" s="13">
        <f t="shared" si="4"/>
        <v>-2.9240344999999994</v>
      </c>
      <c r="F83" s="6">
        <f>'CL &amp; Data'!D295</f>
        <v>-8.0782948000000001</v>
      </c>
      <c r="H83" s="6">
        <f>'CL &amp; Data'!C401</f>
        <v>-17.354958</v>
      </c>
      <c r="I83" s="13">
        <f t="shared" si="5"/>
        <v>-3.3590839999999993</v>
      </c>
      <c r="J83" s="6">
        <f>'CL &amp; Data'!D401</f>
        <v>-8.7865734</v>
      </c>
      <c r="L83" s="6">
        <f>'CL &amp; Data'!L295/1000000000</f>
        <v>20.198599999999999</v>
      </c>
      <c r="N83" s="6">
        <f>'CL &amp; Data'!M295</f>
        <v>-12.468425999999999</v>
      </c>
      <c r="O83" s="13">
        <f t="shared" si="6"/>
        <v>-2.6154453999999987</v>
      </c>
      <c r="P83" s="6">
        <f>'CL &amp; Data'!N295</f>
        <v>-9.8981934000000003</v>
      </c>
      <c r="R83" s="6">
        <f>'CL &amp; Data'!M401</f>
        <v>-15.138738</v>
      </c>
      <c r="S83" s="13">
        <f t="shared" si="7"/>
        <v>-2.0977899999999998</v>
      </c>
      <c r="T83" s="6">
        <f>'CL &amp; Data'!N401</f>
        <v>-9.2612246999999996</v>
      </c>
      <c r="V83" s="82">
        <f>'CL &amp; Data'!B401/1000000000</f>
        <v>21.978200000000001</v>
      </c>
    </row>
    <row r="84" spans="2:22" x14ac:dyDescent="0.25">
      <c r="B84" s="6">
        <f>'CL &amp; Data'!B296/1000000000</f>
        <v>20.388570000000001</v>
      </c>
      <c r="D84" s="6">
        <f>'CL &amp; Data'!C296</f>
        <v>-11.782322000000001</v>
      </c>
      <c r="E84" s="13">
        <f t="shared" si="4"/>
        <v>-3.0070735000000006</v>
      </c>
      <c r="F84" s="6">
        <f>'CL &amp; Data'!D296</f>
        <v>-7.9197340000000001</v>
      </c>
      <c r="H84" s="6">
        <f>'CL &amp; Data'!C402</f>
        <v>-17.543499000000001</v>
      </c>
      <c r="I84" s="13">
        <f t="shared" si="5"/>
        <v>-3.547625</v>
      </c>
      <c r="J84" s="6">
        <f>'CL &amp; Data'!D402</f>
        <v>-8.5081033999999995</v>
      </c>
      <c r="L84" s="6">
        <f>'CL &amp; Data'!L296/1000000000</f>
        <v>20.388570000000001</v>
      </c>
      <c r="N84" s="6">
        <f>'CL &amp; Data'!M296</f>
        <v>-12.60688</v>
      </c>
      <c r="O84" s="13">
        <f t="shared" si="6"/>
        <v>-2.7538993999999999</v>
      </c>
      <c r="P84" s="6">
        <f>'CL &amp; Data'!N296</f>
        <v>-10.011208999999999</v>
      </c>
      <c r="R84" s="6">
        <f>'CL &amp; Data'!M402</f>
        <v>-15.237391000000001</v>
      </c>
      <c r="S84" s="13">
        <f t="shared" si="7"/>
        <v>-2.1964430000000004</v>
      </c>
      <c r="T84" s="6">
        <f>'CL &amp; Data'!N402</f>
        <v>-9.0907850000000003</v>
      </c>
      <c r="V84" s="82">
        <f>'CL &amp; Data'!B402/1000000000</f>
        <v>22.227789999999999</v>
      </c>
    </row>
    <row r="85" spans="2:22" x14ac:dyDescent="0.25">
      <c r="B85" s="6">
        <f>'CL &amp; Data'!B297/1000000000</f>
        <v>20.57854</v>
      </c>
      <c r="D85" s="6">
        <f>'CL &amp; Data'!C297</f>
        <v>-11.867755000000001</v>
      </c>
      <c r="E85" s="13">
        <f t="shared" si="4"/>
        <v>-3.0925065000000007</v>
      </c>
      <c r="F85" s="6">
        <f>'CL &amp; Data'!D297</f>
        <v>-7.7955626999999996</v>
      </c>
      <c r="H85" s="6">
        <f>'CL &amp; Data'!C403</f>
        <v>-17.712752999999999</v>
      </c>
      <c r="I85" s="13">
        <f t="shared" si="5"/>
        <v>-3.7168789999999987</v>
      </c>
      <c r="J85" s="6">
        <f>'CL &amp; Data'!D403</f>
        <v>-8.2459135000000003</v>
      </c>
      <c r="L85" s="6">
        <f>'CL &amp; Data'!L297/1000000000</f>
        <v>20.57854</v>
      </c>
      <c r="N85" s="6">
        <f>'CL &amp; Data'!M297</f>
        <v>-12.788959999999999</v>
      </c>
      <c r="O85" s="13">
        <f t="shared" si="6"/>
        <v>-2.935979399999999</v>
      </c>
      <c r="P85" s="6">
        <f>'CL &amp; Data'!N297</f>
        <v>-9.9759425999999998</v>
      </c>
      <c r="R85" s="6">
        <f>'CL &amp; Data'!M403</f>
        <v>-15.346425999999999</v>
      </c>
      <c r="S85" s="13">
        <f t="shared" si="7"/>
        <v>-2.305477999999999</v>
      </c>
      <c r="T85" s="6">
        <f>'CL &amp; Data'!N403</f>
        <v>-8.9233866000000006</v>
      </c>
      <c r="V85" s="82">
        <f>'CL &amp; Data'!B403/1000000000</f>
        <v>22.47738</v>
      </c>
    </row>
    <row r="86" spans="2:22" x14ac:dyDescent="0.25">
      <c r="B86" s="6">
        <f>'CL &amp; Data'!B298/1000000000</f>
        <v>20.768509999999999</v>
      </c>
      <c r="D86" s="6">
        <f>'CL &amp; Data'!C298</f>
        <v>-11.928362</v>
      </c>
      <c r="E86" s="13">
        <f t="shared" si="4"/>
        <v>-3.1531134999999999</v>
      </c>
      <c r="F86" s="6">
        <f>'CL &amp; Data'!D298</f>
        <v>-7.7017502999999996</v>
      </c>
      <c r="H86" s="6">
        <f>'CL &amp; Data'!C404</f>
        <v>-17.938624999999998</v>
      </c>
      <c r="I86" s="13">
        <f t="shared" si="5"/>
        <v>-3.9427509999999977</v>
      </c>
      <c r="J86" s="6">
        <f>'CL &amp; Data'!D404</f>
        <v>-7.9398508000000003</v>
      </c>
      <c r="L86" s="6">
        <f>'CL &amp; Data'!L298/1000000000</f>
        <v>20.768509999999999</v>
      </c>
      <c r="N86" s="6">
        <f>'CL &amp; Data'!M298</f>
        <v>-12.958776</v>
      </c>
      <c r="O86" s="13">
        <f t="shared" si="6"/>
        <v>-3.1057953999999999</v>
      </c>
      <c r="P86" s="6">
        <f>'CL &amp; Data'!N298</f>
        <v>-9.7870884</v>
      </c>
      <c r="R86" s="6">
        <f>'CL &amp; Data'!M404</f>
        <v>-15.508233000000001</v>
      </c>
      <c r="S86" s="13">
        <f t="shared" si="7"/>
        <v>-2.4672850000000004</v>
      </c>
      <c r="T86" s="6">
        <f>'CL &amp; Data'!N404</f>
        <v>-8.637435</v>
      </c>
      <c r="V86" s="82">
        <f>'CL &amp; Data'!B404/1000000000</f>
        <v>22.726970000000001</v>
      </c>
    </row>
    <row r="87" spans="2:22" x14ac:dyDescent="0.25">
      <c r="B87" s="6">
        <f>'CL &amp; Data'!B299/1000000000</f>
        <v>20.958480000000002</v>
      </c>
      <c r="D87" s="6">
        <f>'CL &amp; Data'!C299</f>
        <v>-11.990977000000001</v>
      </c>
      <c r="E87" s="13">
        <f t="shared" si="4"/>
        <v>-3.2157285000000009</v>
      </c>
      <c r="F87" s="6">
        <f>'CL &amp; Data'!D299</f>
        <v>-7.6299801</v>
      </c>
      <c r="H87" s="6">
        <f>'CL &amp; Data'!C405</f>
        <v>-18.124216000000001</v>
      </c>
      <c r="I87" s="13">
        <f t="shared" si="5"/>
        <v>-4.128342</v>
      </c>
      <c r="J87" s="6">
        <f>'CL &amp; Data'!D405</f>
        <v>-7.5174947000000003</v>
      </c>
      <c r="L87" s="6">
        <f>'CL &amp; Data'!L299/1000000000</f>
        <v>20.958480000000002</v>
      </c>
      <c r="N87" s="6">
        <f>'CL &amp; Data'!M299</f>
        <v>-13.111618</v>
      </c>
      <c r="O87" s="13">
        <f t="shared" si="6"/>
        <v>-3.2586373999999996</v>
      </c>
      <c r="P87" s="6">
        <f>'CL &amp; Data'!N299</f>
        <v>-9.5765676000000006</v>
      </c>
      <c r="R87" s="6">
        <f>'CL &amp; Data'!M405</f>
        <v>-15.691905999999999</v>
      </c>
      <c r="S87" s="13">
        <f t="shared" si="7"/>
        <v>-2.6509579999999993</v>
      </c>
      <c r="T87" s="6">
        <f>'CL &amp; Data'!N405</f>
        <v>-8.1813631000000004</v>
      </c>
      <c r="V87" s="82">
        <f>'CL &amp; Data'!B405/1000000000</f>
        <v>22.976559999999999</v>
      </c>
    </row>
    <row r="88" spans="2:22" x14ac:dyDescent="0.25">
      <c r="B88" s="6">
        <f>'CL &amp; Data'!B300/1000000000</f>
        <v>21.14845</v>
      </c>
      <c r="D88" s="6">
        <f>'CL &amp; Data'!C300</f>
        <v>-12.045873</v>
      </c>
      <c r="E88" s="13">
        <f t="shared" si="4"/>
        <v>-3.2706245000000003</v>
      </c>
      <c r="F88" s="6">
        <f>'CL &amp; Data'!D300</f>
        <v>-7.5650535000000003</v>
      </c>
      <c r="H88" s="6">
        <f>'CL &amp; Data'!C406</f>
        <v>-18.370552</v>
      </c>
      <c r="I88" s="13">
        <f t="shared" si="5"/>
        <v>-4.3746779999999994</v>
      </c>
      <c r="J88" s="6">
        <f>'CL &amp; Data'!D406</f>
        <v>-7.0001053999999998</v>
      </c>
      <c r="L88" s="6">
        <f>'CL &amp; Data'!L300/1000000000</f>
        <v>21.14845</v>
      </c>
      <c r="N88" s="6">
        <f>'CL &amp; Data'!M300</f>
        <v>-13.241837</v>
      </c>
      <c r="O88" s="13">
        <f t="shared" si="6"/>
        <v>-3.3888563999999999</v>
      </c>
      <c r="P88" s="6">
        <f>'CL &amp; Data'!N300</f>
        <v>-9.3574704999999998</v>
      </c>
      <c r="R88" s="6">
        <f>'CL &amp; Data'!M406</f>
        <v>-15.91377</v>
      </c>
      <c r="S88" s="13">
        <f t="shared" si="7"/>
        <v>-2.8728219999999993</v>
      </c>
      <c r="T88" s="6">
        <f>'CL &amp; Data'!N406</f>
        <v>-7.6248611999999998</v>
      </c>
      <c r="V88" s="82">
        <f>'CL &amp; Data'!B406/1000000000</f>
        <v>23.226150000000001</v>
      </c>
    </row>
    <row r="89" spans="2:22" x14ac:dyDescent="0.25">
      <c r="B89" s="6">
        <f>'CL &amp; Data'!B301/1000000000</f>
        <v>21.338419999999999</v>
      </c>
      <c r="D89" s="6">
        <f>'CL &amp; Data'!C301</f>
        <v>-12.087457000000001</v>
      </c>
      <c r="E89" s="13">
        <f t="shared" si="4"/>
        <v>-3.3122085000000006</v>
      </c>
      <c r="F89" s="6">
        <f>'CL &amp; Data'!D301</f>
        <v>-7.5012812999999996</v>
      </c>
      <c r="H89" s="6">
        <f>'CL &amp; Data'!C407</f>
        <v>-18.641290999999999</v>
      </c>
      <c r="I89" s="13">
        <f t="shared" si="5"/>
        <v>-4.6454169999999984</v>
      </c>
      <c r="J89" s="6">
        <f>'CL &amp; Data'!D407</f>
        <v>-6.4463438999999996</v>
      </c>
      <c r="L89" s="6">
        <f>'CL &amp; Data'!L301/1000000000</f>
        <v>21.338419999999999</v>
      </c>
      <c r="N89" s="6">
        <f>'CL &amp; Data'!M301</f>
        <v>-13.323129</v>
      </c>
      <c r="O89" s="13">
        <f t="shared" si="6"/>
        <v>-3.4701483999999994</v>
      </c>
      <c r="P89" s="6">
        <f>'CL &amp; Data'!N301</f>
        <v>-9.1256847000000008</v>
      </c>
      <c r="R89" s="6">
        <f>'CL &amp; Data'!M407</f>
        <v>-16.185686</v>
      </c>
      <c r="S89" s="13">
        <f t="shared" si="7"/>
        <v>-3.1447380000000003</v>
      </c>
      <c r="T89" s="6">
        <f>'CL &amp; Data'!N407</f>
        <v>-7.0383357999999996</v>
      </c>
      <c r="V89" s="82">
        <f>'CL &amp; Data'!B407/1000000000</f>
        <v>23.475739999999998</v>
      </c>
    </row>
    <row r="90" spans="2:22" x14ac:dyDescent="0.25">
      <c r="B90" s="6">
        <f>'CL &amp; Data'!B302/1000000000</f>
        <v>21.528390000000002</v>
      </c>
      <c r="D90" s="6">
        <f>'CL &amp; Data'!C302</f>
        <v>-12.125862</v>
      </c>
      <c r="E90" s="13">
        <f t="shared" si="4"/>
        <v>-3.3506134999999997</v>
      </c>
      <c r="F90" s="6">
        <f>'CL &amp; Data'!D302</f>
        <v>-7.4272881000000002</v>
      </c>
      <c r="H90" s="6">
        <f>'CL &amp; Data'!C408</f>
        <v>-18.946583</v>
      </c>
      <c r="I90" s="13">
        <f t="shared" si="5"/>
        <v>-4.9507089999999998</v>
      </c>
      <c r="J90" s="6">
        <f>'CL &amp; Data'!D408</f>
        <v>-5.9096102999999998</v>
      </c>
      <c r="L90" s="6">
        <f>'CL &amp; Data'!L302/1000000000</f>
        <v>21.528390000000002</v>
      </c>
      <c r="N90" s="6">
        <f>'CL &amp; Data'!M302</f>
        <v>-13.385059</v>
      </c>
      <c r="O90" s="13">
        <f t="shared" si="6"/>
        <v>-3.5320783999999996</v>
      </c>
      <c r="P90" s="6">
        <f>'CL &amp; Data'!N302</f>
        <v>-8.8792553000000005</v>
      </c>
      <c r="R90" s="6">
        <f>'CL &amp; Data'!M408</f>
        <v>-16.478307999999998</v>
      </c>
      <c r="S90" s="13">
        <f t="shared" si="7"/>
        <v>-3.4373599999999982</v>
      </c>
      <c r="T90" s="6">
        <f>'CL &amp; Data'!N408</f>
        <v>-6.4377788999999996</v>
      </c>
      <c r="V90" s="82">
        <f>'CL &amp; Data'!B408/1000000000</f>
        <v>23.72533</v>
      </c>
    </row>
    <row r="91" spans="2:22" x14ac:dyDescent="0.25">
      <c r="B91" s="6">
        <f>'CL &amp; Data'!B303/1000000000</f>
        <v>21.718360000000001</v>
      </c>
      <c r="D91" s="6">
        <f>'CL &amp; Data'!C303</f>
        <v>-12.158894999999999</v>
      </c>
      <c r="E91" s="13">
        <f t="shared" si="4"/>
        <v>-3.3836464999999993</v>
      </c>
      <c r="F91" s="6">
        <f>'CL &amp; Data'!D303</f>
        <v>-7.3350004999999996</v>
      </c>
      <c r="H91" s="6">
        <f>'CL &amp; Data'!C409</f>
        <v>-19.262281000000002</v>
      </c>
      <c r="I91" s="13">
        <f t="shared" si="5"/>
        <v>-5.2664070000000009</v>
      </c>
      <c r="J91" s="6">
        <f>'CL &amp; Data'!D409</f>
        <v>-5.4574461000000003</v>
      </c>
      <c r="L91" s="6">
        <f>'CL &amp; Data'!L303/1000000000</f>
        <v>21.718360000000001</v>
      </c>
      <c r="N91" s="6">
        <f>'CL &amp; Data'!M303</f>
        <v>-13.41004</v>
      </c>
      <c r="O91" s="13">
        <f t="shared" si="6"/>
        <v>-3.5570594</v>
      </c>
      <c r="P91" s="6">
        <f>'CL &amp; Data'!N303</f>
        <v>-8.6956948999999994</v>
      </c>
      <c r="R91" s="6">
        <f>'CL &amp; Data'!M409</f>
        <v>-16.848564</v>
      </c>
      <c r="S91" s="13">
        <f t="shared" si="7"/>
        <v>-3.8076159999999994</v>
      </c>
      <c r="T91" s="6">
        <f>'CL &amp; Data'!N409</f>
        <v>-5.8550224000000002</v>
      </c>
      <c r="V91" s="82">
        <f>'CL &amp; Data'!B409/1000000000</f>
        <v>23.974920000000001</v>
      </c>
    </row>
    <row r="92" spans="2:22" x14ac:dyDescent="0.25">
      <c r="B92" s="6">
        <f>'CL &amp; Data'!B304/1000000000</f>
        <v>21.908329999999999</v>
      </c>
      <c r="D92" s="6">
        <f>'CL &amp; Data'!C304</f>
        <v>-12.196891000000001</v>
      </c>
      <c r="E92" s="13">
        <f t="shared" si="4"/>
        <v>-3.4216425000000008</v>
      </c>
      <c r="F92" s="6">
        <f>'CL &amp; Data'!D304</f>
        <v>-7.2457209000000002</v>
      </c>
      <c r="H92" s="6">
        <f>'CL &amp; Data'!C410</f>
        <v>-19.636714999999999</v>
      </c>
      <c r="I92" s="13">
        <f t="shared" si="5"/>
        <v>-5.6408409999999982</v>
      </c>
      <c r="J92" s="6">
        <f>'CL &amp; Data'!D410</f>
        <v>-5.0445700000000002</v>
      </c>
      <c r="L92" s="6">
        <f>'CL &amp; Data'!L304/1000000000</f>
        <v>21.908329999999999</v>
      </c>
      <c r="N92" s="6">
        <f>'CL &amp; Data'!M304</f>
        <v>-13.435943999999999</v>
      </c>
      <c r="O92" s="13">
        <f t="shared" si="6"/>
        <v>-3.5829633999999988</v>
      </c>
      <c r="P92" s="6">
        <f>'CL &amp; Data'!N304</f>
        <v>-8.6406974999999999</v>
      </c>
      <c r="R92" s="6">
        <f>'CL &amp; Data'!M410</f>
        <v>-17.238610999999999</v>
      </c>
      <c r="S92" s="13">
        <f t="shared" si="7"/>
        <v>-4.1976629999999986</v>
      </c>
      <c r="T92" s="6">
        <f>'CL &amp; Data'!N410</f>
        <v>-5.3368459000000001</v>
      </c>
      <c r="V92" s="82">
        <f>'CL &amp; Data'!B410/1000000000</f>
        <v>24.224509999999999</v>
      </c>
    </row>
    <row r="93" spans="2:22" x14ac:dyDescent="0.25">
      <c r="B93" s="6">
        <f>'CL &amp; Data'!B305/1000000000</f>
        <v>22.098299999999998</v>
      </c>
      <c r="D93" s="6">
        <f>'CL &amp; Data'!C305</f>
        <v>-12.235671</v>
      </c>
      <c r="E93" s="13">
        <f t="shared" si="4"/>
        <v>-3.4604225</v>
      </c>
      <c r="F93" s="6">
        <f>'CL &amp; Data'!D305</f>
        <v>-7.1654176999999999</v>
      </c>
      <c r="H93" s="6">
        <f>'CL &amp; Data'!C411</f>
        <v>-20.077556999999999</v>
      </c>
      <c r="I93" s="13">
        <f t="shared" si="5"/>
        <v>-6.0816829999999982</v>
      </c>
      <c r="J93" s="6">
        <f>'CL &amp; Data'!D411</f>
        <v>-4.6242236999999999</v>
      </c>
      <c r="L93" s="6">
        <f>'CL &amp; Data'!L305/1000000000</f>
        <v>22.098299999999998</v>
      </c>
      <c r="N93" s="6">
        <f>'CL &amp; Data'!M305</f>
        <v>-13.511441</v>
      </c>
      <c r="O93" s="13">
        <f t="shared" si="6"/>
        <v>-3.6584603999999992</v>
      </c>
      <c r="P93" s="6">
        <f>'CL &amp; Data'!N305</f>
        <v>-8.6791915999999993</v>
      </c>
      <c r="R93" s="6">
        <f>'CL &amp; Data'!M411</f>
        <v>-17.721927999999998</v>
      </c>
      <c r="S93" s="13">
        <f t="shared" si="7"/>
        <v>-4.6809799999999981</v>
      </c>
      <c r="T93" s="6">
        <f>'CL &amp; Data'!N411</f>
        <v>-4.869669</v>
      </c>
      <c r="V93" s="82">
        <f>'CL &amp; Data'!B411/1000000000</f>
        <v>24.4741</v>
      </c>
    </row>
    <row r="94" spans="2:22" x14ac:dyDescent="0.25">
      <c r="B94" s="6">
        <f>'CL &amp; Data'!B306/1000000000</f>
        <v>22.288270000000001</v>
      </c>
      <c r="D94" s="6">
        <f>'CL &amp; Data'!C306</f>
        <v>-12.289327999999999</v>
      </c>
      <c r="E94" s="13">
        <f t="shared" si="4"/>
        <v>-3.5140794999999994</v>
      </c>
      <c r="F94" s="6">
        <f>'CL &amp; Data'!D306</f>
        <v>-7.1021308999999997</v>
      </c>
      <c r="H94" s="6">
        <f>'CL &amp; Data'!C412</f>
        <v>-20.53734</v>
      </c>
      <c r="I94" s="13">
        <f t="shared" si="5"/>
        <v>-6.5414659999999998</v>
      </c>
      <c r="J94" s="6">
        <f>'CL &amp; Data'!D412</f>
        <v>-4.2340192999999999</v>
      </c>
      <c r="L94" s="6">
        <f>'CL &amp; Data'!L306/1000000000</f>
        <v>22.288270000000001</v>
      </c>
      <c r="N94" s="6">
        <f>'CL &amp; Data'!M306</f>
        <v>-13.621313000000001</v>
      </c>
      <c r="O94" s="13">
        <f t="shared" si="6"/>
        <v>-3.7683324000000002</v>
      </c>
      <c r="P94" s="6">
        <f>'CL &amp; Data'!N306</f>
        <v>-8.6662350000000004</v>
      </c>
      <c r="R94" s="6">
        <f>'CL &amp; Data'!M412</f>
        <v>-18.193463999999999</v>
      </c>
      <c r="S94" s="13">
        <f t="shared" si="7"/>
        <v>-5.1525159999999985</v>
      </c>
      <c r="T94" s="6">
        <f>'CL &amp; Data'!N412</f>
        <v>-4.4798546000000004</v>
      </c>
      <c r="V94" s="82">
        <f>'CL &amp; Data'!B412/1000000000</f>
        <v>24.723690000000001</v>
      </c>
    </row>
    <row r="95" spans="2:22" x14ac:dyDescent="0.25">
      <c r="B95" s="6">
        <f>'CL &amp; Data'!B307/1000000000</f>
        <v>22.47824</v>
      </c>
      <c r="D95" s="6">
        <f>'CL &amp; Data'!C307</f>
        <v>-12.361356000000001</v>
      </c>
      <c r="E95" s="13">
        <f t="shared" si="4"/>
        <v>-3.5861075000000007</v>
      </c>
      <c r="F95" s="6">
        <f>'CL &amp; Data'!D307</f>
        <v>-7.0529852000000002</v>
      </c>
      <c r="H95" s="6">
        <f>'CL &amp; Data'!C413</f>
        <v>-20.986108999999999</v>
      </c>
      <c r="I95" s="13">
        <f t="shared" si="5"/>
        <v>-6.9902349999999984</v>
      </c>
      <c r="J95" s="6">
        <f>'CL &amp; Data'!D413</f>
        <v>-3.8947829999999999</v>
      </c>
      <c r="L95" s="6">
        <f>'CL &amp; Data'!L307/1000000000</f>
        <v>22.47824</v>
      </c>
      <c r="N95" s="6">
        <f>'CL &amp; Data'!M307</f>
        <v>-13.765703</v>
      </c>
      <c r="O95" s="13">
        <f t="shared" si="6"/>
        <v>-3.9127223999999998</v>
      </c>
      <c r="P95" s="6">
        <f>'CL &amp; Data'!N307</f>
        <v>-8.5188884999999992</v>
      </c>
      <c r="R95" s="6">
        <f>'CL &amp; Data'!M413</f>
        <v>-18.645239</v>
      </c>
      <c r="S95" s="13">
        <f t="shared" si="7"/>
        <v>-5.6042909999999999</v>
      </c>
      <c r="T95" s="6">
        <f>'CL &amp; Data'!N413</f>
        <v>-4.1475315000000004</v>
      </c>
      <c r="V95" s="82">
        <f>'CL &amp; Data'!B413/1000000000</f>
        <v>24.973279999999999</v>
      </c>
    </row>
    <row r="96" spans="2:22" x14ac:dyDescent="0.25">
      <c r="B96" s="6">
        <f>'CL &amp; Data'!B308/1000000000</f>
        <v>22.668209999999998</v>
      </c>
      <c r="D96" s="6">
        <f>'CL &amp; Data'!C308</f>
        <v>-12.479253</v>
      </c>
      <c r="E96" s="13">
        <f t="shared" si="4"/>
        <v>-3.7040044999999999</v>
      </c>
      <c r="F96" s="6">
        <f>'CL &amp; Data'!D308</f>
        <v>-7.0042809999999998</v>
      </c>
      <c r="H96" s="6">
        <f>'CL &amp; Data'!C414</f>
        <v>-21.519393999999998</v>
      </c>
      <c r="I96" s="13">
        <f t="shared" si="5"/>
        <v>-7.5235199999999978</v>
      </c>
      <c r="J96" s="6">
        <f>'CL &amp; Data'!D414</f>
        <v>-3.6149656999999999</v>
      </c>
      <c r="L96" s="6">
        <f>'CL &amp; Data'!L308/1000000000</f>
        <v>22.668209999999998</v>
      </c>
      <c r="N96" s="6">
        <f>'CL &amp; Data'!M308</f>
        <v>-13.911693</v>
      </c>
      <c r="O96" s="13">
        <f t="shared" si="6"/>
        <v>-4.0587123999999992</v>
      </c>
      <c r="P96" s="6">
        <f>'CL &amp; Data'!N308</f>
        <v>-8.2265663</v>
      </c>
      <c r="R96" s="6">
        <f>'CL &amp; Data'!M414</f>
        <v>-19.097019</v>
      </c>
      <c r="S96" s="13">
        <f t="shared" si="7"/>
        <v>-6.0560709999999993</v>
      </c>
      <c r="T96" s="6">
        <f>'CL &amp; Data'!N414</f>
        <v>-3.8688049000000002</v>
      </c>
      <c r="V96" s="82">
        <f>'CL &amp; Data'!B414/1000000000</f>
        <v>25.22287</v>
      </c>
    </row>
    <row r="97" spans="2:22" x14ac:dyDescent="0.25">
      <c r="B97" s="6">
        <f>'CL &amp; Data'!B309/1000000000</f>
        <v>22.858180000000001</v>
      </c>
      <c r="D97" s="6">
        <f>'CL &amp; Data'!C309</f>
        <v>-12.623336999999999</v>
      </c>
      <c r="E97" s="13">
        <f t="shared" si="4"/>
        <v>-3.8480884999999994</v>
      </c>
      <c r="F97" s="6">
        <f>'CL &amp; Data'!D309</f>
        <v>-6.925827</v>
      </c>
      <c r="H97" s="6">
        <f>'CL &amp; Data'!C415</f>
        <v>-22.144487000000002</v>
      </c>
      <c r="I97" s="13">
        <f t="shared" si="5"/>
        <v>-8.148613000000001</v>
      </c>
      <c r="J97" s="6">
        <f>'CL &amp; Data'!D415</f>
        <v>-3.3634362000000002</v>
      </c>
      <c r="L97" s="6">
        <f>'CL &amp; Data'!L309/1000000000</f>
        <v>22.858180000000001</v>
      </c>
      <c r="N97" s="6">
        <f>'CL &amp; Data'!M309</f>
        <v>-14.046849</v>
      </c>
      <c r="O97" s="13">
        <f t="shared" si="6"/>
        <v>-4.1938683999999995</v>
      </c>
      <c r="P97" s="6">
        <f>'CL &amp; Data'!N309</f>
        <v>-7.8818865000000002</v>
      </c>
      <c r="R97" s="6">
        <f>'CL &amp; Data'!M415</f>
        <v>-19.643995</v>
      </c>
      <c r="S97" s="13">
        <f t="shared" si="7"/>
        <v>-6.6030470000000001</v>
      </c>
      <c r="T97" s="6">
        <f>'CL &amp; Data'!N415</f>
        <v>-3.6068380000000002</v>
      </c>
      <c r="V97" s="82">
        <f>'CL &amp; Data'!B415/1000000000</f>
        <v>25.472460000000002</v>
      </c>
    </row>
    <row r="98" spans="2:22" x14ac:dyDescent="0.25">
      <c r="B98" s="6">
        <f>'CL &amp; Data'!B310/1000000000</f>
        <v>23.04815</v>
      </c>
      <c r="D98" s="6">
        <f>'CL &amp; Data'!C310</f>
        <v>-12.819426999999999</v>
      </c>
      <c r="E98" s="13">
        <f t="shared" si="4"/>
        <v>-4.0441784999999992</v>
      </c>
      <c r="F98" s="6">
        <f>'CL &amp; Data'!D310</f>
        <v>-6.7936215000000004</v>
      </c>
      <c r="H98" s="6">
        <f>'CL &amp; Data'!C416</f>
        <v>-22.770980999999999</v>
      </c>
      <c r="I98" s="13">
        <f t="shared" si="5"/>
        <v>-8.7751069999999984</v>
      </c>
      <c r="J98" s="6">
        <f>'CL &amp; Data'!D416</f>
        <v>-3.1607398999999998</v>
      </c>
      <c r="L98" s="6">
        <f>'CL &amp; Data'!L310/1000000000</f>
        <v>23.04815</v>
      </c>
      <c r="N98" s="6">
        <f>'CL &amp; Data'!M310</f>
        <v>-14.210542999999999</v>
      </c>
      <c r="O98" s="13">
        <f t="shared" si="6"/>
        <v>-4.3575623999999991</v>
      </c>
      <c r="P98" s="6">
        <f>'CL &amp; Data'!N310</f>
        <v>-7.5429114999999998</v>
      </c>
      <c r="R98" s="6">
        <f>'CL &amp; Data'!M416</f>
        <v>-20.236163999999999</v>
      </c>
      <c r="S98" s="13">
        <f t="shared" si="7"/>
        <v>-7.1952159999999985</v>
      </c>
      <c r="T98" s="6">
        <f>'CL &amp; Data'!N416</f>
        <v>-3.4005182</v>
      </c>
      <c r="V98" s="82">
        <f>'CL &amp; Data'!B416/1000000000</f>
        <v>25.722049999999999</v>
      </c>
    </row>
    <row r="99" spans="2:22" x14ac:dyDescent="0.25">
      <c r="B99" s="6">
        <f>'CL &amp; Data'!B311/1000000000</f>
        <v>23.238119999999999</v>
      </c>
      <c r="D99" s="6">
        <f>'CL &amp; Data'!C311</f>
        <v>-13.015750000000001</v>
      </c>
      <c r="E99" s="13">
        <f t="shared" si="4"/>
        <v>-4.2405015000000006</v>
      </c>
      <c r="F99" s="6">
        <f>'CL &amp; Data'!D311</f>
        <v>-6.6076592999999999</v>
      </c>
      <c r="H99" s="6">
        <f>'CL &amp; Data'!C417</f>
        <v>-23.397680000000001</v>
      </c>
      <c r="I99" s="13">
        <f t="shared" si="5"/>
        <v>-9.4018060000000006</v>
      </c>
      <c r="J99" s="6">
        <f>'CL &amp; Data'!D417</f>
        <v>-3.0052202000000001</v>
      </c>
      <c r="L99" s="6">
        <f>'CL &amp; Data'!L311/1000000000</f>
        <v>23.238119999999999</v>
      </c>
      <c r="N99" s="6">
        <f>'CL &amp; Data'!M311</f>
        <v>-14.344029000000001</v>
      </c>
      <c r="O99" s="13">
        <f t="shared" si="6"/>
        <v>-4.4910484000000004</v>
      </c>
      <c r="P99" s="6">
        <f>'CL &amp; Data'!N311</f>
        <v>-7.1848254000000003</v>
      </c>
      <c r="R99" s="6">
        <f>'CL &amp; Data'!M417</f>
        <v>-20.895295999999998</v>
      </c>
      <c r="S99" s="13">
        <f t="shared" si="7"/>
        <v>-7.8543479999999981</v>
      </c>
      <c r="T99" s="6">
        <f>'CL &amp; Data'!N417</f>
        <v>-3.2270862999999999</v>
      </c>
      <c r="V99" s="82">
        <f>'CL &amp; Data'!B417/1000000000</f>
        <v>25.971640000000001</v>
      </c>
    </row>
    <row r="100" spans="2:22" x14ac:dyDescent="0.25">
      <c r="B100" s="6">
        <f>'CL &amp; Data'!B312/1000000000</f>
        <v>23.428090000000001</v>
      </c>
      <c r="D100" s="6">
        <f>'CL &amp; Data'!C312</f>
        <v>-13.251894999999999</v>
      </c>
      <c r="E100" s="13">
        <f t="shared" si="4"/>
        <v>-4.4766464999999993</v>
      </c>
      <c r="F100" s="6">
        <f>'CL &amp; Data'!D312</f>
        <v>-6.3859491000000004</v>
      </c>
      <c r="H100" s="6">
        <f>'CL &amp; Data'!C418</f>
        <v>-24.002168999999999</v>
      </c>
      <c r="I100" s="13">
        <f t="shared" si="5"/>
        <v>-10.006294999999998</v>
      </c>
      <c r="J100" s="6">
        <f>'CL &amp; Data'!D418</f>
        <v>-2.9112871</v>
      </c>
      <c r="L100" s="6">
        <f>'CL &amp; Data'!L312/1000000000</f>
        <v>23.428090000000001</v>
      </c>
      <c r="N100" s="6">
        <f>'CL &amp; Data'!M312</f>
        <v>-14.582629000000001</v>
      </c>
      <c r="O100" s="13">
        <f t="shared" si="6"/>
        <v>-4.7296484000000003</v>
      </c>
      <c r="P100" s="6">
        <f>'CL &amp; Data'!N312</f>
        <v>-6.8215551000000003</v>
      </c>
      <c r="R100" s="6">
        <f>'CL &amp; Data'!M418</f>
        <v>-21.549499999999998</v>
      </c>
      <c r="S100" s="13">
        <f t="shared" si="7"/>
        <v>-8.5085519999999981</v>
      </c>
      <c r="T100" s="6">
        <f>'CL &amp; Data'!N418</f>
        <v>-3.0993631000000001</v>
      </c>
      <c r="V100" s="82">
        <f>'CL &amp; Data'!B418/1000000000</f>
        <v>26.221229999999998</v>
      </c>
    </row>
    <row r="101" spans="2:22" x14ac:dyDescent="0.25">
      <c r="B101" s="6">
        <f>'CL &amp; Data'!B313/1000000000</f>
        <v>23.61806</v>
      </c>
      <c r="D101" s="6">
        <f>'CL &amp; Data'!C313</f>
        <v>-13.504965</v>
      </c>
      <c r="E101" s="13">
        <f t="shared" si="4"/>
        <v>-4.7297165000000003</v>
      </c>
      <c r="F101" s="6">
        <f>'CL &amp; Data'!D313</f>
        <v>-6.1322894000000003</v>
      </c>
      <c r="H101" s="6">
        <f>'CL &amp; Data'!C419</f>
        <v>-24.738235</v>
      </c>
      <c r="I101" s="13">
        <f t="shared" si="5"/>
        <v>-10.742360999999999</v>
      </c>
      <c r="J101" s="6">
        <f>'CL &amp; Data'!D419</f>
        <v>-2.8559402999999999</v>
      </c>
      <c r="L101" s="6">
        <f>'CL &amp; Data'!L313/1000000000</f>
        <v>23.61806</v>
      </c>
      <c r="N101" s="6">
        <f>'CL &amp; Data'!M313</f>
        <v>-14.796912000000001</v>
      </c>
      <c r="O101" s="13">
        <f t="shared" si="6"/>
        <v>-4.9439314000000003</v>
      </c>
      <c r="P101" s="6">
        <f>'CL &amp; Data'!N313</f>
        <v>-6.4342122000000002</v>
      </c>
      <c r="R101" s="6">
        <f>'CL &amp; Data'!M419</f>
        <v>-22.358587</v>
      </c>
      <c r="S101" s="13">
        <f t="shared" si="7"/>
        <v>-9.3176389999999998</v>
      </c>
      <c r="T101" s="6">
        <f>'CL &amp; Data'!N419</f>
        <v>-2.9988321999999998</v>
      </c>
      <c r="V101" s="82">
        <f>'CL &amp; Data'!B419/1000000000</f>
        <v>26.47082</v>
      </c>
    </row>
    <row r="102" spans="2:22" x14ac:dyDescent="0.25">
      <c r="B102" s="6">
        <f>'CL &amp; Data'!B314/1000000000</f>
        <v>23.808029999999999</v>
      </c>
      <c r="D102" s="6">
        <f>'CL &amp; Data'!C314</f>
        <v>-13.792973</v>
      </c>
      <c r="E102" s="13">
        <f t="shared" si="4"/>
        <v>-5.0177244999999999</v>
      </c>
      <c r="F102" s="6">
        <f>'CL &amp; Data'!D314</f>
        <v>-5.8588262000000002</v>
      </c>
      <c r="H102" s="6">
        <f>'CL &amp; Data'!C420</f>
        <v>-25.682708999999999</v>
      </c>
      <c r="I102" s="13">
        <f t="shared" si="5"/>
        <v>-11.686834999999999</v>
      </c>
      <c r="J102" s="6">
        <f>'CL &amp; Data'!D420</f>
        <v>-2.8340112999999998</v>
      </c>
      <c r="L102" s="6">
        <f>'CL &amp; Data'!L314/1000000000</f>
        <v>23.808029999999999</v>
      </c>
      <c r="N102" s="6">
        <f>'CL &amp; Data'!M314</f>
        <v>-15.122882000000001</v>
      </c>
      <c r="O102" s="13">
        <f t="shared" si="6"/>
        <v>-5.2699014000000002</v>
      </c>
      <c r="P102" s="6">
        <f>'CL &amp; Data'!N314</f>
        <v>-6.0640187000000001</v>
      </c>
      <c r="R102" s="6">
        <f>'CL &amp; Data'!M420</f>
        <v>-23.422314</v>
      </c>
      <c r="S102" s="13">
        <f t="shared" si="7"/>
        <v>-10.381366</v>
      </c>
      <c r="T102" s="6">
        <f>'CL &amp; Data'!N420</f>
        <v>-2.9339602</v>
      </c>
      <c r="V102" s="82">
        <f>'CL &amp; Data'!B420/1000000000</f>
        <v>26.720410000000001</v>
      </c>
    </row>
    <row r="103" spans="2:22" x14ac:dyDescent="0.25">
      <c r="B103" s="6">
        <f>'CL &amp; Data'!B315/1000000000</f>
        <v>23.998000000000001</v>
      </c>
      <c r="D103" s="6">
        <f>'CL &amp; Data'!C315</f>
        <v>-13.983687</v>
      </c>
      <c r="E103" s="13">
        <f t="shared" si="4"/>
        <v>-5.2084384999999997</v>
      </c>
      <c r="F103" s="6">
        <f>'CL &amp; Data'!D315</f>
        <v>-5.6701497999999999</v>
      </c>
      <c r="H103" s="6">
        <f>'CL &amp; Data'!C421</f>
        <v>-26.402882000000002</v>
      </c>
      <c r="I103" s="13">
        <f t="shared" si="5"/>
        <v>-12.407008000000001</v>
      </c>
      <c r="J103" s="6">
        <f>'CL &amp; Data'!D421</f>
        <v>-2.8259219999999998</v>
      </c>
      <c r="L103" s="6">
        <f>'CL &amp; Data'!L315/1000000000</f>
        <v>23.998000000000001</v>
      </c>
      <c r="N103" s="6">
        <f>'CL &amp; Data'!M315</f>
        <v>-15.310943999999999</v>
      </c>
      <c r="O103" s="13">
        <f t="shared" si="6"/>
        <v>-5.4579633999999988</v>
      </c>
      <c r="P103" s="6">
        <f>'CL &amp; Data'!N315</f>
        <v>-5.8155679999999998</v>
      </c>
      <c r="R103" s="6">
        <f>'CL &amp; Data'!M421</f>
        <v>-24.247622</v>
      </c>
      <c r="S103" s="13">
        <f t="shared" si="7"/>
        <v>-11.206674</v>
      </c>
      <c r="T103" s="6">
        <f>'CL &amp; Data'!N421</f>
        <v>-2.9040916000000001</v>
      </c>
      <c r="V103" s="82">
        <f>'CL &amp; Data'!B421/1000000000</f>
        <v>26.97</v>
      </c>
    </row>
    <row r="105" spans="2:22" x14ac:dyDescent="0.25">
      <c r="D105" s="6" t="str">
        <f>ADDRESS(MATCH(MAX(D3:D103),D1:D103,0),4)</f>
        <v>$D$3</v>
      </c>
      <c r="H105" s="81" t="str">
        <f>ADDRESS(MATCH(MAX(H3:H103),H1:H103,0),8)</f>
        <v>$H$7</v>
      </c>
      <c r="N105" s="81" t="str">
        <f>ADDRESS(MATCH(MAX(N3:N103),N1:N103,0),14)</f>
        <v>$N$3</v>
      </c>
      <c r="R105" s="81" t="str">
        <f>ADDRESS(MATCH(MAX(R3:R103),R1:R103,0),18)</f>
        <v>$R$12</v>
      </c>
    </row>
    <row r="106" spans="2:22" x14ac:dyDescent="0.25">
      <c r="D106" s="6">
        <f>MAX(D3:D103)</f>
        <v>-8.7752485</v>
      </c>
      <c r="H106" s="81">
        <f>MAX(H4:H104)</f>
        <v>-13.978135999999999</v>
      </c>
      <c r="N106" s="81">
        <f>MAX(N4:N104)</f>
        <v>-9.8924646000000003</v>
      </c>
      <c r="R106" s="81">
        <f>MAX(R4:R104)</f>
        <v>-12.866809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628"/>
  <sheetViews>
    <sheetView zoomScale="55" zoomScaleNormal="55" workbookViewId="0">
      <selection activeCell="Y1" sqref="Y1:AD628"/>
    </sheetView>
  </sheetViews>
  <sheetFormatPr defaultRowHeight="15" x14ac:dyDescent="0.25"/>
  <cols>
    <col min="1" max="1" width="13.7109375" style="40" customWidth="1"/>
    <col min="8" max="8" width="2" style="7" customWidth="1"/>
    <col min="9" max="9" width="13.7109375" style="5" customWidth="1"/>
    <col min="10" max="10" width="14.42578125" style="5" bestFit="1" customWidth="1"/>
    <col min="11" max="23" width="14.28515625" style="5" customWidth="1"/>
    <col min="24" max="24" width="13.7109375" style="40" customWidth="1"/>
    <col min="31" max="31" width="2" style="7" customWidth="1"/>
    <col min="32" max="32" width="13.7109375" style="5" customWidth="1"/>
    <col min="33" max="33" width="14.5703125" style="5" bestFit="1" customWidth="1"/>
    <col min="34" max="34" width="14.5703125" style="5" customWidth="1"/>
    <col min="47" max="47" width="2" style="7" customWidth="1"/>
    <col min="48" max="16384" width="9.140625" style="3"/>
  </cols>
  <sheetData>
    <row r="1" spans="1:47" x14ac:dyDescent="0.25">
      <c r="B1" t="s">
        <v>101</v>
      </c>
      <c r="I1" s="5" t="s">
        <v>206</v>
      </c>
      <c r="J1" s="43" t="str">
        <f>E8</f>
        <v>IIP3 +17 dBm Log Mag(dBm)</v>
      </c>
      <c r="K1" s="43" t="str">
        <f>D8</f>
        <v>OIP3 +20 dBm Log Mag(dBm)</v>
      </c>
      <c r="L1" s="5" t="s">
        <v>206</v>
      </c>
      <c r="M1" s="43" t="str">
        <f>C112</f>
        <v>IIP3 +15 dBm Log Mag(dBm)</v>
      </c>
      <c r="N1" s="43" t="str">
        <f>D112</f>
        <v>OIP3 +18 dBm Log Mag(dBm)</v>
      </c>
      <c r="O1" s="5" t="s">
        <v>206</v>
      </c>
      <c r="P1" s="43" t="str">
        <f>C216</f>
        <v>IIP3 +13 dBm Log Mag(dBm)</v>
      </c>
      <c r="Q1" s="43" t="str">
        <f>D216</f>
        <v>OIP3 +16 dBm Log Mag(dBm)</v>
      </c>
      <c r="R1" s="5" t="s">
        <v>206</v>
      </c>
      <c r="S1" s="43" t="str">
        <f>C320</f>
        <v>IIP3 +11 dBm Log Mag(dBm)</v>
      </c>
      <c r="T1" s="43" t="str">
        <f>D320</f>
        <v>OIP3 +14 dBm Log Mag(dBm)</v>
      </c>
      <c r="U1" s="5" t="s">
        <v>206</v>
      </c>
      <c r="V1" s="43" t="str">
        <f>C424</f>
        <v>IIP3 +11 dBm Log Mag(dBm)</v>
      </c>
      <c r="W1" s="43" t="str">
        <f>D424</f>
        <v>OIP3 +12 dBm Log Mag(dBm)</v>
      </c>
      <c r="Y1" t="s">
        <v>101</v>
      </c>
      <c r="AF1" s="5" t="s">
        <v>206</v>
      </c>
      <c r="AG1" s="43" t="str">
        <f>AB8</f>
        <v>IIP3 +17 dBm Log Mag(dBm)</v>
      </c>
      <c r="AH1" s="43" t="str">
        <f>AA8</f>
        <v>OIP3 +20 dBm Log Mag(dBm)</v>
      </c>
      <c r="AI1" s="5" t="s">
        <v>206</v>
      </c>
      <c r="AJ1" s="43" t="str">
        <f>Z112</f>
        <v>IIP3 +15 dBm Log Mag(dBm)</v>
      </c>
      <c r="AK1" s="43" t="str">
        <f>AA112</f>
        <v>OIP3 +18 dBm Log Mag(dBm)</v>
      </c>
      <c r="AL1" s="5" t="s">
        <v>206</v>
      </c>
      <c r="AM1" s="43" t="str">
        <f>Z216</f>
        <v>IIP3 +13 dBm Log Mag(dBm)</v>
      </c>
      <c r="AN1" s="43" t="str">
        <f>AA216</f>
        <v>OIP3 +16 dBm Log Mag(dBm)</v>
      </c>
      <c r="AO1" s="5" t="s">
        <v>206</v>
      </c>
      <c r="AP1" s="43" t="str">
        <f>Z320</f>
        <v>IIP3 +11 dBm Log Mag(dBm)</v>
      </c>
      <c r="AQ1" s="43" t="str">
        <f>AA320</f>
        <v>OIP3 +14 dBm Log Mag(dBm)</v>
      </c>
      <c r="AR1" s="5" t="s">
        <v>206</v>
      </c>
      <c r="AS1" s="43" t="str">
        <f>Z424</f>
        <v>IIP3 +11 dBm Log Mag(dBm)</v>
      </c>
      <c r="AT1" s="43" t="str">
        <f>AA424</f>
        <v>OIP3 +12 dBm Log Mag(dBm)</v>
      </c>
    </row>
    <row r="2" spans="1:47" x14ac:dyDescent="0.25">
      <c r="A2" s="39" t="s">
        <v>110</v>
      </c>
      <c r="B2" t="s">
        <v>302</v>
      </c>
      <c r="C2" t="s">
        <v>303</v>
      </c>
      <c r="D2" t="s">
        <v>304</v>
      </c>
      <c r="E2" t="s">
        <v>305</v>
      </c>
      <c r="J2" s="73" t="s">
        <v>292</v>
      </c>
      <c r="M2" s="73" t="s">
        <v>293</v>
      </c>
      <c r="P2" s="73" t="s">
        <v>249</v>
      </c>
      <c r="S2" s="73" t="s">
        <v>294</v>
      </c>
      <c r="V2" s="73" t="s">
        <v>295</v>
      </c>
      <c r="X2" s="39" t="s">
        <v>111</v>
      </c>
      <c r="Y2" t="s">
        <v>302</v>
      </c>
      <c r="Z2" t="s">
        <v>303</v>
      </c>
      <c r="AA2" t="s">
        <v>304</v>
      </c>
      <c r="AB2" t="s">
        <v>305</v>
      </c>
      <c r="AG2" s="73" t="s">
        <v>292</v>
      </c>
      <c r="AI2" s="5"/>
      <c r="AJ2" s="73" t="s">
        <v>293</v>
      </c>
      <c r="AK2" s="5"/>
      <c r="AL2" s="5"/>
      <c r="AM2" s="73" t="s">
        <v>249</v>
      </c>
      <c r="AN2" s="5"/>
      <c r="AO2" s="5"/>
      <c r="AP2" s="73" t="s">
        <v>294</v>
      </c>
      <c r="AQ2" s="5"/>
      <c r="AR2" s="5"/>
      <c r="AS2" s="73" t="s">
        <v>295</v>
      </c>
      <c r="AT2" s="5"/>
    </row>
    <row r="3" spans="1:47" s="18" customFormat="1" x14ac:dyDescent="0.25">
      <c r="A3" s="40"/>
      <c r="B3" t="s">
        <v>224</v>
      </c>
      <c r="C3" t="s">
        <v>306</v>
      </c>
      <c r="D3" t="s">
        <v>307</v>
      </c>
      <c r="E3"/>
      <c r="F3"/>
      <c r="G3"/>
      <c r="H3" s="16"/>
      <c r="I3" s="13" t="s">
        <v>12</v>
      </c>
      <c r="J3" s="17">
        <f>AVERAGE(J26:J97)</f>
        <v>15.366156319444444</v>
      </c>
      <c r="K3" s="17">
        <f>AVERAGE(K26:K97)</f>
        <v>7.7040810791666665</v>
      </c>
      <c r="L3" s="13" t="s">
        <v>12</v>
      </c>
      <c r="M3" s="17">
        <f>AVERAGE(M26:M97)</f>
        <v>15.204173388888888</v>
      </c>
      <c r="N3" s="17">
        <f>AVERAGE(N26:N97)</f>
        <v>7.5198192624999995</v>
      </c>
      <c r="O3" s="13" t="s">
        <v>12</v>
      </c>
      <c r="P3" s="17">
        <f>AVERAGE(P26:P97)</f>
        <v>14.928378291666668</v>
      </c>
      <c r="Q3" s="17">
        <f>AVERAGE(Q26:Q97)</f>
        <v>7.1127994388888851</v>
      </c>
      <c r="R3" s="13" t="s">
        <v>12</v>
      </c>
      <c r="S3" s="17">
        <f>AVERAGE(S26:S97)</f>
        <v>14.422087694444441</v>
      </c>
      <c r="T3" s="17">
        <f>AVERAGE(T26:T97)</f>
        <v>6.3405381472222224</v>
      </c>
      <c r="U3" s="13" t="s">
        <v>12</v>
      </c>
      <c r="V3" s="17">
        <f>AVERAGE(V26:V97)</f>
        <v>13.652162708333332</v>
      </c>
      <c r="W3" s="17">
        <f>AVERAGE(W26:W97)</f>
        <v>5.0997461486111115</v>
      </c>
      <c r="X3" s="40"/>
      <c r="Y3" t="s">
        <v>224</v>
      </c>
      <c r="Z3" t="s">
        <v>306</v>
      </c>
      <c r="AA3" t="s">
        <v>308</v>
      </c>
      <c r="AB3"/>
      <c r="AC3"/>
      <c r="AD3"/>
      <c r="AE3" s="16"/>
      <c r="AF3" s="13" t="s">
        <v>12</v>
      </c>
      <c r="AG3" s="17">
        <f>AVERAGE(AG26:AG97)</f>
        <v>18.028815236111111</v>
      </c>
      <c r="AH3" s="17">
        <f>AVERAGE(AH26:AH97)</f>
        <v>8.9054653319444448</v>
      </c>
      <c r="AI3" s="13" t="s">
        <v>12</v>
      </c>
      <c r="AJ3" s="17">
        <f>AVERAGE(AJ26:AJ97)</f>
        <v>18.568280083333338</v>
      </c>
      <c r="AK3" s="17">
        <f>AVERAGE(AK26:AK97)</f>
        <v>9.3882493180555606</v>
      </c>
      <c r="AL3" s="13" t="s">
        <v>12</v>
      </c>
      <c r="AM3" s="17">
        <f>AVERAGE(AM26:AM97)</f>
        <v>18.789283083333338</v>
      </c>
      <c r="AN3" s="17">
        <f>AVERAGE(AN26:AN97)</f>
        <v>9.4827445236111085</v>
      </c>
      <c r="AO3" s="13" t="s">
        <v>12</v>
      </c>
      <c r="AP3" s="17">
        <f>AVERAGE(AP26:AP97)</f>
        <v>18.770306888888882</v>
      </c>
      <c r="AQ3" s="17">
        <f>AVERAGE(AQ26:AQ97)</f>
        <v>9.255844169444444</v>
      </c>
      <c r="AR3" s="13" t="s">
        <v>12</v>
      </c>
      <c r="AS3" s="17">
        <f>AVERAGE(AS26:AS97)</f>
        <v>18.306327680555555</v>
      </c>
      <c r="AT3" s="17">
        <f>AVERAGE(AT26:AT97)</f>
        <v>8.4656674111111094</v>
      </c>
      <c r="AU3" s="16"/>
    </row>
    <row r="4" spans="1:47" x14ac:dyDescent="0.25">
      <c r="B4" t="s">
        <v>102</v>
      </c>
      <c r="H4" s="8"/>
      <c r="Y4" t="s">
        <v>102</v>
      </c>
      <c r="AE4" s="8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8"/>
    </row>
    <row r="5" spans="1:47" x14ac:dyDescent="0.25">
      <c r="H5" s="8"/>
      <c r="I5" s="6">
        <f t="shared" ref="I5:I36" si="0">B9/1000000000</f>
        <v>5.0110000000000001</v>
      </c>
      <c r="J5" s="6">
        <f t="shared" ref="J5:J36" si="1">E9</f>
        <v>15.437109</v>
      </c>
      <c r="K5" s="6">
        <f>D9</f>
        <v>5.2318802</v>
      </c>
      <c r="L5" s="6">
        <f>B9/1000000000</f>
        <v>5.0110000000000001</v>
      </c>
      <c r="M5" s="6">
        <f>C113</f>
        <v>12.88133</v>
      </c>
      <c r="N5" s="6">
        <f>D113</f>
        <v>0.80548560999999996</v>
      </c>
      <c r="O5" s="6">
        <f>B9/1000000000</f>
        <v>5.0110000000000001</v>
      </c>
      <c r="P5" s="6">
        <f>C217</f>
        <v>7.3939570999999997</v>
      </c>
      <c r="Q5" s="6">
        <f>D217</f>
        <v>-7.9299854999999999</v>
      </c>
      <c r="R5" s="6">
        <f>B9/1000000000</f>
        <v>5.0110000000000001</v>
      </c>
      <c r="S5" s="6">
        <f>C321</f>
        <v>3.6628883000000001</v>
      </c>
      <c r="T5" s="6">
        <f>D321</f>
        <v>-15.801349999999999</v>
      </c>
      <c r="U5" s="6">
        <f>B9/1000000000</f>
        <v>5.0110000000000001</v>
      </c>
      <c r="V5" s="6">
        <f>C425</f>
        <v>1.8702171999999999</v>
      </c>
      <c r="W5" s="6">
        <f>D425</f>
        <v>-21.737393999999998</v>
      </c>
      <c r="AE5" s="8"/>
      <c r="AF5" s="6">
        <f t="shared" ref="AF5:AF36" si="2">Y9/1000000000</f>
        <v>5.0110000000000001</v>
      </c>
      <c r="AG5" s="6">
        <f t="shared" ref="AG5:AG36" si="3">AB9</f>
        <v>15.510237</v>
      </c>
      <c r="AH5" s="6">
        <f>AA9</f>
        <v>4.0830149999999996</v>
      </c>
      <c r="AI5" s="6">
        <f>Y9/1000000000</f>
        <v>5.0110000000000001</v>
      </c>
      <c r="AJ5" s="6">
        <f>Z113</f>
        <v>13.870317</v>
      </c>
      <c r="AK5" s="6">
        <f>AA113</f>
        <v>0.25490015999999999</v>
      </c>
      <c r="AL5" s="6">
        <f>Y9/1000000000</f>
        <v>5.0110000000000001</v>
      </c>
      <c r="AM5" s="43">
        <f>Z217</f>
        <v>8.4783896999999993</v>
      </c>
      <c r="AN5" s="6">
        <f>AA217</f>
        <v>-8.7004746999999991</v>
      </c>
      <c r="AO5" s="6">
        <f>Y9/1000000000</f>
        <v>5.0110000000000001</v>
      </c>
      <c r="AP5" s="6">
        <f>Z321</f>
        <v>5.2239642000000002</v>
      </c>
      <c r="AQ5" s="6">
        <f>AA321</f>
        <v>-16.281555000000001</v>
      </c>
      <c r="AR5" s="6">
        <f>Y9/1000000000</f>
        <v>5.0110000000000001</v>
      </c>
      <c r="AS5" s="6">
        <f>Z425</f>
        <v>3.5468397</v>
      </c>
      <c r="AT5" s="6">
        <f>AA425</f>
        <v>-22.215052</v>
      </c>
      <c r="AU5" s="8"/>
    </row>
    <row r="6" spans="1:47" x14ac:dyDescent="0.25">
      <c r="H6" s="8"/>
      <c r="I6" s="6">
        <f t="shared" si="0"/>
        <v>5.2659795918367003</v>
      </c>
      <c r="J6" s="6">
        <f t="shared" si="1"/>
        <v>18.410105000000001</v>
      </c>
      <c r="K6" s="85">
        <f t="shared" ref="K6:K69" si="4">D10</f>
        <v>8.9632062999999995</v>
      </c>
      <c r="L6" s="6">
        <f t="shared" ref="L6:L69" si="5">B10/1000000000</f>
        <v>5.2659795918367003</v>
      </c>
      <c r="M6" s="81">
        <f t="shared" ref="M6:M69" si="6">C114</f>
        <v>14.515829999999999</v>
      </c>
      <c r="N6" s="85">
        <f t="shared" ref="N6:N69" si="7">D114</f>
        <v>3.5626736000000001</v>
      </c>
      <c r="O6" s="6">
        <f t="shared" ref="O6:O69" si="8">B10/1000000000</f>
        <v>5.2659795918367003</v>
      </c>
      <c r="P6" s="81">
        <f t="shared" ref="P6:P69" si="9">C218</f>
        <v>8.9461641000000007</v>
      </c>
      <c r="Q6" s="85">
        <f t="shared" ref="Q6:Q69" si="10">D218</f>
        <v>-4.7853136000000003</v>
      </c>
      <c r="R6" s="6">
        <f t="shared" ref="R6:R69" si="11">B10/1000000000</f>
        <v>5.2659795918367003</v>
      </c>
      <c r="S6" s="81">
        <f t="shared" ref="S6:S69" si="12">C322</f>
        <v>4.4208316999999999</v>
      </c>
      <c r="T6" s="85">
        <f t="shared" ref="T6:T69" si="13">D322</f>
        <v>-13.191357999999999</v>
      </c>
      <c r="U6" s="6">
        <f t="shared" ref="U6:U69" si="14">B10/1000000000</f>
        <v>5.2659795918367003</v>
      </c>
      <c r="V6" s="81">
        <f t="shared" ref="V6:V69" si="15">C426</f>
        <v>1.9826360000000001</v>
      </c>
      <c r="W6" s="85">
        <f t="shared" ref="W6:W69" si="16">D426</f>
        <v>-19.818131999999999</v>
      </c>
      <c r="AE6" s="8"/>
      <c r="AF6" s="6">
        <f t="shared" si="2"/>
        <v>5.2659795918367003</v>
      </c>
      <c r="AG6" s="6">
        <f t="shared" si="3"/>
        <v>21.452252999999999</v>
      </c>
      <c r="AH6" s="85">
        <f t="shared" ref="AH6:AH69" si="17">AA10</f>
        <v>10.784439000000001</v>
      </c>
      <c r="AI6" s="6">
        <f t="shared" ref="AI6:AI69" si="18">Y10/1000000000</f>
        <v>5.2659795918367003</v>
      </c>
      <c r="AJ6" s="81">
        <f t="shared" ref="AJ6:AJ69" si="19">Z114</f>
        <v>15.084096000000001</v>
      </c>
      <c r="AK6" s="85">
        <f t="shared" ref="AK6:AK69" si="20">AA114</f>
        <v>2.6988558999999999</v>
      </c>
      <c r="AL6" s="6">
        <f t="shared" ref="AL6:AL69" si="21">Y10/1000000000</f>
        <v>5.2659795918367003</v>
      </c>
      <c r="AM6" s="43">
        <f t="shared" ref="AM6:AM69" si="22">Z218</f>
        <v>10.170783</v>
      </c>
      <c r="AN6" s="85">
        <f t="shared" ref="AN6:AN69" si="23">AA218</f>
        <v>-5.2652935999999997</v>
      </c>
      <c r="AO6" s="6">
        <f t="shared" ref="AO6:AO69" si="24">Y10/1000000000</f>
        <v>5.2659795918367003</v>
      </c>
      <c r="AP6" s="81">
        <f t="shared" ref="AP6:AP69" si="25">Z322</f>
        <v>5.8803748999999996</v>
      </c>
      <c r="AQ6" s="85">
        <f t="shared" ref="AQ6:AQ69" si="26">AA322</f>
        <v>-13.659447</v>
      </c>
      <c r="AR6" s="6">
        <f t="shared" ref="AR6:AR69" si="27">Y10/1000000000</f>
        <v>5.2659795918367003</v>
      </c>
      <c r="AS6" s="81">
        <f t="shared" ref="AS6:AS69" si="28">Z426</f>
        <v>3.6449723000000001</v>
      </c>
      <c r="AT6" s="85">
        <f t="shared" ref="AT6:AT69" si="29">AA426</f>
        <v>-20.232195000000001</v>
      </c>
      <c r="AU6" s="8"/>
    </row>
    <row r="7" spans="1:47" x14ac:dyDescent="0.25">
      <c r="B7" t="s">
        <v>103</v>
      </c>
      <c r="H7" s="8"/>
      <c r="I7" s="6">
        <f t="shared" si="0"/>
        <v>5.5209591836734999</v>
      </c>
      <c r="J7" s="6">
        <f t="shared" si="1"/>
        <v>19.856293000000001</v>
      </c>
      <c r="K7" s="85">
        <f t="shared" si="4"/>
        <v>11.226583</v>
      </c>
      <c r="L7" s="6">
        <f t="shared" si="5"/>
        <v>5.5209591836734999</v>
      </c>
      <c r="M7" s="81">
        <f t="shared" si="6"/>
        <v>16.910608</v>
      </c>
      <c r="N7" s="85">
        <f t="shared" si="7"/>
        <v>7.2128462999999998</v>
      </c>
      <c r="O7" s="6">
        <f t="shared" si="8"/>
        <v>5.5209591836734999</v>
      </c>
      <c r="P7" s="81">
        <f t="shared" si="9"/>
        <v>11.061465999999999</v>
      </c>
      <c r="Q7" s="85">
        <f t="shared" si="10"/>
        <v>-0.75225151000000001</v>
      </c>
      <c r="R7" s="6">
        <f t="shared" si="11"/>
        <v>5.5209591836734999</v>
      </c>
      <c r="S7" s="81">
        <f t="shared" si="12"/>
        <v>5.8006468</v>
      </c>
      <c r="T7" s="85">
        <f t="shared" si="13"/>
        <v>-9.3942107999999998</v>
      </c>
      <c r="U7" s="6">
        <f t="shared" si="14"/>
        <v>5.5209591836734999</v>
      </c>
      <c r="V7" s="81">
        <f t="shared" si="15"/>
        <v>2.4196149999999998</v>
      </c>
      <c r="W7" s="85">
        <f t="shared" si="16"/>
        <v>-16.906863999999999</v>
      </c>
      <c r="Y7" t="s">
        <v>103</v>
      </c>
      <c r="AE7" s="8"/>
      <c r="AF7" s="6">
        <f t="shared" si="2"/>
        <v>5.5209591836734999</v>
      </c>
      <c r="AG7" s="6">
        <f t="shared" si="3"/>
        <v>24.666239000000001</v>
      </c>
      <c r="AH7" s="85">
        <f t="shared" si="17"/>
        <v>14.798843</v>
      </c>
      <c r="AI7" s="6">
        <f t="shared" si="18"/>
        <v>5.5209591836734999</v>
      </c>
      <c r="AJ7" s="81">
        <f t="shared" si="19"/>
        <v>17.085497</v>
      </c>
      <c r="AK7" s="85">
        <f t="shared" si="20"/>
        <v>6.0572151999999999</v>
      </c>
      <c r="AL7" s="6">
        <f t="shared" si="21"/>
        <v>5.5209591836734999</v>
      </c>
      <c r="AM7" s="43">
        <f t="shared" si="22"/>
        <v>12.556751999999999</v>
      </c>
      <c r="AN7" s="85">
        <f t="shared" si="23"/>
        <v>-0.77040350000000002</v>
      </c>
      <c r="AO7" s="6">
        <f t="shared" si="24"/>
        <v>5.5209591836734999</v>
      </c>
      <c r="AP7" s="81">
        <f t="shared" si="25"/>
        <v>7.4231439000000004</v>
      </c>
      <c r="AQ7" s="85">
        <f t="shared" si="26"/>
        <v>-9.4997749000000002</v>
      </c>
      <c r="AR7" s="6">
        <f t="shared" si="27"/>
        <v>5.5209591836734999</v>
      </c>
      <c r="AS7" s="81">
        <f t="shared" si="28"/>
        <v>4.1298140999999999</v>
      </c>
      <c r="AT7" s="85">
        <f t="shared" si="29"/>
        <v>-17.111494</v>
      </c>
      <c r="AU7" s="8"/>
    </row>
    <row r="8" spans="1:47" x14ac:dyDescent="0.25">
      <c r="B8" t="s">
        <v>23</v>
      </c>
      <c r="C8" t="s">
        <v>114</v>
      </c>
      <c r="D8" t="s">
        <v>296</v>
      </c>
      <c r="E8" t="s">
        <v>285</v>
      </c>
      <c r="F8" t="s">
        <v>115</v>
      </c>
      <c r="G8" t="s">
        <v>261</v>
      </c>
      <c r="H8" s="8"/>
      <c r="I8" s="6">
        <f t="shared" si="0"/>
        <v>5.7759387755101992</v>
      </c>
      <c r="J8" s="6">
        <f t="shared" si="1"/>
        <v>19.287013999999999</v>
      </c>
      <c r="K8" s="85">
        <f t="shared" si="4"/>
        <v>11.495236</v>
      </c>
      <c r="L8" s="6">
        <f t="shared" si="5"/>
        <v>5.7759387755101992</v>
      </c>
      <c r="M8" s="81">
        <f t="shared" si="6"/>
        <v>17.847069000000001</v>
      </c>
      <c r="N8" s="85">
        <f t="shared" si="7"/>
        <v>9.3586434999999994</v>
      </c>
      <c r="O8" s="6">
        <f t="shared" si="8"/>
        <v>5.7759387755101992</v>
      </c>
      <c r="P8" s="81">
        <f t="shared" si="9"/>
        <v>13.445048</v>
      </c>
      <c r="Q8" s="85">
        <f t="shared" si="10"/>
        <v>3.4507959000000001</v>
      </c>
      <c r="R8" s="6">
        <f t="shared" si="11"/>
        <v>5.7759387755101992</v>
      </c>
      <c r="S8" s="81">
        <f t="shared" si="12"/>
        <v>7.4935936999999999</v>
      </c>
      <c r="T8" s="85">
        <f t="shared" si="13"/>
        <v>-5.2289003999999997</v>
      </c>
      <c r="U8" s="6">
        <f t="shared" si="14"/>
        <v>5.7759387755101992</v>
      </c>
      <c r="V8" s="81">
        <f t="shared" si="15"/>
        <v>3.2060387000000001</v>
      </c>
      <c r="W8" s="85">
        <f t="shared" si="16"/>
        <v>-13.28196</v>
      </c>
      <c r="Y8" t="s">
        <v>23</v>
      </c>
      <c r="Z8" t="s">
        <v>114</v>
      </c>
      <c r="AA8" t="s">
        <v>296</v>
      </c>
      <c r="AB8" t="s">
        <v>285</v>
      </c>
      <c r="AC8" t="s">
        <v>115</v>
      </c>
      <c r="AD8" t="s">
        <v>261</v>
      </c>
      <c r="AE8" s="8"/>
      <c r="AF8" s="6">
        <f t="shared" si="2"/>
        <v>5.7759387755101992</v>
      </c>
      <c r="AG8" s="6">
        <f t="shared" si="3"/>
        <v>26.131202999999999</v>
      </c>
      <c r="AH8" s="85">
        <f t="shared" si="17"/>
        <v>17.053018999999999</v>
      </c>
      <c r="AI8" s="6">
        <f t="shared" si="18"/>
        <v>5.7759387755101992</v>
      </c>
      <c r="AJ8" s="81">
        <f t="shared" si="19"/>
        <v>20.512132999999999</v>
      </c>
      <c r="AK8" s="85">
        <f t="shared" si="20"/>
        <v>10.718443000000001</v>
      </c>
      <c r="AL8" s="6">
        <f t="shared" si="21"/>
        <v>5.7759387755101992</v>
      </c>
      <c r="AM8" s="43">
        <f t="shared" si="22"/>
        <v>15.394625</v>
      </c>
      <c r="AN8" s="85">
        <f t="shared" si="23"/>
        <v>3.9949694</v>
      </c>
      <c r="AO8" s="6">
        <f t="shared" si="24"/>
        <v>5.7759387755101992</v>
      </c>
      <c r="AP8" s="81">
        <f t="shared" si="25"/>
        <v>9.3690653000000008</v>
      </c>
      <c r="AQ8" s="85">
        <f t="shared" si="26"/>
        <v>-4.9444461000000004</v>
      </c>
      <c r="AR8" s="6">
        <f t="shared" si="27"/>
        <v>5.7759387755101992</v>
      </c>
      <c r="AS8" s="81">
        <f t="shared" si="28"/>
        <v>4.9544230000000002</v>
      </c>
      <c r="AT8" s="85">
        <f t="shared" si="29"/>
        <v>-13.348392</v>
      </c>
      <c r="AU8" s="8"/>
    </row>
    <row r="9" spans="1:47" x14ac:dyDescent="0.25">
      <c r="B9">
        <v>5011000000</v>
      </c>
      <c r="C9">
        <v>-25.570732</v>
      </c>
      <c r="D9">
        <v>5.2318802</v>
      </c>
      <c r="E9">
        <v>15.437109</v>
      </c>
      <c r="F9">
        <v>-72.153319999999994</v>
      </c>
      <c r="G9">
        <v>-10.205228999999999</v>
      </c>
      <c r="H9" s="8"/>
      <c r="I9" s="6">
        <f t="shared" si="0"/>
        <v>6.0309183673469002</v>
      </c>
      <c r="J9" s="6">
        <f t="shared" si="1"/>
        <v>17.011393000000002</v>
      </c>
      <c r="K9" s="85">
        <f t="shared" si="4"/>
        <v>9.637454</v>
      </c>
      <c r="L9" s="6">
        <f t="shared" si="5"/>
        <v>6.0309183673469002</v>
      </c>
      <c r="M9" s="81">
        <f t="shared" si="6"/>
        <v>17.480326000000002</v>
      </c>
      <c r="N9" s="85">
        <f t="shared" si="7"/>
        <v>9.6171731999999999</v>
      </c>
      <c r="O9" s="6">
        <f t="shared" si="8"/>
        <v>6.0309183673469002</v>
      </c>
      <c r="P9" s="81">
        <f t="shared" si="9"/>
        <v>15.063511999999999</v>
      </c>
      <c r="Q9" s="85">
        <f t="shared" si="10"/>
        <v>6.1301794000000003</v>
      </c>
      <c r="R9" s="6">
        <f t="shared" si="11"/>
        <v>6.0309183673469002</v>
      </c>
      <c r="S9" s="81">
        <f t="shared" si="12"/>
        <v>9.4677305</v>
      </c>
      <c r="T9" s="85">
        <f t="shared" si="13"/>
        <v>-1.5481039999999999</v>
      </c>
      <c r="U9" s="6">
        <f t="shared" si="14"/>
        <v>6.0309183673469002</v>
      </c>
      <c r="V9" s="81">
        <f t="shared" si="15"/>
        <v>4.6602654000000001</v>
      </c>
      <c r="W9" s="85">
        <f t="shared" si="16"/>
        <v>-9.5687323000000006</v>
      </c>
      <c r="Y9">
        <v>5011000000</v>
      </c>
      <c r="Z9">
        <v>-26.762388000000001</v>
      </c>
      <c r="AA9">
        <v>4.0830149999999996</v>
      </c>
      <c r="AB9">
        <v>15.510237</v>
      </c>
      <c r="AC9">
        <v>-74.270729000000003</v>
      </c>
      <c r="AD9">
        <v>-11.427223</v>
      </c>
      <c r="AE9" s="8"/>
      <c r="AF9" s="6">
        <f t="shared" si="2"/>
        <v>6.0309183673469002</v>
      </c>
      <c r="AG9" s="6">
        <f t="shared" si="3"/>
        <v>22.660195999999999</v>
      </c>
      <c r="AH9" s="85">
        <f t="shared" si="17"/>
        <v>13.917622</v>
      </c>
      <c r="AI9" s="6">
        <f t="shared" si="18"/>
        <v>6.0309183673469002</v>
      </c>
      <c r="AJ9" s="81">
        <f t="shared" si="19"/>
        <v>22.368462000000001</v>
      </c>
      <c r="AK9" s="85">
        <f t="shared" si="20"/>
        <v>13.140314999999999</v>
      </c>
      <c r="AL9" s="6">
        <f t="shared" si="21"/>
        <v>6.0309183673469002</v>
      </c>
      <c r="AM9" s="43">
        <f t="shared" si="22"/>
        <v>20.05405</v>
      </c>
      <c r="AN9" s="85">
        <f t="shared" si="23"/>
        <v>9.7205981999999995</v>
      </c>
      <c r="AO9" s="6">
        <f t="shared" si="24"/>
        <v>6.0309183673469002</v>
      </c>
      <c r="AP9" s="81">
        <f t="shared" si="25"/>
        <v>12.004085</v>
      </c>
      <c r="AQ9" s="85">
        <f t="shared" si="26"/>
        <v>-0.52528726999999997</v>
      </c>
      <c r="AR9" s="6">
        <f t="shared" si="27"/>
        <v>6.0309183673469002</v>
      </c>
      <c r="AS9" s="81">
        <f t="shared" si="28"/>
        <v>6.7111263000000001</v>
      </c>
      <c r="AT9" s="85">
        <f t="shared" si="29"/>
        <v>-9.2507476999999998</v>
      </c>
      <c r="AU9" s="8"/>
    </row>
    <row r="10" spans="1:47" x14ac:dyDescent="0.25">
      <c r="B10">
        <v>5265979591.8367004</v>
      </c>
      <c r="C10">
        <v>-25.416698</v>
      </c>
      <c r="D10">
        <v>8.9632062999999995</v>
      </c>
      <c r="E10">
        <v>18.410105000000001</v>
      </c>
      <c r="F10">
        <v>-80.759131999999994</v>
      </c>
      <c r="G10">
        <v>-9.4468984999999996</v>
      </c>
      <c r="H10" s="8"/>
      <c r="I10" s="6">
        <f t="shared" si="0"/>
        <v>6.2858979591836999</v>
      </c>
      <c r="J10" s="6">
        <f t="shared" si="1"/>
        <v>16.218350999999998</v>
      </c>
      <c r="K10" s="85">
        <f t="shared" si="4"/>
        <v>9.3441544000000007</v>
      </c>
      <c r="L10" s="6">
        <f t="shared" si="5"/>
        <v>6.2858979591836999</v>
      </c>
      <c r="M10" s="81">
        <f t="shared" si="6"/>
        <v>16.380801999999999</v>
      </c>
      <c r="N10" s="85">
        <f t="shared" si="7"/>
        <v>9.1758164999999998</v>
      </c>
      <c r="O10" s="6">
        <f t="shared" si="8"/>
        <v>6.2858979591836999</v>
      </c>
      <c r="P10" s="81">
        <f t="shared" si="9"/>
        <v>16.281393000000001</v>
      </c>
      <c r="Q10" s="85">
        <f t="shared" si="10"/>
        <v>8.3033503999999994</v>
      </c>
      <c r="R10" s="6">
        <f t="shared" si="11"/>
        <v>6.2858979591836999</v>
      </c>
      <c r="S10" s="81">
        <f t="shared" si="12"/>
        <v>11.225027000000001</v>
      </c>
      <c r="T10" s="85">
        <f t="shared" si="13"/>
        <v>1.6744515</v>
      </c>
      <c r="U10" s="6">
        <f t="shared" si="14"/>
        <v>6.2858979591836999</v>
      </c>
      <c r="V10" s="81">
        <f t="shared" si="15"/>
        <v>6.1473893999999998</v>
      </c>
      <c r="W10" s="85">
        <f t="shared" si="16"/>
        <v>-6.0250434999999998</v>
      </c>
      <c r="Y10">
        <v>5265979591.8367004</v>
      </c>
      <c r="Z10">
        <v>-26.669295999999999</v>
      </c>
      <c r="AA10">
        <v>10.784439000000001</v>
      </c>
      <c r="AB10">
        <v>21.452252999999999</v>
      </c>
      <c r="AC10">
        <v>-80.538841000000005</v>
      </c>
      <c r="AD10">
        <v>-10.667814</v>
      </c>
      <c r="AE10" s="8"/>
      <c r="AF10" s="6">
        <f t="shared" si="2"/>
        <v>6.2858979591836999</v>
      </c>
      <c r="AG10" s="6">
        <f t="shared" si="3"/>
        <v>21.781378</v>
      </c>
      <c r="AH10" s="85">
        <f t="shared" si="17"/>
        <v>13.441962</v>
      </c>
      <c r="AI10" s="6">
        <f t="shared" si="18"/>
        <v>6.2858979591836999</v>
      </c>
      <c r="AJ10" s="81">
        <f t="shared" si="19"/>
        <v>23.032927000000001</v>
      </c>
      <c r="AK10" s="85">
        <f t="shared" si="20"/>
        <v>14.377249000000001</v>
      </c>
      <c r="AL10" s="6">
        <f t="shared" si="21"/>
        <v>6.2858979591836999</v>
      </c>
      <c r="AM10" s="43">
        <f t="shared" si="22"/>
        <v>24.996037000000001</v>
      </c>
      <c r="AN10" s="85">
        <f t="shared" si="23"/>
        <v>15.56241</v>
      </c>
      <c r="AO10" s="6">
        <f t="shared" si="24"/>
        <v>6.2858979591836999</v>
      </c>
      <c r="AP10" s="81">
        <f t="shared" si="25"/>
        <v>14.272182000000001</v>
      </c>
      <c r="AQ10" s="85">
        <f t="shared" si="26"/>
        <v>3.1987258999999999</v>
      </c>
      <c r="AR10" s="6">
        <f t="shared" si="27"/>
        <v>6.2858979591836999</v>
      </c>
      <c r="AS10" s="81">
        <f t="shared" si="28"/>
        <v>8.5541953999999993</v>
      </c>
      <c r="AT10" s="85">
        <f t="shared" si="29"/>
        <v>-5.3204855999999996</v>
      </c>
      <c r="AU10" s="8"/>
    </row>
    <row r="11" spans="1:47" x14ac:dyDescent="0.25">
      <c r="B11">
        <v>5520959183.6735001</v>
      </c>
      <c r="C11">
        <v>-24.989934999999999</v>
      </c>
      <c r="D11">
        <v>11.226583</v>
      </c>
      <c r="E11">
        <v>19.856293000000001</v>
      </c>
      <c r="F11">
        <v>-92.798882000000006</v>
      </c>
      <c r="G11">
        <v>-8.6297092000000006</v>
      </c>
      <c r="H11" s="8"/>
      <c r="I11" s="6">
        <f t="shared" si="0"/>
        <v>6.5408775510204</v>
      </c>
      <c r="J11" s="6">
        <f t="shared" si="1"/>
        <v>16.188010999999999</v>
      </c>
      <c r="K11" s="85">
        <f t="shared" si="4"/>
        <v>9.4639006000000006</v>
      </c>
      <c r="L11" s="6">
        <f t="shared" si="5"/>
        <v>6.5408775510204</v>
      </c>
      <c r="M11" s="81">
        <f t="shared" si="6"/>
        <v>16.100496</v>
      </c>
      <c r="N11" s="85">
        <f t="shared" si="7"/>
        <v>9.1416702000000001</v>
      </c>
      <c r="O11" s="6">
        <f t="shared" si="8"/>
        <v>6.5408775510204</v>
      </c>
      <c r="P11" s="81">
        <f t="shared" si="9"/>
        <v>16.297516000000002</v>
      </c>
      <c r="Q11" s="85">
        <f t="shared" si="10"/>
        <v>8.7899350999999992</v>
      </c>
      <c r="R11" s="6">
        <f t="shared" si="11"/>
        <v>6.5408775510204</v>
      </c>
      <c r="S11" s="81">
        <f t="shared" si="12"/>
        <v>13.411731</v>
      </c>
      <c r="T11" s="85">
        <f t="shared" si="13"/>
        <v>4.7417544999999999</v>
      </c>
      <c r="U11" s="6">
        <f t="shared" si="14"/>
        <v>6.5408775510204</v>
      </c>
      <c r="V11" s="81">
        <f t="shared" si="15"/>
        <v>8.2143250000000005</v>
      </c>
      <c r="W11" s="85">
        <f t="shared" si="16"/>
        <v>-2.5625949000000001</v>
      </c>
      <c r="Y11">
        <v>5520959183.6735001</v>
      </c>
      <c r="Z11">
        <v>-26.216398000000002</v>
      </c>
      <c r="AA11">
        <v>14.798843</v>
      </c>
      <c r="AB11">
        <v>24.666239000000001</v>
      </c>
      <c r="AC11">
        <v>-112.84130999999999</v>
      </c>
      <c r="AD11">
        <v>-9.8673953999999995</v>
      </c>
      <c r="AE11" s="8"/>
      <c r="AF11" s="6">
        <f t="shared" si="2"/>
        <v>6.5408775510204</v>
      </c>
      <c r="AG11" s="6">
        <f t="shared" si="3"/>
        <v>21.711915999999999</v>
      </c>
      <c r="AH11" s="85">
        <f t="shared" si="17"/>
        <v>13.454628</v>
      </c>
      <c r="AI11" s="6">
        <f t="shared" si="18"/>
        <v>6.5408775510204</v>
      </c>
      <c r="AJ11" s="81">
        <f t="shared" si="19"/>
        <v>21.926220000000001</v>
      </c>
      <c r="AK11" s="85">
        <f t="shared" si="20"/>
        <v>13.44204</v>
      </c>
      <c r="AL11" s="6">
        <f t="shared" si="21"/>
        <v>6.5408775510204</v>
      </c>
      <c r="AM11" s="43">
        <f t="shared" si="22"/>
        <v>26.249169999999999</v>
      </c>
      <c r="AN11" s="85">
        <f t="shared" si="23"/>
        <v>17.229956000000001</v>
      </c>
      <c r="AO11" s="6">
        <f t="shared" si="24"/>
        <v>6.5408775510204</v>
      </c>
      <c r="AP11" s="81">
        <f t="shared" si="25"/>
        <v>17.719090000000001</v>
      </c>
      <c r="AQ11" s="85">
        <f t="shared" si="26"/>
        <v>7.5426897999999998</v>
      </c>
      <c r="AR11" s="6">
        <f t="shared" si="27"/>
        <v>6.5408775510204</v>
      </c>
      <c r="AS11" s="81">
        <f t="shared" si="28"/>
        <v>11.071291</v>
      </c>
      <c r="AT11" s="85">
        <f t="shared" si="29"/>
        <v>-1.2879754000000001</v>
      </c>
      <c r="AU11" s="8"/>
    </row>
    <row r="12" spans="1:47" x14ac:dyDescent="0.25">
      <c r="B12">
        <v>5775938775.5101995</v>
      </c>
      <c r="C12">
        <v>-25.151261999999999</v>
      </c>
      <c r="D12">
        <v>11.495236</v>
      </c>
      <c r="E12">
        <v>19.287013999999999</v>
      </c>
      <c r="F12">
        <v>-84.475166000000002</v>
      </c>
      <c r="G12">
        <v>-7.7917781000000002</v>
      </c>
      <c r="H12" s="8"/>
      <c r="I12" s="6">
        <f t="shared" si="0"/>
        <v>6.7958571428570993</v>
      </c>
      <c r="J12" s="6">
        <f t="shared" si="1"/>
        <v>15.857771</v>
      </c>
      <c r="K12" s="85">
        <f t="shared" si="4"/>
        <v>9.4461060000000003</v>
      </c>
      <c r="L12" s="6">
        <f t="shared" si="5"/>
        <v>6.7958571428570993</v>
      </c>
      <c r="M12" s="81">
        <f t="shared" si="6"/>
        <v>15.559229999999999</v>
      </c>
      <c r="N12" s="85">
        <f t="shared" si="7"/>
        <v>8.9925364999999999</v>
      </c>
      <c r="O12" s="6">
        <f t="shared" si="8"/>
        <v>6.7958571428570993</v>
      </c>
      <c r="P12" s="81">
        <f t="shared" si="9"/>
        <v>15.621956000000001</v>
      </c>
      <c r="Q12" s="85">
        <f t="shared" si="10"/>
        <v>8.6685561999999994</v>
      </c>
      <c r="R12" s="6">
        <f t="shared" si="11"/>
        <v>6.7958571428570993</v>
      </c>
      <c r="S12" s="81">
        <f t="shared" si="12"/>
        <v>14.441216000000001</v>
      </c>
      <c r="T12" s="85">
        <f t="shared" si="13"/>
        <v>6.6200910000000004</v>
      </c>
      <c r="U12" s="6">
        <f t="shared" si="14"/>
        <v>6.7958571428570993</v>
      </c>
      <c r="V12" s="81">
        <f t="shared" si="15"/>
        <v>10.318974000000001</v>
      </c>
      <c r="W12" s="85">
        <f t="shared" si="16"/>
        <v>0.81932938</v>
      </c>
      <c r="Y12">
        <v>5775938775.5101995</v>
      </c>
      <c r="Z12">
        <v>-26.413485999999999</v>
      </c>
      <c r="AA12">
        <v>17.053018999999999</v>
      </c>
      <c r="AB12">
        <v>26.131202999999999</v>
      </c>
      <c r="AC12">
        <v>-97.310447999999994</v>
      </c>
      <c r="AD12">
        <v>-9.0781840999999996</v>
      </c>
      <c r="AE12" s="8"/>
      <c r="AF12" s="6">
        <f t="shared" si="2"/>
        <v>6.7958571428570993</v>
      </c>
      <c r="AG12" s="6">
        <f t="shared" si="3"/>
        <v>21.106379</v>
      </c>
      <c r="AH12" s="85">
        <f t="shared" si="17"/>
        <v>13.079527000000001</v>
      </c>
      <c r="AI12" s="6">
        <f t="shared" si="18"/>
        <v>6.7958571428570993</v>
      </c>
      <c r="AJ12" s="81">
        <f t="shared" si="19"/>
        <v>20.886600000000001</v>
      </c>
      <c r="AK12" s="85">
        <f t="shared" si="20"/>
        <v>12.699825000000001</v>
      </c>
      <c r="AL12" s="6">
        <f t="shared" si="21"/>
        <v>6.7958571428570993</v>
      </c>
      <c r="AM12" s="43">
        <f t="shared" si="22"/>
        <v>24.024239999999999</v>
      </c>
      <c r="AN12" s="85">
        <f t="shared" si="23"/>
        <v>15.473371999999999</v>
      </c>
      <c r="AO12" s="6">
        <f t="shared" si="24"/>
        <v>6.7958571428570993</v>
      </c>
      <c r="AP12" s="81">
        <f t="shared" si="25"/>
        <v>20.666257999999999</v>
      </c>
      <c r="AQ12" s="85">
        <f t="shared" si="26"/>
        <v>11.308856</v>
      </c>
      <c r="AR12" s="6">
        <f t="shared" si="27"/>
        <v>6.7958571428570993</v>
      </c>
      <c r="AS12" s="81">
        <f t="shared" si="28"/>
        <v>14.148505</v>
      </c>
      <c r="AT12" s="85">
        <f t="shared" si="29"/>
        <v>3.1467252000000001</v>
      </c>
      <c r="AU12" s="8"/>
    </row>
    <row r="13" spans="1:47" x14ac:dyDescent="0.25">
      <c r="B13">
        <v>6030918367.3469</v>
      </c>
      <c r="C13">
        <v>-23.126711</v>
      </c>
      <c r="D13">
        <v>9.637454</v>
      </c>
      <c r="E13">
        <v>17.011393000000002</v>
      </c>
      <c r="F13">
        <v>-75.501091000000002</v>
      </c>
      <c r="G13">
        <v>-7.3739385999999998</v>
      </c>
      <c r="H13" s="8"/>
      <c r="I13" s="6">
        <f t="shared" si="0"/>
        <v>7.0508367346938998</v>
      </c>
      <c r="J13" s="6">
        <f t="shared" si="1"/>
        <v>15.346202</v>
      </c>
      <c r="K13" s="85">
        <f t="shared" si="4"/>
        <v>9.1675301000000005</v>
      </c>
      <c r="L13" s="6">
        <f t="shared" si="5"/>
        <v>7.0508367346938998</v>
      </c>
      <c r="M13" s="81">
        <f t="shared" si="6"/>
        <v>14.738177</v>
      </c>
      <c r="N13" s="85">
        <f t="shared" si="7"/>
        <v>8.4643868999999992</v>
      </c>
      <c r="O13" s="6">
        <f t="shared" si="8"/>
        <v>7.0508367346938998</v>
      </c>
      <c r="P13" s="81">
        <f t="shared" si="9"/>
        <v>14.511751</v>
      </c>
      <c r="Q13" s="85">
        <f t="shared" si="10"/>
        <v>7.9724478999999997</v>
      </c>
      <c r="R13" s="6">
        <f t="shared" si="11"/>
        <v>7.0508367346938998</v>
      </c>
      <c r="S13" s="81">
        <f t="shared" si="12"/>
        <v>14.592375000000001</v>
      </c>
      <c r="T13" s="85">
        <f t="shared" si="13"/>
        <v>7.4144788000000004</v>
      </c>
      <c r="U13" s="6">
        <f t="shared" si="14"/>
        <v>7.0508367346938998</v>
      </c>
      <c r="V13" s="81">
        <f t="shared" si="15"/>
        <v>12.252027999999999</v>
      </c>
      <c r="W13" s="85">
        <f t="shared" si="16"/>
        <v>3.7618326999999998</v>
      </c>
      <c r="Y13">
        <v>6030918367.3469</v>
      </c>
      <c r="Z13">
        <v>-24.538553</v>
      </c>
      <c r="AA13">
        <v>13.917622</v>
      </c>
      <c r="AB13">
        <v>22.660195999999999</v>
      </c>
      <c r="AC13">
        <v>-87.671661</v>
      </c>
      <c r="AD13">
        <v>-8.7425756000000003</v>
      </c>
      <c r="AE13" s="8"/>
      <c r="AF13" s="6">
        <f t="shared" si="2"/>
        <v>7.0508367346938998</v>
      </c>
      <c r="AG13" s="6">
        <f t="shared" si="3"/>
        <v>20.271737999999999</v>
      </c>
      <c r="AH13" s="85">
        <f t="shared" si="17"/>
        <v>12.400157999999999</v>
      </c>
      <c r="AI13" s="6">
        <f t="shared" si="18"/>
        <v>7.0508367346938998</v>
      </c>
      <c r="AJ13" s="81">
        <f t="shared" si="19"/>
        <v>20.026479999999999</v>
      </c>
      <c r="AK13" s="85">
        <f t="shared" si="20"/>
        <v>12.043145000000001</v>
      </c>
      <c r="AL13" s="6">
        <f t="shared" si="21"/>
        <v>7.0508367346938998</v>
      </c>
      <c r="AM13" s="43">
        <f t="shared" si="22"/>
        <v>20.281362999999999</v>
      </c>
      <c r="AN13" s="85">
        <f t="shared" si="23"/>
        <v>12.05185</v>
      </c>
      <c r="AO13" s="6">
        <f t="shared" si="24"/>
        <v>7.0508367346938998</v>
      </c>
      <c r="AP13" s="81">
        <f t="shared" si="25"/>
        <v>21.531258000000001</v>
      </c>
      <c r="AQ13" s="85">
        <f t="shared" si="26"/>
        <v>12.757833</v>
      </c>
      <c r="AR13" s="6">
        <f t="shared" si="27"/>
        <v>7.0508367346938998</v>
      </c>
      <c r="AS13" s="81">
        <f t="shared" si="28"/>
        <v>18.122520000000002</v>
      </c>
      <c r="AT13" s="85">
        <f t="shared" si="29"/>
        <v>8.1578959999999991</v>
      </c>
      <c r="AU13" s="8"/>
    </row>
    <row r="14" spans="1:47" x14ac:dyDescent="0.25">
      <c r="B14">
        <v>6285897959.1836996</v>
      </c>
      <c r="C14">
        <v>-22.730554999999999</v>
      </c>
      <c r="D14">
        <v>9.3441544000000007</v>
      </c>
      <c r="E14">
        <v>16.218350999999998</v>
      </c>
      <c r="F14">
        <v>-74.874046000000007</v>
      </c>
      <c r="G14">
        <v>-6.8741969999999997</v>
      </c>
      <c r="H14" s="8"/>
      <c r="I14" s="6">
        <f t="shared" si="0"/>
        <v>7.3058163265306</v>
      </c>
      <c r="J14" s="6">
        <f t="shared" si="1"/>
        <v>14.478903000000001</v>
      </c>
      <c r="K14" s="85">
        <f t="shared" si="4"/>
        <v>8.6952353000000002</v>
      </c>
      <c r="L14" s="6">
        <f t="shared" si="5"/>
        <v>7.3058163265306</v>
      </c>
      <c r="M14" s="81">
        <f t="shared" si="6"/>
        <v>13.737465</v>
      </c>
      <c r="N14" s="85">
        <f t="shared" si="7"/>
        <v>7.8717665999999999</v>
      </c>
      <c r="O14" s="6">
        <f t="shared" si="8"/>
        <v>7.3058163265306</v>
      </c>
      <c r="P14" s="81">
        <f t="shared" si="9"/>
        <v>13.285425</v>
      </c>
      <c r="Q14" s="85">
        <f t="shared" si="10"/>
        <v>7.1957687999999997</v>
      </c>
      <c r="R14" s="6">
        <f t="shared" si="11"/>
        <v>7.3058163265306</v>
      </c>
      <c r="S14" s="81">
        <f t="shared" si="12"/>
        <v>13.371111000000001</v>
      </c>
      <c r="T14" s="85">
        <f t="shared" si="13"/>
        <v>6.7602276999999997</v>
      </c>
      <c r="U14" s="6">
        <f t="shared" si="14"/>
        <v>7.3058163265306</v>
      </c>
      <c r="V14" s="81">
        <f t="shared" si="15"/>
        <v>12.806576</v>
      </c>
      <c r="W14" s="85">
        <f t="shared" si="16"/>
        <v>5.1263880999999998</v>
      </c>
      <c r="Y14">
        <v>6285897959.1836996</v>
      </c>
      <c r="Z14">
        <v>-24.215031</v>
      </c>
      <c r="AA14">
        <v>13.441962</v>
      </c>
      <c r="AB14">
        <v>21.781378</v>
      </c>
      <c r="AC14">
        <v>-88.024826000000004</v>
      </c>
      <c r="AD14">
        <v>-8.3394165000000005</v>
      </c>
      <c r="AE14" s="8"/>
      <c r="AF14" s="6">
        <f t="shared" si="2"/>
        <v>7.3058163265306</v>
      </c>
      <c r="AG14" s="6">
        <f t="shared" si="3"/>
        <v>19.464652999999998</v>
      </c>
      <c r="AH14" s="85">
        <f t="shared" si="17"/>
        <v>11.901206999999999</v>
      </c>
      <c r="AI14" s="6">
        <f t="shared" si="18"/>
        <v>7.3058163265306</v>
      </c>
      <c r="AJ14" s="81">
        <f t="shared" si="19"/>
        <v>19.176931</v>
      </c>
      <c r="AK14" s="85">
        <f t="shared" si="20"/>
        <v>11.517011999999999</v>
      </c>
      <c r="AL14" s="6">
        <f t="shared" si="21"/>
        <v>7.3058163265306</v>
      </c>
      <c r="AM14" s="43">
        <f t="shared" si="22"/>
        <v>18.851240000000001</v>
      </c>
      <c r="AN14" s="85">
        <f t="shared" si="23"/>
        <v>10.986518</v>
      </c>
      <c r="AO14" s="6">
        <f t="shared" si="24"/>
        <v>7.3058163265306</v>
      </c>
      <c r="AP14" s="81">
        <f t="shared" si="25"/>
        <v>20.201260000000001</v>
      </c>
      <c r="AQ14" s="85">
        <f t="shared" si="26"/>
        <v>11.90823</v>
      </c>
      <c r="AR14" s="6">
        <f t="shared" si="27"/>
        <v>7.3058163265306</v>
      </c>
      <c r="AS14" s="81">
        <f t="shared" si="28"/>
        <v>19.798628000000001</v>
      </c>
      <c r="AT14" s="85">
        <f t="shared" si="29"/>
        <v>10.583446</v>
      </c>
      <c r="AU14" s="8"/>
    </row>
    <row r="15" spans="1:47" x14ac:dyDescent="0.25">
      <c r="B15">
        <v>6540877551.0204</v>
      </c>
      <c r="C15">
        <v>-23.210787</v>
      </c>
      <c r="D15">
        <v>9.4639006000000006</v>
      </c>
      <c r="E15">
        <v>16.188010999999999</v>
      </c>
      <c r="F15">
        <v>-76.893951000000001</v>
      </c>
      <c r="G15">
        <v>-6.7241100999999999</v>
      </c>
      <c r="H15" s="8"/>
      <c r="I15" s="6">
        <f t="shared" si="0"/>
        <v>7.5607959183673001</v>
      </c>
      <c r="J15" s="6">
        <f t="shared" si="1"/>
        <v>14.083026</v>
      </c>
      <c r="K15" s="85">
        <f t="shared" si="4"/>
        <v>8.4956379000000002</v>
      </c>
      <c r="L15" s="6">
        <f t="shared" si="5"/>
        <v>7.5607959183673001</v>
      </c>
      <c r="M15" s="81">
        <f t="shared" si="6"/>
        <v>13.324795</v>
      </c>
      <c r="N15" s="85">
        <f t="shared" si="7"/>
        <v>7.6675466999999999</v>
      </c>
      <c r="O15" s="6">
        <f t="shared" si="8"/>
        <v>7.5607959183673001</v>
      </c>
      <c r="P15" s="81">
        <f t="shared" si="9"/>
        <v>12.825191</v>
      </c>
      <c r="Q15" s="85">
        <f t="shared" si="10"/>
        <v>6.9777545999999999</v>
      </c>
      <c r="R15" s="6">
        <f t="shared" si="11"/>
        <v>7.5607959183673001</v>
      </c>
      <c r="S15" s="81">
        <f t="shared" si="12"/>
        <v>12.569516</v>
      </c>
      <c r="T15" s="85">
        <f t="shared" si="13"/>
        <v>6.2830458</v>
      </c>
      <c r="U15" s="6">
        <f t="shared" si="14"/>
        <v>7.5607959183673001</v>
      </c>
      <c r="V15" s="81">
        <f t="shared" si="15"/>
        <v>12.630582</v>
      </c>
      <c r="W15" s="85">
        <f t="shared" si="16"/>
        <v>5.4416985999999996</v>
      </c>
      <c r="Y15">
        <v>6540877551.0204</v>
      </c>
      <c r="Z15">
        <v>-24.755686000000001</v>
      </c>
      <c r="AA15">
        <v>13.454628</v>
      </c>
      <c r="AB15">
        <v>21.711915999999999</v>
      </c>
      <c r="AC15">
        <v>-89.483092999999997</v>
      </c>
      <c r="AD15">
        <v>-8.2572869999999998</v>
      </c>
      <c r="AE15" s="8"/>
      <c r="AF15" s="6">
        <f t="shared" si="2"/>
        <v>7.5607959183673001</v>
      </c>
      <c r="AG15" s="6">
        <f t="shared" si="3"/>
        <v>18.996784000000002</v>
      </c>
      <c r="AH15" s="85">
        <f t="shared" si="17"/>
        <v>11.551102</v>
      </c>
      <c r="AI15" s="6">
        <f t="shared" si="18"/>
        <v>7.5607959183673001</v>
      </c>
      <c r="AJ15" s="81">
        <f t="shared" si="19"/>
        <v>18.589464</v>
      </c>
      <c r="AK15" s="85">
        <f t="shared" si="20"/>
        <v>11.059518000000001</v>
      </c>
      <c r="AL15" s="6">
        <f t="shared" si="21"/>
        <v>7.5607959183673001</v>
      </c>
      <c r="AM15" s="43">
        <f t="shared" si="22"/>
        <v>18.198318</v>
      </c>
      <c r="AN15" s="85">
        <f t="shared" si="23"/>
        <v>10.492406000000001</v>
      </c>
      <c r="AO15" s="6">
        <f t="shared" si="24"/>
        <v>7.5607959183673001</v>
      </c>
      <c r="AP15" s="81">
        <f t="shared" si="25"/>
        <v>18.254187000000002</v>
      </c>
      <c r="AQ15" s="85">
        <f t="shared" si="26"/>
        <v>10.195516</v>
      </c>
      <c r="AR15" s="6">
        <f t="shared" si="27"/>
        <v>7.5607959183673001</v>
      </c>
      <c r="AS15" s="81">
        <f t="shared" si="28"/>
        <v>19.948274999999999</v>
      </c>
      <c r="AT15" s="85">
        <f t="shared" si="29"/>
        <v>11.151346999999999</v>
      </c>
      <c r="AU15" s="8"/>
    </row>
    <row r="16" spans="1:47" x14ac:dyDescent="0.25">
      <c r="B16">
        <v>6795857142.8570995</v>
      </c>
      <c r="C16">
        <v>-22.953505</v>
      </c>
      <c r="D16">
        <v>9.4461060000000003</v>
      </c>
      <c r="E16">
        <v>15.857771</v>
      </c>
      <c r="F16">
        <v>-75.699944000000002</v>
      </c>
      <c r="G16">
        <v>-6.411664</v>
      </c>
      <c r="H16" s="8"/>
      <c r="I16" s="6">
        <f t="shared" si="0"/>
        <v>7.8157755102040998</v>
      </c>
      <c r="J16" s="6">
        <f t="shared" si="1"/>
        <v>13.833743</v>
      </c>
      <c r="K16" s="85">
        <f t="shared" si="4"/>
        <v>8.3123378999999993</v>
      </c>
      <c r="L16" s="6">
        <f t="shared" si="5"/>
        <v>7.8157755102040998</v>
      </c>
      <c r="M16" s="81">
        <f t="shared" si="6"/>
        <v>13.147627999999999</v>
      </c>
      <c r="N16" s="85">
        <f t="shared" si="7"/>
        <v>7.5524268000000001</v>
      </c>
      <c r="O16" s="6">
        <f t="shared" si="8"/>
        <v>7.8157755102040998</v>
      </c>
      <c r="P16" s="81">
        <f t="shared" si="9"/>
        <v>12.603057</v>
      </c>
      <c r="Q16" s="85">
        <f t="shared" si="10"/>
        <v>6.8267517</v>
      </c>
      <c r="R16" s="6">
        <f t="shared" si="11"/>
        <v>7.8157755102040998</v>
      </c>
      <c r="S16" s="81">
        <f t="shared" si="12"/>
        <v>12.225407000000001</v>
      </c>
      <c r="T16" s="85">
        <f t="shared" si="13"/>
        <v>6.0509218999999996</v>
      </c>
      <c r="U16" s="6">
        <f t="shared" si="14"/>
        <v>7.8157755102040998</v>
      </c>
      <c r="V16" s="81">
        <f t="shared" si="15"/>
        <v>12.255044</v>
      </c>
      <c r="W16" s="85">
        <f t="shared" si="16"/>
        <v>5.2945384999999998</v>
      </c>
      <c r="Y16">
        <v>6795857142.8570995</v>
      </c>
      <c r="Z16">
        <v>-24.576771000000001</v>
      </c>
      <c r="AA16">
        <v>13.079527000000001</v>
      </c>
      <c r="AB16">
        <v>21.106379</v>
      </c>
      <c r="AC16">
        <v>-87.862305000000006</v>
      </c>
      <c r="AD16">
        <v>-8.0268516999999999</v>
      </c>
      <c r="AE16" s="8"/>
      <c r="AF16" s="6">
        <f t="shared" si="2"/>
        <v>7.8157755102040998</v>
      </c>
      <c r="AG16" s="6">
        <f t="shared" si="3"/>
        <v>18.963217</v>
      </c>
      <c r="AH16" s="85">
        <f t="shared" si="17"/>
        <v>11.553805000000001</v>
      </c>
      <c r="AI16" s="6">
        <f t="shared" si="18"/>
        <v>7.8157755102040998</v>
      </c>
      <c r="AJ16" s="81">
        <f t="shared" si="19"/>
        <v>18.503426000000001</v>
      </c>
      <c r="AK16" s="85">
        <f t="shared" si="20"/>
        <v>11.013113000000001</v>
      </c>
      <c r="AL16" s="6">
        <f t="shared" si="21"/>
        <v>7.8157755102040998</v>
      </c>
      <c r="AM16" s="43">
        <f t="shared" si="22"/>
        <v>18.357496000000001</v>
      </c>
      <c r="AN16" s="85">
        <f t="shared" si="23"/>
        <v>10.704929</v>
      </c>
      <c r="AO16" s="6">
        <f t="shared" si="24"/>
        <v>7.8157755102040998</v>
      </c>
      <c r="AP16" s="81">
        <f t="shared" si="25"/>
        <v>18.144997</v>
      </c>
      <c r="AQ16" s="85">
        <f t="shared" si="26"/>
        <v>10.183005</v>
      </c>
      <c r="AR16" s="6">
        <f t="shared" si="27"/>
        <v>7.8157755102040998</v>
      </c>
      <c r="AS16" s="81">
        <f t="shared" si="28"/>
        <v>19.091816000000001</v>
      </c>
      <c r="AT16" s="85">
        <f t="shared" si="29"/>
        <v>10.502518</v>
      </c>
      <c r="AU16" s="8"/>
    </row>
    <row r="17" spans="2:47" x14ac:dyDescent="0.25">
      <c r="B17">
        <v>7050836734.6939001</v>
      </c>
      <c r="C17">
        <v>-22.941469000000001</v>
      </c>
      <c r="D17">
        <v>9.1675301000000005</v>
      </c>
      <c r="E17">
        <v>15.346202</v>
      </c>
      <c r="F17">
        <v>-75.400024000000002</v>
      </c>
      <c r="G17">
        <v>-6.1786703999999997</v>
      </c>
      <c r="H17" s="8"/>
      <c r="I17" s="6">
        <f t="shared" si="0"/>
        <v>8.0707551020408008</v>
      </c>
      <c r="J17" s="6">
        <f t="shared" si="1"/>
        <v>13.964314999999999</v>
      </c>
      <c r="K17" s="85">
        <f t="shared" si="4"/>
        <v>8.5009288999999999</v>
      </c>
      <c r="L17" s="6">
        <f t="shared" si="5"/>
        <v>8.0707551020408008</v>
      </c>
      <c r="M17" s="81">
        <f t="shared" si="6"/>
        <v>13.259658</v>
      </c>
      <c r="N17" s="85">
        <f t="shared" si="7"/>
        <v>7.7365351000000002</v>
      </c>
      <c r="O17" s="6">
        <f t="shared" si="8"/>
        <v>8.0707551020408008</v>
      </c>
      <c r="P17" s="81">
        <f t="shared" si="9"/>
        <v>12.668035</v>
      </c>
      <c r="Q17" s="85">
        <f t="shared" si="10"/>
        <v>6.9945187999999998</v>
      </c>
      <c r="R17" s="6">
        <f t="shared" si="11"/>
        <v>8.0707551020408008</v>
      </c>
      <c r="S17" s="81">
        <f t="shared" si="12"/>
        <v>12.237664000000001</v>
      </c>
      <c r="T17" s="85">
        <f t="shared" si="13"/>
        <v>6.2274612999999999</v>
      </c>
      <c r="U17" s="6">
        <f t="shared" si="14"/>
        <v>8.0707551020408008</v>
      </c>
      <c r="V17" s="81">
        <f t="shared" si="15"/>
        <v>12.262491000000001</v>
      </c>
      <c r="W17" s="85">
        <f t="shared" si="16"/>
        <v>5.5768136999999998</v>
      </c>
      <c r="Y17">
        <v>7050836734.6939001</v>
      </c>
      <c r="Z17">
        <v>-24.681498000000001</v>
      </c>
      <c r="AA17">
        <v>12.400157999999999</v>
      </c>
      <c r="AB17">
        <v>20.271737999999999</v>
      </c>
      <c r="AC17">
        <v>-87.173621999999995</v>
      </c>
      <c r="AD17">
        <v>-7.8715805999999997</v>
      </c>
      <c r="AE17" s="8"/>
      <c r="AF17" s="6">
        <f t="shared" si="2"/>
        <v>8.0707551020408008</v>
      </c>
      <c r="AG17" s="6">
        <f t="shared" si="3"/>
        <v>18.999421999999999</v>
      </c>
      <c r="AH17" s="85">
        <f t="shared" si="17"/>
        <v>11.633198999999999</v>
      </c>
      <c r="AI17" s="6">
        <f t="shared" si="18"/>
        <v>8.0707551020408008</v>
      </c>
      <c r="AJ17" s="81">
        <f t="shared" si="19"/>
        <v>18.568187999999999</v>
      </c>
      <c r="AK17" s="85">
        <f t="shared" si="20"/>
        <v>11.135441</v>
      </c>
      <c r="AL17" s="6">
        <f t="shared" si="21"/>
        <v>8.0707551020408008</v>
      </c>
      <c r="AM17" s="43">
        <f t="shared" si="22"/>
        <v>18.560465000000001</v>
      </c>
      <c r="AN17" s="85">
        <f t="shared" si="23"/>
        <v>10.993603</v>
      </c>
      <c r="AO17" s="6">
        <f t="shared" si="24"/>
        <v>8.0707551020408008</v>
      </c>
      <c r="AP17" s="81">
        <f t="shared" si="25"/>
        <v>18.494503000000002</v>
      </c>
      <c r="AQ17" s="85">
        <f t="shared" si="26"/>
        <v>10.677118</v>
      </c>
      <c r="AR17" s="6">
        <f t="shared" si="27"/>
        <v>8.0707551020408008</v>
      </c>
      <c r="AS17" s="81">
        <f t="shared" si="28"/>
        <v>19.148213999999999</v>
      </c>
      <c r="AT17" s="85">
        <f t="shared" si="29"/>
        <v>10.823480999999999</v>
      </c>
      <c r="AU17" s="8"/>
    </row>
    <row r="18" spans="2:47" x14ac:dyDescent="0.25">
      <c r="B18">
        <v>7305816326.5305996</v>
      </c>
      <c r="C18">
        <v>-22.159834</v>
      </c>
      <c r="D18">
        <v>8.6952353000000002</v>
      </c>
      <c r="E18">
        <v>14.478903000000001</v>
      </c>
      <c r="F18">
        <v>-72.069641000000004</v>
      </c>
      <c r="G18">
        <v>-5.7836670999999997</v>
      </c>
      <c r="H18" s="8"/>
      <c r="I18" s="6">
        <f t="shared" si="0"/>
        <v>8.3257346938775996</v>
      </c>
      <c r="J18" s="6">
        <f t="shared" si="1"/>
        <v>13.866718000000001</v>
      </c>
      <c r="K18" s="85">
        <f t="shared" si="4"/>
        <v>8.4296904000000001</v>
      </c>
      <c r="L18" s="6">
        <f t="shared" si="5"/>
        <v>8.3257346938775996</v>
      </c>
      <c r="M18" s="81">
        <f t="shared" si="6"/>
        <v>13.207967</v>
      </c>
      <c r="N18" s="85">
        <f t="shared" si="7"/>
        <v>7.7171078</v>
      </c>
      <c r="O18" s="6">
        <f t="shared" si="8"/>
        <v>8.3257346938775996</v>
      </c>
      <c r="P18" s="81">
        <f t="shared" si="9"/>
        <v>12.650935</v>
      </c>
      <c r="Q18" s="85">
        <f t="shared" si="10"/>
        <v>7.0242176000000001</v>
      </c>
      <c r="R18" s="6">
        <f t="shared" si="11"/>
        <v>8.3257346938775996</v>
      </c>
      <c r="S18" s="81">
        <f t="shared" si="12"/>
        <v>12.335711</v>
      </c>
      <c r="T18" s="85">
        <f t="shared" si="13"/>
        <v>6.4101027999999998</v>
      </c>
      <c r="U18" s="6">
        <f t="shared" si="14"/>
        <v>8.3257346938775996</v>
      </c>
      <c r="V18" s="81">
        <f t="shared" si="15"/>
        <v>12.433104999999999</v>
      </c>
      <c r="W18" s="85">
        <f t="shared" si="16"/>
        <v>5.9222536000000003</v>
      </c>
      <c r="Y18">
        <v>7305816326.5305996</v>
      </c>
      <c r="Z18">
        <v>-23.921309000000001</v>
      </c>
      <c r="AA18">
        <v>11.901206999999999</v>
      </c>
      <c r="AB18">
        <v>19.464652999999998</v>
      </c>
      <c r="AC18">
        <v>-82.903747999999993</v>
      </c>
      <c r="AD18">
        <v>-7.5634455999999997</v>
      </c>
      <c r="AE18" s="8"/>
      <c r="AF18" s="6">
        <f t="shared" si="2"/>
        <v>8.3257346938775996</v>
      </c>
      <c r="AG18" s="6">
        <f t="shared" si="3"/>
        <v>18.830839000000001</v>
      </c>
      <c r="AH18" s="85">
        <f t="shared" si="17"/>
        <v>11.536581999999999</v>
      </c>
      <c r="AI18" s="6">
        <f t="shared" si="18"/>
        <v>8.3257346938775996</v>
      </c>
      <c r="AJ18" s="81">
        <f t="shared" si="19"/>
        <v>18.629753000000001</v>
      </c>
      <c r="AK18" s="85">
        <f t="shared" si="20"/>
        <v>11.27867</v>
      </c>
      <c r="AL18" s="6">
        <f t="shared" si="21"/>
        <v>8.3257346938775996</v>
      </c>
      <c r="AM18" s="43">
        <f t="shared" si="22"/>
        <v>18.479679000000001</v>
      </c>
      <c r="AN18" s="85">
        <f t="shared" si="23"/>
        <v>11.009893999999999</v>
      </c>
      <c r="AO18" s="6">
        <f t="shared" si="24"/>
        <v>8.3257346938775996</v>
      </c>
      <c r="AP18" s="81">
        <f t="shared" si="25"/>
        <v>18.622902</v>
      </c>
      <c r="AQ18" s="85">
        <f t="shared" si="26"/>
        <v>10.933743</v>
      </c>
      <c r="AR18" s="6">
        <f t="shared" si="27"/>
        <v>8.3257346938775996</v>
      </c>
      <c r="AS18" s="81">
        <f t="shared" si="28"/>
        <v>19.248093000000001</v>
      </c>
      <c r="AT18" s="85">
        <f t="shared" si="29"/>
        <v>11.12579</v>
      </c>
      <c r="AU18" s="8"/>
    </row>
    <row r="19" spans="2:47" x14ac:dyDescent="0.25">
      <c r="B19">
        <v>7560795918.3673</v>
      </c>
      <c r="C19">
        <v>-21.126771999999999</v>
      </c>
      <c r="D19">
        <v>8.4956379000000002</v>
      </c>
      <c r="E19">
        <v>14.083026</v>
      </c>
      <c r="F19">
        <v>-67.385970999999998</v>
      </c>
      <c r="G19">
        <v>-5.5873879999999998</v>
      </c>
      <c r="H19" s="8"/>
      <c r="I19" s="6">
        <f t="shared" si="0"/>
        <v>8.5807142857143006</v>
      </c>
      <c r="J19" s="6">
        <f t="shared" si="1"/>
        <v>14.146941</v>
      </c>
      <c r="K19" s="85">
        <f t="shared" si="4"/>
        <v>8.7198305000000005</v>
      </c>
      <c r="L19" s="6">
        <f t="shared" si="5"/>
        <v>8.5807142857143006</v>
      </c>
      <c r="M19" s="81">
        <f t="shared" si="6"/>
        <v>13.459562</v>
      </c>
      <c r="N19" s="85">
        <f t="shared" si="7"/>
        <v>8.0007763000000001</v>
      </c>
      <c r="O19" s="6">
        <f t="shared" si="8"/>
        <v>8.5807142857143006</v>
      </c>
      <c r="P19" s="81">
        <f t="shared" si="9"/>
        <v>12.979252000000001</v>
      </c>
      <c r="Q19" s="85">
        <f t="shared" si="10"/>
        <v>7.4210333999999998</v>
      </c>
      <c r="R19" s="6">
        <f t="shared" si="11"/>
        <v>8.5807142857143006</v>
      </c>
      <c r="S19" s="81">
        <f t="shared" si="12"/>
        <v>12.680706000000001</v>
      </c>
      <c r="T19" s="85">
        <f t="shared" si="13"/>
        <v>6.8830704999999996</v>
      </c>
      <c r="U19" s="6">
        <f t="shared" si="14"/>
        <v>8.5807142857143006</v>
      </c>
      <c r="V19" s="81">
        <f t="shared" si="15"/>
        <v>12.742861</v>
      </c>
      <c r="W19" s="85">
        <f t="shared" si="16"/>
        <v>6.4503693999999996</v>
      </c>
      <c r="Y19">
        <v>7560795918.3673</v>
      </c>
      <c r="Z19">
        <v>-22.912544</v>
      </c>
      <c r="AA19">
        <v>11.551102</v>
      </c>
      <c r="AB19">
        <v>18.996784000000002</v>
      </c>
      <c r="AC19">
        <v>-79.875923</v>
      </c>
      <c r="AD19">
        <v>-7.4456835000000003</v>
      </c>
      <c r="AE19" s="8"/>
      <c r="AF19" s="6">
        <f t="shared" si="2"/>
        <v>8.5807142857143006</v>
      </c>
      <c r="AG19" s="6">
        <f t="shared" si="3"/>
        <v>18.978691000000001</v>
      </c>
      <c r="AH19" s="85">
        <f t="shared" si="17"/>
        <v>11.741685</v>
      </c>
      <c r="AI19" s="6">
        <f t="shared" si="18"/>
        <v>8.5807142857143006</v>
      </c>
      <c r="AJ19" s="81">
        <f t="shared" si="19"/>
        <v>18.855671000000001</v>
      </c>
      <c r="AK19" s="85">
        <f t="shared" si="20"/>
        <v>11.577655999999999</v>
      </c>
      <c r="AL19" s="6">
        <f t="shared" si="21"/>
        <v>8.5807142857143006</v>
      </c>
      <c r="AM19" s="43">
        <f t="shared" si="22"/>
        <v>18.466106</v>
      </c>
      <c r="AN19" s="85">
        <f t="shared" si="23"/>
        <v>11.092098</v>
      </c>
      <c r="AO19" s="6">
        <f t="shared" si="24"/>
        <v>8.5807142857143006</v>
      </c>
      <c r="AP19" s="81">
        <f t="shared" si="25"/>
        <v>18.688202</v>
      </c>
      <c r="AQ19" s="85">
        <f t="shared" si="26"/>
        <v>11.134779</v>
      </c>
      <c r="AR19" s="6">
        <f t="shared" si="27"/>
        <v>8.5807142857143006</v>
      </c>
      <c r="AS19" s="81">
        <f t="shared" si="28"/>
        <v>18.989388999999999</v>
      </c>
      <c r="AT19" s="85">
        <f t="shared" si="29"/>
        <v>11.082255</v>
      </c>
      <c r="AU19" s="8"/>
    </row>
    <row r="20" spans="2:47" x14ac:dyDescent="0.25">
      <c r="B20">
        <v>7815775510.2040997</v>
      </c>
      <c r="C20">
        <v>-20.980160000000001</v>
      </c>
      <c r="D20">
        <v>8.3123378999999993</v>
      </c>
      <c r="E20">
        <v>13.833743</v>
      </c>
      <c r="F20">
        <v>-68.318511999999998</v>
      </c>
      <c r="G20">
        <v>-5.5214056999999999</v>
      </c>
      <c r="H20" s="8"/>
      <c r="I20" s="6">
        <f t="shared" si="0"/>
        <v>8.8356938775509999</v>
      </c>
      <c r="J20" s="6">
        <f t="shared" si="1"/>
        <v>14.531689</v>
      </c>
      <c r="K20" s="85">
        <f t="shared" si="4"/>
        <v>8.9385756999999995</v>
      </c>
      <c r="L20" s="6">
        <f t="shared" si="5"/>
        <v>8.8356938775509999</v>
      </c>
      <c r="M20" s="81">
        <f t="shared" si="6"/>
        <v>13.913653999999999</v>
      </c>
      <c r="N20" s="85">
        <f t="shared" si="7"/>
        <v>8.3040523999999998</v>
      </c>
      <c r="O20" s="6">
        <f t="shared" si="8"/>
        <v>8.8356938775509999</v>
      </c>
      <c r="P20" s="81">
        <f t="shared" si="9"/>
        <v>13.3698</v>
      </c>
      <c r="Q20" s="85">
        <f t="shared" si="10"/>
        <v>7.6852856000000003</v>
      </c>
      <c r="R20" s="6">
        <f t="shared" si="11"/>
        <v>8.8356938775509999</v>
      </c>
      <c r="S20" s="81">
        <f t="shared" si="12"/>
        <v>13.103467</v>
      </c>
      <c r="T20" s="85">
        <f t="shared" si="13"/>
        <v>7.2201880999999997</v>
      </c>
      <c r="U20" s="6">
        <f t="shared" si="14"/>
        <v>8.8356938775509999</v>
      </c>
      <c r="V20" s="81">
        <f t="shared" si="15"/>
        <v>13.130827</v>
      </c>
      <c r="W20" s="85">
        <f t="shared" si="16"/>
        <v>6.8197679999999998</v>
      </c>
      <c r="Y20">
        <v>7815775510.2040997</v>
      </c>
      <c r="Z20">
        <v>-22.93252</v>
      </c>
      <c r="AA20">
        <v>11.553805000000001</v>
      </c>
      <c r="AB20">
        <v>18.963217</v>
      </c>
      <c r="AC20">
        <v>-79.826049999999995</v>
      </c>
      <c r="AD20">
        <v>-7.4094123999999999</v>
      </c>
      <c r="AE20" s="8"/>
      <c r="AF20" s="6">
        <f t="shared" si="2"/>
        <v>8.8356938775509999</v>
      </c>
      <c r="AG20" s="6">
        <f t="shared" si="3"/>
        <v>19.099277000000001</v>
      </c>
      <c r="AH20" s="85">
        <f t="shared" si="17"/>
        <v>11.78163</v>
      </c>
      <c r="AI20" s="6">
        <f t="shared" si="18"/>
        <v>8.8356938775509999</v>
      </c>
      <c r="AJ20" s="81">
        <f t="shared" si="19"/>
        <v>19.032207</v>
      </c>
      <c r="AK20" s="85">
        <f t="shared" si="20"/>
        <v>11.680634</v>
      </c>
      <c r="AL20" s="6">
        <f t="shared" si="21"/>
        <v>8.8356938775509999</v>
      </c>
      <c r="AM20" s="43">
        <f t="shared" si="22"/>
        <v>18.529616999999998</v>
      </c>
      <c r="AN20" s="85">
        <f t="shared" si="23"/>
        <v>11.092546</v>
      </c>
      <c r="AO20" s="6">
        <f t="shared" si="24"/>
        <v>8.8356938775509999</v>
      </c>
      <c r="AP20" s="81">
        <f t="shared" si="25"/>
        <v>18.600351</v>
      </c>
      <c r="AQ20" s="85">
        <f t="shared" si="26"/>
        <v>11.002079</v>
      </c>
      <c r="AR20" s="6">
        <f t="shared" si="27"/>
        <v>8.8356938775509999</v>
      </c>
      <c r="AS20" s="81">
        <f t="shared" si="28"/>
        <v>19.172893999999999</v>
      </c>
      <c r="AT20" s="85">
        <f t="shared" si="29"/>
        <v>11.258630999999999</v>
      </c>
      <c r="AU20" s="8"/>
    </row>
    <row r="21" spans="2:47" x14ac:dyDescent="0.25">
      <c r="B21">
        <v>8070755102.0408001</v>
      </c>
      <c r="C21">
        <v>-20.494413000000002</v>
      </c>
      <c r="D21">
        <v>8.5009288999999999</v>
      </c>
      <c r="E21">
        <v>13.964314999999999</v>
      </c>
      <c r="F21">
        <v>-65.973579000000001</v>
      </c>
      <c r="G21">
        <v>-5.4633874999999996</v>
      </c>
      <c r="H21" s="8"/>
      <c r="I21" s="6">
        <f t="shared" si="0"/>
        <v>9.0906734693878004</v>
      </c>
      <c r="J21" s="6">
        <f t="shared" si="1"/>
        <v>15.197552999999999</v>
      </c>
      <c r="K21" s="85">
        <f t="shared" si="4"/>
        <v>9.3828315999999994</v>
      </c>
      <c r="L21" s="6">
        <f t="shared" si="5"/>
        <v>9.0906734693878004</v>
      </c>
      <c r="M21" s="81">
        <f t="shared" si="6"/>
        <v>14.561289</v>
      </c>
      <c r="N21" s="85">
        <f t="shared" si="7"/>
        <v>8.7370234</v>
      </c>
      <c r="O21" s="6">
        <f t="shared" si="8"/>
        <v>9.0906734693878004</v>
      </c>
      <c r="P21" s="81">
        <f t="shared" si="9"/>
        <v>13.910975000000001</v>
      </c>
      <c r="Q21" s="85">
        <f t="shared" si="10"/>
        <v>8.0277957999999998</v>
      </c>
      <c r="R21" s="6">
        <f t="shared" si="11"/>
        <v>9.0906734693878004</v>
      </c>
      <c r="S21" s="81">
        <f t="shared" si="12"/>
        <v>13.508051</v>
      </c>
      <c r="T21" s="85">
        <f t="shared" si="13"/>
        <v>7.4577222000000001</v>
      </c>
      <c r="U21" s="6">
        <f t="shared" si="14"/>
        <v>9.0906734693878004</v>
      </c>
      <c r="V21" s="81">
        <f t="shared" si="15"/>
        <v>13.382134000000001</v>
      </c>
      <c r="W21" s="85">
        <f t="shared" si="16"/>
        <v>6.9617705000000001</v>
      </c>
      <c r="Y21">
        <v>8070755102.0408001</v>
      </c>
      <c r="Z21">
        <v>-22.389441999999999</v>
      </c>
      <c r="AA21">
        <v>11.633198999999999</v>
      </c>
      <c r="AB21">
        <v>18.999421999999999</v>
      </c>
      <c r="AC21">
        <v>-78.324378999999993</v>
      </c>
      <c r="AD21">
        <v>-7.3662232999999997</v>
      </c>
      <c r="AE21" s="8"/>
      <c r="AF21" s="6">
        <f t="shared" si="2"/>
        <v>9.0906734693878004</v>
      </c>
      <c r="AG21" s="6">
        <f t="shared" si="3"/>
        <v>19.355848000000002</v>
      </c>
      <c r="AH21" s="85">
        <f t="shared" si="17"/>
        <v>11.895212000000001</v>
      </c>
      <c r="AI21" s="6">
        <f t="shared" si="18"/>
        <v>9.0906734693878004</v>
      </c>
      <c r="AJ21" s="81">
        <f t="shared" si="19"/>
        <v>19.165215</v>
      </c>
      <c r="AK21" s="85">
        <f t="shared" si="20"/>
        <v>11.669200999999999</v>
      </c>
      <c r="AL21" s="6">
        <f t="shared" si="21"/>
        <v>9.0906734693878004</v>
      </c>
      <c r="AM21" s="43">
        <f t="shared" si="22"/>
        <v>18.707455</v>
      </c>
      <c r="AN21" s="85">
        <f t="shared" si="23"/>
        <v>11.126291999999999</v>
      </c>
      <c r="AO21" s="6">
        <f t="shared" si="24"/>
        <v>9.0906734693878004</v>
      </c>
      <c r="AP21" s="81">
        <f t="shared" si="25"/>
        <v>18.720993</v>
      </c>
      <c r="AQ21" s="85">
        <f t="shared" si="26"/>
        <v>10.986259</v>
      </c>
      <c r="AR21" s="6">
        <f t="shared" si="27"/>
        <v>9.0906734693878004</v>
      </c>
      <c r="AS21" s="81">
        <f t="shared" si="28"/>
        <v>19.192924000000001</v>
      </c>
      <c r="AT21" s="85">
        <f t="shared" si="29"/>
        <v>11.169052000000001</v>
      </c>
      <c r="AU21" s="8"/>
    </row>
    <row r="22" spans="2:47" x14ac:dyDescent="0.25">
      <c r="B22">
        <v>8325734693.8775997</v>
      </c>
      <c r="C22">
        <v>-21.710739</v>
      </c>
      <c r="D22">
        <v>8.4296904000000001</v>
      </c>
      <c r="E22">
        <v>13.866718000000001</v>
      </c>
      <c r="F22">
        <v>-70.269424000000001</v>
      </c>
      <c r="G22">
        <v>-5.4370279000000004</v>
      </c>
      <c r="H22" s="8"/>
      <c r="I22" s="6">
        <f t="shared" si="0"/>
        <v>9.3456530612245015</v>
      </c>
      <c r="J22" s="6">
        <f t="shared" si="1"/>
        <v>15.608319</v>
      </c>
      <c r="K22" s="85">
        <f t="shared" si="4"/>
        <v>9.6402406999999997</v>
      </c>
      <c r="L22" s="6">
        <f t="shared" si="5"/>
        <v>9.3456530612245015</v>
      </c>
      <c r="M22" s="81">
        <f t="shared" si="6"/>
        <v>15.003864</v>
      </c>
      <c r="N22" s="85">
        <f t="shared" si="7"/>
        <v>9.0296421000000002</v>
      </c>
      <c r="O22" s="6">
        <f t="shared" si="8"/>
        <v>9.3456530612245015</v>
      </c>
      <c r="P22" s="81">
        <f t="shared" si="9"/>
        <v>14.263337999999999</v>
      </c>
      <c r="Q22" s="85">
        <f t="shared" si="10"/>
        <v>8.2366799999999998</v>
      </c>
      <c r="R22" s="6">
        <f t="shared" si="11"/>
        <v>9.3456530612245015</v>
      </c>
      <c r="S22" s="81">
        <f t="shared" si="12"/>
        <v>13.776553</v>
      </c>
      <c r="T22" s="85">
        <f t="shared" si="13"/>
        <v>7.5969343</v>
      </c>
      <c r="U22" s="6">
        <f t="shared" si="14"/>
        <v>9.3456530612245015</v>
      </c>
      <c r="V22" s="81">
        <f t="shared" si="15"/>
        <v>13.553673</v>
      </c>
      <c r="W22" s="85">
        <f t="shared" si="16"/>
        <v>7.0389729000000001</v>
      </c>
      <c r="Y22">
        <v>8325734693.8775997</v>
      </c>
      <c r="Z22">
        <v>-23.616087</v>
      </c>
      <c r="AA22">
        <v>11.536581999999999</v>
      </c>
      <c r="AB22">
        <v>18.830839000000001</v>
      </c>
      <c r="AC22">
        <v>-82.462913999999998</v>
      </c>
      <c r="AD22">
        <v>-7.2942571999999997</v>
      </c>
      <c r="AE22" s="8"/>
      <c r="AF22" s="6">
        <f t="shared" si="2"/>
        <v>9.3456530612245015</v>
      </c>
      <c r="AG22" s="6">
        <f t="shared" si="3"/>
        <v>19.297461999999999</v>
      </c>
      <c r="AH22" s="85">
        <f t="shared" si="17"/>
        <v>11.734738</v>
      </c>
      <c r="AI22" s="6">
        <f t="shared" si="18"/>
        <v>9.3456530612245015</v>
      </c>
      <c r="AJ22" s="81">
        <f t="shared" si="19"/>
        <v>18.912545999999999</v>
      </c>
      <c r="AK22" s="85">
        <f t="shared" si="20"/>
        <v>11.308263</v>
      </c>
      <c r="AL22" s="6">
        <f t="shared" si="21"/>
        <v>9.3456530612245015</v>
      </c>
      <c r="AM22" s="43">
        <f t="shared" si="22"/>
        <v>18.658161</v>
      </c>
      <c r="AN22" s="85">
        <f t="shared" si="23"/>
        <v>10.963699999999999</v>
      </c>
      <c r="AO22" s="6">
        <f t="shared" si="24"/>
        <v>9.3456530612245015</v>
      </c>
      <c r="AP22" s="81">
        <f t="shared" si="25"/>
        <v>18.72785</v>
      </c>
      <c r="AQ22" s="85">
        <f t="shared" si="26"/>
        <v>10.877577</v>
      </c>
      <c r="AR22" s="6">
        <f t="shared" si="27"/>
        <v>9.3456530612245015</v>
      </c>
      <c r="AS22" s="81">
        <f t="shared" si="28"/>
        <v>19.381927000000001</v>
      </c>
      <c r="AT22" s="85">
        <f t="shared" si="29"/>
        <v>11.254697999999999</v>
      </c>
      <c r="AU22" s="8"/>
    </row>
    <row r="23" spans="2:47" x14ac:dyDescent="0.25">
      <c r="B23">
        <v>8580714285.7143002</v>
      </c>
      <c r="C23">
        <v>-21.760135999999999</v>
      </c>
      <c r="D23">
        <v>8.7198305000000005</v>
      </c>
      <c r="E23">
        <v>14.146941</v>
      </c>
      <c r="F23">
        <v>-70.231009999999998</v>
      </c>
      <c r="G23">
        <v>-5.4271111000000003</v>
      </c>
      <c r="H23" s="8"/>
      <c r="I23" s="6">
        <f t="shared" si="0"/>
        <v>9.600632653061199</v>
      </c>
      <c r="J23" s="6">
        <f t="shared" si="1"/>
        <v>15.791086</v>
      </c>
      <c r="K23" s="85">
        <f t="shared" si="4"/>
        <v>9.7570180999999998</v>
      </c>
      <c r="L23" s="6">
        <f t="shared" si="5"/>
        <v>9.600632653061199</v>
      </c>
      <c r="M23" s="81">
        <f t="shared" si="6"/>
        <v>15.109508999999999</v>
      </c>
      <c r="N23" s="85">
        <f t="shared" si="7"/>
        <v>9.0719700000000003</v>
      </c>
      <c r="O23" s="6">
        <f t="shared" si="8"/>
        <v>9.600632653061199</v>
      </c>
      <c r="P23" s="81">
        <f t="shared" si="9"/>
        <v>14.453344</v>
      </c>
      <c r="Q23" s="85">
        <f t="shared" si="10"/>
        <v>8.3629636999999999</v>
      </c>
      <c r="R23" s="6">
        <f t="shared" si="11"/>
        <v>9.600632653061199</v>
      </c>
      <c r="S23" s="81">
        <f t="shared" si="12"/>
        <v>13.919243</v>
      </c>
      <c r="T23" s="85">
        <f t="shared" si="13"/>
        <v>7.6735920999999996</v>
      </c>
      <c r="U23" s="6">
        <f t="shared" si="14"/>
        <v>9.600632653061199</v>
      </c>
      <c r="V23" s="81">
        <f t="shared" si="15"/>
        <v>13.634816000000001</v>
      </c>
      <c r="W23" s="85">
        <f t="shared" si="16"/>
        <v>7.0650104999999996</v>
      </c>
      <c r="Y23">
        <v>8580714285.7143002</v>
      </c>
      <c r="Z23">
        <v>-23.561606999999999</v>
      </c>
      <c r="AA23">
        <v>11.741685</v>
      </c>
      <c r="AB23">
        <v>18.978691000000001</v>
      </c>
      <c r="AC23">
        <v>-81.133621000000005</v>
      </c>
      <c r="AD23">
        <v>-7.2370067000000002</v>
      </c>
      <c r="AE23" s="8"/>
      <c r="AF23" s="6">
        <f t="shared" si="2"/>
        <v>9.600632653061199</v>
      </c>
      <c r="AG23" s="6">
        <f t="shared" si="3"/>
        <v>19.247275999999999</v>
      </c>
      <c r="AH23" s="85">
        <f t="shared" si="17"/>
        <v>11.618285999999999</v>
      </c>
      <c r="AI23" s="6">
        <f t="shared" si="18"/>
        <v>9.600632653061199</v>
      </c>
      <c r="AJ23" s="81">
        <f t="shared" si="19"/>
        <v>18.906497999999999</v>
      </c>
      <c r="AK23" s="85">
        <f t="shared" si="20"/>
        <v>11.227917</v>
      </c>
      <c r="AL23" s="6">
        <f t="shared" si="21"/>
        <v>9.600632653061199</v>
      </c>
      <c r="AM23" s="43">
        <f t="shared" si="22"/>
        <v>18.720324999999999</v>
      </c>
      <c r="AN23" s="85">
        <f t="shared" si="23"/>
        <v>10.943327</v>
      </c>
      <c r="AO23" s="6">
        <f t="shared" si="24"/>
        <v>9.600632653061199</v>
      </c>
      <c r="AP23" s="81">
        <f t="shared" si="25"/>
        <v>18.970618999999999</v>
      </c>
      <c r="AQ23" s="85">
        <f t="shared" si="26"/>
        <v>11.031271</v>
      </c>
      <c r="AR23" s="6">
        <f t="shared" si="27"/>
        <v>9.600632653061199</v>
      </c>
      <c r="AS23" s="81">
        <f t="shared" si="28"/>
        <v>19.400375</v>
      </c>
      <c r="AT23" s="85">
        <f t="shared" si="29"/>
        <v>11.187044999999999</v>
      </c>
      <c r="AU23" s="8"/>
    </row>
    <row r="24" spans="2:47" x14ac:dyDescent="0.25">
      <c r="B24">
        <v>8835693877.5510006</v>
      </c>
      <c r="C24">
        <v>-22.122654000000001</v>
      </c>
      <c r="D24">
        <v>8.9385756999999995</v>
      </c>
      <c r="E24">
        <v>14.531689</v>
      </c>
      <c r="F24">
        <v>-72.599143999999995</v>
      </c>
      <c r="G24">
        <v>-5.5931138999999996</v>
      </c>
      <c r="H24" s="8"/>
      <c r="I24" s="6">
        <f t="shared" si="0"/>
        <v>9.8556122448980013</v>
      </c>
      <c r="J24" s="6">
        <f t="shared" si="1"/>
        <v>15.777065</v>
      </c>
      <c r="K24" s="85">
        <f t="shared" si="4"/>
        <v>9.7283372999999997</v>
      </c>
      <c r="L24" s="6">
        <f t="shared" si="5"/>
        <v>9.8556122448980013</v>
      </c>
      <c r="M24" s="81">
        <f t="shared" si="6"/>
        <v>15.194345999999999</v>
      </c>
      <c r="N24" s="85">
        <f t="shared" si="7"/>
        <v>9.1471634000000002</v>
      </c>
      <c r="O24" s="6">
        <f t="shared" si="8"/>
        <v>9.8556122448980013</v>
      </c>
      <c r="P24" s="81">
        <f t="shared" si="9"/>
        <v>14.643682</v>
      </c>
      <c r="Q24" s="85">
        <f t="shared" si="10"/>
        <v>8.5438404000000006</v>
      </c>
      <c r="R24" s="6">
        <f t="shared" si="11"/>
        <v>9.8556122448980013</v>
      </c>
      <c r="S24" s="81">
        <f t="shared" si="12"/>
        <v>14.170691</v>
      </c>
      <c r="T24" s="85">
        <f t="shared" si="13"/>
        <v>7.9163116999999996</v>
      </c>
      <c r="U24" s="6">
        <f t="shared" si="14"/>
        <v>9.8556122448980013</v>
      </c>
      <c r="V24" s="81">
        <f t="shared" si="15"/>
        <v>13.922155</v>
      </c>
      <c r="W24" s="85">
        <f t="shared" si="16"/>
        <v>7.3570270999999998</v>
      </c>
      <c r="Y24">
        <v>8835693877.5510006</v>
      </c>
      <c r="Z24">
        <v>-23.855846</v>
      </c>
      <c r="AA24">
        <v>11.78163</v>
      </c>
      <c r="AB24">
        <v>19.099277000000001</v>
      </c>
      <c r="AC24">
        <v>-83.954207999999994</v>
      </c>
      <c r="AD24">
        <v>-7.3176474999999996</v>
      </c>
      <c r="AE24" s="8"/>
      <c r="AF24" s="6">
        <f t="shared" si="2"/>
        <v>9.8556122448980013</v>
      </c>
      <c r="AG24" s="6">
        <f t="shared" si="3"/>
        <v>19.216766</v>
      </c>
      <c r="AH24" s="85">
        <f t="shared" si="17"/>
        <v>11.550079999999999</v>
      </c>
      <c r="AI24" s="6">
        <f t="shared" si="18"/>
        <v>9.8556122448980013</v>
      </c>
      <c r="AJ24" s="81">
        <f t="shared" si="19"/>
        <v>19.033968000000002</v>
      </c>
      <c r="AK24" s="85">
        <f t="shared" si="20"/>
        <v>11.316311000000001</v>
      </c>
      <c r="AL24" s="6">
        <f t="shared" si="21"/>
        <v>9.8556122448980013</v>
      </c>
      <c r="AM24" s="43">
        <f t="shared" si="22"/>
        <v>18.926007999999999</v>
      </c>
      <c r="AN24" s="85">
        <f t="shared" si="23"/>
        <v>11.109484999999999</v>
      </c>
      <c r="AO24" s="6">
        <f t="shared" si="24"/>
        <v>9.8556122448980013</v>
      </c>
      <c r="AP24" s="81">
        <f t="shared" si="25"/>
        <v>19.174143000000001</v>
      </c>
      <c r="AQ24" s="85">
        <f t="shared" si="26"/>
        <v>11.197694</v>
      </c>
      <c r="AR24" s="6">
        <f t="shared" si="27"/>
        <v>9.8556122448980013</v>
      </c>
      <c r="AS24" s="81">
        <f t="shared" si="28"/>
        <v>19.593653</v>
      </c>
      <c r="AT24" s="85">
        <f t="shared" si="29"/>
        <v>11.351279999999999</v>
      </c>
      <c r="AU24" s="8"/>
    </row>
    <row r="25" spans="2:47" x14ac:dyDescent="0.25">
      <c r="B25">
        <v>9090673469.3878002</v>
      </c>
      <c r="C25">
        <v>-22.219280000000001</v>
      </c>
      <c r="D25">
        <v>9.3828315999999994</v>
      </c>
      <c r="E25">
        <v>15.197552999999999</v>
      </c>
      <c r="F25">
        <v>-73.107512999999997</v>
      </c>
      <c r="G25">
        <v>-5.8147221</v>
      </c>
      <c r="H25" s="8"/>
      <c r="I25" s="6">
        <f t="shared" si="0"/>
        <v>10.110591836735001</v>
      </c>
      <c r="J25" s="6">
        <f t="shared" si="1"/>
        <v>15.755204000000001</v>
      </c>
      <c r="K25" s="85">
        <f t="shared" si="4"/>
        <v>9.7101773999999992</v>
      </c>
      <c r="L25" s="6">
        <f t="shared" si="5"/>
        <v>10.110591836735001</v>
      </c>
      <c r="M25" s="81">
        <f t="shared" si="6"/>
        <v>15.25461</v>
      </c>
      <c r="N25" s="85">
        <f t="shared" si="7"/>
        <v>9.2051964000000002</v>
      </c>
      <c r="O25" s="6">
        <f t="shared" si="8"/>
        <v>10.110591836735001</v>
      </c>
      <c r="P25" s="81">
        <f t="shared" si="9"/>
        <v>14.861677</v>
      </c>
      <c r="Q25" s="85">
        <f t="shared" si="10"/>
        <v>8.7545909999999996</v>
      </c>
      <c r="R25" s="6">
        <f t="shared" si="11"/>
        <v>10.110591836735001</v>
      </c>
      <c r="S25" s="81">
        <f t="shared" si="12"/>
        <v>14.496988999999999</v>
      </c>
      <c r="T25" s="85">
        <f t="shared" si="13"/>
        <v>8.2307129000000003</v>
      </c>
      <c r="U25" s="6">
        <f t="shared" si="14"/>
        <v>10.110591836735001</v>
      </c>
      <c r="V25" s="81">
        <f t="shared" si="15"/>
        <v>14.276565</v>
      </c>
      <c r="W25" s="85">
        <f t="shared" si="16"/>
        <v>7.7065649000000001</v>
      </c>
      <c r="Y25">
        <v>9090673469.3878002</v>
      </c>
      <c r="Z25">
        <v>-23.868531999999998</v>
      </c>
      <c r="AA25">
        <v>11.895212000000001</v>
      </c>
      <c r="AB25">
        <v>19.355848000000002</v>
      </c>
      <c r="AC25">
        <v>-83.459914999999995</v>
      </c>
      <c r="AD25">
        <v>-7.4606347</v>
      </c>
      <c r="AE25" s="8"/>
      <c r="AF25" s="6">
        <f t="shared" si="2"/>
        <v>10.110591836735001</v>
      </c>
      <c r="AG25" s="6">
        <f t="shared" si="3"/>
        <v>19.152079000000001</v>
      </c>
      <c r="AH25" s="85">
        <f t="shared" si="17"/>
        <v>11.448156000000001</v>
      </c>
      <c r="AI25" s="6">
        <f t="shared" si="18"/>
        <v>10.110591836735001</v>
      </c>
      <c r="AJ25" s="81">
        <f t="shared" si="19"/>
        <v>19.078489000000001</v>
      </c>
      <c r="AK25" s="85">
        <f t="shared" si="20"/>
        <v>11.31982</v>
      </c>
      <c r="AL25" s="6">
        <f t="shared" si="21"/>
        <v>10.110591836735001</v>
      </c>
      <c r="AM25" s="43">
        <f t="shared" si="22"/>
        <v>19.142962000000001</v>
      </c>
      <c r="AN25" s="85">
        <f t="shared" si="23"/>
        <v>11.282514000000001</v>
      </c>
      <c r="AO25" s="6">
        <f t="shared" si="24"/>
        <v>10.110591836735001</v>
      </c>
      <c r="AP25" s="81">
        <f t="shared" si="25"/>
        <v>19.378098999999999</v>
      </c>
      <c r="AQ25" s="85">
        <f t="shared" si="26"/>
        <v>11.356261999999999</v>
      </c>
      <c r="AR25" s="6">
        <f t="shared" si="27"/>
        <v>10.110591836735001</v>
      </c>
      <c r="AS25" s="81">
        <f t="shared" si="28"/>
        <v>19.624725000000002</v>
      </c>
      <c r="AT25" s="85">
        <f t="shared" si="29"/>
        <v>11.340674999999999</v>
      </c>
      <c r="AU25" s="8"/>
    </row>
    <row r="26" spans="2:47" x14ac:dyDescent="0.25">
      <c r="B26">
        <v>9345653061.2245007</v>
      </c>
      <c r="C26">
        <v>-22.00066</v>
      </c>
      <c r="D26">
        <v>9.6402406999999997</v>
      </c>
      <c r="E26">
        <v>15.608319</v>
      </c>
      <c r="F26">
        <v>-73.618117999999996</v>
      </c>
      <c r="G26">
        <v>-5.9680790999999997</v>
      </c>
      <c r="H26" s="8"/>
      <c r="I26" s="6">
        <f t="shared" si="0"/>
        <v>10.365571428570998</v>
      </c>
      <c r="J26" s="6">
        <f t="shared" si="1"/>
        <v>15.818522</v>
      </c>
      <c r="K26" s="85">
        <f t="shared" si="4"/>
        <v>9.7100039000000002</v>
      </c>
      <c r="L26" s="6">
        <f t="shared" si="5"/>
        <v>10.365571428570998</v>
      </c>
      <c r="M26" s="81">
        <f t="shared" si="6"/>
        <v>15.442129</v>
      </c>
      <c r="N26" s="85">
        <f t="shared" si="7"/>
        <v>9.3206548999999992</v>
      </c>
      <c r="O26" s="6">
        <f t="shared" si="8"/>
        <v>10.365571428570998</v>
      </c>
      <c r="P26" s="81">
        <f t="shared" si="9"/>
        <v>15.082972</v>
      </c>
      <c r="Q26" s="85">
        <f t="shared" si="10"/>
        <v>8.8986301000000001</v>
      </c>
      <c r="R26" s="6">
        <f t="shared" si="11"/>
        <v>10.365571428570998</v>
      </c>
      <c r="S26" s="81">
        <f t="shared" si="12"/>
        <v>14.665978000000001</v>
      </c>
      <c r="T26" s="85">
        <f t="shared" si="13"/>
        <v>8.3220004999999997</v>
      </c>
      <c r="U26" s="6">
        <f t="shared" si="14"/>
        <v>10.365571428570998</v>
      </c>
      <c r="V26" s="81">
        <f t="shared" si="15"/>
        <v>14.335639</v>
      </c>
      <c r="W26" s="85">
        <f t="shared" si="16"/>
        <v>7.6950455</v>
      </c>
      <c r="Y26">
        <v>9345653061.2245007</v>
      </c>
      <c r="Z26">
        <v>-23.596916</v>
      </c>
      <c r="AA26">
        <v>11.734738</v>
      </c>
      <c r="AB26">
        <v>19.297461999999999</v>
      </c>
      <c r="AC26">
        <v>-81.921036000000001</v>
      </c>
      <c r="AD26">
        <v>-7.5627236</v>
      </c>
      <c r="AE26" s="8"/>
      <c r="AF26" s="6">
        <f t="shared" si="2"/>
        <v>10.365571428570998</v>
      </c>
      <c r="AG26" s="6">
        <f t="shared" si="3"/>
        <v>19.108355</v>
      </c>
      <c r="AH26" s="85">
        <f t="shared" si="17"/>
        <v>11.306182</v>
      </c>
      <c r="AI26" s="6">
        <f t="shared" si="18"/>
        <v>10.365571428570998</v>
      </c>
      <c r="AJ26" s="81">
        <f t="shared" si="19"/>
        <v>19.276385999999999</v>
      </c>
      <c r="AK26" s="85">
        <f t="shared" si="20"/>
        <v>11.409538</v>
      </c>
      <c r="AL26" s="6">
        <f t="shared" si="21"/>
        <v>10.365571428570998</v>
      </c>
      <c r="AM26" s="43">
        <f t="shared" si="22"/>
        <v>19.302569999999999</v>
      </c>
      <c r="AN26" s="85">
        <f t="shared" si="23"/>
        <v>11.325642999999999</v>
      </c>
      <c r="AO26" s="6">
        <f t="shared" si="24"/>
        <v>10.365571428570998</v>
      </c>
      <c r="AP26" s="81">
        <f t="shared" si="25"/>
        <v>19.363758000000001</v>
      </c>
      <c r="AQ26" s="85">
        <f t="shared" si="26"/>
        <v>11.219576</v>
      </c>
      <c r="AR26" s="6">
        <f t="shared" si="27"/>
        <v>10.365571428570998</v>
      </c>
      <c r="AS26" s="81">
        <f t="shared" si="28"/>
        <v>19.651620999999999</v>
      </c>
      <c r="AT26" s="85">
        <f t="shared" si="29"/>
        <v>11.244218999999999</v>
      </c>
      <c r="AU26" s="8"/>
    </row>
    <row r="27" spans="2:47" x14ac:dyDescent="0.25">
      <c r="B27">
        <v>9600632653.0611992</v>
      </c>
      <c r="C27">
        <v>-22.320146999999999</v>
      </c>
      <c r="D27">
        <v>9.7570180999999998</v>
      </c>
      <c r="E27">
        <v>15.791086</v>
      </c>
      <c r="F27">
        <v>-74.736075999999997</v>
      </c>
      <c r="G27">
        <v>-6.0340680999999998</v>
      </c>
      <c r="H27" s="8"/>
      <c r="I27" s="6">
        <f t="shared" si="0"/>
        <v>10.620551020408001</v>
      </c>
      <c r="J27" s="6">
        <f t="shared" si="1"/>
        <v>15.544090000000001</v>
      </c>
      <c r="K27" s="85">
        <f t="shared" si="4"/>
        <v>9.4560156000000006</v>
      </c>
      <c r="L27" s="6">
        <f t="shared" si="5"/>
        <v>10.620551020408001</v>
      </c>
      <c r="M27" s="81">
        <f t="shared" si="6"/>
        <v>15.161829000000001</v>
      </c>
      <c r="N27" s="85">
        <f t="shared" si="7"/>
        <v>9.0546188000000001</v>
      </c>
      <c r="O27" s="6">
        <f t="shared" si="8"/>
        <v>10.620551020408001</v>
      </c>
      <c r="P27" s="81">
        <f t="shared" si="9"/>
        <v>14.778556999999999</v>
      </c>
      <c r="Q27" s="85">
        <f t="shared" si="10"/>
        <v>8.6024113</v>
      </c>
      <c r="R27" s="6">
        <f t="shared" si="11"/>
        <v>10.620551020408001</v>
      </c>
      <c r="S27" s="81">
        <f t="shared" si="12"/>
        <v>14.220466</v>
      </c>
      <c r="T27" s="85">
        <f t="shared" si="13"/>
        <v>7.8787168999999997</v>
      </c>
      <c r="U27" s="6">
        <f t="shared" si="14"/>
        <v>10.620551020408001</v>
      </c>
      <c r="V27" s="81">
        <f t="shared" si="15"/>
        <v>13.657292999999999</v>
      </c>
      <c r="W27" s="85">
        <f t="shared" si="16"/>
        <v>7.0116091000000003</v>
      </c>
      <c r="Y27">
        <v>9600632653.0611992</v>
      </c>
      <c r="Z27">
        <v>-23.903793</v>
      </c>
      <c r="AA27">
        <v>11.618285999999999</v>
      </c>
      <c r="AB27">
        <v>19.247275999999999</v>
      </c>
      <c r="AC27">
        <v>-83.135200999999995</v>
      </c>
      <c r="AD27">
        <v>-7.6289907000000001</v>
      </c>
      <c r="AE27" s="8"/>
      <c r="AF27" s="6">
        <f t="shared" si="2"/>
        <v>10.620551020408001</v>
      </c>
      <c r="AG27" s="6">
        <f t="shared" si="3"/>
        <v>19.137632</v>
      </c>
      <c r="AH27" s="85">
        <f t="shared" si="17"/>
        <v>11.294112999999999</v>
      </c>
      <c r="AI27" s="6">
        <f t="shared" si="18"/>
        <v>10.620551020408001</v>
      </c>
      <c r="AJ27" s="81">
        <f t="shared" si="19"/>
        <v>19.308288999999998</v>
      </c>
      <c r="AK27" s="85">
        <f t="shared" si="20"/>
        <v>11.390525</v>
      </c>
      <c r="AL27" s="6">
        <f t="shared" si="21"/>
        <v>10.620551020408001</v>
      </c>
      <c r="AM27" s="43">
        <f t="shared" si="22"/>
        <v>19.253992</v>
      </c>
      <c r="AN27" s="85">
        <f t="shared" si="23"/>
        <v>11.218126</v>
      </c>
      <c r="AO27" s="6">
        <f t="shared" si="24"/>
        <v>10.620551020408001</v>
      </c>
      <c r="AP27" s="81">
        <f t="shared" si="25"/>
        <v>19.142219999999998</v>
      </c>
      <c r="AQ27" s="85">
        <f t="shared" si="26"/>
        <v>10.932539</v>
      </c>
      <c r="AR27" s="6">
        <f t="shared" si="27"/>
        <v>10.620551020408001</v>
      </c>
      <c r="AS27" s="81">
        <f t="shared" si="28"/>
        <v>19.149771000000001</v>
      </c>
      <c r="AT27" s="85">
        <f t="shared" si="29"/>
        <v>10.673169</v>
      </c>
      <c r="AU27" s="8"/>
    </row>
    <row r="28" spans="2:47" x14ac:dyDescent="0.25">
      <c r="B28">
        <v>9855612244.8980007</v>
      </c>
      <c r="C28">
        <v>-21.296178999999999</v>
      </c>
      <c r="D28">
        <v>9.7283372999999997</v>
      </c>
      <c r="E28">
        <v>15.777065</v>
      </c>
      <c r="F28">
        <v>-71.038871999999998</v>
      </c>
      <c r="G28">
        <v>-6.0487275</v>
      </c>
      <c r="H28" s="8"/>
      <c r="I28" s="6">
        <f t="shared" si="0"/>
        <v>10.875530612245001</v>
      </c>
      <c r="J28" s="6">
        <f t="shared" si="1"/>
        <v>14.901032000000001</v>
      </c>
      <c r="K28" s="85">
        <f t="shared" si="4"/>
        <v>8.9425802000000001</v>
      </c>
      <c r="L28" s="6">
        <f t="shared" si="5"/>
        <v>10.875530612245001</v>
      </c>
      <c r="M28" s="81">
        <f t="shared" si="6"/>
        <v>14.513472</v>
      </c>
      <c r="N28" s="85">
        <f t="shared" si="7"/>
        <v>8.5390978000000004</v>
      </c>
      <c r="O28" s="6">
        <f t="shared" si="8"/>
        <v>10.875530612245001</v>
      </c>
      <c r="P28" s="81">
        <f t="shared" si="9"/>
        <v>13.958826</v>
      </c>
      <c r="Q28" s="85">
        <f t="shared" si="10"/>
        <v>7.9166546000000002</v>
      </c>
      <c r="R28" s="6">
        <f t="shared" si="11"/>
        <v>10.875530612245001</v>
      </c>
      <c r="S28" s="81">
        <f t="shared" si="12"/>
        <v>13.236064000000001</v>
      </c>
      <c r="T28" s="85">
        <f t="shared" si="13"/>
        <v>7.0276313000000004</v>
      </c>
      <c r="U28" s="6">
        <f t="shared" si="14"/>
        <v>10.875530612245001</v>
      </c>
      <c r="V28" s="81">
        <f t="shared" si="15"/>
        <v>12.547663</v>
      </c>
      <c r="W28" s="85">
        <f t="shared" si="16"/>
        <v>6.0297102999999996</v>
      </c>
      <c r="Y28">
        <v>9855612244.8980007</v>
      </c>
      <c r="Z28">
        <v>-22.934206</v>
      </c>
      <c r="AA28">
        <v>11.550079999999999</v>
      </c>
      <c r="AB28">
        <v>19.216766</v>
      </c>
      <c r="AC28">
        <v>-79.958220999999995</v>
      </c>
      <c r="AD28">
        <v>-7.6666865</v>
      </c>
      <c r="AE28" s="8"/>
      <c r="AF28" s="6">
        <f t="shared" si="2"/>
        <v>10.875530612245001</v>
      </c>
      <c r="AG28" s="6">
        <f t="shared" si="3"/>
        <v>18.956177</v>
      </c>
      <c r="AH28" s="85">
        <f t="shared" si="17"/>
        <v>11.150950999999999</v>
      </c>
      <c r="AI28" s="6">
        <f t="shared" si="18"/>
        <v>10.875530612245001</v>
      </c>
      <c r="AJ28" s="81">
        <f t="shared" si="19"/>
        <v>19.166708</v>
      </c>
      <c r="AK28" s="85">
        <f t="shared" si="20"/>
        <v>11.283868</v>
      </c>
      <c r="AL28" s="6">
        <f t="shared" si="21"/>
        <v>10.875530612245001</v>
      </c>
      <c r="AM28" s="43">
        <f t="shared" si="22"/>
        <v>18.776743</v>
      </c>
      <c r="AN28" s="85">
        <f t="shared" si="23"/>
        <v>10.771421999999999</v>
      </c>
      <c r="AO28" s="6">
        <f t="shared" si="24"/>
        <v>10.875530612245001</v>
      </c>
      <c r="AP28" s="81">
        <f t="shared" si="25"/>
        <v>18.447758</v>
      </c>
      <c r="AQ28" s="85">
        <f t="shared" si="26"/>
        <v>10.264433</v>
      </c>
      <c r="AR28" s="6">
        <f t="shared" si="27"/>
        <v>10.875530612245001</v>
      </c>
      <c r="AS28" s="81">
        <f t="shared" si="28"/>
        <v>18.302161999999999</v>
      </c>
      <c r="AT28" s="85">
        <f t="shared" si="29"/>
        <v>9.8452997</v>
      </c>
      <c r="AU28" s="8"/>
    </row>
    <row r="29" spans="2:47" x14ac:dyDescent="0.25">
      <c r="B29">
        <v>10110591836.735001</v>
      </c>
      <c r="C29">
        <v>-21.922411</v>
      </c>
      <c r="D29">
        <v>9.7101773999999992</v>
      </c>
      <c r="E29">
        <v>15.755204000000001</v>
      </c>
      <c r="F29">
        <v>-73.211287999999996</v>
      </c>
      <c r="G29">
        <v>-6.0450263</v>
      </c>
      <c r="H29" s="8"/>
      <c r="I29" s="6">
        <f t="shared" si="0"/>
        <v>11.130510204082</v>
      </c>
      <c r="J29" s="6">
        <f t="shared" si="1"/>
        <v>14.245877</v>
      </c>
      <c r="K29" s="85">
        <f t="shared" si="4"/>
        <v>8.4371977000000005</v>
      </c>
      <c r="L29" s="6">
        <f t="shared" si="5"/>
        <v>11.130510204082</v>
      </c>
      <c r="M29" s="81">
        <f t="shared" si="6"/>
        <v>13.763394</v>
      </c>
      <c r="N29" s="85">
        <f t="shared" si="7"/>
        <v>7.9380550000000003</v>
      </c>
      <c r="O29" s="6">
        <f t="shared" si="8"/>
        <v>11.130510204082</v>
      </c>
      <c r="P29" s="81">
        <f t="shared" si="9"/>
        <v>13.095469</v>
      </c>
      <c r="Q29" s="85">
        <f t="shared" si="10"/>
        <v>7.1980734000000002</v>
      </c>
      <c r="R29" s="6">
        <f t="shared" si="11"/>
        <v>11.130510204082</v>
      </c>
      <c r="S29" s="81">
        <f t="shared" si="12"/>
        <v>12.314446</v>
      </c>
      <c r="T29" s="85">
        <f t="shared" si="13"/>
        <v>6.2478185000000002</v>
      </c>
      <c r="U29" s="6">
        <f t="shared" si="14"/>
        <v>11.130510204082</v>
      </c>
      <c r="V29" s="81">
        <f t="shared" si="15"/>
        <v>11.552619999999999</v>
      </c>
      <c r="W29" s="85">
        <f t="shared" si="16"/>
        <v>5.1785563999999997</v>
      </c>
      <c r="Y29">
        <v>10110591836.735001</v>
      </c>
      <c r="Z29">
        <v>-23.556246000000002</v>
      </c>
      <c r="AA29">
        <v>11.448156000000001</v>
      </c>
      <c r="AB29">
        <v>19.152079000000001</v>
      </c>
      <c r="AC29">
        <v>-81.389792999999997</v>
      </c>
      <c r="AD29">
        <v>-7.7039207999999997</v>
      </c>
      <c r="AE29" s="8"/>
      <c r="AF29" s="6">
        <f t="shared" si="2"/>
        <v>11.130510204082</v>
      </c>
      <c r="AG29" s="6">
        <f t="shared" si="3"/>
        <v>18.915775</v>
      </c>
      <c r="AH29" s="85">
        <f t="shared" si="17"/>
        <v>11.173633000000001</v>
      </c>
      <c r="AI29" s="6">
        <f t="shared" si="18"/>
        <v>11.130510204082</v>
      </c>
      <c r="AJ29" s="81">
        <f t="shared" si="19"/>
        <v>18.960305999999999</v>
      </c>
      <c r="AK29" s="85">
        <f t="shared" si="20"/>
        <v>11.148142</v>
      </c>
      <c r="AL29" s="6">
        <f t="shared" si="21"/>
        <v>11.130510204082</v>
      </c>
      <c r="AM29" s="43">
        <f t="shared" si="22"/>
        <v>18.481815000000001</v>
      </c>
      <c r="AN29" s="85">
        <f t="shared" si="23"/>
        <v>10.555071999999999</v>
      </c>
      <c r="AO29" s="6">
        <f t="shared" si="24"/>
        <v>11.130510204082</v>
      </c>
      <c r="AP29" s="81">
        <f t="shared" si="25"/>
        <v>18.143837000000001</v>
      </c>
      <c r="AQ29" s="85">
        <f t="shared" si="26"/>
        <v>10.048557000000001</v>
      </c>
      <c r="AR29" s="6">
        <f t="shared" si="27"/>
        <v>11.130510204082</v>
      </c>
      <c r="AS29" s="81">
        <f t="shared" si="28"/>
        <v>17.578346</v>
      </c>
      <c r="AT29" s="85">
        <f t="shared" si="29"/>
        <v>9.2221288999999995</v>
      </c>
      <c r="AU29" s="8"/>
    </row>
    <row r="30" spans="2:47" x14ac:dyDescent="0.25">
      <c r="B30">
        <v>10365571428.570999</v>
      </c>
      <c r="C30">
        <v>-21.847543999999999</v>
      </c>
      <c r="D30">
        <v>9.7100039000000002</v>
      </c>
      <c r="E30">
        <v>15.818522</v>
      </c>
      <c r="F30">
        <v>-73.293762000000001</v>
      </c>
      <c r="G30">
        <v>-6.1085181000000004</v>
      </c>
      <c r="H30" s="8"/>
      <c r="I30" s="6">
        <f t="shared" si="0"/>
        <v>11.385489795918</v>
      </c>
      <c r="J30" s="6">
        <f t="shared" si="1"/>
        <v>13.863961</v>
      </c>
      <c r="K30" s="85">
        <f t="shared" si="4"/>
        <v>8.2108936000000003</v>
      </c>
      <c r="L30" s="6">
        <f t="shared" si="5"/>
        <v>11.385489795918</v>
      </c>
      <c r="M30" s="81">
        <f t="shared" si="6"/>
        <v>13.345996</v>
      </c>
      <c r="N30" s="85">
        <f t="shared" si="7"/>
        <v>7.6664338000000001</v>
      </c>
      <c r="O30" s="6">
        <f t="shared" si="8"/>
        <v>11.385489795918</v>
      </c>
      <c r="P30" s="81">
        <f t="shared" si="9"/>
        <v>12.536775</v>
      </c>
      <c r="Q30" s="85">
        <f t="shared" si="10"/>
        <v>6.7740916999999996</v>
      </c>
      <c r="R30" s="6">
        <f t="shared" si="11"/>
        <v>11.385489795918</v>
      </c>
      <c r="S30" s="81">
        <f t="shared" si="12"/>
        <v>11.720905</v>
      </c>
      <c r="T30" s="85">
        <f t="shared" si="13"/>
        <v>5.7819022999999996</v>
      </c>
      <c r="U30" s="6">
        <f t="shared" si="14"/>
        <v>11.385489795918</v>
      </c>
      <c r="V30" s="81">
        <f t="shared" si="15"/>
        <v>10.915412999999999</v>
      </c>
      <c r="W30" s="85">
        <f t="shared" si="16"/>
        <v>4.6723127</v>
      </c>
      <c r="Y30">
        <v>10365571428.570999</v>
      </c>
      <c r="Z30">
        <v>-23.560869</v>
      </c>
      <c r="AA30">
        <v>11.306182</v>
      </c>
      <c r="AB30">
        <v>19.108355</v>
      </c>
      <c r="AC30">
        <v>-81.494888000000003</v>
      </c>
      <c r="AD30">
        <v>-7.8021722000000002</v>
      </c>
      <c r="AE30" s="8"/>
      <c r="AF30" s="6">
        <f t="shared" si="2"/>
        <v>11.385489795918</v>
      </c>
      <c r="AG30" s="6">
        <f t="shared" si="3"/>
        <v>18.663681</v>
      </c>
      <c r="AH30" s="85">
        <f t="shared" si="17"/>
        <v>11.015921000000001</v>
      </c>
      <c r="AI30" s="6">
        <f t="shared" si="18"/>
        <v>11.385489795918</v>
      </c>
      <c r="AJ30" s="81">
        <f t="shared" si="19"/>
        <v>18.773817000000001</v>
      </c>
      <c r="AK30" s="85">
        <f t="shared" si="20"/>
        <v>11.062552</v>
      </c>
      <c r="AL30" s="6">
        <f t="shared" si="21"/>
        <v>11.385489795918</v>
      </c>
      <c r="AM30" s="43">
        <f t="shared" si="22"/>
        <v>18.271011000000001</v>
      </c>
      <c r="AN30" s="85">
        <f t="shared" si="23"/>
        <v>10.450388</v>
      </c>
      <c r="AO30" s="6">
        <f t="shared" si="24"/>
        <v>11.385489795918</v>
      </c>
      <c r="AP30" s="81">
        <f t="shared" si="25"/>
        <v>18.116322</v>
      </c>
      <c r="AQ30" s="85">
        <f t="shared" si="26"/>
        <v>10.131701</v>
      </c>
      <c r="AR30" s="6">
        <f t="shared" si="27"/>
        <v>11.385489795918</v>
      </c>
      <c r="AS30" s="81">
        <f t="shared" si="28"/>
        <v>17.453499000000001</v>
      </c>
      <c r="AT30" s="85">
        <f t="shared" si="29"/>
        <v>9.2123364999999993</v>
      </c>
      <c r="AU30" s="8"/>
    </row>
    <row r="31" spans="2:47" x14ac:dyDescent="0.25">
      <c r="B31">
        <v>10620551020.408001</v>
      </c>
      <c r="C31">
        <v>-21.990411999999999</v>
      </c>
      <c r="D31">
        <v>9.4560156000000006</v>
      </c>
      <c r="E31">
        <v>15.544090000000001</v>
      </c>
      <c r="F31">
        <v>-72.977142000000001</v>
      </c>
      <c r="G31">
        <v>-6.0880742000000003</v>
      </c>
      <c r="H31" s="8"/>
      <c r="I31" s="6">
        <f t="shared" si="0"/>
        <v>11.640469387754999</v>
      </c>
      <c r="J31" s="6">
        <f t="shared" si="1"/>
        <v>13.877848999999999</v>
      </c>
      <c r="K31" s="85">
        <f t="shared" si="4"/>
        <v>8.2783078999999997</v>
      </c>
      <c r="L31" s="6">
        <f t="shared" si="5"/>
        <v>11.640469387754999</v>
      </c>
      <c r="M31" s="81">
        <f t="shared" si="6"/>
        <v>13.294708</v>
      </c>
      <c r="N31" s="85">
        <f t="shared" si="7"/>
        <v>7.6460546999999996</v>
      </c>
      <c r="O31" s="6">
        <f t="shared" si="8"/>
        <v>11.640469387754999</v>
      </c>
      <c r="P31" s="81">
        <f t="shared" si="9"/>
        <v>12.392905000000001</v>
      </c>
      <c r="Q31" s="85">
        <f t="shared" si="10"/>
        <v>6.6377024999999996</v>
      </c>
      <c r="R31" s="6">
        <f t="shared" si="11"/>
        <v>11.640469387754999</v>
      </c>
      <c r="S31" s="81">
        <f t="shared" si="12"/>
        <v>11.453156</v>
      </c>
      <c r="T31" s="85">
        <f t="shared" si="13"/>
        <v>5.5045723999999998</v>
      </c>
      <c r="U31" s="6">
        <f t="shared" si="14"/>
        <v>11.640469387754999</v>
      </c>
      <c r="V31" s="81">
        <f t="shared" si="15"/>
        <v>10.509684</v>
      </c>
      <c r="W31" s="85">
        <f t="shared" si="16"/>
        <v>4.2550610999999998</v>
      </c>
      <c r="Y31">
        <v>10620551020.408001</v>
      </c>
      <c r="Z31">
        <v>-23.747232</v>
      </c>
      <c r="AA31">
        <v>11.294112999999999</v>
      </c>
      <c r="AB31">
        <v>19.137632</v>
      </c>
      <c r="AC31">
        <v>-81.545456000000001</v>
      </c>
      <c r="AD31">
        <v>-7.8435186999999997</v>
      </c>
      <c r="AE31" s="8"/>
      <c r="AF31" s="6">
        <f t="shared" si="2"/>
        <v>11.640469387754999</v>
      </c>
      <c r="AG31" s="6">
        <f t="shared" si="3"/>
        <v>18.456053000000001</v>
      </c>
      <c r="AH31" s="85">
        <f t="shared" si="17"/>
        <v>10.880554</v>
      </c>
      <c r="AI31" s="6">
        <f t="shared" si="18"/>
        <v>11.640469387754999</v>
      </c>
      <c r="AJ31" s="81">
        <f t="shared" si="19"/>
        <v>18.730039999999999</v>
      </c>
      <c r="AK31" s="85">
        <f t="shared" si="20"/>
        <v>11.091729000000001</v>
      </c>
      <c r="AL31" s="6">
        <f t="shared" si="21"/>
        <v>11.640469387754999</v>
      </c>
      <c r="AM31" s="43">
        <f t="shared" si="22"/>
        <v>18.261856000000002</v>
      </c>
      <c r="AN31" s="85">
        <f t="shared" si="23"/>
        <v>10.515278</v>
      </c>
      <c r="AO31" s="6">
        <f t="shared" si="24"/>
        <v>11.640469387754999</v>
      </c>
      <c r="AP31" s="81">
        <f t="shared" si="25"/>
        <v>18.308111</v>
      </c>
      <c r="AQ31" s="85">
        <f t="shared" si="26"/>
        <v>10.397556</v>
      </c>
      <c r="AR31" s="6">
        <f t="shared" si="27"/>
        <v>11.640469387754999</v>
      </c>
      <c r="AS31" s="81">
        <f t="shared" si="28"/>
        <v>17.532909</v>
      </c>
      <c r="AT31" s="85">
        <f t="shared" si="29"/>
        <v>9.3675841999999996</v>
      </c>
      <c r="AU31" s="8"/>
    </row>
    <row r="32" spans="2:47" x14ac:dyDescent="0.25">
      <c r="B32">
        <v>10875530612.245001</v>
      </c>
      <c r="C32">
        <v>-21.223782</v>
      </c>
      <c r="D32">
        <v>8.9425802000000001</v>
      </c>
      <c r="E32">
        <v>14.901032000000001</v>
      </c>
      <c r="F32">
        <v>-69.650406000000004</v>
      </c>
      <c r="G32">
        <v>-5.9584532000000001</v>
      </c>
      <c r="H32" s="8"/>
      <c r="I32" s="6">
        <f t="shared" si="0"/>
        <v>11.895448979591999</v>
      </c>
      <c r="J32" s="6">
        <f t="shared" si="1"/>
        <v>14.208667</v>
      </c>
      <c r="K32" s="85">
        <f t="shared" si="4"/>
        <v>8.6178541000000006</v>
      </c>
      <c r="L32" s="6">
        <f t="shared" si="5"/>
        <v>11.895448979591999</v>
      </c>
      <c r="M32" s="81">
        <f t="shared" si="6"/>
        <v>13.709251</v>
      </c>
      <c r="N32" s="85">
        <f t="shared" si="7"/>
        <v>8.0528125999999993</v>
      </c>
      <c r="O32" s="6">
        <f t="shared" si="8"/>
        <v>11.895448979591999</v>
      </c>
      <c r="P32" s="81">
        <f t="shared" si="9"/>
        <v>12.783426</v>
      </c>
      <c r="Q32" s="85">
        <f t="shared" si="10"/>
        <v>7.0022096999999999</v>
      </c>
      <c r="R32" s="6">
        <f t="shared" si="11"/>
        <v>11.895448979591999</v>
      </c>
      <c r="S32" s="81">
        <f t="shared" si="12"/>
        <v>11.699467</v>
      </c>
      <c r="T32" s="85">
        <f t="shared" si="13"/>
        <v>5.7072615999999998</v>
      </c>
      <c r="U32" s="6">
        <f t="shared" si="14"/>
        <v>11.895448979591999</v>
      </c>
      <c r="V32" s="81">
        <f t="shared" si="15"/>
        <v>10.624368</v>
      </c>
      <c r="W32" s="85">
        <f t="shared" si="16"/>
        <v>4.3130430999999998</v>
      </c>
      <c r="Y32">
        <v>10875530612.245001</v>
      </c>
      <c r="Z32">
        <v>-23.047272</v>
      </c>
      <c r="AA32">
        <v>11.150950999999999</v>
      </c>
      <c r="AB32">
        <v>18.956177</v>
      </c>
      <c r="AC32">
        <v>-79.790458999999998</v>
      </c>
      <c r="AD32">
        <v>-7.8052254000000003</v>
      </c>
      <c r="AE32" s="8"/>
      <c r="AF32" s="6">
        <f t="shared" si="2"/>
        <v>11.895448979591999</v>
      </c>
      <c r="AG32" s="6">
        <f t="shared" si="3"/>
        <v>18.41283</v>
      </c>
      <c r="AH32" s="85">
        <f t="shared" si="17"/>
        <v>10.870990000000001</v>
      </c>
      <c r="AI32" s="6">
        <f t="shared" si="18"/>
        <v>11.895448979591999</v>
      </c>
      <c r="AJ32" s="81">
        <f t="shared" si="19"/>
        <v>18.723972</v>
      </c>
      <c r="AK32" s="85">
        <f t="shared" si="20"/>
        <v>11.113975999999999</v>
      </c>
      <c r="AL32" s="6">
        <f t="shared" si="21"/>
        <v>11.895448979591999</v>
      </c>
      <c r="AM32" s="43">
        <f t="shared" si="22"/>
        <v>18.376650000000001</v>
      </c>
      <c r="AN32" s="85">
        <f t="shared" si="23"/>
        <v>10.650675</v>
      </c>
      <c r="AO32" s="6">
        <f t="shared" si="24"/>
        <v>11.895448979591999</v>
      </c>
      <c r="AP32" s="81">
        <f t="shared" si="25"/>
        <v>18.369161999999999</v>
      </c>
      <c r="AQ32" s="85">
        <f t="shared" si="26"/>
        <v>10.469333000000001</v>
      </c>
      <c r="AR32" s="6">
        <f t="shared" si="27"/>
        <v>11.895448979591999</v>
      </c>
      <c r="AS32" s="81">
        <f t="shared" si="28"/>
        <v>17.849557999999998</v>
      </c>
      <c r="AT32" s="85">
        <f t="shared" si="29"/>
        <v>9.6823606000000009</v>
      </c>
      <c r="AU32" s="8"/>
    </row>
    <row r="33" spans="2:47" x14ac:dyDescent="0.25">
      <c r="B33">
        <v>11130510204.082001</v>
      </c>
      <c r="C33">
        <v>-21.436449</v>
      </c>
      <c r="D33">
        <v>8.4371977000000005</v>
      </c>
      <c r="E33">
        <v>14.245877</v>
      </c>
      <c r="F33">
        <v>-68.979857999999993</v>
      </c>
      <c r="G33">
        <v>-5.8086795999999996</v>
      </c>
      <c r="H33" s="8"/>
      <c r="I33" s="6">
        <f t="shared" si="0"/>
        <v>12.150428571429002</v>
      </c>
      <c r="J33" s="6">
        <f t="shared" si="1"/>
        <v>14.479774000000001</v>
      </c>
      <c r="K33" s="85">
        <f t="shared" si="4"/>
        <v>8.9239130000000007</v>
      </c>
      <c r="L33" s="6">
        <f t="shared" si="5"/>
        <v>12.150428571429002</v>
      </c>
      <c r="M33" s="81">
        <f t="shared" si="6"/>
        <v>14.105717</v>
      </c>
      <c r="N33" s="85">
        <f t="shared" si="7"/>
        <v>8.4758958999999994</v>
      </c>
      <c r="O33" s="6">
        <f t="shared" si="8"/>
        <v>12.150428571429002</v>
      </c>
      <c r="P33" s="81">
        <f t="shared" si="9"/>
        <v>13.326594999999999</v>
      </c>
      <c r="Q33" s="85">
        <f t="shared" si="10"/>
        <v>7.5615616000000001</v>
      </c>
      <c r="R33" s="6">
        <f t="shared" si="11"/>
        <v>12.150428571429002</v>
      </c>
      <c r="S33" s="81">
        <f t="shared" si="12"/>
        <v>12.236312</v>
      </c>
      <c r="T33" s="85">
        <f t="shared" si="13"/>
        <v>6.2474670000000003</v>
      </c>
      <c r="U33" s="6">
        <f t="shared" si="14"/>
        <v>12.150428571429002</v>
      </c>
      <c r="V33" s="81">
        <f t="shared" si="15"/>
        <v>11.102675</v>
      </c>
      <c r="W33" s="85">
        <f t="shared" si="16"/>
        <v>4.7755879999999999</v>
      </c>
      <c r="Y33">
        <v>11130510204.082001</v>
      </c>
      <c r="Z33">
        <v>-23.408242999999999</v>
      </c>
      <c r="AA33">
        <v>11.173633000000001</v>
      </c>
      <c r="AB33">
        <v>18.915775</v>
      </c>
      <c r="AC33">
        <v>-80.178032000000002</v>
      </c>
      <c r="AD33">
        <v>-7.7421422</v>
      </c>
      <c r="AE33" s="8"/>
      <c r="AF33" s="6">
        <f t="shared" si="2"/>
        <v>12.150428571429002</v>
      </c>
      <c r="AG33" s="6">
        <f t="shared" si="3"/>
        <v>18.478199</v>
      </c>
      <c r="AH33" s="85">
        <f t="shared" si="17"/>
        <v>10.988462</v>
      </c>
      <c r="AI33" s="6">
        <f t="shared" si="18"/>
        <v>12.150428571429002</v>
      </c>
      <c r="AJ33" s="81">
        <f t="shared" si="19"/>
        <v>18.652139999999999</v>
      </c>
      <c r="AK33" s="85">
        <f t="shared" si="20"/>
        <v>11.085699999999999</v>
      </c>
      <c r="AL33" s="6">
        <f t="shared" si="21"/>
        <v>12.150428571429002</v>
      </c>
      <c r="AM33" s="43">
        <f t="shared" si="22"/>
        <v>18.440494999999999</v>
      </c>
      <c r="AN33" s="85">
        <f t="shared" si="23"/>
        <v>10.749611</v>
      </c>
      <c r="AO33" s="6">
        <f t="shared" si="24"/>
        <v>12.150428571429002</v>
      </c>
      <c r="AP33" s="81">
        <f t="shared" si="25"/>
        <v>18.197358999999999</v>
      </c>
      <c r="AQ33" s="85">
        <f t="shared" si="26"/>
        <v>10.323612000000001</v>
      </c>
      <c r="AR33" s="6">
        <f t="shared" si="27"/>
        <v>12.150428571429002</v>
      </c>
      <c r="AS33" s="81">
        <f t="shared" si="28"/>
        <v>17.974347999999999</v>
      </c>
      <c r="AT33" s="85">
        <f t="shared" si="29"/>
        <v>9.8237752999999994</v>
      </c>
      <c r="AU33" s="8"/>
    </row>
    <row r="34" spans="2:47" x14ac:dyDescent="0.25">
      <c r="B34">
        <v>11385489795.917999</v>
      </c>
      <c r="C34">
        <v>-21.845268000000001</v>
      </c>
      <c r="D34">
        <v>8.2108936000000003</v>
      </c>
      <c r="E34">
        <v>13.863961</v>
      </c>
      <c r="F34">
        <v>-69.509415000000004</v>
      </c>
      <c r="G34">
        <v>-5.6530684999999998</v>
      </c>
      <c r="H34" s="8"/>
      <c r="I34" s="6">
        <f t="shared" si="0"/>
        <v>12.405408163264999</v>
      </c>
      <c r="J34" s="6">
        <f t="shared" si="1"/>
        <v>14.62027</v>
      </c>
      <c r="K34" s="85">
        <f t="shared" si="4"/>
        <v>9.0460834999999999</v>
      </c>
      <c r="L34" s="6">
        <f t="shared" si="5"/>
        <v>12.405408163264999</v>
      </c>
      <c r="M34" s="81">
        <f t="shared" si="6"/>
        <v>14.328738</v>
      </c>
      <c r="N34" s="85">
        <f t="shared" si="7"/>
        <v>8.6778765</v>
      </c>
      <c r="O34" s="6">
        <f t="shared" si="8"/>
        <v>12.405408163264999</v>
      </c>
      <c r="P34" s="81">
        <f t="shared" si="9"/>
        <v>13.710936</v>
      </c>
      <c r="Q34" s="85">
        <f t="shared" si="10"/>
        <v>7.9201283</v>
      </c>
      <c r="R34" s="6">
        <f t="shared" si="11"/>
        <v>12.405408163264999</v>
      </c>
      <c r="S34" s="81">
        <f t="shared" si="12"/>
        <v>12.754697</v>
      </c>
      <c r="T34" s="85">
        <f t="shared" si="13"/>
        <v>6.7286872999999998</v>
      </c>
      <c r="U34" s="6">
        <f t="shared" si="14"/>
        <v>12.405408163264999</v>
      </c>
      <c r="V34" s="81">
        <f t="shared" si="15"/>
        <v>11.684509</v>
      </c>
      <c r="W34" s="85">
        <f t="shared" si="16"/>
        <v>5.2963146999999999</v>
      </c>
      <c r="Y34">
        <v>11385489795.917999</v>
      </c>
      <c r="Z34">
        <v>-23.856943000000001</v>
      </c>
      <c r="AA34">
        <v>11.015921000000001</v>
      </c>
      <c r="AB34">
        <v>18.663681</v>
      </c>
      <c r="AC34">
        <v>-82.010681000000005</v>
      </c>
      <c r="AD34">
        <v>-7.6477594</v>
      </c>
      <c r="AE34" s="8"/>
      <c r="AF34" s="6">
        <f t="shared" si="2"/>
        <v>12.405408163264999</v>
      </c>
      <c r="AG34" s="6">
        <f t="shared" si="3"/>
        <v>18.66169</v>
      </c>
      <c r="AH34" s="85">
        <f t="shared" si="17"/>
        <v>11.147019</v>
      </c>
      <c r="AI34" s="6">
        <f t="shared" si="18"/>
        <v>12.405408163264999</v>
      </c>
      <c r="AJ34" s="81">
        <f t="shared" si="19"/>
        <v>18.708303000000001</v>
      </c>
      <c r="AK34" s="85">
        <f t="shared" si="20"/>
        <v>11.108202</v>
      </c>
      <c r="AL34" s="6">
        <f t="shared" si="21"/>
        <v>12.405408163264999</v>
      </c>
      <c r="AM34" s="43">
        <f t="shared" si="22"/>
        <v>18.475548</v>
      </c>
      <c r="AN34" s="85">
        <f t="shared" si="23"/>
        <v>10.740091</v>
      </c>
      <c r="AO34" s="6">
        <f t="shared" si="24"/>
        <v>12.405408163264999</v>
      </c>
      <c r="AP34" s="81">
        <f t="shared" si="25"/>
        <v>18.15523</v>
      </c>
      <c r="AQ34" s="85">
        <f t="shared" si="26"/>
        <v>10.224245</v>
      </c>
      <c r="AR34" s="6">
        <f t="shared" si="27"/>
        <v>12.405408163264999</v>
      </c>
      <c r="AS34" s="81">
        <f t="shared" si="28"/>
        <v>18.043641999999998</v>
      </c>
      <c r="AT34" s="85">
        <f t="shared" si="29"/>
        <v>9.8201102999999996</v>
      </c>
      <c r="AU34" s="8"/>
    </row>
    <row r="35" spans="2:47" x14ac:dyDescent="0.25">
      <c r="B35">
        <v>11640469387.754999</v>
      </c>
      <c r="C35">
        <v>-22.32189</v>
      </c>
      <c r="D35">
        <v>8.2783078999999997</v>
      </c>
      <c r="E35">
        <v>13.877848999999999</v>
      </c>
      <c r="F35">
        <v>-71.586905999999999</v>
      </c>
      <c r="G35">
        <v>-5.5995401999999999</v>
      </c>
      <c r="H35" s="8"/>
      <c r="I35" s="6">
        <f t="shared" si="0"/>
        <v>12.660387755101999</v>
      </c>
      <c r="J35" s="6">
        <f t="shared" si="1"/>
        <v>14.573036999999999</v>
      </c>
      <c r="K35" s="85">
        <f t="shared" si="4"/>
        <v>9.0228929999999998</v>
      </c>
      <c r="L35" s="6">
        <f t="shared" si="5"/>
        <v>12.660387755101999</v>
      </c>
      <c r="M35" s="81">
        <f t="shared" si="6"/>
        <v>14.275492</v>
      </c>
      <c r="N35" s="85">
        <f t="shared" si="7"/>
        <v>8.6437291999999992</v>
      </c>
      <c r="O35" s="6">
        <f t="shared" si="8"/>
        <v>12.660387755101999</v>
      </c>
      <c r="P35" s="81">
        <f t="shared" si="9"/>
        <v>13.748215999999999</v>
      </c>
      <c r="Q35" s="85">
        <f t="shared" si="10"/>
        <v>7.9714494</v>
      </c>
      <c r="R35" s="6">
        <f t="shared" si="11"/>
        <v>12.660387755101999</v>
      </c>
      <c r="S35" s="81">
        <f t="shared" si="12"/>
        <v>12.907477</v>
      </c>
      <c r="T35" s="85">
        <f t="shared" si="13"/>
        <v>6.8889923</v>
      </c>
      <c r="U35" s="6">
        <f t="shared" si="14"/>
        <v>12.660387755101999</v>
      </c>
      <c r="V35" s="81">
        <f t="shared" si="15"/>
        <v>11.932779</v>
      </c>
      <c r="W35" s="85">
        <f t="shared" si="16"/>
        <v>5.5378447</v>
      </c>
      <c r="Y35">
        <v>11640469387.754999</v>
      </c>
      <c r="Z35">
        <v>-24.339867000000002</v>
      </c>
      <c r="AA35">
        <v>10.880554</v>
      </c>
      <c r="AB35">
        <v>18.456053000000001</v>
      </c>
      <c r="AC35">
        <v>-82.721976999999995</v>
      </c>
      <c r="AD35">
        <v>-7.5754991</v>
      </c>
      <c r="AE35" s="8"/>
      <c r="AF35" s="6">
        <f t="shared" si="2"/>
        <v>12.660387755101999</v>
      </c>
      <c r="AG35" s="6">
        <f t="shared" si="3"/>
        <v>18.507549000000001</v>
      </c>
      <c r="AH35" s="85">
        <f t="shared" si="17"/>
        <v>11.016579</v>
      </c>
      <c r="AI35" s="6">
        <f t="shared" si="18"/>
        <v>12.660387755101999</v>
      </c>
      <c r="AJ35" s="81">
        <f t="shared" si="19"/>
        <v>18.521749</v>
      </c>
      <c r="AK35" s="85">
        <f t="shared" si="20"/>
        <v>10.939327</v>
      </c>
      <c r="AL35" s="6">
        <f t="shared" si="21"/>
        <v>12.660387755101999</v>
      </c>
      <c r="AM35" s="43">
        <f t="shared" si="22"/>
        <v>18.146708</v>
      </c>
      <c r="AN35" s="85">
        <f t="shared" si="23"/>
        <v>10.421389</v>
      </c>
      <c r="AO35" s="6">
        <f t="shared" si="24"/>
        <v>12.660387755101999</v>
      </c>
      <c r="AP35" s="81">
        <f t="shared" si="25"/>
        <v>17.716118000000002</v>
      </c>
      <c r="AQ35" s="85">
        <f t="shared" si="26"/>
        <v>9.7846498000000004</v>
      </c>
      <c r="AR35" s="6">
        <f t="shared" si="27"/>
        <v>12.660387755101999</v>
      </c>
      <c r="AS35" s="81">
        <f t="shared" si="28"/>
        <v>17.599812</v>
      </c>
      <c r="AT35" s="85">
        <f t="shared" si="29"/>
        <v>9.3619641999999992</v>
      </c>
      <c r="AU35" s="8"/>
    </row>
    <row r="36" spans="2:47" x14ac:dyDescent="0.25">
      <c r="B36">
        <v>11895448979.591999</v>
      </c>
      <c r="C36">
        <v>-21.693918</v>
      </c>
      <c r="D36">
        <v>8.6178541000000006</v>
      </c>
      <c r="E36">
        <v>14.208667</v>
      </c>
      <c r="F36">
        <v>-70.156754000000006</v>
      </c>
      <c r="G36">
        <v>-5.5908126999999999</v>
      </c>
      <c r="H36" s="8"/>
      <c r="I36" s="6">
        <f t="shared" si="0"/>
        <v>12.915367346939</v>
      </c>
      <c r="J36" s="6">
        <f t="shared" si="1"/>
        <v>14.564025000000001</v>
      </c>
      <c r="K36" s="85">
        <f t="shared" si="4"/>
        <v>8.9299268999999999</v>
      </c>
      <c r="L36" s="6">
        <f t="shared" si="5"/>
        <v>12.915367346939</v>
      </c>
      <c r="M36" s="81">
        <f t="shared" si="6"/>
        <v>14.221985999999999</v>
      </c>
      <c r="N36" s="85">
        <f t="shared" si="7"/>
        <v>8.4929514000000008</v>
      </c>
      <c r="O36" s="6">
        <f t="shared" si="8"/>
        <v>12.915367346939</v>
      </c>
      <c r="P36" s="81">
        <f t="shared" si="9"/>
        <v>13.651714</v>
      </c>
      <c r="Q36" s="85">
        <f t="shared" si="10"/>
        <v>7.7634429999999996</v>
      </c>
      <c r="R36" s="6">
        <f t="shared" si="11"/>
        <v>12.915367346939</v>
      </c>
      <c r="S36" s="81">
        <f t="shared" si="12"/>
        <v>12.834666</v>
      </c>
      <c r="T36" s="85">
        <f t="shared" si="13"/>
        <v>6.6873526999999999</v>
      </c>
      <c r="U36" s="6">
        <f t="shared" si="14"/>
        <v>12.915367346939</v>
      </c>
      <c r="V36" s="81">
        <f t="shared" si="15"/>
        <v>11.888036</v>
      </c>
      <c r="W36" s="85">
        <f t="shared" si="16"/>
        <v>5.3439126000000003</v>
      </c>
      <c r="Y36">
        <v>11895448979.591999</v>
      </c>
      <c r="Z36">
        <v>-23.625865999999998</v>
      </c>
      <c r="AA36">
        <v>10.870990000000001</v>
      </c>
      <c r="AB36">
        <v>18.41283</v>
      </c>
      <c r="AC36">
        <v>-80.018707000000006</v>
      </c>
      <c r="AD36">
        <v>-7.5418415000000003</v>
      </c>
      <c r="AE36" s="8"/>
      <c r="AF36" s="6">
        <f t="shared" si="2"/>
        <v>12.915367346939</v>
      </c>
      <c r="AG36" s="6">
        <f t="shared" si="3"/>
        <v>18.364530999999999</v>
      </c>
      <c r="AH36" s="85">
        <f t="shared" si="17"/>
        <v>10.778684999999999</v>
      </c>
      <c r="AI36" s="6">
        <f t="shared" si="18"/>
        <v>12.915367346939</v>
      </c>
      <c r="AJ36" s="81">
        <f t="shared" si="19"/>
        <v>18.334402000000001</v>
      </c>
      <c r="AK36" s="85">
        <f t="shared" si="20"/>
        <v>10.646881</v>
      </c>
      <c r="AL36" s="6">
        <f t="shared" si="21"/>
        <v>12.915367346939</v>
      </c>
      <c r="AM36" s="43">
        <f t="shared" si="22"/>
        <v>17.774439000000001</v>
      </c>
      <c r="AN36" s="85">
        <f t="shared" si="23"/>
        <v>9.9291964000000004</v>
      </c>
      <c r="AO36" s="6">
        <f t="shared" si="24"/>
        <v>12.915367346939</v>
      </c>
      <c r="AP36" s="81">
        <f t="shared" si="25"/>
        <v>17.478849</v>
      </c>
      <c r="AQ36" s="85">
        <f t="shared" si="26"/>
        <v>9.4085912999999994</v>
      </c>
      <c r="AR36" s="6">
        <f t="shared" si="27"/>
        <v>12.915367346939</v>
      </c>
      <c r="AS36" s="81">
        <f t="shared" si="28"/>
        <v>17.292453999999999</v>
      </c>
      <c r="AT36" s="85">
        <f t="shared" si="29"/>
        <v>8.8957242999999995</v>
      </c>
      <c r="AU36" s="8"/>
    </row>
    <row r="37" spans="2:47" x14ac:dyDescent="0.25">
      <c r="B37">
        <v>12150428571.429001</v>
      </c>
      <c r="C37">
        <v>-21.639766999999999</v>
      </c>
      <c r="D37">
        <v>8.9239130000000007</v>
      </c>
      <c r="E37">
        <v>14.479774000000001</v>
      </c>
      <c r="F37">
        <v>-70.930190999999994</v>
      </c>
      <c r="G37">
        <v>-5.5558610000000002</v>
      </c>
      <c r="H37" s="8"/>
      <c r="I37" s="6">
        <f t="shared" ref="I37:I68" si="30">B41/1000000000</f>
        <v>13.170346938775999</v>
      </c>
      <c r="J37" s="6">
        <f t="shared" ref="J37:J68" si="31">E41</f>
        <v>14.497142999999999</v>
      </c>
      <c r="K37" s="85">
        <f t="shared" si="4"/>
        <v>8.8226403999999992</v>
      </c>
      <c r="L37" s="6">
        <f t="shared" si="5"/>
        <v>13.170346938775999</v>
      </c>
      <c r="M37" s="81">
        <f t="shared" si="6"/>
        <v>14.167229000000001</v>
      </c>
      <c r="N37" s="85">
        <f t="shared" si="7"/>
        <v>8.3839359000000009</v>
      </c>
      <c r="O37" s="6">
        <f t="shared" si="8"/>
        <v>13.170346938775999</v>
      </c>
      <c r="P37" s="81">
        <f t="shared" si="9"/>
        <v>13.516937</v>
      </c>
      <c r="Q37" s="85">
        <f t="shared" si="10"/>
        <v>7.5592575000000002</v>
      </c>
      <c r="R37" s="6">
        <f t="shared" si="11"/>
        <v>13.170346938775999</v>
      </c>
      <c r="S37" s="81">
        <f t="shared" si="12"/>
        <v>12.659756</v>
      </c>
      <c r="T37" s="85">
        <f t="shared" si="13"/>
        <v>6.4255551999999998</v>
      </c>
      <c r="U37" s="6">
        <f t="shared" si="14"/>
        <v>13.170346938775999</v>
      </c>
      <c r="V37" s="81">
        <f t="shared" si="15"/>
        <v>11.665176000000001</v>
      </c>
      <c r="W37" s="85">
        <f t="shared" si="16"/>
        <v>5.0141391999999998</v>
      </c>
      <c r="Y37">
        <v>12150428571.429001</v>
      </c>
      <c r="Z37">
        <v>-23.581527999999999</v>
      </c>
      <c r="AA37">
        <v>10.988462</v>
      </c>
      <c r="AB37">
        <v>18.478199</v>
      </c>
      <c r="AC37">
        <v>-81.127044999999995</v>
      </c>
      <c r="AD37">
        <v>-7.4897356000000004</v>
      </c>
      <c r="AE37" s="8"/>
      <c r="AF37" s="6">
        <f t="shared" ref="AF37:AF68" si="32">Y41/1000000000</f>
        <v>13.170346938775999</v>
      </c>
      <c r="AG37" s="6">
        <f t="shared" ref="AG37:AG68" si="33">AB41</f>
        <v>18.005993</v>
      </c>
      <c r="AH37" s="85">
        <f t="shared" si="17"/>
        <v>10.342033000000001</v>
      </c>
      <c r="AI37" s="6">
        <f t="shared" si="18"/>
        <v>13.170346938775999</v>
      </c>
      <c r="AJ37" s="81">
        <f t="shared" si="19"/>
        <v>17.929732999999999</v>
      </c>
      <c r="AK37" s="85">
        <f t="shared" si="20"/>
        <v>10.153921</v>
      </c>
      <c r="AL37" s="6">
        <f t="shared" si="21"/>
        <v>13.170346938775999</v>
      </c>
      <c r="AM37" s="43">
        <f t="shared" si="22"/>
        <v>17.388629999999999</v>
      </c>
      <c r="AN37" s="85">
        <f t="shared" si="23"/>
        <v>9.4420585999999993</v>
      </c>
      <c r="AO37" s="6">
        <f t="shared" si="24"/>
        <v>13.170346938775999</v>
      </c>
      <c r="AP37" s="81">
        <f t="shared" si="25"/>
        <v>17.015585000000002</v>
      </c>
      <c r="AQ37" s="85">
        <f t="shared" si="26"/>
        <v>8.8269768000000006</v>
      </c>
      <c r="AR37" s="6">
        <f t="shared" si="27"/>
        <v>13.170346938775999</v>
      </c>
      <c r="AS37" s="81">
        <f t="shared" si="28"/>
        <v>16.935452000000002</v>
      </c>
      <c r="AT37" s="85">
        <f t="shared" si="29"/>
        <v>8.4025563999999999</v>
      </c>
      <c r="AU37" s="8"/>
    </row>
    <row r="38" spans="2:47" x14ac:dyDescent="0.25">
      <c r="B38">
        <v>12405408163.264999</v>
      </c>
      <c r="C38">
        <v>-21.612047</v>
      </c>
      <c r="D38">
        <v>9.0460834999999999</v>
      </c>
      <c r="E38">
        <v>14.62027</v>
      </c>
      <c r="F38">
        <v>-71.293739000000002</v>
      </c>
      <c r="G38">
        <v>-5.5741867999999997</v>
      </c>
      <c r="H38" s="8"/>
      <c r="I38" s="6">
        <f t="shared" si="30"/>
        <v>13.425326530611999</v>
      </c>
      <c r="J38" s="6">
        <f t="shared" si="31"/>
        <v>14.202188</v>
      </c>
      <c r="K38" s="85">
        <f t="shared" si="4"/>
        <v>8.5343628000000002</v>
      </c>
      <c r="L38" s="6">
        <f t="shared" si="5"/>
        <v>13.425326530611999</v>
      </c>
      <c r="M38" s="81">
        <f t="shared" si="6"/>
        <v>13.836425999999999</v>
      </c>
      <c r="N38" s="85">
        <f t="shared" si="7"/>
        <v>8.0551004000000006</v>
      </c>
      <c r="O38" s="6">
        <f t="shared" si="8"/>
        <v>13.425326530611999</v>
      </c>
      <c r="P38" s="81">
        <f t="shared" si="9"/>
        <v>13.159893</v>
      </c>
      <c r="Q38" s="85">
        <f t="shared" si="10"/>
        <v>7.1946564000000004</v>
      </c>
      <c r="R38" s="6">
        <f t="shared" si="11"/>
        <v>13.425326530611999</v>
      </c>
      <c r="S38" s="81">
        <f t="shared" si="12"/>
        <v>12.336468</v>
      </c>
      <c r="T38" s="85">
        <f t="shared" si="13"/>
        <v>6.0826669000000004</v>
      </c>
      <c r="U38" s="6">
        <f t="shared" si="14"/>
        <v>13.425326530611999</v>
      </c>
      <c r="V38" s="81">
        <f t="shared" si="15"/>
        <v>11.373538</v>
      </c>
      <c r="W38" s="85">
        <f t="shared" si="16"/>
        <v>4.6906432999999996</v>
      </c>
      <c r="Y38">
        <v>12405408163.264999</v>
      </c>
      <c r="Z38">
        <v>-23.57715</v>
      </c>
      <c r="AA38">
        <v>11.147019</v>
      </c>
      <c r="AB38">
        <v>18.66169</v>
      </c>
      <c r="AC38">
        <v>-81.138656999999995</v>
      </c>
      <c r="AD38">
        <v>-7.5146708000000002</v>
      </c>
      <c r="AE38" s="8"/>
      <c r="AF38" s="6">
        <f t="shared" si="32"/>
        <v>13.425326530611999</v>
      </c>
      <c r="AG38" s="6">
        <f t="shared" si="33"/>
        <v>17.558703999999999</v>
      </c>
      <c r="AH38" s="85">
        <f t="shared" si="17"/>
        <v>9.8611708</v>
      </c>
      <c r="AI38" s="6">
        <f t="shared" si="18"/>
        <v>13.425326530611999</v>
      </c>
      <c r="AJ38" s="81">
        <f t="shared" si="19"/>
        <v>17.408894</v>
      </c>
      <c r="AK38" s="85">
        <f t="shared" si="20"/>
        <v>9.5844649999999998</v>
      </c>
      <c r="AL38" s="6">
        <f t="shared" si="21"/>
        <v>13.425326530611999</v>
      </c>
      <c r="AM38" s="43">
        <f t="shared" si="22"/>
        <v>17.029254999999999</v>
      </c>
      <c r="AN38" s="85">
        <f t="shared" si="23"/>
        <v>9.0187263000000009</v>
      </c>
      <c r="AO38" s="6">
        <f t="shared" si="24"/>
        <v>13.425326530611999</v>
      </c>
      <c r="AP38" s="81">
        <f t="shared" si="25"/>
        <v>16.793780999999999</v>
      </c>
      <c r="AQ38" s="85">
        <f t="shared" si="26"/>
        <v>8.5257597000000001</v>
      </c>
      <c r="AR38" s="6">
        <f t="shared" si="27"/>
        <v>13.425326530611999</v>
      </c>
      <c r="AS38" s="81">
        <f t="shared" si="28"/>
        <v>16.907039999999999</v>
      </c>
      <c r="AT38" s="85">
        <f t="shared" si="29"/>
        <v>8.2863445000000002</v>
      </c>
      <c r="AU38" s="8"/>
    </row>
    <row r="39" spans="2:47" x14ac:dyDescent="0.25">
      <c r="B39">
        <v>12660387755.101999</v>
      </c>
      <c r="C39">
        <v>-21.153058999999999</v>
      </c>
      <c r="D39">
        <v>9.0228929999999998</v>
      </c>
      <c r="E39">
        <v>14.573036999999999</v>
      </c>
      <c r="F39">
        <v>-69.267196999999996</v>
      </c>
      <c r="G39">
        <v>-5.5501446999999997</v>
      </c>
      <c r="H39" s="8"/>
      <c r="I39" s="6">
        <f t="shared" si="30"/>
        <v>13.680306122449</v>
      </c>
      <c r="J39" s="6">
        <f t="shared" si="31"/>
        <v>13.686420999999999</v>
      </c>
      <c r="K39" s="85">
        <f t="shared" si="4"/>
        <v>8.0680828000000009</v>
      </c>
      <c r="L39" s="6">
        <f t="shared" si="5"/>
        <v>13.680306122449</v>
      </c>
      <c r="M39" s="81">
        <f t="shared" si="6"/>
        <v>13.328405</v>
      </c>
      <c r="N39" s="85">
        <f t="shared" si="7"/>
        <v>7.6012601999999996</v>
      </c>
      <c r="O39" s="6">
        <f t="shared" si="8"/>
        <v>13.680306122449</v>
      </c>
      <c r="P39" s="81">
        <f t="shared" si="9"/>
        <v>12.687601000000001</v>
      </c>
      <c r="Q39" s="85">
        <f t="shared" si="10"/>
        <v>6.7797226999999998</v>
      </c>
      <c r="R39" s="6">
        <f t="shared" si="11"/>
        <v>13.680306122449</v>
      </c>
      <c r="S39" s="81">
        <f t="shared" si="12"/>
        <v>11.927393</v>
      </c>
      <c r="T39" s="85">
        <f t="shared" si="13"/>
        <v>5.7361212000000004</v>
      </c>
      <c r="U39" s="6">
        <f t="shared" si="14"/>
        <v>13.680306122449</v>
      </c>
      <c r="V39" s="81">
        <f t="shared" si="15"/>
        <v>11.048152999999999</v>
      </c>
      <c r="W39" s="85">
        <f t="shared" si="16"/>
        <v>4.4384303000000003</v>
      </c>
      <c r="Y39">
        <v>12660387755.101999</v>
      </c>
      <c r="Z39">
        <v>-23.103939</v>
      </c>
      <c r="AA39">
        <v>11.016579</v>
      </c>
      <c r="AB39">
        <v>18.507549000000001</v>
      </c>
      <c r="AC39">
        <v>-79.404266000000007</v>
      </c>
      <c r="AD39">
        <v>-7.4909705999999998</v>
      </c>
      <c r="AE39" s="8"/>
      <c r="AF39" s="6">
        <f t="shared" si="32"/>
        <v>13.680306122449</v>
      </c>
      <c r="AG39" s="6">
        <f t="shared" si="33"/>
        <v>17.228168</v>
      </c>
      <c r="AH39" s="85">
        <f t="shared" si="17"/>
        <v>9.5561132000000004</v>
      </c>
      <c r="AI39" s="6">
        <f t="shared" si="18"/>
        <v>13.680306122449</v>
      </c>
      <c r="AJ39" s="81">
        <f t="shared" si="19"/>
        <v>17.150214999999999</v>
      </c>
      <c r="AK39" s="85">
        <f t="shared" si="20"/>
        <v>9.3465176000000003</v>
      </c>
      <c r="AL39" s="6">
        <f t="shared" si="21"/>
        <v>13.680306122449</v>
      </c>
      <c r="AM39" s="43">
        <f t="shared" si="22"/>
        <v>16.879231999999998</v>
      </c>
      <c r="AN39" s="85">
        <f t="shared" si="23"/>
        <v>8.8860369000000006</v>
      </c>
      <c r="AO39" s="6">
        <f t="shared" si="24"/>
        <v>13.680306122449</v>
      </c>
      <c r="AP39" s="81">
        <f t="shared" si="25"/>
        <v>16.745215999999999</v>
      </c>
      <c r="AQ39" s="85">
        <f t="shared" si="26"/>
        <v>8.4949293000000008</v>
      </c>
      <c r="AR39" s="6">
        <f t="shared" si="27"/>
        <v>13.680306122449</v>
      </c>
      <c r="AS39" s="81">
        <f t="shared" si="28"/>
        <v>16.916381999999999</v>
      </c>
      <c r="AT39" s="85">
        <f t="shared" si="29"/>
        <v>8.3182144000000005</v>
      </c>
      <c r="AU39" s="8"/>
    </row>
    <row r="40" spans="2:47" x14ac:dyDescent="0.25">
      <c r="B40">
        <v>12915367346.938999</v>
      </c>
      <c r="C40">
        <v>-20.521526000000001</v>
      </c>
      <c r="D40">
        <v>8.9299268999999999</v>
      </c>
      <c r="E40">
        <v>14.564025000000001</v>
      </c>
      <c r="F40">
        <v>-67.436324999999997</v>
      </c>
      <c r="G40">
        <v>-5.6340981000000001</v>
      </c>
      <c r="H40" s="8"/>
      <c r="I40" s="6">
        <f t="shared" si="30"/>
        <v>13.935285714286</v>
      </c>
      <c r="J40" s="6">
        <f t="shared" si="31"/>
        <v>13.183816999999999</v>
      </c>
      <c r="K40" s="85">
        <f t="shared" si="4"/>
        <v>7.5834545999999996</v>
      </c>
      <c r="L40" s="6">
        <f t="shared" si="5"/>
        <v>13.935285714286</v>
      </c>
      <c r="M40" s="81">
        <f t="shared" si="6"/>
        <v>12.886672000000001</v>
      </c>
      <c r="N40" s="85">
        <f t="shared" si="7"/>
        <v>7.188231</v>
      </c>
      <c r="O40" s="6">
        <f t="shared" si="8"/>
        <v>13.935285714286</v>
      </c>
      <c r="P40" s="81">
        <f t="shared" si="9"/>
        <v>12.330594</v>
      </c>
      <c r="Q40" s="85">
        <f t="shared" si="10"/>
        <v>6.4629668999999996</v>
      </c>
      <c r="R40" s="6">
        <f t="shared" si="11"/>
        <v>13.935285714286</v>
      </c>
      <c r="S40" s="81">
        <f t="shared" si="12"/>
        <v>11.653378</v>
      </c>
      <c r="T40" s="85">
        <f t="shared" si="13"/>
        <v>5.5208855000000003</v>
      </c>
      <c r="U40" s="6">
        <f t="shared" si="14"/>
        <v>13.935285714286</v>
      </c>
      <c r="V40" s="81">
        <f t="shared" si="15"/>
        <v>10.856787000000001</v>
      </c>
      <c r="W40" s="85">
        <f t="shared" si="16"/>
        <v>4.3326868999999997</v>
      </c>
      <c r="Y40">
        <v>12915367346.938999</v>
      </c>
      <c r="Z40">
        <v>-22.471914000000002</v>
      </c>
      <c r="AA40">
        <v>10.778684999999999</v>
      </c>
      <c r="AB40">
        <v>18.364530999999999</v>
      </c>
      <c r="AC40">
        <v>-77.015556000000004</v>
      </c>
      <c r="AD40">
        <v>-7.5858464000000003</v>
      </c>
      <c r="AE40" s="8"/>
      <c r="AF40" s="6">
        <f t="shared" si="32"/>
        <v>13.935285714286</v>
      </c>
      <c r="AG40" s="6">
        <f t="shared" si="33"/>
        <v>17.066101</v>
      </c>
      <c r="AH40" s="85">
        <f t="shared" si="17"/>
        <v>9.4071292999999994</v>
      </c>
      <c r="AI40" s="6">
        <f t="shared" si="18"/>
        <v>13.935285714286</v>
      </c>
      <c r="AJ40" s="81">
        <f t="shared" si="19"/>
        <v>17.100539999999999</v>
      </c>
      <c r="AK40" s="85">
        <f t="shared" si="20"/>
        <v>9.3099661000000005</v>
      </c>
      <c r="AL40" s="6">
        <f t="shared" si="21"/>
        <v>13.935285714286</v>
      </c>
      <c r="AM40" s="43">
        <f t="shared" si="22"/>
        <v>16.910097</v>
      </c>
      <c r="AN40" s="85">
        <f t="shared" si="23"/>
        <v>8.9341469</v>
      </c>
      <c r="AO40" s="6">
        <f t="shared" si="24"/>
        <v>13.935285714286</v>
      </c>
      <c r="AP40" s="81">
        <f t="shared" si="25"/>
        <v>17.046505</v>
      </c>
      <c r="AQ40" s="85">
        <f t="shared" si="26"/>
        <v>8.8240280000000002</v>
      </c>
      <c r="AR40" s="6">
        <f t="shared" si="27"/>
        <v>13.935285714286</v>
      </c>
      <c r="AS40" s="81">
        <f t="shared" si="28"/>
        <v>17.189198999999999</v>
      </c>
      <c r="AT40" s="85">
        <f t="shared" si="29"/>
        <v>8.6372309000000005</v>
      </c>
      <c r="AU40" s="8"/>
    </row>
    <row r="41" spans="2:47" x14ac:dyDescent="0.25">
      <c r="B41">
        <v>13170346938.775999</v>
      </c>
      <c r="C41">
        <v>-21.647013000000001</v>
      </c>
      <c r="D41">
        <v>8.8226403999999992</v>
      </c>
      <c r="E41">
        <v>14.497142999999999</v>
      </c>
      <c r="F41">
        <v>-70.840835999999996</v>
      </c>
      <c r="G41">
        <v>-5.6745019000000001</v>
      </c>
      <c r="H41" s="8"/>
      <c r="I41" s="6">
        <f t="shared" si="30"/>
        <v>14.190265306121999</v>
      </c>
      <c r="J41" s="6">
        <f t="shared" si="31"/>
        <v>12.814162</v>
      </c>
      <c r="K41" s="85">
        <f t="shared" si="4"/>
        <v>7.2006091999999997</v>
      </c>
      <c r="L41" s="6">
        <f t="shared" si="5"/>
        <v>14.190265306121999</v>
      </c>
      <c r="M41" s="81">
        <f t="shared" si="6"/>
        <v>12.569029</v>
      </c>
      <c r="N41" s="85">
        <f t="shared" si="7"/>
        <v>6.8747106000000002</v>
      </c>
      <c r="O41" s="6">
        <f t="shared" si="8"/>
        <v>14.190265306121999</v>
      </c>
      <c r="P41" s="81">
        <f t="shared" si="9"/>
        <v>12.09559</v>
      </c>
      <c r="Q41" s="85">
        <f t="shared" si="10"/>
        <v>6.2546233999999998</v>
      </c>
      <c r="R41" s="6">
        <f t="shared" si="11"/>
        <v>14.190265306121999</v>
      </c>
      <c r="S41" s="81">
        <f t="shared" si="12"/>
        <v>11.440673</v>
      </c>
      <c r="T41" s="85">
        <f t="shared" si="13"/>
        <v>5.3611773999999999</v>
      </c>
      <c r="U41" s="6">
        <f t="shared" si="14"/>
        <v>14.190265306121999</v>
      </c>
      <c r="V41" s="81">
        <f t="shared" si="15"/>
        <v>10.673727</v>
      </c>
      <c r="W41" s="85">
        <f t="shared" si="16"/>
        <v>4.2340898999999999</v>
      </c>
      <c r="Y41">
        <v>13170346938.775999</v>
      </c>
      <c r="Z41">
        <v>-23.644587000000001</v>
      </c>
      <c r="AA41">
        <v>10.342033000000001</v>
      </c>
      <c r="AB41">
        <v>18.005993</v>
      </c>
      <c r="AC41">
        <v>-79.913605000000004</v>
      </c>
      <c r="AD41">
        <v>-7.6639584999999997</v>
      </c>
      <c r="AE41" s="8"/>
      <c r="AF41" s="6">
        <f t="shared" si="32"/>
        <v>14.190265306121999</v>
      </c>
      <c r="AG41" s="6">
        <f t="shared" si="33"/>
        <v>17.099442</v>
      </c>
      <c r="AH41" s="85">
        <f t="shared" si="17"/>
        <v>9.4467114999999993</v>
      </c>
      <c r="AI41" s="6">
        <f t="shared" si="18"/>
        <v>14.190265306121999</v>
      </c>
      <c r="AJ41" s="81">
        <f t="shared" si="19"/>
        <v>17.281773000000001</v>
      </c>
      <c r="AK41" s="85">
        <f t="shared" si="20"/>
        <v>9.5124320999999998</v>
      </c>
      <c r="AL41" s="6">
        <f t="shared" si="21"/>
        <v>14.190265306121999</v>
      </c>
      <c r="AM41" s="43">
        <f t="shared" si="22"/>
        <v>17.076082</v>
      </c>
      <c r="AN41" s="85">
        <f t="shared" si="23"/>
        <v>9.1387690999999993</v>
      </c>
      <c r="AO41" s="6">
        <f t="shared" si="24"/>
        <v>14.190265306121999</v>
      </c>
      <c r="AP41" s="81">
        <f t="shared" si="25"/>
        <v>17.280017999999998</v>
      </c>
      <c r="AQ41" s="85">
        <f t="shared" si="26"/>
        <v>9.1183671999999998</v>
      </c>
      <c r="AR41" s="6">
        <f t="shared" si="27"/>
        <v>14.190265306121999</v>
      </c>
      <c r="AS41" s="81">
        <f t="shared" si="28"/>
        <v>17.344683</v>
      </c>
      <c r="AT41" s="85">
        <f t="shared" si="29"/>
        <v>8.8765134999999997</v>
      </c>
      <c r="AU41" s="8"/>
    </row>
    <row r="42" spans="2:47" x14ac:dyDescent="0.25">
      <c r="B42">
        <v>13425326530.612</v>
      </c>
      <c r="C42">
        <v>-21.314886000000001</v>
      </c>
      <c r="D42">
        <v>8.5343628000000002</v>
      </c>
      <c r="E42">
        <v>14.202188</v>
      </c>
      <c r="F42">
        <v>-69.108963000000003</v>
      </c>
      <c r="G42">
        <v>-5.6678243000000004</v>
      </c>
      <c r="H42" s="8"/>
      <c r="I42" s="6">
        <f t="shared" si="30"/>
        <v>14.445244897959</v>
      </c>
      <c r="J42" s="6">
        <f t="shared" si="31"/>
        <v>12.575540999999999</v>
      </c>
      <c r="K42" s="85">
        <f t="shared" si="4"/>
        <v>6.9045981999999997</v>
      </c>
      <c r="L42" s="6">
        <f t="shared" si="5"/>
        <v>14.445244897959</v>
      </c>
      <c r="M42" s="81">
        <f t="shared" si="6"/>
        <v>12.370384</v>
      </c>
      <c r="N42" s="85">
        <f t="shared" si="7"/>
        <v>6.6381021000000002</v>
      </c>
      <c r="O42" s="6">
        <f t="shared" si="8"/>
        <v>14.445244897959</v>
      </c>
      <c r="P42" s="81">
        <f t="shared" si="9"/>
        <v>11.976933000000001</v>
      </c>
      <c r="Q42" s="85">
        <f t="shared" si="10"/>
        <v>6.1155046999999998</v>
      </c>
      <c r="R42" s="6">
        <f t="shared" si="11"/>
        <v>14.445244897959</v>
      </c>
      <c r="S42" s="81">
        <f t="shared" si="12"/>
        <v>11.347685</v>
      </c>
      <c r="T42" s="85">
        <f t="shared" si="13"/>
        <v>5.2678113</v>
      </c>
      <c r="U42" s="6">
        <f t="shared" si="14"/>
        <v>14.445244897959</v>
      </c>
      <c r="V42" s="81">
        <f t="shared" si="15"/>
        <v>10.640180000000001</v>
      </c>
      <c r="W42" s="85">
        <f t="shared" si="16"/>
        <v>4.2233042999999997</v>
      </c>
      <c r="Y42">
        <v>13425326530.612</v>
      </c>
      <c r="Z42">
        <v>-23.377213000000001</v>
      </c>
      <c r="AA42">
        <v>9.8611708</v>
      </c>
      <c r="AB42">
        <v>17.558703999999999</v>
      </c>
      <c r="AC42">
        <v>-77.604179000000002</v>
      </c>
      <c r="AD42">
        <v>-7.6975341000000004</v>
      </c>
      <c r="AE42" s="8"/>
      <c r="AF42" s="6">
        <f t="shared" si="32"/>
        <v>14.445244897959</v>
      </c>
      <c r="AG42" s="6">
        <f t="shared" si="33"/>
        <v>16.984870999999998</v>
      </c>
      <c r="AH42" s="85">
        <f t="shared" si="17"/>
        <v>9.3081254999999992</v>
      </c>
      <c r="AI42" s="6">
        <f t="shared" si="18"/>
        <v>14.445244897959</v>
      </c>
      <c r="AJ42" s="81">
        <f t="shared" si="19"/>
        <v>17.235838000000001</v>
      </c>
      <c r="AK42" s="85">
        <f t="shared" si="20"/>
        <v>9.4586830000000006</v>
      </c>
      <c r="AL42" s="6">
        <f t="shared" si="21"/>
        <v>14.445244897959</v>
      </c>
      <c r="AM42" s="43">
        <f t="shared" si="22"/>
        <v>17.224909</v>
      </c>
      <c r="AN42" s="85">
        <f t="shared" si="23"/>
        <v>9.2986698000000008</v>
      </c>
      <c r="AO42" s="6">
        <f t="shared" si="24"/>
        <v>14.445244897959</v>
      </c>
      <c r="AP42" s="81">
        <f t="shared" si="25"/>
        <v>17.398848999999998</v>
      </c>
      <c r="AQ42" s="85">
        <f t="shared" si="26"/>
        <v>9.2689505000000008</v>
      </c>
      <c r="AR42" s="6">
        <f t="shared" si="27"/>
        <v>14.445244897959</v>
      </c>
      <c r="AS42" s="81">
        <f t="shared" si="28"/>
        <v>17.516680000000001</v>
      </c>
      <c r="AT42" s="85">
        <f t="shared" si="29"/>
        <v>9.1037970000000001</v>
      </c>
      <c r="AU42" s="8"/>
    </row>
    <row r="43" spans="2:47" x14ac:dyDescent="0.25">
      <c r="B43">
        <v>13680306122.448999</v>
      </c>
      <c r="C43">
        <v>-22.003371999999999</v>
      </c>
      <c r="D43">
        <v>8.0680828000000009</v>
      </c>
      <c r="E43">
        <v>13.686420999999999</v>
      </c>
      <c r="F43">
        <v>-70.152198999999996</v>
      </c>
      <c r="G43">
        <v>-5.6183386000000004</v>
      </c>
      <c r="H43" s="8"/>
      <c r="I43" s="6">
        <f t="shared" si="30"/>
        <v>14.700224489796</v>
      </c>
      <c r="J43" s="6">
        <f t="shared" si="31"/>
        <v>12.412768</v>
      </c>
      <c r="K43" s="85">
        <f t="shared" si="4"/>
        <v>6.7712512</v>
      </c>
      <c r="L43" s="6">
        <f t="shared" si="5"/>
        <v>14.700224489796</v>
      </c>
      <c r="M43" s="81">
        <f t="shared" si="6"/>
        <v>12.230943</v>
      </c>
      <c r="N43" s="85">
        <f t="shared" si="7"/>
        <v>6.5463585999999996</v>
      </c>
      <c r="O43" s="6">
        <f t="shared" si="8"/>
        <v>14.700224489796</v>
      </c>
      <c r="P43" s="81">
        <f t="shared" si="9"/>
        <v>11.869351</v>
      </c>
      <c r="Q43" s="85">
        <f t="shared" si="10"/>
        <v>6.0713944</v>
      </c>
      <c r="R43" s="6">
        <f t="shared" si="11"/>
        <v>14.700224489796</v>
      </c>
      <c r="S43" s="81">
        <f t="shared" si="12"/>
        <v>11.271084</v>
      </c>
      <c r="T43" s="85">
        <f t="shared" si="13"/>
        <v>5.2714185999999996</v>
      </c>
      <c r="U43" s="6">
        <f t="shared" si="14"/>
        <v>14.700224489796</v>
      </c>
      <c r="V43" s="81">
        <f t="shared" si="15"/>
        <v>10.602632</v>
      </c>
      <c r="W43" s="85">
        <f t="shared" si="16"/>
        <v>4.2871775999999997</v>
      </c>
      <c r="Y43">
        <v>13680306122.448999</v>
      </c>
      <c r="Z43">
        <v>-24.063734</v>
      </c>
      <c r="AA43">
        <v>9.5561132000000004</v>
      </c>
      <c r="AB43">
        <v>17.228168</v>
      </c>
      <c r="AC43">
        <v>-78.905838000000003</v>
      </c>
      <c r="AD43">
        <v>-7.6720552</v>
      </c>
      <c r="AE43" s="8"/>
      <c r="AF43" s="6">
        <f t="shared" si="32"/>
        <v>14.700224489796</v>
      </c>
      <c r="AG43" s="6">
        <f t="shared" si="33"/>
        <v>16.832246999999999</v>
      </c>
      <c r="AH43" s="85">
        <f t="shared" si="17"/>
        <v>9.2280989000000009</v>
      </c>
      <c r="AI43" s="6">
        <f t="shared" si="18"/>
        <v>14.700224489796</v>
      </c>
      <c r="AJ43" s="81">
        <f t="shared" si="19"/>
        <v>17.066483999999999</v>
      </c>
      <c r="AK43" s="85">
        <f t="shared" si="20"/>
        <v>9.3819283999999996</v>
      </c>
      <c r="AL43" s="6">
        <f t="shared" si="21"/>
        <v>14.700224489796</v>
      </c>
      <c r="AM43" s="43">
        <f t="shared" si="22"/>
        <v>17.25572</v>
      </c>
      <c r="AN43" s="85">
        <f t="shared" si="23"/>
        <v>9.4406766999999991</v>
      </c>
      <c r="AO43" s="6">
        <f t="shared" si="24"/>
        <v>14.700224489796</v>
      </c>
      <c r="AP43" s="81">
        <f t="shared" si="25"/>
        <v>17.32893</v>
      </c>
      <c r="AQ43" s="85">
        <f t="shared" si="26"/>
        <v>9.3293113999999999</v>
      </c>
      <c r="AR43" s="6">
        <f t="shared" si="27"/>
        <v>14.700224489796</v>
      </c>
      <c r="AS43" s="81">
        <f t="shared" si="28"/>
        <v>17.59543</v>
      </c>
      <c r="AT43" s="85">
        <f t="shared" si="29"/>
        <v>9.3309382999999997</v>
      </c>
      <c r="AU43" s="8"/>
    </row>
    <row r="44" spans="2:47" x14ac:dyDescent="0.25">
      <c r="B44">
        <v>13935285714.285999</v>
      </c>
      <c r="C44">
        <v>-22.259982999999998</v>
      </c>
      <c r="D44">
        <v>7.5834545999999996</v>
      </c>
      <c r="E44">
        <v>13.183816999999999</v>
      </c>
      <c r="F44">
        <v>-69.882064999999997</v>
      </c>
      <c r="G44">
        <v>-5.6003622999999996</v>
      </c>
      <c r="H44" s="8"/>
      <c r="I44" s="6">
        <f t="shared" si="30"/>
        <v>14.955204081632999</v>
      </c>
      <c r="J44" s="6">
        <f t="shared" si="31"/>
        <v>12.454331</v>
      </c>
      <c r="K44" s="85">
        <f t="shared" si="4"/>
        <v>6.7728223999999999</v>
      </c>
      <c r="L44" s="6">
        <f t="shared" si="5"/>
        <v>14.955204081632999</v>
      </c>
      <c r="M44" s="81">
        <f t="shared" si="6"/>
        <v>12.282059</v>
      </c>
      <c r="N44" s="85">
        <f t="shared" si="7"/>
        <v>6.5636505999999999</v>
      </c>
      <c r="O44" s="6">
        <f t="shared" si="8"/>
        <v>14.955204081632999</v>
      </c>
      <c r="P44" s="81">
        <f t="shared" si="9"/>
        <v>11.884209999999999</v>
      </c>
      <c r="Q44" s="85">
        <f t="shared" si="10"/>
        <v>6.0562258</v>
      </c>
      <c r="R44" s="6">
        <f t="shared" si="11"/>
        <v>14.955204081632999</v>
      </c>
      <c r="S44" s="81">
        <f t="shared" si="12"/>
        <v>11.319576</v>
      </c>
      <c r="T44" s="85">
        <f t="shared" si="13"/>
        <v>5.2995133000000001</v>
      </c>
      <c r="U44" s="6">
        <f t="shared" si="14"/>
        <v>14.955204081632999</v>
      </c>
      <c r="V44" s="81">
        <f t="shared" si="15"/>
        <v>10.647716000000001</v>
      </c>
      <c r="W44" s="85">
        <f t="shared" si="16"/>
        <v>4.3305391999999996</v>
      </c>
      <c r="Y44">
        <v>13935285714.285999</v>
      </c>
      <c r="Z44">
        <v>-24.317969999999999</v>
      </c>
      <c r="AA44">
        <v>9.4071292999999994</v>
      </c>
      <c r="AB44">
        <v>17.066101</v>
      </c>
      <c r="AC44">
        <v>-80.103415999999996</v>
      </c>
      <c r="AD44">
        <v>-7.6589717999999998</v>
      </c>
      <c r="AE44" s="8"/>
      <c r="AF44" s="6">
        <f t="shared" si="32"/>
        <v>14.955204081632999</v>
      </c>
      <c r="AG44" s="6">
        <f t="shared" si="33"/>
        <v>16.660596999999999</v>
      </c>
      <c r="AH44" s="85">
        <f t="shared" si="17"/>
        <v>9.0715389000000002</v>
      </c>
      <c r="AI44" s="6">
        <f t="shared" si="18"/>
        <v>14.955204081632999</v>
      </c>
      <c r="AJ44" s="81">
        <f t="shared" si="19"/>
        <v>16.860379999999999</v>
      </c>
      <c r="AK44" s="85">
        <f t="shared" si="20"/>
        <v>9.2054080999999996</v>
      </c>
      <c r="AL44" s="6">
        <f t="shared" si="21"/>
        <v>14.955204081632999</v>
      </c>
      <c r="AM44" s="43">
        <f t="shared" si="22"/>
        <v>17.211006000000001</v>
      </c>
      <c r="AN44" s="85">
        <f t="shared" si="23"/>
        <v>9.4372624999999992</v>
      </c>
      <c r="AO44" s="6">
        <f t="shared" si="24"/>
        <v>14.955204081632999</v>
      </c>
      <c r="AP44" s="81">
        <f t="shared" si="25"/>
        <v>17.346067000000001</v>
      </c>
      <c r="AQ44" s="85">
        <f t="shared" si="26"/>
        <v>9.3995972000000005</v>
      </c>
      <c r="AR44" s="6">
        <f t="shared" si="27"/>
        <v>14.955204081632999</v>
      </c>
      <c r="AS44" s="81">
        <f t="shared" si="28"/>
        <v>17.617241</v>
      </c>
      <c r="AT44" s="85">
        <f t="shared" si="29"/>
        <v>9.4200181999999995</v>
      </c>
      <c r="AU44" s="8"/>
    </row>
    <row r="45" spans="2:47" x14ac:dyDescent="0.25">
      <c r="B45">
        <v>14190265306.122</v>
      </c>
      <c r="C45">
        <v>-23.182504999999999</v>
      </c>
      <c r="D45">
        <v>7.2006091999999997</v>
      </c>
      <c r="E45">
        <v>12.814162</v>
      </c>
      <c r="F45">
        <v>-71.804046999999997</v>
      </c>
      <c r="G45">
        <v>-5.6135535000000001</v>
      </c>
      <c r="H45" s="8"/>
      <c r="I45" s="6">
        <f t="shared" si="30"/>
        <v>15.210183673469</v>
      </c>
      <c r="J45" s="6">
        <f t="shared" si="31"/>
        <v>12.600762</v>
      </c>
      <c r="K45" s="85">
        <f t="shared" si="4"/>
        <v>6.8537435999999996</v>
      </c>
      <c r="L45" s="6">
        <f t="shared" si="5"/>
        <v>15.210183673469</v>
      </c>
      <c r="M45" s="81">
        <f t="shared" si="6"/>
        <v>12.444144</v>
      </c>
      <c r="N45" s="85">
        <f t="shared" si="7"/>
        <v>6.6656031999999996</v>
      </c>
      <c r="O45" s="6">
        <f t="shared" si="8"/>
        <v>15.210183673469</v>
      </c>
      <c r="P45" s="81">
        <f t="shared" si="9"/>
        <v>11.994076</v>
      </c>
      <c r="Q45" s="85">
        <f t="shared" si="10"/>
        <v>6.1164082999999998</v>
      </c>
      <c r="R45" s="6">
        <f t="shared" si="11"/>
        <v>15.210183673469</v>
      </c>
      <c r="S45" s="81">
        <f t="shared" si="12"/>
        <v>11.381130000000001</v>
      </c>
      <c r="T45" s="85">
        <f t="shared" si="13"/>
        <v>5.3298120000000004</v>
      </c>
      <c r="U45" s="6">
        <f t="shared" si="14"/>
        <v>15.210183673469</v>
      </c>
      <c r="V45" s="81">
        <f t="shared" si="15"/>
        <v>10.647012999999999</v>
      </c>
      <c r="W45" s="85">
        <f t="shared" si="16"/>
        <v>4.3245816000000001</v>
      </c>
      <c r="Y45">
        <v>14190265306.122</v>
      </c>
      <c r="Z45">
        <v>-25.241458999999999</v>
      </c>
      <c r="AA45">
        <v>9.4467114999999993</v>
      </c>
      <c r="AB45">
        <v>17.099442</v>
      </c>
      <c r="AC45">
        <v>-82.303016999999997</v>
      </c>
      <c r="AD45">
        <v>-7.6527308999999999</v>
      </c>
      <c r="AE45" s="8"/>
      <c r="AF45" s="6">
        <f t="shared" si="32"/>
        <v>15.210183673469</v>
      </c>
      <c r="AG45" s="6">
        <f t="shared" si="33"/>
        <v>16.619965000000001</v>
      </c>
      <c r="AH45" s="85">
        <f t="shared" si="17"/>
        <v>9.0223321999999992</v>
      </c>
      <c r="AI45" s="6">
        <f t="shared" si="18"/>
        <v>15.210183673469</v>
      </c>
      <c r="AJ45" s="81">
        <f t="shared" si="19"/>
        <v>16.915094</v>
      </c>
      <c r="AK45" s="85">
        <f t="shared" si="20"/>
        <v>9.2654715000000003</v>
      </c>
      <c r="AL45" s="6">
        <f t="shared" si="21"/>
        <v>15.210183673469</v>
      </c>
      <c r="AM45" s="43">
        <f t="shared" si="22"/>
        <v>17.204450999999999</v>
      </c>
      <c r="AN45" s="85">
        <f t="shared" si="23"/>
        <v>9.4469376</v>
      </c>
      <c r="AO45" s="6">
        <f t="shared" si="24"/>
        <v>15.210183673469</v>
      </c>
      <c r="AP45" s="81">
        <f t="shared" si="25"/>
        <v>17.476768</v>
      </c>
      <c r="AQ45" s="85">
        <f t="shared" si="26"/>
        <v>9.5578222000000004</v>
      </c>
      <c r="AR45" s="6">
        <f t="shared" si="27"/>
        <v>15.210183673469</v>
      </c>
      <c r="AS45" s="81">
        <f t="shared" si="28"/>
        <v>17.462399999999999</v>
      </c>
      <c r="AT45" s="85">
        <f t="shared" si="29"/>
        <v>9.3046789000000008</v>
      </c>
      <c r="AU45" s="8"/>
    </row>
    <row r="46" spans="2:47" x14ac:dyDescent="0.25">
      <c r="B46">
        <v>14445244897.959</v>
      </c>
      <c r="C46">
        <v>-22.666699999999999</v>
      </c>
      <c r="D46">
        <v>6.9045981999999997</v>
      </c>
      <c r="E46">
        <v>12.575540999999999</v>
      </c>
      <c r="F46">
        <v>-69.845107999999996</v>
      </c>
      <c r="G46">
        <v>-5.6709436999999996</v>
      </c>
      <c r="H46" s="8"/>
      <c r="I46" s="6">
        <f t="shared" si="30"/>
        <v>15.465163265306</v>
      </c>
      <c r="J46" s="6">
        <f t="shared" si="31"/>
        <v>12.880250999999999</v>
      </c>
      <c r="K46" s="85">
        <f t="shared" si="4"/>
        <v>6.9037842999999999</v>
      </c>
      <c r="L46" s="6">
        <f t="shared" si="5"/>
        <v>15.465163265306</v>
      </c>
      <c r="M46" s="81">
        <f t="shared" si="6"/>
        <v>12.731641</v>
      </c>
      <c r="N46" s="85">
        <f t="shared" si="7"/>
        <v>6.7398577</v>
      </c>
      <c r="O46" s="6">
        <f t="shared" si="8"/>
        <v>15.465163265306</v>
      </c>
      <c r="P46" s="81">
        <f t="shared" si="9"/>
        <v>12.27046</v>
      </c>
      <c r="Q46" s="85">
        <f t="shared" si="10"/>
        <v>6.2023910999999998</v>
      </c>
      <c r="R46" s="6">
        <f t="shared" si="11"/>
        <v>15.465163265306</v>
      </c>
      <c r="S46" s="81">
        <f t="shared" si="12"/>
        <v>11.610624</v>
      </c>
      <c r="T46" s="85">
        <f t="shared" si="13"/>
        <v>5.4038868000000004</v>
      </c>
      <c r="U46" s="6">
        <f t="shared" si="14"/>
        <v>15.465163265306</v>
      </c>
      <c r="V46" s="81">
        <f t="shared" si="15"/>
        <v>10.82357</v>
      </c>
      <c r="W46" s="85">
        <f t="shared" si="16"/>
        <v>4.3857211999999999</v>
      </c>
      <c r="Y46">
        <v>14445244897.959</v>
      </c>
      <c r="Z46">
        <v>-24.669492999999999</v>
      </c>
      <c r="AA46">
        <v>9.3081254999999992</v>
      </c>
      <c r="AB46">
        <v>16.984870999999998</v>
      </c>
      <c r="AC46">
        <v>-80.960601999999994</v>
      </c>
      <c r="AD46">
        <v>-7.6767463999999999</v>
      </c>
      <c r="AE46" s="8"/>
      <c r="AF46" s="6">
        <f t="shared" si="32"/>
        <v>15.465163265306</v>
      </c>
      <c r="AG46" s="6">
        <f t="shared" si="33"/>
        <v>16.754770000000001</v>
      </c>
      <c r="AH46" s="85">
        <f t="shared" si="17"/>
        <v>9.0455666000000008</v>
      </c>
      <c r="AI46" s="6">
        <f t="shared" si="18"/>
        <v>15.465163265306</v>
      </c>
      <c r="AJ46" s="81">
        <f t="shared" si="19"/>
        <v>17.148614999999999</v>
      </c>
      <c r="AK46" s="85">
        <f t="shared" si="20"/>
        <v>9.4024009999999993</v>
      </c>
      <c r="AL46" s="6">
        <f t="shared" si="21"/>
        <v>15.465163265306</v>
      </c>
      <c r="AM46" s="43">
        <f t="shared" si="22"/>
        <v>17.431647999999999</v>
      </c>
      <c r="AN46" s="85">
        <f t="shared" si="23"/>
        <v>9.5917025000000002</v>
      </c>
      <c r="AO46" s="6">
        <f t="shared" si="24"/>
        <v>15.465163265306</v>
      </c>
      <c r="AP46" s="81">
        <f t="shared" si="25"/>
        <v>17.659893</v>
      </c>
      <c r="AQ46" s="85">
        <f t="shared" si="26"/>
        <v>9.6752882000000007</v>
      </c>
      <c r="AR46" s="6">
        <f t="shared" si="27"/>
        <v>15.465163265306</v>
      </c>
      <c r="AS46" s="81">
        <f t="shared" si="28"/>
        <v>17.512535</v>
      </c>
      <c r="AT46" s="85">
        <f t="shared" si="29"/>
        <v>9.3083057</v>
      </c>
      <c r="AU46" s="8"/>
    </row>
    <row r="47" spans="2:47" x14ac:dyDescent="0.25">
      <c r="B47">
        <v>14700224489.796</v>
      </c>
      <c r="C47">
        <v>-21.091933999999998</v>
      </c>
      <c r="D47">
        <v>6.7712512</v>
      </c>
      <c r="E47">
        <v>12.412768</v>
      </c>
      <c r="F47">
        <v>-64.601851999999994</v>
      </c>
      <c r="G47">
        <v>-5.6415176000000002</v>
      </c>
      <c r="H47" s="8"/>
      <c r="I47" s="6">
        <f t="shared" si="30"/>
        <v>15.720142857142999</v>
      </c>
      <c r="J47" s="6">
        <f t="shared" si="31"/>
        <v>13.048007999999999</v>
      </c>
      <c r="K47" s="85">
        <f t="shared" si="4"/>
        <v>6.7565708000000004</v>
      </c>
      <c r="L47" s="6">
        <f t="shared" si="5"/>
        <v>15.720142857142999</v>
      </c>
      <c r="M47" s="81">
        <f t="shared" si="6"/>
        <v>13.031783000000001</v>
      </c>
      <c r="N47" s="85">
        <f t="shared" si="7"/>
        <v>6.7551370000000004</v>
      </c>
      <c r="O47" s="6">
        <f t="shared" si="8"/>
        <v>15.720142857142999</v>
      </c>
      <c r="P47" s="81">
        <f t="shared" si="9"/>
        <v>12.602971999999999</v>
      </c>
      <c r="Q47" s="85">
        <f t="shared" si="10"/>
        <v>6.2886553000000003</v>
      </c>
      <c r="R47" s="6">
        <f t="shared" si="11"/>
        <v>15.720142857142999</v>
      </c>
      <c r="S47" s="81">
        <f t="shared" si="12"/>
        <v>11.916290999999999</v>
      </c>
      <c r="T47" s="85">
        <f t="shared" si="13"/>
        <v>5.5091386</v>
      </c>
      <c r="U47" s="6">
        <f t="shared" si="14"/>
        <v>15.720142857142999</v>
      </c>
      <c r="V47" s="81">
        <f t="shared" si="15"/>
        <v>11.111981</v>
      </c>
      <c r="W47" s="85">
        <f t="shared" si="16"/>
        <v>4.5180163000000002</v>
      </c>
      <c r="Y47">
        <v>14700224489.796</v>
      </c>
      <c r="Z47">
        <v>-23.062056999999999</v>
      </c>
      <c r="AA47">
        <v>9.2280989000000009</v>
      </c>
      <c r="AB47">
        <v>16.832246999999999</v>
      </c>
      <c r="AC47">
        <v>-75.504158000000004</v>
      </c>
      <c r="AD47">
        <v>-7.6041479000000001</v>
      </c>
      <c r="AE47" s="8"/>
      <c r="AF47" s="6">
        <f t="shared" si="32"/>
        <v>15.720142857142999</v>
      </c>
      <c r="AG47" s="6">
        <f t="shared" si="33"/>
        <v>17.181023</v>
      </c>
      <c r="AH47" s="85">
        <f t="shared" si="17"/>
        <v>9.2805976999999995</v>
      </c>
      <c r="AI47" s="6">
        <f t="shared" si="18"/>
        <v>15.720142857142999</v>
      </c>
      <c r="AJ47" s="81">
        <f t="shared" si="19"/>
        <v>17.573305000000001</v>
      </c>
      <c r="AK47" s="85">
        <f t="shared" si="20"/>
        <v>9.6509724000000006</v>
      </c>
      <c r="AL47" s="6">
        <f t="shared" si="21"/>
        <v>15.720142857142999</v>
      </c>
      <c r="AM47" s="43">
        <f t="shared" si="22"/>
        <v>17.895499999999998</v>
      </c>
      <c r="AN47" s="85">
        <f t="shared" si="23"/>
        <v>9.8966837000000005</v>
      </c>
      <c r="AO47" s="6">
        <f t="shared" si="24"/>
        <v>15.720142857142999</v>
      </c>
      <c r="AP47" s="81">
        <f t="shared" si="25"/>
        <v>17.922149999999998</v>
      </c>
      <c r="AQ47" s="85">
        <f t="shared" si="26"/>
        <v>9.7972669999999997</v>
      </c>
      <c r="AR47" s="6">
        <f t="shared" si="27"/>
        <v>15.720142857142999</v>
      </c>
      <c r="AS47" s="81">
        <f t="shared" si="28"/>
        <v>17.524215999999999</v>
      </c>
      <c r="AT47" s="85">
        <f t="shared" si="29"/>
        <v>9.2002238999999992</v>
      </c>
      <c r="AU47" s="8"/>
    </row>
    <row r="48" spans="2:47" x14ac:dyDescent="0.25">
      <c r="B48">
        <v>14955204081.632999</v>
      </c>
      <c r="C48">
        <v>-21.442675000000001</v>
      </c>
      <c r="D48">
        <v>6.7728223999999999</v>
      </c>
      <c r="E48">
        <v>12.454331</v>
      </c>
      <c r="F48">
        <v>-65.784476999999995</v>
      </c>
      <c r="G48">
        <v>-5.6815094999999998</v>
      </c>
      <c r="H48" s="8"/>
      <c r="I48" s="6">
        <f t="shared" si="30"/>
        <v>15.975122448979999</v>
      </c>
      <c r="J48" s="6">
        <f t="shared" si="31"/>
        <v>13.244475</v>
      </c>
      <c r="K48" s="85">
        <f t="shared" si="4"/>
        <v>6.6054797000000001</v>
      </c>
      <c r="L48" s="6">
        <f t="shared" si="5"/>
        <v>15.975122448979999</v>
      </c>
      <c r="M48" s="81">
        <f t="shared" si="6"/>
        <v>13.338823</v>
      </c>
      <c r="N48" s="85">
        <f t="shared" si="7"/>
        <v>6.752923</v>
      </c>
      <c r="O48" s="6">
        <f t="shared" si="8"/>
        <v>15.975122448979999</v>
      </c>
      <c r="P48" s="81">
        <f t="shared" si="9"/>
        <v>13.045925</v>
      </c>
      <c r="Q48" s="85">
        <f t="shared" si="10"/>
        <v>6.4657393000000001</v>
      </c>
      <c r="R48" s="6">
        <f t="shared" si="11"/>
        <v>15.975122448979999</v>
      </c>
      <c r="S48" s="81">
        <f t="shared" si="12"/>
        <v>12.473026000000001</v>
      </c>
      <c r="T48" s="85">
        <f t="shared" si="13"/>
        <v>5.8433622999999999</v>
      </c>
      <c r="U48" s="6">
        <f t="shared" si="14"/>
        <v>15.975122448979999</v>
      </c>
      <c r="V48" s="81">
        <f t="shared" si="15"/>
        <v>11.719309000000001</v>
      </c>
      <c r="W48" s="85">
        <f t="shared" si="16"/>
        <v>4.9398245999999997</v>
      </c>
      <c r="Y48">
        <v>14955204081.632999</v>
      </c>
      <c r="Z48">
        <v>-23.371414000000001</v>
      </c>
      <c r="AA48">
        <v>9.0715389000000002</v>
      </c>
      <c r="AB48">
        <v>16.660596999999999</v>
      </c>
      <c r="AC48">
        <v>-76.212722999999997</v>
      </c>
      <c r="AD48">
        <v>-7.5890583999999999</v>
      </c>
      <c r="AE48" s="8"/>
      <c r="AF48" s="6">
        <f t="shared" si="32"/>
        <v>15.975122448979999</v>
      </c>
      <c r="AG48" s="6">
        <f t="shared" si="33"/>
        <v>17.856425999999999</v>
      </c>
      <c r="AH48" s="85">
        <f t="shared" si="17"/>
        <v>9.7224120999999997</v>
      </c>
      <c r="AI48" s="6">
        <f t="shared" si="18"/>
        <v>15.975122448979999</v>
      </c>
      <c r="AJ48" s="81">
        <f t="shared" si="19"/>
        <v>18.402163999999999</v>
      </c>
      <c r="AK48" s="85">
        <f t="shared" si="20"/>
        <v>10.263189000000001</v>
      </c>
      <c r="AL48" s="6">
        <f t="shared" si="21"/>
        <v>15.975122448979999</v>
      </c>
      <c r="AM48" s="43">
        <f t="shared" si="22"/>
        <v>18.455351</v>
      </c>
      <c r="AN48" s="85">
        <f t="shared" si="23"/>
        <v>10.259327000000001</v>
      </c>
      <c r="AO48" s="6">
        <f t="shared" si="24"/>
        <v>15.975122448979999</v>
      </c>
      <c r="AP48" s="81">
        <f t="shared" si="25"/>
        <v>18.372906</v>
      </c>
      <c r="AQ48" s="85">
        <f t="shared" si="26"/>
        <v>10.072659</v>
      </c>
      <c r="AR48" s="6">
        <f t="shared" si="27"/>
        <v>15.975122448979999</v>
      </c>
      <c r="AS48" s="81">
        <f t="shared" si="28"/>
        <v>17.737939999999998</v>
      </c>
      <c r="AT48" s="85">
        <f t="shared" si="29"/>
        <v>9.2628983999999992</v>
      </c>
      <c r="AU48" s="8"/>
    </row>
    <row r="49" spans="2:47" x14ac:dyDescent="0.25">
      <c r="B49">
        <v>15210183673.469</v>
      </c>
      <c r="C49">
        <v>-20.810457</v>
      </c>
      <c r="D49">
        <v>6.8537435999999996</v>
      </c>
      <c r="E49">
        <v>12.600762</v>
      </c>
      <c r="F49">
        <v>-64.285804999999996</v>
      </c>
      <c r="G49">
        <v>-5.7470188000000002</v>
      </c>
      <c r="H49" s="8"/>
      <c r="I49" s="6">
        <f t="shared" si="30"/>
        <v>16.230102040816</v>
      </c>
      <c r="J49" s="6">
        <f t="shared" si="31"/>
        <v>13.414164</v>
      </c>
      <c r="K49" s="85">
        <f t="shared" si="4"/>
        <v>6.4131808000000001</v>
      </c>
      <c r="L49" s="6">
        <f t="shared" si="5"/>
        <v>16.230102040816</v>
      </c>
      <c r="M49" s="81">
        <f t="shared" si="6"/>
        <v>13.633875</v>
      </c>
      <c r="N49" s="85">
        <f t="shared" si="7"/>
        <v>6.7192321000000002</v>
      </c>
      <c r="O49" s="6">
        <f t="shared" si="8"/>
        <v>16.230102040816</v>
      </c>
      <c r="P49" s="81">
        <f t="shared" si="9"/>
        <v>13.440322</v>
      </c>
      <c r="Q49" s="85">
        <f t="shared" si="10"/>
        <v>6.5682267999999997</v>
      </c>
      <c r="R49" s="6">
        <f t="shared" si="11"/>
        <v>16.230102040816</v>
      </c>
      <c r="S49" s="81">
        <f t="shared" si="12"/>
        <v>12.901411</v>
      </c>
      <c r="T49" s="85">
        <f t="shared" si="13"/>
        <v>6.0136795000000003</v>
      </c>
      <c r="U49" s="6">
        <f t="shared" si="14"/>
        <v>16.230102040816</v>
      </c>
      <c r="V49" s="81">
        <f t="shared" si="15"/>
        <v>12.200835</v>
      </c>
      <c r="W49" s="85">
        <f t="shared" si="16"/>
        <v>5.1884303000000003</v>
      </c>
      <c r="Y49">
        <v>15210183673.469</v>
      </c>
      <c r="Z49">
        <v>-22.631374000000001</v>
      </c>
      <c r="AA49">
        <v>9.0223321999999992</v>
      </c>
      <c r="AB49">
        <v>16.619965000000001</v>
      </c>
      <c r="AC49">
        <v>-73.906891000000002</v>
      </c>
      <c r="AD49">
        <v>-7.5976318999999997</v>
      </c>
      <c r="AE49" s="8"/>
      <c r="AF49" s="6">
        <f t="shared" si="32"/>
        <v>16.230102040816</v>
      </c>
      <c r="AG49" s="6">
        <f t="shared" si="33"/>
        <v>18.545705999999999</v>
      </c>
      <c r="AH49" s="85">
        <f t="shared" si="17"/>
        <v>10.091646000000001</v>
      </c>
      <c r="AI49" s="6">
        <f t="shared" si="18"/>
        <v>16.230102040816</v>
      </c>
      <c r="AJ49" s="81">
        <f t="shared" si="19"/>
        <v>18.968685000000001</v>
      </c>
      <c r="AK49" s="85">
        <f t="shared" si="20"/>
        <v>10.523178</v>
      </c>
      <c r="AL49" s="6">
        <f t="shared" si="21"/>
        <v>16.230102040816</v>
      </c>
      <c r="AM49" s="43">
        <f t="shared" si="22"/>
        <v>18.972152999999999</v>
      </c>
      <c r="AN49" s="85">
        <f t="shared" si="23"/>
        <v>10.486649999999999</v>
      </c>
      <c r="AO49" s="6">
        <f t="shared" si="24"/>
        <v>16.230102040816</v>
      </c>
      <c r="AP49" s="81">
        <f t="shared" si="25"/>
        <v>18.647915000000001</v>
      </c>
      <c r="AQ49" s="85">
        <f t="shared" si="26"/>
        <v>10.078624</v>
      </c>
      <c r="AR49" s="6">
        <f t="shared" si="27"/>
        <v>16.230102040816</v>
      </c>
      <c r="AS49" s="81">
        <f t="shared" si="28"/>
        <v>17.85107</v>
      </c>
      <c r="AT49" s="85">
        <f t="shared" si="29"/>
        <v>9.1310719999999996</v>
      </c>
      <c r="AU49" s="8"/>
    </row>
    <row r="50" spans="2:47" x14ac:dyDescent="0.25">
      <c r="B50">
        <v>15465163265.306</v>
      </c>
      <c r="C50">
        <v>-21.982769000000001</v>
      </c>
      <c r="D50">
        <v>6.9037842999999999</v>
      </c>
      <c r="E50">
        <v>12.880250999999999</v>
      </c>
      <c r="F50">
        <v>-67.759879999999995</v>
      </c>
      <c r="G50">
        <v>-5.9764662</v>
      </c>
      <c r="H50" s="8"/>
      <c r="I50" s="6">
        <f t="shared" si="30"/>
        <v>16.485081632652999</v>
      </c>
      <c r="J50" s="6">
        <f t="shared" si="31"/>
        <v>13.613887</v>
      </c>
      <c r="K50" s="85">
        <f t="shared" si="4"/>
        <v>6.4621066999999996</v>
      </c>
      <c r="L50" s="6">
        <f t="shared" si="5"/>
        <v>16.485081632652999</v>
      </c>
      <c r="M50" s="81">
        <f t="shared" si="6"/>
        <v>13.777673999999999</v>
      </c>
      <c r="N50" s="85">
        <f t="shared" si="7"/>
        <v>6.7300110000000002</v>
      </c>
      <c r="O50" s="6">
        <f t="shared" si="8"/>
        <v>16.485081632652999</v>
      </c>
      <c r="P50" s="81">
        <f t="shared" si="9"/>
        <v>13.627774</v>
      </c>
      <c r="Q50" s="85">
        <f t="shared" si="10"/>
        <v>6.6397662000000004</v>
      </c>
      <c r="R50" s="6">
        <f t="shared" si="11"/>
        <v>16.485081632652999</v>
      </c>
      <c r="S50" s="81">
        <f t="shared" si="12"/>
        <v>13.126006</v>
      </c>
      <c r="T50" s="85">
        <f t="shared" si="13"/>
        <v>6.1319508999999996</v>
      </c>
      <c r="U50" s="6">
        <f t="shared" si="14"/>
        <v>16.485081632652999</v>
      </c>
      <c r="V50" s="81">
        <f t="shared" si="15"/>
        <v>12.470744</v>
      </c>
      <c r="W50" s="85">
        <f t="shared" si="16"/>
        <v>5.3493705</v>
      </c>
      <c r="Y50">
        <v>15465163265.306</v>
      </c>
      <c r="Z50">
        <v>-23.784779</v>
      </c>
      <c r="AA50">
        <v>9.0455666000000008</v>
      </c>
      <c r="AB50">
        <v>16.754770000000001</v>
      </c>
      <c r="AC50">
        <v>-77.377082999999999</v>
      </c>
      <c r="AD50">
        <v>-7.7092032000000001</v>
      </c>
      <c r="AE50" s="8"/>
      <c r="AF50" s="6">
        <f t="shared" si="32"/>
        <v>16.485081632652999</v>
      </c>
      <c r="AG50" s="6">
        <f t="shared" si="33"/>
        <v>18.925014000000001</v>
      </c>
      <c r="AH50" s="85">
        <f t="shared" si="17"/>
        <v>10.248938000000001</v>
      </c>
      <c r="AI50" s="6">
        <f t="shared" si="18"/>
        <v>16.485081632652999</v>
      </c>
      <c r="AJ50" s="81">
        <f t="shared" si="19"/>
        <v>19.403934</v>
      </c>
      <c r="AK50" s="85">
        <f t="shared" si="20"/>
        <v>10.752732999999999</v>
      </c>
      <c r="AL50" s="6">
        <f t="shared" si="21"/>
        <v>16.485081632652999</v>
      </c>
      <c r="AM50" s="43">
        <f t="shared" si="22"/>
        <v>19.274346999999999</v>
      </c>
      <c r="AN50" s="85">
        <f t="shared" si="23"/>
        <v>10.602497</v>
      </c>
      <c r="AO50" s="6">
        <f t="shared" si="24"/>
        <v>16.485081632652999</v>
      </c>
      <c r="AP50" s="81">
        <f t="shared" si="25"/>
        <v>19.038443000000001</v>
      </c>
      <c r="AQ50" s="85">
        <f t="shared" si="26"/>
        <v>10.306443</v>
      </c>
      <c r="AR50" s="6">
        <f t="shared" si="27"/>
        <v>16.485081632652999</v>
      </c>
      <c r="AS50" s="81">
        <f t="shared" si="28"/>
        <v>18.297789000000002</v>
      </c>
      <c r="AT50" s="85">
        <f t="shared" si="29"/>
        <v>9.4381733000000008</v>
      </c>
      <c r="AU50" s="8"/>
    </row>
    <row r="51" spans="2:47" x14ac:dyDescent="0.25">
      <c r="B51">
        <v>15720142857.143</v>
      </c>
      <c r="C51">
        <v>-22.192323999999999</v>
      </c>
      <c r="D51">
        <v>6.7565708000000004</v>
      </c>
      <c r="E51">
        <v>13.048007999999999</v>
      </c>
      <c r="F51">
        <v>-68.333672000000007</v>
      </c>
      <c r="G51">
        <v>-6.2914376000000001</v>
      </c>
      <c r="H51" s="8"/>
      <c r="I51" s="6">
        <f t="shared" si="30"/>
        <v>16.740061224489999</v>
      </c>
      <c r="J51" s="6">
        <f t="shared" si="31"/>
        <v>13.943039000000001</v>
      </c>
      <c r="K51" s="85">
        <f t="shared" si="4"/>
        <v>6.5560945999999998</v>
      </c>
      <c r="L51" s="6">
        <f t="shared" si="5"/>
        <v>16.740061224489999</v>
      </c>
      <c r="M51" s="81">
        <f t="shared" si="6"/>
        <v>13.958188</v>
      </c>
      <c r="N51" s="85">
        <f t="shared" si="7"/>
        <v>6.6832414</v>
      </c>
      <c r="O51" s="6">
        <f t="shared" si="8"/>
        <v>16.740061224489999</v>
      </c>
      <c r="P51" s="81">
        <f t="shared" si="9"/>
        <v>13.773274000000001</v>
      </c>
      <c r="Q51" s="85">
        <f t="shared" si="10"/>
        <v>6.5606803999999999</v>
      </c>
      <c r="R51" s="6">
        <f t="shared" si="11"/>
        <v>16.740061224489999</v>
      </c>
      <c r="S51" s="81">
        <f t="shared" si="12"/>
        <v>13.191267</v>
      </c>
      <c r="T51" s="85">
        <f t="shared" si="13"/>
        <v>5.9677033000000002</v>
      </c>
      <c r="U51" s="6">
        <f t="shared" si="14"/>
        <v>16.740061224489999</v>
      </c>
      <c r="V51" s="81">
        <f t="shared" si="15"/>
        <v>12.459021999999999</v>
      </c>
      <c r="W51" s="85">
        <f t="shared" si="16"/>
        <v>5.0909060999999998</v>
      </c>
      <c r="Y51">
        <v>15720142857.143</v>
      </c>
      <c r="Z51">
        <v>-23.784582</v>
      </c>
      <c r="AA51">
        <v>9.2805976999999995</v>
      </c>
      <c r="AB51">
        <v>17.181023</v>
      </c>
      <c r="AC51">
        <v>-77.591628999999998</v>
      </c>
      <c r="AD51">
        <v>-7.9004253999999996</v>
      </c>
      <c r="AE51" s="8"/>
      <c r="AF51" s="6">
        <f t="shared" si="32"/>
        <v>16.740061224489999</v>
      </c>
      <c r="AG51" s="6">
        <f t="shared" si="33"/>
        <v>19.019341000000001</v>
      </c>
      <c r="AH51" s="85">
        <f t="shared" si="17"/>
        <v>9.9919347999999992</v>
      </c>
      <c r="AI51" s="6">
        <f t="shared" si="18"/>
        <v>16.740061224489999</v>
      </c>
      <c r="AJ51" s="81">
        <f t="shared" si="19"/>
        <v>19.466974</v>
      </c>
      <c r="AK51" s="85">
        <f t="shared" si="20"/>
        <v>10.478600999999999</v>
      </c>
      <c r="AL51" s="6">
        <f t="shared" si="21"/>
        <v>16.740061224489999</v>
      </c>
      <c r="AM51" s="43">
        <f t="shared" si="22"/>
        <v>19.602727999999999</v>
      </c>
      <c r="AN51" s="85">
        <f t="shared" si="23"/>
        <v>10.611314999999999</v>
      </c>
      <c r="AO51" s="6">
        <f t="shared" si="24"/>
        <v>16.740061224489999</v>
      </c>
      <c r="AP51" s="81">
        <f t="shared" si="25"/>
        <v>19.381886000000002</v>
      </c>
      <c r="AQ51" s="85">
        <f t="shared" si="26"/>
        <v>10.350116999999999</v>
      </c>
      <c r="AR51" s="6">
        <f t="shared" si="27"/>
        <v>16.740061224489999</v>
      </c>
      <c r="AS51" s="81">
        <f t="shared" si="28"/>
        <v>18.616751000000001</v>
      </c>
      <c r="AT51" s="85">
        <f t="shared" si="29"/>
        <v>9.4773502000000001</v>
      </c>
      <c r="AU51" s="8"/>
    </row>
    <row r="52" spans="2:47" x14ac:dyDescent="0.25">
      <c r="B52">
        <v>15975122448.98</v>
      </c>
      <c r="C52">
        <v>-22.398575000000001</v>
      </c>
      <c r="D52">
        <v>6.6054797000000001</v>
      </c>
      <c r="E52">
        <v>13.244475</v>
      </c>
      <c r="F52">
        <v>-68.166877999999997</v>
      </c>
      <c r="G52">
        <v>-6.6389961</v>
      </c>
      <c r="H52" s="8"/>
      <c r="I52" s="6">
        <f t="shared" si="30"/>
        <v>16.995040816326998</v>
      </c>
      <c r="J52" s="6">
        <f t="shared" si="31"/>
        <v>14.320691999999999</v>
      </c>
      <c r="K52" s="85">
        <f t="shared" si="4"/>
        <v>6.9415455000000001</v>
      </c>
      <c r="L52" s="6">
        <f t="shared" si="5"/>
        <v>16.995040816326998</v>
      </c>
      <c r="M52" s="81">
        <f t="shared" si="6"/>
        <v>14.062937</v>
      </c>
      <c r="N52" s="85">
        <f t="shared" si="7"/>
        <v>6.7854228000000001</v>
      </c>
      <c r="O52" s="6">
        <f t="shared" si="8"/>
        <v>16.995040816326998</v>
      </c>
      <c r="P52" s="81">
        <f t="shared" si="9"/>
        <v>13.828222</v>
      </c>
      <c r="Q52" s="85">
        <f t="shared" si="10"/>
        <v>6.5929193000000001</v>
      </c>
      <c r="R52" s="6">
        <f t="shared" si="11"/>
        <v>16.995040816326998</v>
      </c>
      <c r="S52" s="81">
        <f t="shared" si="12"/>
        <v>13.231541</v>
      </c>
      <c r="T52" s="85">
        <f t="shared" si="13"/>
        <v>5.9523916000000003</v>
      </c>
      <c r="U52" s="6">
        <f t="shared" si="14"/>
        <v>16.995040816326998</v>
      </c>
      <c r="V52" s="81">
        <f t="shared" si="15"/>
        <v>12.468816</v>
      </c>
      <c r="W52" s="85">
        <f t="shared" si="16"/>
        <v>4.9983940000000002</v>
      </c>
      <c r="Y52">
        <v>15975122448.98</v>
      </c>
      <c r="Z52">
        <v>-23.864129999999999</v>
      </c>
      <c r="AA52">
        <v>9.7224120999999997</v>
      </c>
      <c r="AB52">
        <v>17.856425999999999</v>
      </c>
      <c r="AC52">
        <v>-79.015343000000001</v>
      </c>
      <c r="AD52">
        <v>-8.1340150999999992</v>
      </c>
      <c r="AE52" s="8"/>
      <c r="AF52" s="6">
        <f t="shared" si="32"/>
        <v>16.995040816326998</v>
      </c>
      <c r="AG52" s="6">
        <f t="shared" si="33"/>
        <v>18.805845000000001</v>
      </c>
      <c r="AH52" s="85">
        <f t="shared" si="17"/>
        <v>9.6667585000000003</v>
      </c>
      <c r="AI52" s="6">
        <f t="shared" si="18"/>
        <v>16.995040816326998</v>
      </c>
      <c r="AJ52" s="81">
        <f t="shared" si="19"/>
        <v>19.381637999999999</v>
      </c>
      <c r="AK52" s="85">
        <f t="shared" si="20"/>
        <v>10.290787</v>
      </c>
      <c r="AL52" s="6">
        <f t="shared" si="21"/>
        <v>16.995040816326998</v>
      </c>
      <c r="AM52" s="43">
        <f t="shared" si="22"/>
        <v>19.629197999999999</v>
      </c>
      <c r="AN52" s="85">
        <f t="shared" si="23"/>
        <v>10.545795999999999</v>
      </c>
      <c r="AO52" s="6">
        <f t="shared" si="24"/>
        <v>16.995040816326998</v>
      </c>
      <c r="AP52" s="81">
        <f t="shared" si="25"/>
        <v>19.578278999999998</v>
      </c>
      <c r="AQ52" s="85">
        <f t="shared" si="26"/>
        <v>10.461608</v>
      </c>
      <c r="AR52" s="6">
        <f t="shared" si="27"/>
        <v>16.995040816326998</v>
      </c>
      <c r="AS52" s="81">
        <f t="shared" si="28"/>
        <v>18.760427</v>
      </c>
      <c r="AT52" s="85">
        <f t="shared" si="29"/>
        <v>9.5398683999999996</v>
      </c>
      <c r="AU52" s="8"/>
    </row>
    <row r="53" spans="2:47" x14ac:dyDescent="0.25">
      <c r="B53">
        <v>16230102040.816</v>
      </c>
      <c r="C53">
        <v>-23.10746</v>
      </c>
      <c r="D53">
        <v>6.4131808000000001</v>
      </c>
      <c r="E53">
        <v>13.414164</v>
      </c>
      <c r="F53">
        <v>-70.227401999999998</v>
      </c>
      <c r="G53">
        <v>-7.0009832000000003</v>
      </c>
      <c r="H53" s="8"/>
      <c r="I53" s="6">
        <f t="shared" si="30"/>
        <v>17.250020408163</v>
      </c>
      <c r="J53" s="6">
        <f t="shared" si="31"/>
        <v>14.919373</v>
      </c>
      <c r="K53" s="85">
        <f t="shared" si="4"/>
        <v>7.3889684999999998</v>
      </c>
      <c r="L53" s="6">
        <f t="shared" si="5"/>
        <v>17.250020408163</v>
      </c>
      <c r="M53" s="81">
        <f t="shared" si="6"/>
        <v>14.519323999999999</v>
      </c>
      <c r="N53" s="85">
        <f t="shared" si="7"/>
        <v>7.0684695</v>
      </c>
      <c r="O53" s="6">
        <f t="shared" si="8"/>
        <v>17.250020408163</v>
      </c>
      <c r="P53" s="81">
        <f t="shared" si="9"/>
        <v>14.163589999999999</v>
      </c>
      <c r="Q53" s="85">
        <f t="shared" si="10"/>
        <v>6.7233328999999999</v>
      </c>
      <c r="R53" s="6">
        <f t="shared" si="11"/>
        <v>17.250020408163</v>
      </c>
      <c r="S53" s="81">
        <f t="shared" si="12"/>
        <v>13.512051</v>
      </c>
      <c r="T53" s="85">
        <f t="shared" si="13"/>
        <v>5.9861278999999996</v>
      </c>
      <c r="U53" s="6">
        <f t="shared" si="14"/>
        <v>17.250020408163</v>
      </c>
      <c r="V53" s="81">
        <f t="shared" si="15"/>
        <v>12.676807</v>
      </c>
      <c r="W53" s="85">
        <f t="shared" si="16"/>
        <v>4.9108676999999998</v>
      </c>
      <c r="Y53">
        <v>16230102040.816</v>
      </c>
      <c r="Z53">
        <v>-24.552869999999999</v>
      </c>
      <c r="AA53">
        <v>10.091646000000001</v>
      </c>
      <c r="AB53">
        <v>18.545705999999999</v>
      </c>
      <c r="AC53">
        <v>-82.332245</v>
      </c>
      <c r="AD53">
        <v>-8.4540596000000008</v>
      </c>
      <c r="AE53" s="8"/>
      <c r="AF53" s="6">
        <f t="shared" si="32"/>
        <v>17.250020408163</v>
      </c>
      <c r="AG53" s="6">
        <f t="shared" si="33"/>
        <v>18.466528</v>
      </c>
      <c r="AH53" s="85">
        <f t="shared" si="17"/>
        <v>9.1830310999999991</v>
      </c>
      <c r="AI53" s="6">
        <f t="shared" si="18"/>
        <v>17.250020408163</v>
      </c>
      <c r="AJ53" s="81">
        <f t="shared" si="19"/>
        <v>19.118948</v>
      </c>
      <c r="AK53" s="85">
        <f t="shared" si="20"/>
        <v>9.8809032000000006</v>
      </c>
      <c r="AL53" s="6">
        <f t="shared" si="21"/>
        <v>17.250020408163</v>
      </c>
      <c r="AM53" s="43">
        <f t="shared" si="22"/>
        <v>19.296329</v>
      </c>
      <c r="AN53" s="85">
        <f t="shared" si="23"/>
        <v>10.060665999999999</v>
      </c>
      <c r="AO53" s="6">
        <f t="shared" si="24"/>
        <v>17.250020408163</v>
      </c>
      <c r="AP53" s="81">
        <f t="shared" si="25"/>
        <v>19.303723999999999</v>
      </c>
      <c r="AQ53" s="85">
        <f t="shared" si="26"/>
        <v>10.023263999999999</v>
      </c>
      <c r="AR53" s="6">
        <f t="shared" si="27"/>
        <v>17.250020408163</v>
      </c>
      <c r="AS53" s="81">
        <f t="shared" si="28"/>
        <v>18.412025</v>
      </c>
      <c r="AT53" s="85">
        <f t="shared" si="29"/>
        <v>9.013833</v>
      </c>
      <c r="AU53" s="8"/>
    </row>
    <row r="54" spans="2:47" x14ac:dyDescent="0.25">
      <c r="B54">
        <v>16485081632.653</v>
      </c>
      <c r="C54">
        <v>-22.680216000000001</v>
      </c>
      <c r="D54">
        <v>6.4621066999999996</v>
      </c>
      <c r="E54">
        <v>13.613887</v>
      </c>
      <c r="F54">
        <v>-68.643555000000006</v>
      </c>
      <c r="G54">
        <v>-7.1517806000000004</v>
      </c>
      <c r="H54" s="8"/>
      <c r="I54" s="6">
        <f t="shared" si="30"/>
        <v>17.504999999999999</v>
      </c>
      <c r="J54" s="6">
        <f t="shared" si="31"/>
        <v>15.699763000000001</v>
      </c>
      <c r="K54" s="85">
        <f t="shared" si="4"/>
        <v>8.0054598000000006</v>
      </c>
      <c r="L54" s="6">
        <f t="shared" si="5"/>
        <v>17.504999999999999</v>
      </c>
      <c r="M54" s="81">
        <f t="shared" si="6"/>
        <v>15.308721999999999</v>
      </c>
      <c r="N54" s="85">
        <f t="shared" si="7"/>
        <v>7.6684774999999998</v>
      </c>
      <c r="O54" s="6">
        <f t="shared" si="8"/>
        <v>17.504999999999999</v>
      </c>
      <c r="P54" s="81">
        <f t="shared" si="9"/>
        <v>14.936977000000001</v>
      </c>
      <c r="Q54" s="85">
        <f t="shared" si="10"/>
        <v>7.2766485000000003</v>
      </c>
      <c r="R54" s="6">
        <f t="shared" si="11"/>
        <v>17.504999999999999</v>
      </c>
      <c r="S54" s="81">
        <f t="shared" si="12"/>
        <v>14.252966000000001</v>
      </c>
      <c r="T54" s="85">
        <f t="shared" si="13"/>
        <v>6.4695720999999997</v>
      </c>
      <c r="U54" s="6">
        <f t="shared" si="14"/>
        <v>17.504999999999999</v>
      </c>
      <c r="V54" s="81">
        <f t="shared" si="15"/>
        <v>13.430331000000001</v>
      </c>
      <c r="W54" s="85">
        <f t="shared" si="16"/>
        <v>5.3688549999999999</v>
      </c>
      <c r="Y54">
        <v>16485081632.653</v>
      </c>
      <c r="Z54">
        <v>-24.132006000000001</v>
      </c>
      <c r="AA54">
        <v>10.248938000000001</v>
      </c>
      <c r="AB54">
        <v>18.925014000000001</v>
      </c>
      <c r="AC54">
        <v>-80.849304000000004</v>
      </c>
      <c r="AD54">
        <v>-8.6760777999999998</v>
      </c>
      <c r="AE54" s="8"/>
      <c r="AF54" s="6">
        <f t="shared" si="32"/>
        <v>17.504999999999999</v>
      </c>
      <c r="AG54" s="6">
        <f t="shared" si="33"/>
        <v>18.084002999999999</v>
      </c>
      <c r="AH54" s="85">
        <f t="shared" si="17"/>
        <v>8.7786597999999998</v>
      </c>
      <c r="AI54" s="6">
        <f t="shared" si="18"/>
        <v>17.504999999999999</v>
      </c>
      <c r="AJ54" s="81">
        <f t="shared" si="19"/>
        <v>18.622910999999998</v>
      </c>
      <c r="AK54" s="85">
        <f t="shared" si="20"/>
        <v>9.3524256000000001</v>
      </c>
      <c r="AL54" s="6">
        <f t="shared" si="21"/>
        <v>17.504999999999999</v>
      </c>
      <c r="AM54" s="43">
        <f t="shared" si="22"/>
        <v>18.905080999999999</v>
      </c>
      <c r="AN54" s="85">
        <f t="shared" si="23"/>
        <v>9.6202869</v>
      </c>
      <c r="AO54" s="6">
        <f t="shared" si="24"/>
        <v>17.504999999999999</v>
      </c>
      <c r="AP54" s="81">
        <f t="shared" si="25"/>
        <v>18.747817999999999</v>
      </c>
      <c r="AQ54" s="85">
        <f t="shared" si="26"/>
        <v>9.3951844999999992</v>
      </c>
      <c r="AR54" s="6">
        <f t="shared" si="27"/>
        <v>17.504999999999999</v>
      </c>
      <c r="AS54" s="81">
        <f t="shared" si="28"/>
        <v>18.208341999999998</v>
      </c>
      <c r="AT54" s="85">
        <f t="shared" si="29"/>
        <v>8.7098960999999999</v>
      </c>
    </row>
    <row r="55" spans="2:47" x14ac:dyDescent="0.25">
      <c r="B55">
        <v>16740061224.49</v>
      </c>
      <c r="C55">
        <v>-23.666298000000001</v>
      </c>
      <c r="D55">
        <v>6.5560945999999998</v>
      </c>
      <c r="E55">
        <v>13.943039000000001</v>
      </c>
      <c r="F55">
        <v>-72.263603000000003</v>
      </c>
      <c r="G55">
        <v>-7.3869442999999997</v>
      </c>
      <c r="H55" s="8"/>
      <c r="I55" s="6">
        <f t="shared" si="30"/>
        <v>17.759979591837002</v>
      </c>
      <c r="J55" s="6">
        <f t="shared" si="31"/>
        <v>16.359874999999999</v>
      </c>
      <c r="K55" s="85">
        <f t="shared" si="4"/>
        <v>8.4962435000000003</v>
      </c>
      <c r="L55" s="6">
        <f t="shared" si="5"/>
        <v>17.759979591837002</v>
      </c>
      <c r="M55" s="81">
        <f t="shared" si="6"/>
        <v>16.194762999999998</v>
      </c>
      <c r="N55" s="85">
        <f t="shared" si="7"/>
        <v>8.3629111999999992</v>
      </c>
      <c r="O55" s="6">
        <f t="shared" si="8"/>
        <v>17.759979591837002</v>
      </c>
      <c r="P55" s="81">
        <f t="shared" si="9"/>
        <v>15.785257</v>
      </c>
      <c r="Q55" s="85">
        <f t="shared" si="10"/>
        <v>7.9083977000000001</v>
      </c>
      <c r="R55" s="6">
        <f t="shared" si="11"/>
        <v>17.759979591837002</v>
      </c>
      <c r="S55" s="81">
        <f t="shared" si="12"/>
        <v>15.089204000000001</v>
      </c>
      <c r="T55" s="85">
        <f t="shared" si="13"/>
        <v>7.0616950999999997</v>
      </c>
      <c r="U55" s="6">
        <f t="shared" si="14"/>
        <v>17.759979591837002</v>
      </c>
      <c r="V55" s="81">
        <f t="shared" si="15"/>
        <v>14.270709</v>
      </c>
      <c r="W55" s="85">
        <f t="shared" si="16"/>
        <v>5.9400953999999997</v>
      </c>
      <c r="Y55">
        <v>16740061224.49</v>
      </c>
      <c r="Z55">
        <v>-25.346879999999999</v>
      </c>
      <c r="AA55">
        <v>9.9919347999999992</v>
      </c>
      <c r="AB55">
        <v>19.019341000000001</v>
      </c>
      <c r="AC55">
        <v>-84.407341000000002</v>
      </c>
      <c r="AD55">
        <v>-9.0274056999999992</v>
      </c>
      <c r="AE55" s="8"/>
      <c r="AF55" s="6">
        <f t="shared" si="32"/>
        <v>17.759979591837002</v>
      </c>
      <c r="AG55" s="6">
        <f t="shared" si="33"/>
        <v>17.916212000000002</v>
      </c>
      <c r="AH55" s="85">
        <f t="shared" si="17"/>
        <v>8.6123542999999998</v>
      </c>
      <c r="AI55" s="6">
        <f t="shared" si="18"/>
        <v>17.759979591837002</v>
      </c>
      <c r="AJ55" s="81">
        <f t="shared" si="19"/>
        <v>18.512450999999999</v>
      </c>
      <c r="AK55" s="85">
        <f t="shared" si="20"/>
        <v>9.2298565000000004</v>
      </c>
      <c r="AL55" s="6">
        <f t="shared" si="21"/>
        <v>17.759979591837002</v>
      </c>
      <c r="AM55" s="43">
        <f t="shared" si="22"/>
        <v>18.588802000000001</v>
      </c>
      <c r="AN55" s="85">
        <f t="shared" si="23"/>
        <v>9.2718410000000002</v>
      </c>
      <c r="AO55" s="6">
        <f t="shared" si="24"/>
        <v>17.759979591837002</v>
      </c>
      <c r="AP55" s="81">
        <f t="shared" si="25"/>
        <v>18.408245000000001</v>
      </c>
      <c r="AQ55" s="85">
        <f t="shared" si="26"/>
        <v>8.9997586999999992</v>
      </c>
      <c r="AR55" s="6">
        <f t="shared" si="27"/>
        <v>17.759979591837002</v>
      </c>
      <c r="AS55" s="81">
        <f t="shared" si="28"/>
        <v>17.891922000000001</v>
      </c>
      <c r="AT55" s="85">
        <f t="shared" si="29"/>
        <v>8.3093547999999995</v>
      </c>
    </row>
    <row r="56" spans="2:47" x14ac:dyDescent="0.25">
      <c r="B56">
        <v>16995040816.327</v>
      </c>
      <c r="C56">
        <v>-23.850194999999999</v>
      </c>
      <c r="D56">
        <v>6.9415455000000001</v>
      </c>
      <c r="E56">
        <v>14.320691999999999</v>
      </c>
      <c r="F56">
        <v>-73.019538999999995</v>
      </c>
      <c r="G56">
        <v>-7.3791466000000003</v>
      </c>
      <c r="H56" s="8"/>
      <c r="I56" s="6">
        <f t="shared" si="30"/>
        <v>18.014959183673</v>
      </c>
      <c r="J56" s="6">
        <f t="shared" si="31"/>
        <v>16.686278999999999</v>
      </c>
      <c r="K56" s="85">
        <f t="shared" si="4"/>
        <v>8.6991195999999995</v>
      </c>
      <c r="L56" s="6">
        <f t="shared" si="5"/>
        <v>18.014959183673</v>
      </c>
      <c r="M56" s="81">
        <f t="shared" si="6"/>
        <v>16.812342000000001</v>
      </c>
      <c r="N56" s="85">
        <f t="shared" si="7"/>
        <v>8.8463945000000006</v>
      </c>
      <c r="O56" s="6">
        <f t="shared" si="8"/>
        <v>18.014959183673</v>
      </c>
      <c r="P56" s="81">
        <f t="shared" si="9"/>
        <v>16.606756000000001</v>
      </c>
      <c r="Q56" s="85">
        <f t="shared" si="10"/>
        <v>8.5794153000000009</v>
      </c>
      <c r="R56" s="6">
        <f t="shared" si="11"/>
        <v>18.014959183673</v>
      </c>
      <c r="S56" s="81">
        <f t="shared" si="12"/>
        <v>16.012156999999998</v>
      </c>
      <c r="T56" s="85">
        <f t="shared" si="13"/>
        <v>7.8227539000000004</v>
      </c>
      <c r="U56" s="6">
        <f t="shared" si="14"/>
        <v>18.014959183673</v>
      </c>
      <c r="V56" s="81">
        <f t="shared" si="15"/>
        <v>15.312846</v>
      </c>
      <c r="W56" s="85">
        <f t="shared" si="16"/>
        <v>6.8073968999999996</v>
      </c>
      <c r="Y56">
        <v>16995040816.327</v>
      </c>
      <c r="Z56">
        <v>-25.655746000000001</v>
      </c>
      <c r="AA56">
        <v>9.6667585000000003</v>
      </c>
      <c r="AB56">
        <v>18.805845000000001</v>
      </c>
      <c r="AC56">
        <v>-84.098861999999997</v>
      </c>
      <c r="AD56">
        <v>-9.1390867</v>
      </c>
      <c r="AE56" s="8"/>
      <c r="AF56" s="6">
        <f t="shared" si="32"/>
        <v>18.014959183673</v>
      </c>
      <c r="AG56" s="6">
        <f t="shared" si="33"/>
        <v>17.886147999999999</v>
      </c>
      <c r="AH56" s="85">
        <f t="shared" si="17"/>
        <v>8.5851144999999995</v>
      </c>
      <c r="AI56" s="6">
        <f t="shared" si="18"/>
        <v>18.014959183673</v>
      </c>
      <c r="AJ56" s="81">
        <f t="shared" si="19"/>
        <v>18.388335999999999</v>
      </c>
      <c r="AK56" s="85">
        <f t="shared" si="20"/>
        <v>9.0983868000000001</v>
      </c>
      <c r="AL56" s="6">
        <f t="shared" si="21"/>
        <v>18.014959183673</v>
      </c>
      <c r="AM56" s="43">
        <f t="shared" si="22"/>
        <v>18.717608999999999</v>
      </c>
      <c r="AN56" s="85">
        <f t="shared" si="23"/>
        <v>9.3773298</v>
      </c>
      <c r="AO56" s="6">
        <f t="shared" si="24"/>
        <v>18.014959183673</v>
      </c>
      <c r="AP56" s="81">
        <f t="shared" si="25"/>
        <v>18.413005999999999</v>
      </c>
      <c r="AQ56" s="85">
        <f t="shared" si="26"/>
        <v>8.9613008000000001</v>
      </c>
      <c r="AR56" s="6">
        <f t="shared" si="27"/>
        <v>18.014959183673</v>
      </c>
      <c r="AS56" s="81">
        <f t="shared" si="28"/>
        <v>17.754640999999999</v>
      </c>
      <c r="AT56" s="85">
        <f t="shared" si="29"/>
        <v>8.1035471000000001</v>
      </c>
    </row>
    <row r="57" spans="2:47" x14ac:dyDescent="0.25">
      <c r="B57">
        <v>17250020408.162998</v>
      </c>
      <c r="C57">
        <v>-23.470994999999998</v>
      </c>
      <c r="D57">
        <v>7.3889684999999998</v>
      </c>
      <c r="E57">
        <v>14.919373</v>
      </c>
      <c r="F57">
        <v>-73.328590000000005</v>
      </c>
      <c r="G57">
        <v>-7.5304041000000002</v>
      </c>
      <c r="H57" s="8"/>
      <c r="I57" s="6">
        <f t="shared" si="30"/>
        <v>18.269938775509999</v>
      </c>
      <c r="J57" s="6">
        <f t="shared" si="31"/>
        <v>16.208652000000001</v>
      </c>
      <c r="K57" s="85">
        <f t="shared" si="4"/>
        <v>8.2791785999999998</v>
      </c>
      <c r="L57" s="6">
        <f t="shared" si="5"/>
        <v>18.269938775509999</v>
      </c>
      <c r="M57" s="81">
        <f t="shared" si="6"/>
        <v>16.750957</v>
      </c>
      <c r="N57" s="85">
        <f t="shared" si="7"/>
        <v>8.8339128000000002</v>
      </c>
      <c r="O57" s="6">
        <f t="shared" si="8"/>
        <v>18.269938775509999</v>
      </c>
      <c r="P57" s="81">
        <f t="shared" si="9"/>
        <v>16.695426999999999</v>
      </c>
      <c r="Q57" s="85">
        <f t="shared" si="10"/>
        <v>8.6992588000000008</v>
      </c>
      <c r="R57" s="6">
        <f t="shared" si="11"/>
        <v>18.269938775509999</v>
      </c>
      <c r="S57" s="81">
        <f t="shared" si="12"/>
        <v>16.230526000000001</v>
      </c>
      <c r="T57" s="85">
        <f t="shared" si="13"/>
        <v>8.0573815999999994</v>
      </c>
      <c r="U57" s="6">
        <f t="shared" si="14"/>
        <v>18.269938775509999</v>
      </c>
      <c r="V57" s="81">
        <f t="shared" si="15"/>
        <v>15.652804</v>
      </c>
      <c r="W57" s="85">
        <f t="shared" si="16"/>
        <v>7.1486378000000004</v>
      </c>
      <c r="Y57">
        <v>17250020408.162998</v>
      </c>
      <c r="Z57">
        <v>-25.288575999999999</v>
      </c>
      <c r="AA57">
        <v>9.1830310999999991</v>
      </c>
      <c r="AB57">
        <v>18.466528</v>
      </c>
      <c r="AC57">
        <v>-82.367958000000002</v>
      </c>
      <c r="AD57">
        <v>-9.2834968999999994</v>
      </c>
      <c r="AE57" s="8"/>
      <c r="AF57" s="6">
        <f t="shared" si="32"/>
        <v>18.269938775509999</v>
      </c>
      <c r="AG57" s="6">
        <f t="shared" si="33"/>
        <v>17.793050999999998</v>
      </c>
      <c r="AH57" s="85">
        <f t="shared" si="17"/>
        <v>8.5569859000000008</v>
      </c>
      <c r="AI57" s="6">
        <f t="shared" si="18"/>
        <v>18.269938775509999</v>
      </c>
      <c r="AJ57" s="81">
        <f t="shared" si="19"/>
        <v>18.264703999999998</v>
      </c>
      <c r="AK57" s="85">
        <f t="shared" si="20"/>
        <v>9.0242614999999997</v>
      </c>
      <c r="AL57" s="6">
        <f t="shared" si="21"/>
        <v>18.269938775509999</v>
      </c>
      <c r="AM57" s="43">
        <f t="shared" si="22"/>
        <v>18.664961000000002</v>
      </c>
      <c r="AN57" s="85">
        <f t="shared" si="23"/>
        <v>9.3713540999999996</v>
      </c>
      <c r="AO57" s="6">
        <f t="shared" si="24"/>
        <v>18.269938775509999</v>
      </c>
      <c r="AP57" s="81">
        <f t="shared" si="25"/>
        <v>18.258251000000001</v>
      </c>
      <c r="AQ57" s="85">
        <f t="shared" si="26"/>
        <v>8.8361607000000006</v>
      </c>
      <c r="AR57" s="6">
        <f t="shared" si="27"/>
        <v>18.269938775509999</v>
      </c>
      <c r="AS57" s="81">
        <f t="shared" si="28"/>
        <v>17.483668999999999</v>
      </c>
      <c r="AT57" s="85">
        <f t="shared" si="29"/>
        <v>7.8394151000000001</v>
      </c>
    </row>
    <row r="58" spans="2:47" x14ac:dyDescent="0.25">
      <c r="B58">
        <v>17505000000</v>
      </c>
      <c r="C58">
        <v>-23.899536000000001</v>
      </c>
      <c r="D58">
        <v>8.0054598000000006</v>
      </c>
      <c r="E58">
        <v>15.699763000000001</v>
      </c>
      <c r="F58">
        <v>-75.647857999999999</v>
      </c>
      <c r="G58">
        <v>-7.6943035000000002</v>
      </c>
      <c r="H58" s="8"/>
      <c r="I58" s="6">
        <f t="shared" si="30"/>
        <v>18.524918367346999</v>
      </c>
      <c r="J58" s="6">
        <f t="shared" si="31"/>
        <v>15.741137999999999</v>
      </c>
      <c r="K58" s="85">
        <f t="shared" si="4"/>
        <v>7.6459060000000001</v>
      </c>
      <c r="L58" s="6">
        <f t="shared" si="5"/>
        <v>18.524918367346999</v>
      </c>
      <c r="M58" s="81">
        <f t="shared" si="6"/>
        <v>16.481936000000001</v>
      </c>
      <c r="N58" s="85">
        <f t="shared" si="7"/>
        <v>8.3894424000000001</v>
      </c>
      <c r="O58" s="6">
        <f t="shared" si="8"/>
        <v>18.524918367346999</v>
      </c>
      <c r="P58" s="81">
        <f t="shared" si="9"/>
        <v>16.714217999999999</v>
      </c>
      <c r="Q58" s="85">
        <f t="shared" si="10"/>
        <v>8.5314884000000006</v>
      </c>
      <c r="R58" s="6">
        <f t="shared" si="11"/>
        <v>18.524918367346999</v>
      </c>
      <c r="S58" s="81">
        <f t="shared" si="12"/>
        <v>16.507439000000002</v>
      </c>
      <c r="T58" s="85">
        <f t="shared" si="13"/>
        <v>8.1401272000000002</v>
      </c>
      <c r="U58" s="6">
        <f t="shared" si="14"/>
        <v>18.524918367346999</v>
      </c>
      <c r="V58" s="81">
        <f t="shared" si="15"/>
        <v>16.086563000000002</v>
      </c>
      <c r="W58" s="85">
        <f t="shared" si="16"/>
        <v>7.3872333000000001</v>
      </c>
      <c r="Y58">
        <v>17505000000</v>
      </c>
      <c r="Z58">
        <v>-25.55517</v>
      </c>
      <c r="AA58">
        <v>8.7786597999999998</v>
      </c>
      <c r="AB58">
        <v>18.084002999999999</v>
      </c>
      <c r="AC58">
        <v>-82.129852</v>
      </c>
      <c r="AD58">
        <v>-9.3053427000000006</v>
      </c>
      <c r="AE58" s="8"/>
      <c r="AF58" s="6">
        <f t="shared" si="32"/>
        <v>18.524918367346999</v>
      </c>
      <c r="AG58" s="6">
        <f t="shared" si="33"/>
        <v>17.7789</v>
      </c>
      <c r="AH58" s="85">
        <f t="shared" si="17"/>
        <v>8.3356171000000003</v>
      </c>
      <c r="AI58" s="6">
        <f t="shared" si="18"/>
        <v>18.524918367346999</v>
      </c>
      <c r="AJ58" s="81">
        <f t="shared" si="19"/>
        <v>18.519594000000001</v>
      </c>
      <c r="AK58" s="85">
        <f t="shared" si="20"/>
        <v>9.0673218000000002</v>
      </c>
      <c r="AL58" s="6">
        <f t="shared" si="21"/>
        <v>18.524918367346999</v>
      </c>
      <c r="AM58" s="43">
        <f t="shared" si="22"/>
        <v>18.697578</v>
      </c>
      <c r="AN58" s="85">
        <f t="shared" si="23"/>
        <v>9.1816739999999992</v>
      </c>
      <c r="AO58" s="6">
        <f t="shared" si="24"/>
        <v>18.524918367346999</v>
      </c>
      <c r="AP58" s="81">
        <f t="shared" si="25"/>
        <v>18.256696999999999</v>
      </c>
      <c r="AQ58" s="85">
        <f t="shared" si="26"/>
        <v>8.5958909999999999</v>
      </c>
      <c r="AR58" s="6">
        <f t="shared" si="27"/>
        <v>18.524918367346999</v>
      </c>
      <c r="AS58" s="81">
        <f t="shared" si="28"/>
        <v>17.499742999999999</v>
      </c>
      <c r="AT58" s="85">
        <f t="shared" si="29"/>
        <v>7.5971960999999997</v>
      </c>
    </row>
    <row r="59" spans="2:47" x14ac:dyDescent="0.25">
      <c r="B59">
        <v>17759979591.837002</v>
      </c>
      <c r="C59">
        <v>-23.363140000000001</v>
      </c>
      <c r="D59">
        <v>8.4962435000000003</v>
      </c>
      <c r="E59">
        <v>16.359874999999999</v>
      </c>
      <c r="F59">
        <v>-75.257323999999997</v>
      </c>
      <c r="G59">
        <v>-7.8636321999999996</v>
      </c>
      <c r="H59" s="8"/>
      <c r="I59" s="6">
        <f t="shared" si="30"/>
        <v>18.779897959183998</v>
      </c>
      <c r="J59" s="6">
        <f t="shared" si="31"/>
        <v>15.341448</v>
      </c>
      <c r="K59" s="85">
        <f t="shared" si="4"/>
        <v>7.2145580999999996</v>
      </c>
      <c r="L59" s="6">
        <f t="shared" si="5"/>
        <v>18.779897959183998</v>
      </c>
      <c r="M59" s="81">
        <f t="shared" si="6"/>
        <v>16.066821999999998</v>
      </c>
      <c r="N59" s="85">
        <f t="shared" si="7"/>
        <v>7.9315123999999999</v>
      </c>
      <c r="O59" s="6">
        <f t="shared" si="8"/>
        <v>18.779897959183998</v>
      </c>
      <c r="P59" s="81">
        <f t="shared" si="9"/>
        <v>16.319391</v>
      </c>
      <c r="Q59" s="85">
        <f t="shared" si="10"/>
        <v>8.0885543999999996</v>
      </c>
      <c r="R59" s="6">
        <f t="shared" si="11"/>
        <v>18.779897959183998</v>
      </c>
      <c r="S59" s="81">
        <f t="shared" si="12"/>
        <v>16.239494000000001</v>
      </c>
      <c r="T59" s="85">
        <f t="shared" si="13"/>
        <v>7.8204012000000001</v>
      </c>
      <c r="U59" s="6">
        <f t="shared" si="14"/>
        <v>18.779897959183998</v>
      </c>
      <c r="V59" s="81">
        <f t="shared" si="15"/>
        <v>15.864247000000001</v>
      </c>
      <c r="W59" s="85">
        <f t="shared" si="16"/>
        <v>7.1158161</v>
      </c>
      <c r="Y59">
        <v>17759979591.837002</v>
      </c>
      <c r="Z59">
        <v>-24.737265000000001</v>
      </c>
      <c r="AA59">
        <v>8.6123542999999998</v>
      </c>
      <c r="AB59">
        <v>17.916212000000002</v>
      </c>
      <c r="AC59">
        <v>-78.917182999999994</v>
      </c>
      <c r="AD59">
        <v>-9.3038577999999994</v>
      </c>
      <c r="AE59" s="8"/>
      <c r="AF59" s="6">
        <f t="shared" si="32"/>
        <v>18.779897959183998</v>
      </c>
      <c r="AG59" s="6">
        <f t="shared" si="33"/>
        <v>17.565300000000001</v>
      </c>
      <c r="AH59" s="85">
        <f t="shared" si="17"/>
        <v>8.0725460000000009</v>
      </c>
      <c r="AI59" s="6">
        <f t="shared" si="18"/>
        <v>18.779897959183998</v>
      </c>
      <c r="AJ59" s="81">
        <f t="shared" si="19"/>
        <v>18.401413000000002</v>
      </c>
      <c r="AK59" s="85">
        <f t="shared" si="20"/>
        <v>8.8982600999999999</v>
      </c>
      <c r="AL59" s="6">
        <f t="shared" si="21"/>
        <v>18.779897959183998</v>
      </c>
      <c r="AM59" s="43">
        <f t="shared" si="22"/>
        <v>18.263559000000001</v>
      </c>
      <c r="AN59" s="85">
        <f t="shared" si="23"/>
        <v>8.6861581999999995</v>
      </c>
      <c r="AO59" s="6">
        <f t="shared" si="24"/>
        <v>18.779897959183998</v>
      </c>
      <c r="AP59" s="81">
        <f t="shared" si="25"/>
        <v>17.794036999999999</v>
      </c>
      <c r="AQ59" s="85">
        <f t="shared" si="26"/>
        <v>8.0565537999999997</v>
      </c>
      <c r="AR59" s="6">
        <f t="shared" si="27"/>
        <v>18.779897959183998</v>
      </c>
      <c r="AS59" s="81">
        <f t="shared" si="28"/>
        <v>17.280346000000002</v>
      </c>
      <c r="AT59" s="85">
        <f t="shared" si="29"/>
        <v>7.2849503000000002</v>
      </c>
    </row>
    <row r="60" spans="2:47" x14ac:dyDescent="0.25">
      <c r="B60">
        <v>18014959183.673</v>
      </c>
      <c r="C60">
        <v>-23.417121999999999</v>
      </c>
      <c r="D60">
        <v>8.6991195999999995</v>
      </c>
      <c r="E60">
        <v>16.686278999999999</v>
      </c>
      <c r="F60">
        <v>-76.111671000000001</v>
      </c>
      <c r="G60">
        <v>-7.9871616000000003</v>
      </c>
      <c r="H60" s="8"/>
      <c r="I60" s="6">
        <f t="shared" si="30"/>
        <v>19.034877551019999</v>
      </c>
      <c r="J60" s="6">
        <f t="shared" si="31"/>
        <v>15.521146999999999</v>
      </c>
      <c r="K60" s="85">
        <f t="shared" si="4"/>
        <v>7.4109091999999999</v>
      </c>
      <c r="L60" s="6">
        <f t="shared" si="5"/>
        <v>19.034877551019999</v>
      </c>
      <c r="M60" s="81">
        <f t="shared" si="6"/>
        <v>16.000284000000001</v>
      </c>
      <c r="N60" s="85">
        <f t="shared" si="7"/>
        <v>7.8742451999999998</v>
      </c>
      <c r="O60" s="6">
        <f t="shared" si="8"/>
        <v>19.034877551019999</v>
      </c>
      <c r="P60" s="81">
        <f t="shared" si="9"/>
        <v>16.153179000000002</v>
      </c>
      <c r="Q60" s="85">
        <f t="shared" si="10"/>
        <v>7.9336224</v>
      </c>
      <c r="R60" s="6">
        <f t="shared" si="11"/>
        <v>19.034877551019999</v>
      </c>
      <c r="S60" s="81">
        <f t="shared" si="12"/>
        <v>16.148831999999999</v>
      </c>
      <c r="T60" s="85">
        <f t="shared" si="13"/>
        <v>7.7433882000000001</v>
      </c>
      <c r="U60" s="6">
        <f t="shared" si="14"/>
        <v>19.034877551019999</v>
      </c>
      <c r="V60" s="81">
        <f t="shared" si="15"/>
        <v>15.80757</v>
      </c>
      <c r="W60" s="85">
        <f t="shared" si="16"/>
        <v>7.0741787</v>
      </c>
      <c r="Y60">
        <v>18014959183.673</v>
      </c>
      <c r="Z60">
        <v>-24.741458999999999</v>
      </c>
      <c r="AA60">
        <v>8.5851144999999995</v>
      </c>
      <c r="AB60">
        <v>17.886147999999999</v>
      </c>
      <c r="AC60">
        <v>-79.728774999999999</v>
      </c>
      <c r="AD60">
        <v>-9.3010348999999994</v>
      </c>
      <c r="AE60" s="8"/>
      <c r="AF60" s="6">
        <f t="shared" si="32"/>
        <v>19.034877551019999</v>
      </c>
      <c r="AG60" s="6">
        <f t="shared" si="33"/>
        <v>17.653638999999998</v>
      </c>
      <c r="AH60" s="85">
        <f t="shared" si="17"/>
        <v>8.1653050999999994</v>
      </c>
      <c r="AI60" s="6">
        <f t="shared" si="18"/>
        <v>19.034877551019999</v>
      </c>
      <c r="AJ60" s="81">
        <f t="shared" si="19"/>
        <v>18.280570999999998</v>
      </c>
      <c r="AK60" s="85">
        <f t="shared" si="20"/>
        <v>8.7761344999999995</v>
      </c>
      <c r="AL60" s="6">
        <f t="shared" si="21"/>
        <v>19.034877551019999</v>
      </c>
      <c r="AM60" s="43">
        <f t="shared" si="22"/>
        <v>18.003218</v>
      </c>
      <c r="AN60" s="85">
        <f t="shared" si="23"/>
        <v>8.4120054</v>
      </c>
      <c r="AO60" s="6">
        <f t="shared" si="24"/>
        <v>19.034877551019999</v>
      </c>
      <c r="AP60" s="81">
        <f t="shared" si="25"/>
        <v>17.534527000000001</v>
      </c>
      <c r="AQ60" s="85">
        <f t="shared" si="26"/>
        <v>7.7675790999999998</v>
      </c>
      <c r="AR60" s="6">
        <f t="shared" si="27"/>
        <v>19.034877551019999</v>
      </c>
      <c r="AS60" s="81">
        <f t="shared" si="28"/>
        <v>17.357503999999999</v>
      </c>
      <c r="AT60" s="85">
        <f t="shared" si="29"/>
        <v>7.3206897</v>
      </c>
    </row>
    <row r="61" spans="2:47" x14ac:dyDescent="0.25">
      <c r="B61">
        <v>18269938775.509998</v>
      </c>
      <c r="C61">
        <v>-23.688981999999999</v>
      </c>
      <c r="D61">
        <v>8.2791785999999998</v>
      </c>
      <c r="E61">
        <v>16.208652000000001</v>
      </c>
      <c r="F61">
        <v>-76.233452</v>
      </c>
      <c r="G61">
        <v>-7.9294744000000001</v>
      </c>
      <c r="H61" s="8"/>
      <c r="I61" s="6">
        <f t="shared" si="30"/>
        <v>19.289857142856999</v>
      </c>
      <c r="J61" s="6">
        <f t="shared" si="31"/>
        <v>15.97748</v>
      </c>
      <c r="K61" s="85">
        <f t="shared" si="4"/>
        <v>7.9490561</v>
      </c>
      <c r="L61" s="6">
        <f t="shared" si="5"/>
        <v>19.289857142856999</v>
      </c>
      <c r="M61" s="81">
        <f t="shared" si="6"/>
        <v>16.190923999999999</v>
      </c>
      <c r="N61" s="85">
        <f t="shared" si="7"/>
        <v>8.1410151000000006</v>
      </c>
      <c r="O61" s="6">
        <f t="shared" si="8"/>
        <v>19.289857142856999</v>
      </c>
      <c r="P61" s="81">
        <f t="shared" si="9"/>
        <v>16.179825000000001</v>
      </c>
      <c r="Q61" s="85">
        <f t="shared" si="10"/>
        <v>8.0298595000000006</v>
      </c>
      <c r="R61" s="6">
        <f t="shared" si="11"/>
        <v>19.289857142856999</v>
      </c>
      <c r="S61" s="81">
        <f t="shared" si="12"/>
        <v>16.020562999999999</v>
      </c>
      <c r="T61" s="85">
        <f t="shared" si="13"/>
        <v>7.6726909000000001</v>
      </c>
      <c r="U61" s="6">
        <f t="shared" si="14"/>
        <v>19.289857142856999</v>
      </c>
      <c r="V61" s="81">
        <f t="shared" si="15"/>
        <v>15.513892</v>
      </c>
      <c r="W61" s="85">
        <f t="shared" si="16"/>
        <v>6.8171362999999996</v>
      </c>
      <c r="Y61">
        <v>18269938775.509998</v>
      </c>
      <c r="Z61">
        <v>-24.991467</v>
      </c>
      <c r="AA61">
        <v>8.5569859000000008</v>
      </c>
      <c r="AB61">
        <v>17.793050999999998</v>
      </c>
      <c r="AC61">
        <v>-80.275299000000004</v>
      </c>
      <c r="AD61">
        <v>-9.2360649000000006</v>
      </c>
      <c r="AE61" s="8"/>
      <c r="AF61" s="6">
        <f t="shared" si="32"/>
        <v>19.289857142856999</v>
      </c>
      <c r="AG61" s="6">
        <f t="shared" si="33"/>
        <v>17.883398</v>
      </c>
      <c r="AH61" s="85">
        <f t="shared" si="17"/>
        <v>8.4247493999999996</v>
      </c>
      <c r="AI61" s="6">
        <f t="shared" si="18"/>
        <v>19.289857142856999</v>
      </c>
      <c r="AJ61" s="81">
        <f t="shared" si="19"/>
        <v>18.001154</v>
      </c>
      <c r="AK61" s="85">
        <f t="shared" si="20"/>
        <v>8.5200519999999997</v>
      </c>
      <c r="AL61" s="6">
        <f t="shared" si="21"/>
        <v>19.289857142856999</v>
      </c>
      <c r="AM61" s="43">
        <f t="shared" si="22"/>
        <v>17.749967999999999</v>
      </c>
      <c r="AN61" s="85">
        <f t="shared" si="23"/>
        <v>8.1723660999999996</v>
      </c>
      <c r="AO61" s="6">
        <f t="shared" si="24"/>
        <v>19.289857142856999</v>
      </c>
      <c r="AP61" s="81">
        <f t="shared" si="25"/>
        <v>17.424931999999998</v>
      </c>
      <c r="AQ61" s="85">
        <f t="shared" si="26"/>
        <v>7.6626773000000004</v>
      </c>
      <c r="AR61" s="6">
        <f t="shared" si="27"/>
        <v>19.289857142856999</v>
      </c>
      <c r="AS61" s="81">
        <f t="shared" si="28"/>
        <v>17.615621999999998</v>
      </c>
      <c r="AT61" s="85">
        <f t="shared" si="29"/>
        <v>7.5791917</v>
      </c>
    </row>
    <row r="62" spans="2:47" x14ac:dyDescent="0.25">
      <c r="B62">
        <v>18524918367.347</v>
      </c>
      <c r="C62">
        <v>-23.595278</v>
      </c>
      <c r="D62">
        <v>7.6459060000000001</v>
      </c>
      <c r="E62">
        <v>15.741137999999999</v>
      </c>
      <c r="F62">
        <v>-73.434096999999994</v>
      </c>
      <c r="G62">
        <v>-8.0952319999999993</v>
      </c>
      <c r="H62" s="8"/>
      <c r="I62" s="6">
        <f t="shared" si="30"/>
        <v>19.544836734694002</v>
      </c>
      <c r="J62" s="6">
        <f t="shared" si="31"/>
        <v>16.667041999999999</v>
      </c>
      <c r="K62" s="85">
        <f t="shared" si="4"/>
        <v>8.6427525999999997</v>
      </c>
      <c r="L62" s="6">
        <f t="shared" si="5"/>
        <v>19.544836734694002</v>
      </c>
      <c r="M62" s="81">
        <f t="shared" si="6"/>
        <v>16.724879999999999</v>
      </c>
      <c r="N62" s="85">
        <f t="shared" si="7"/>
        <v>8.6785431000000006</v>
      </c>
      <c r="O62" s="6">
        <f t="shared" si="8"/>
        <v>19.544836734694002</v>
      </c>
      <c r="P62" s="81">
        <f t="shared" si="9"/>
        <v>16.635383999999998</v>
      </c>
      <c r="Q62" s="85">
        <f t="shared" si="10"/>
        <v>8.4819841</v>
      </c>
      <c r="R62" s="6">
        <f t="shared" si="11"/>
        <v>19.544836734694002</v>
      </c>
      <c r="S62" s="81">
        <f t="shared" si="12"/>
        <v>16.431625</v>
      </c>
      <c r="T62" s="85">
        <f t="shared" si="13"/>
        <v>8.0652398999999999</v>
      </c>
      <c r="U62" s="6">
        <f t="shared" si="14"/>
        <v>19.544836734694002</v>
      </c>
      <c r="V62" s="81">
        <f t="shared" si="15"/>
        <v>15.763313</v>
      </c>
      <c r="W62" s="85">
        <f t="shared" si="16"/>
        <v>7.0268091999999998</v>
      </c>
      <c r="Y62">
        <v>18524918367.347</v>
      </c>
      <c r="Z62">
        <v>-24.944956000000001</v>
      </c>
      <c r="AA62">
        <v>8.3356171000000003</v>
      </c>
      <c r="AB62">
        <v>17.7789</v>
      </c>
      <c r="AC62">
        <v>-79.371489999999994</v>
      </c>
      <c r="AD62">
        <v>-9.4432831000000004</v>
      </c>
      <c r="AE62" s="8"/>
      <c r="AF62" s="6">
        <f t="shared" si="32"/>
        <v>19.544836734694002</v>
      </c>
      <c r="AG62" s="6">
        <f t="shared" si="33"/>
        <v>18.493525999999999</v>
      </c>
      <c r="AH62" s="85">
        <f t="shared" si="17"/>
        <v>8.9906416</v>
      </c>
      <c r="AI62" s="6">
        <f t="shared" si="18"/>
        <v>19.544836734694002</v>
      </c>
      <c r="AJ62" s="81">
        <f t="shared" si="19"/>
        <v>18.323421</v>
      </c>
      <c r="AK62" s="85">
        <f t="shared" si="20"/>
        <v>8.7869387000000003</v>
      </c>
      <c r="AL62" s="6">
        <f t="shared" si="21"/>
        <v>19.544836734694002</v>
      </c>
      <c r="AM62" s="43">
        <f t="shared" si="22"/>
        <v>18.011119999999998</v>
      </c>
      <c r="AN62" s="85">
        <f t="shared" si="23"/>
        <v>8.3699007000000005</v>
      </c>
      <c r="AO62" s="6">
        <f t="shared" si="24"/>
        <v>19.544836734694002</v>
      </c>
      <c r="AP62" s="81">
        <f t="shared" si="25"/>
        <v>17.902992000000001</v>
      </c>
      <c r="AQ62" s="85">
        <f t="shared" si="26"/>
        <v>8.0766764000000002</v>
      </c>
      <c r="AR62" s="6">
        <f t="shared" si="27"/>
        <v>19.544836734694002</v>
      </c>
      <c r="AS62" s="81">
        <f t="shared" si="28"/>
        <v>18.252590000000001</v>
      </c>
      <c r="AT62" s="85">
        <f t="shared" si="29"/>
        <v>8.1586370000000006</v>
      </c>
    </row>
    <row r="63" spans="2:47" x14ac:dyDescent="0.25">
      <c r="B63">
        <v>18779897959.183998</v>
      </c>
      <c r="C63">
        <v>-23.791929</v>
      </c>
      <c r="D63">
        <v>7.2145580999999996</v>
      </c>
      <c r="E63">
        <v>15.341448</v>
      </c>
      <c r="F63">
        <v>-73.436462000000006</v>
      </c>
      <c r="G63">
        <v>-8.1268902000000001</v>
      </c>
      <c r="H63" s="8"/>
      <c r="I63" s="6">
        <f t="shared" si="30"/>
        <v>19.799816326530998</v>
      </c>
      <c r="J63" s="6">
        <f t="shared" si="31"/>
        <v>17.564619</v>
      </c>
      <c r="K63" s="85">
        <f t="shared" si="4"/>
        <v>9.4671173</v>
      </c>
      <c r="L63" s="6">
        <f t="shared" si="5"/>
        <v>19.799816326530998</v>
      </c>
      <c r="M63" s="81">
        <f t="shared" si="6"/>
        <v>17.271432999999998</v>
      </c>
      <c r="N63" s="85">
        <f t="shared" si="7"/>
        <v>9.1308755999999995</v>
      </c>
      <c r="O63" s="6">
        <f t="shared" si="8"/>
        <v>19.799816326530998</v>
      </c>
      <c r="P63" s="81">
        <f t="shared" si="9"/>
        <v>17.026935999999999</v>
      </c>
      <c r="Q63" s="85">
        <f t="shared" si="10"/>
        <v>8.7531586000000008</v>
      </c>
      <c r="R63" s="6">
        <f t="shared" si="11"/>
        <v>19.799816326530998</v>
      </c>
      <c r="S63" s="81">
        <f t="shared" si="12"/>
        <v>16.669412999999999</v>
      </c>
      <c r="T63" s="85">
        <f t="shared" si="13"/>
        <v>8.1488990999999995</v>
      </c>
      <c r="U63" s="6">
        <f t="shared" si="14"/>
        <v>19.799816326530998</v>
      </c>
      <c r="V63" s="81">
        <f t="shared" si="15"/>
        <v>15.763078999999999</v>
      </c>
      <c r="W63" s="85">
        <f t="shared" si="16"/>
        <v>6.8290819999999997</v>
      </c>
      <c r="Y63">
        <v>18779897959.183998</v>
      </c>
      <c r="Z63">
        <v>-25.213552</v>
      </c>
      <c r="AA63">
        <v>8.0725460000000009</v>
      </c>
      <c r="AB63">
        <v>17.565300000000001</v>
      </c>
      <c r="AC63">
        <v>-79.816840999999997</v>
      </c>
      <c r="AD63">
        <v>-9.4927530000000004</v>
      </c>
      <c r="AE63" s="8"/>
      <c r="AF63" s="6">
        <f t="shared" si="32"/>
        <v>19.799816326530998</v>
      </c>
      <c r="AG63" s="6">
        <f t="shared" si="33"/>
        <v>18.858851999999999</v>
      </c>
      <c r="AH63" s="85">
        <f t="shared" si="17"/>
        <v>9.2423219999999997</v>
      </c>
      <c r="AI63" s="6">
        <f t="shared" si="18"/>
        <v>19.799816326530998</v>
      </c>
      <c r="AJ63" s="81">
        <f t="shared" si="19"/>
        <v>18.592413000000001</v>
      </c>
      <c r="AK63" s="85">
        <f t="shared" si="20"/>
        <v>8.9252319</v>
      </c>
      <c r="AL63" s="6">
        <f t="shared" si="21"/>
        <v>19.799816326530998</v>
      </c>
      <c r="AM63" s="43">
        <f t="shared" si="22"/>
        <v>18.201197000000001</v>
      </c>
      <c r="AN63" s="85">
        <f t="shared" si="23"/>
        <v>8.4200850000000003</v>
      </c>
      <c r="AO63" s="6">
        <f t="shared" si="24"/>
        <v>19.799816326530998</v>
      </c>
      <c r="AP63" s="81">
        <f t="shared" si="25"/>
        <v>18.453163</v>
      </c>
      <c r="AQ63" s="85">
        <f t="shared" si="26"/>
        <v>8.4842090999999993</v>
      </c>
      <c r="AR63" s="6">
        <f t="shared" si="27"/>
        <v>19.799816326530998</v>
      </c>
      <c r="AS63" s="81">
        <f t="shared" si="28"/>
        <v>18.61515</v>
      </c>
      <c r="AT63" s="85">
        <f t="shared" si="29"/>
        <v>8.3770561000000008</v>
      </c>
    </row>
    <row r="64" spans="2:47" x14ac:dyDescent="0.25">
      <c r="B64">
        <v>19034877551.02</v>
      </c>
      <c r="C64">
        <v>-23.84873</v>
      </c>
      <c r="D64">
        <v>7.4109091999999999</v>
      </c>
      <c r="E64">
        <v>15.521146999999999</v>
      </c>
      <c r="F64">
        <v>-74.124611000000002</v>
      </c>
      <c r="G64">
        <v>-8.1102371000000009</v>
      </c>
      <c r="H64" s="8"/>
      <c r="I64" s="6">
        <f t="shared" si="30"/>
        <v>20.054795918366999</v>
      </c>
      <c r="J64" s="6">
        <f t="shared" si="31"/>
        <v>18.217903</v>
      </c>
      <c r="K64" s="85">
        <f t="shared" si="4"/>
        <v>10.14324</v>
      </c>
      <c r="L64" s="6">
        <f t="shared" si="5"/>
        <v>20.054795918366999</v>
      </c>
      <c r="M64" s="81">
        <f t="shared" si="6"/>
        <v>17.705065000000001</v>
      </c>
      <c r="N64" s="85">
        <f t="shared" si="7"/>
        <v>9.5590209999999995</v>
      </c>
      <c r="O64" s="6">
        <f t="shared" si="8"/>
        <v>20.054795918366999</v>
      </c>
      <c r="P64" s="81">
        <f t="shared" si="9"/>
        <v>17.353684999999999</v>
      </c>
      <c r="Q64" s="85">
        <f t="shared" si="10"/>
        <v>9.0419035000000001</v>
      </c>
      <c r="R64" s="6">
        <f t="shared" si="11"/>
        <v>20.054795918366999</v>
      </c>
      <c r="S64" s="81">
        <f t="shared" si="12"/>
        <v>16.840767</v>
      </c>
      <c r="T64" s="85">
        <f t="shared" si="13"/>
        <v>8.2444153</v>
      </c>
      <c r="U64" s="6">
        <f t="shared" si="14"/>
        <v>20.054795918366999</v>
      </c>
      <c r="V64" s="81">
        <f t="shared" si="15"/>
        <v>15.996853</v>
      </c>
      <c r="W64" s="85">
        <f t="shared" si="16"/>
        <v>6.9389105000000004</v>
      </c>
      <c r="Y64">
        <v>19034877551.02</v>
      </c>
      <c r="Z64">
        <v>-25.18364</v>
      </c>
      <c r="AA64">
        <v>8.1653050999999994</v>
      </c>
      <c r="AB64">
        <v>17.653638999999998</v>
      </c>
      <c r="AC64">
        <v>-79.273392000000001</v>
      </c>
      <c r="AD64">
        <v>-9.4883346999999993</v>
      </c>
      <c r="AE64" s="8"/>
      <c r="AF64" s="6">
        <f t="shared" si="32"/>
        <v>20.054795918366999</v>
      </c>
      <c r="AG64" s="6">
        <f t="shared" si="33"/>
        <v>18.953019999999999</v>
      </c>
      <c r="AH64" s="85">
        <f t="shared" si="17"/>
        <v>9.3829908</v>
      </c>
      <c r="AI64" s="6">
        <f t="shared" si="18"/>
        <v>20.054795918366999</v>
      </c>
      <c r="AJ64" s="81">
        <f t="shared" si="19"/>
        <v>18.673168</v>
      </c>
      <c r="AK64" s="85">
        <f t="shared" si="20"/>
        <v>9.0357512999999994</v>
      </c>
      <c r="AL64" s="6">
        <f t="shared" si="21"/>
        <v>20.054795918366999</v>
      </c>
      <c r="AM64" s="43">
        <f t="shared" si="22"/>
        <v>18.480478000000002</v>
      </c>
      <c r="AN64" s="85">
        <f t="shared" si="23"/>
        <v>8.7185535000000005</v>
      </c>
      <c r="AO64" s="6">
        <f t="shared" si="24"/>
        <v>20.054795918366999</v>
      </c>
      <c r="AP64" s="81">
        <f t="shared" si="25"/>
        <v>18.678771999999999</v>
      </c>
      <c r="AQ64" s="85">
        <f t="shared" si="26"/>
        <v>8.7207831999999996</v>
      </c>
      <c r="AR64" s="6">
        <f t="shared" si="27"/>
        <v>20.054795918366999</v>
      </c>
      <c r="AS64" s="81">
        <f t="shared" si="28"/>
        <v>18.829630000000002</v>
      </c>
      <c r="AT64" s="85">
        <f t="shared" si="29"/>
        <v>8.5922604000000007</v>
      </c>
    </row>
    <row r="65" spans="2:46" x14ac:dyDescent="0.25">
      <c r="B65">
        <v>19289857142.856998</v>
      </c>
      <c r="C65">
        <v>-24.112223</v>
      </c>
      <c r="D65">
        <v>7.9490561</v>
      </c>
      <c r="E65">
        <v>15.97748</v>
      </c>
      <c r="F65">
        <v>-76.163039999999995</v>
      </c>
      <c r="G65">
        <v>-8.0284242999999993</v>
      </c>
      <c r="H65" s="8"/>
      <c r="I65" s="6">
        <f t="shared" si="30"/>
        <v>20.309775510203998</v>
      </c>
      <c r="J65" s="6">
        <f t="shared" si="31"/>
        <v>18.367432000000001</v>
      </c>
      <c r="K65" s="85">
        <f t="shared" si="4"/>
        <v>10.350035</v>
      </c>
      <c r="L65" s="6">
        <f t="shared" si="5"/>
        <v>20.309775510203998</v>
      </c>
      <c r="M65" s="81">
        <f t="shared" si="6"/>
        <v>17.827209</v>
      </c>
      <c r="N65" s="85">
        <f t="shared" si="7"/>
        <v>9.7018509000000002</v>
      </c>
      <c r="O65" s="6">
        <f t="shared" si="8"/>
        <v>20.309775510203998</v>
      </c>
      <c r="P65" s="81">
        <f t="shared" si="9"/>
        <v>17.303667000000001</v>
      </c>
      <c r="Q65" s="85">
        <f t="shared" si="10"/>
        <v>8.9728603000000007</v>
      </c>
      <c r="R65" s="6">
        <f t="shared" si="11"/>
        <v>20.309775510203998</v>
      </c>
      <c r="S65" s="81">
        <f t="shared" si="12"/>
        <v>16.602461000000002</v>
      </c>
      <c r="T65" s="85">
        <f t="shared" si="13"/>
        <v>7.941052</v>
      </c>
      <c r="U65" s="6">
        <f t="shared" si="14"/>
        <v>20.309775510203998</v>
      </c>
      <c r="V65" s="81">
        <f t="shared" si="15"/>
        <v>15.631648999999999</v>
      </c>
      <c r="W65" s="85">
        <f t="shared" si="16"/>
        <v>6.4562898000000004</v>
      </c>
      <c r="Y65">
        <v>19289857142.856998</v>
      </c>
      <c r="Z65">
        <v>-25.515951000000001</v>
      </c>
      <c r="AA65">
        <v>8.4247493999999996</v>
      </c>
      <c r="AB65">
        <v>17.883398</v>
      </c>
      <c r="AC65">
        <v>-81.641022000000007</v>
      </c>
      <c r="AD65">
        <v>-9.4586486999999995</v>
      </c>
      <c r="AE65" s="8"/>
      <c r="AF65" s="6">
        <f t="shared" si="32"/>
        <v>20.309775510203998</v>
      </c>
      <c r="AG65" s="6">
        <f t="shared" si="33"/>
        <v>18.754625000000001</v>
      </c>
      <c r="AH65" s="85">
        <f t="shared" si="17"/>
        <v>9.2482281000000004</v>
      </c>
      <c r="AI65" s="6">
        <f t="shared" si="18"/>
        <v>20.309775510203998</v>
      </c>
      <c r="AJ65" s="81">
        <f t="shared" si="19"/>
        <v>18.340903999999998</v>
      </c>
      <c r="AK65" s="85">
        <f t="shared" si="20"/>
        <v>8.7522812000000005</v>
      </c>
      <c r="AL65" s="6">
        <f t="shared" si="21"/>
        <v>20.309775510203998</v>
      </c>
      <c r="AM65" s="43">
        <f t="shared" si="22"/>
        <v>18.257995999999999</v>
      </c>
      <c r="AN65" s="85">
        <f t="shared" si="23"/>
        <v>8.5308074999999999</v>
      </c>
      <c r="AO65" s="6">
        <f t="shared" si="24"/>
        <v>20.309775510203998</v>
      </c>
      <c r="AP65" s="81">
        <f t="shared" si="25"/>
        <v>18.402079000000001</v>
      </c>
      <c r="AQ65" s="85">
        <f t="shared" si="26"/>
        <v>8.4598560000000003</v>
      </c>
      <c r="AR65" s="6">
        <f t="shared" si="27"/>
        <v>20.309775510203998</v>
      </c>
      <c r="AS65" s="81">
        <f t="shared" si="28"/>
        <v>18.628941000000001</v>
      </c>
      <c r="AT65" s="85">
        <f t="shared" si="29"/>
        <v>8.3802719000000003</v>
      </c>
    </row>
    <row r="66" spans="2:46" x14ac:dyDescent="0.25">
      <c r="B66">
        <v>19544836734.694</v>
      </c>
      <c r="C66">
        <v>-23.713190000000001</v>
      </c>
      <c r="D66">
        <v>8.6427525999999997</v>
      </c>
      <c r="E66">
        <v>16.667041999999999</v>
      </c>
      <c r="F66">
        <v>-76.429123000000004</v>
      </c>
      <c r="G66">
        <v>-8.0242891000000007</v>
      </c>
      <c r="H66" s="8"/>
      <c r="I66" s="6">
        <f t="shared" si="30"/>
        <v>20.564755102041001</v>
      </c>
      <c r="J66" s="6">
        <f t="shared" si="31"/>
        <v>17.840250000000001</v>
      </c>
      <c r="K66" s="85">
        <f t="shared" si="4"/>
        <v>9.9078894000000002</v>
      </c>
      <c r="L66" s="6">
        <f t="shared" si="5"/>
        <v>20.564755102041001</v>
      </c>
      <c r="M66" s="81">
        <f t="shared" si="6"/>
        <v>17.519085</v>
      </c>
      <c r="N66" s="85">
        <f t="shared" si="7"/>
        <v>9.4426746000000001</v>
      </c>
      <c r="O66" s="6">
        <f t="shared" si="8"/>
        <v>20.564755102041001</v>
      </c>
      <c r="P66" s="81">
        <f t="shared" si="9"/>
        <v>17.048120000000001</v>
      </c>
      <c r="Q66" s="85">
        <f t="shared" si="10"/>
        <v>8.7253504</v>
      </c>
      <c r="R66" s="6">
        <f t="shared" si="11"/>
        <v>20.564755102041001</v>
      </c>
      <c r="S66" s="81">
        <f t="shared" si="12"/>
        <v>16.241907000000001</v>
      </c>
      <c r="T66" s="85">
        <f t="shared" si="13"/>
        <v>7.5454391999999997</v>
      </c>
      <c r="U66" s="6">
        <f t="shared" si="14"/>
        <v>20.564755102041001</v>
      </c>
      <c r="V66" s="81">
        <f t="shared" si="15"/>
        <v>15.199691</v>
      </c>
      <c r="W66" s="85">
        <f t="shared" si="16"/>
        <v>5.9462256</v>
      </c>
      <c r="Y66">
        <v>19544836734.694</v>
      </c>
      <c r="Z66">
        <v>-25.286591000000001</v>
      </c>
      <c r="AA66">
        <v>8.9906416</v>
      </c>
      <c r="AB66">
        <v>18.493525999999999</v>
      </c>
      <c r="AC66">
        <v>-81.592628000000005</v>
      </c>
      <c r="AD66">
        <v>-9.5028839000000005</v>
      </c>
      <c r="AE66" s="8"/>
      <c r="AF66" s="6">
        <f t="shared" si="32"/>
        <v>20.564755102041001</v>
      </c>
      <c r="AG66" s="6">
        <f t="shared" si="33"/>
        <v>18.585356000000001</v>
      </c>
      <c r="AH66" s="85">
        <f t="shared" si="17"/>
        <v>9.1624497999999992</v>
      </c>
      <c r="AI66" s="6">
        <f t="shared" si="18"/>
        <v>20.564755102041001</v>
      </c>
      <c r="AJ66" s="81">
        <f t="shared" si="19"/>
        <v>18.193650999999999</v>
      </c>
      <c r="AK66" s="85">
        <f t="shared" si="20"/>
        <v>8.6765784999999997</v>
      </c>
      <c r="AL66" s="6">
        <f t="shared" si="21"/>
        <v>20.564755102041001</v>
      </c>
      <c r="AM66" s="43">
        <f t="shared" si="22"/>
        <v>18.149048000000001</v>
      </c>
      <c r="AN66" s="85">
        <f t="shared" si="23"/>
        <v>8.4769649999999999</v>
      </c>
      <c r="AO66" s="6">
        <f t="shared" si="24"/>
        <v>20.564755102041001</v>
      </c>
      <c r="AP66" s="81">
        <f t="shared" si="25"/>
        <v>18.232983000000001</v>
      </c>
      <c r="AQ66" s="85">
        <f t="shared" si="26"/>
        <v>8.3250647000000004</v>
      </c>
      <c r="AR66" s="6">
        <f t="shared" si="27"/>
        <v>20.564755102041001</v>
      </c>
      <c r="AS66" s="81">
        <f t="shared" si="28"/>
        <v>18.503242</v>
      </c>
      <c r="AT66" s="85">
        <f t="shared" si="29"/>
        <v>8.2626343000000002</v>
      </c>
    </row>
    <row r="67" spans="2:46" x14ac:dyDescent="0.25">
      <c r="B67">
        <v>19799816326.530998</v>
      </c>
      <c r="C67">
        <v>-23.782624999999999</v>
      </c>
      <c r="D67">
        <v>9.4671173</v>
      </c>
      <c r="E67">
        <v>17.564619</v>
      </c>
      <c r="F67">
        <v>-78.088470000000001</v>
      </c>
      <c r="G67">
        <v>-8.0975017999999999</v>
      </c>
      <c r="H67" s="8"/>
      <c r="I67" s="6">
        <f t="shared" si="30"/>
        <v>20.819734693877997</v>
      </c>
      <c r="J67" s="6">
        <f t="shared" si="31"/>
        <v>17.179562000000001</v>
      </c>
      <c r="K67" s="85">
        <f t="shared" si="4"/>
        <v>9.1516026999999998</v>
      </c>
      <c r="L67" s="6">
        <f t="shared" si="5"/>
        <v>20.819734693877997</v>
      </c>
      <c r="M67" s="81">
        <f t="shared" si="6"/>
        <v>17.069315</v>
      </c>
      <c r="N67" s="85">
        <f t="shared" si="7"/>
        <v>8.8844966999999997</v>
      </c>
      <c r="O67" s="6">
        <f t="shared" si="8"/>
        <v>20.819734693877997</v>
      </c>
      <c r="P67" s="81">
        <f t="shared" si="9"/>
        <v>16.617167999999999</v>
      </c>
      <c r="Q67" s="85">
        <f t="shared" si="10"/>
        <v>8.1681986000000002</v>
      </c>
      <c r="R67" s="6">
        <f t="shared" si="11"/>
        <v>20.819734693877997</v>
      </c>
      <c r="S67" s="81">
        <f t="shared" si="12"/>
        <v>15.800457</v>
      </c>
      <c r="T67" s="85">
        <f t="shared" si="13"/>
        <v>6.9639768999999996</v>
      </c>
      <c r="U67" s="6">
        <f t="shared" si="14"/>
        <v>20.819734693877997</v>
      </c>
      <c r="V67" s="81">
        <f t="shared" si="15"/>
        <v>14.649665000000001</v>
      </c>
      <c r="W67" s="85">
        <f t="shared" si="16"/>
        <v>5.2402825000000002</v>
      </c>
      <c r="Y67">
        <v>19799816326.530998</v>
      </c>
      <c r="Z67">
        <v>-25.249282999999998</v>
      </c>
      <c r="AA67">
        <v>9.2423219999999997</v>
      </c>
      <c r="AB67">
        <v>18.858851999999999</v>
      </c>
      <c r="AC67">
        <v>-82.865668999999997</v>
      </c>
      <c r="AD67">
        <v>-9.6165295000000004</v>
      </c>
      <c r="AE67" s="8"/>
      <c r="AF67" s="6">
        <f t="shared" si="32"/>
        <v>20.819734693877997</v>
      </c>
      <c r="AG67" s="6">
        <f t="shared" si="33"/>
        <v>18.497088999999999</v>
      </c>
      <c r="AH67" s="85">
        <f t="shared" si="17"/>
        <v>9.0298385999999997</v>
      </c>
      <c r="AI67" s="6">
        <f t="shared" si="18"/>
        <v>20.819734693877997</v>
      </c>
      <c r="AJ67" s="81">
        <f t="shared" si="19"/>
        <v>18.125954</v>
      </c>
      <c r="AK67" s="85">
        <f t="shared" si="20"/>
        <v>8.5589685000000006</v>
      </c>
      <c r="AL67" s="6">
        <f t="shared" si="21"/>
        <v>20.819734693877997</v>
      </c>
      <c r="AM67" s="43">
        <f t="shared" si="22"/>
        <v>18.060383000000002</v>
      </c>
      <c r="AN67" s="85">
        <f t="shared" si="23"/>
        <v>8.3292561000000003</v>
      </c>
      <c r="AO67" s="6">
        <f t="shared" si="24"/>
        <v>20.819734693877997</v>
      </c>
      <c r="AP67" s="81">
        <f t="shared" si="25"/>
        <v>18.041948000000001</v>
      </c>
      <c r="AQ67" s="85">
        <f t="shared" si="26"/>
        <v>8.0655689000000006</v>
      </c>
      <c r="AR67" s="6">
        <f t="shared" si="27"/>
        <v>20.819734693877997</v>
      </c>
      <c r="AS67" s="81">
        <f t="shared" si="28"/>
        <v>18.265550999999999</v>
      </c>
      <c r="AT67" s="85">
        <f t="shared" si="29"/>
        <v>7.9439354</v>
      </c>
    </row>
    <row r="68" spans="2:46" x14ac:dyDescent="0.25">
      <c r="B68">
        <v>20054795918.367001</v>
      </c>
      <c r="C68">
        <v>-23.473161999999999</v>
      </c>
      <c r="D68">
        <v>10.14324</v>
      </c>
      <c r="E68">
        <v>18.217903</v>
      </c>
      <c r="F68">
        <v>-79.192038999999994</v>
      </c>
      <c r="G68">
        <v>-8.0746631999999998</v>
      </c>
      <c r="H68" s="8"/>
      <c r="I68" s="6">
        <f t="shared" si="30"/>
        <v>21.074714285714002</v>
      </c>
      <c r="J68" s="6">
        <f t="shared" si="31"/>
        <v>16.324985999999999</v>
      </c>
      <c r="K68" s="85">
        <f t="shared" si="4"/>
        <v>8.3620061999999997</v>
      </c>
      <c r="L68" s="6">
        <f t="shared" si="5"/>
        <v>21.074714285714002</v>
      </c>
      <c r="M68" s="81">
        <f t="shared" si="6"/>
        <v>16.283971999999999</v>
      </c>
      <c r="N68" s="85">
        <f t="shared" si="7"/>
        <v>8.1513127999999995</v>
      </c>
      <c r="O68" s="6">
        <f t="shared" si="8"/>
        <v>21.074714285714002</v>
      </c>
      <c r="P68" s="81">
        <f t="shared" si="9"/>
        <v>16.000530000000001</v>
      </c>
      <c r="Q68" s="85">
        <f t="shared" si="10"/>
        <v>7.5921592999999996</v>
      </c>
      <c r="R68" s="6">
        <f t="shared" si="11"/>
        <v>21.074714285714002</v>
      </c>
      <c r="S68" s="81">
        <f t="shared" si="12"/>
        <v>15.248913999999999</v>
      </c>
      <c r="T68" s="85">
        <f t="shared" si="13"/>
        <v>6.4448948000000001</v>
      </c>
      <c r="U68" s="6">
        <f t="shared" si="14"/>
        <v>21.074714285714002</v>
      </c>
      <c r="V68" s="81">
        <f t="shared" si="15"/>
        <v>14.138132000000001</v>
      </c>
      <c r="W68" s="85">
        <f t="shared" si="16"/>
        <v>4.7417879000000003</v>
      </c>
      <c r="Y68">
        <v>20054795918.367001</v>
      </c>
      <c r="Z68">
        <v>-24.987568</v>
      </c>
      <c r="AA68">
        <v>9.3829908</v>
      </c>
      <c r="AB68">
        <v>18.953019999999999</v>
      </c>
      <c r="AC68">
        <v>-81.565963999999994</v>
      </c>
      <c r="AD68">
        <v>-9.5700292999999999</v>
      </c>
      <c r="AE68" s="8"/>
      <c r="AF68" s="6">
        <f t="shared" si="32"/>
        <v>21.074714285714002</v>
      </c>
      <c r="AG68" s="6">
        <f t="shared" si="33"/>
        <v>18.459326000000001</v>
      </c>
      <c r="AH68" s="85">
        <f t="shared" si="17"/>
        <v>9.0838108000000002</v>
      </c>
      <c r="AI68" s="6">
        <f t="shared" si="18"/>
        <v>21.074714285714002</v>
      </c>
      <c r="AJ68" s="81">
        <f t="shared" si="19"/>
        <v>18.058132000000001</v>
      </c>
      <c r="AK68" s="85">
        <f t="shared" si="20"/>
        <v>8.5723094999999994</v>
      </c>
      <c r="AL68" s="6">
        <f t="shared" si="21"/>
        <v>21.074714285714002</v>
      </c>
      <c r="AM68" s="43">
        <f t="shared" si="22"/>
        <v>18.233613999999999</v>
      </c>
      <c r="AN68" s="85">
        <f t="shared" si="23"/>
        <v>8.5742501999999998</v>
      </c>
      <c r="AO68" s="6">
        <f t="shared" si="24"/>
        <v>21.074714285714002</v>
      </c>
      <c r="AP68" s="81">
        <f t="shared" si="25"/>
        <v>18.333845</v>
      </c>
      <c r="AQ68" s="85">
        <f t="shared" si="26"/>
        <v>8.4210291000000002</v>
      </c>
      <c r="AR68" s="6">
        <f t="shared" si="27"/>
        <v>21.074714285714002</v>
      </c>
      <c r="AS68" s="81">
        <f t="shared" si="28"/>
        <v>18.495038999999998</v>
      </c>
      <c r="AT68" s="85">
        <f t="shared" si="29"/>
        <v>8.2261047000000005</v>
      </c>
    </row>
    <row r="69" spans="2:46" x14ac:dyDescent="0.25">
      <c r="B69">
        <v>20309775510.203999</v>
      </c>
      <c r="C69">
        <v>-24.414346999999999</v>
      </c>
      <c r="D69">
        <v>10.350035</v>
      </c>
      <c r="E69">
        <v>18.367432000000001</v>
      </c>
      <c r="F69">
        <v>-82.589332999999996</v>
      </c>
      <c r="G69">
        <v>-8.0173968999999996</v>
      </c>
      <c r="H69" s="8"/>
      <c r="I69" s="6">
        <f t="shared" ref="I69:I100" si="34">B73/1000000000</f>
        <v>21.329693877550998</v>
      </c>
      <c r="J69" s="6">
        <f t="shared" ref="J69:J100" si="35">E73</f>
        <v>15.730674</v>
      </c>
      <c r="K69" s="85">
        <f t="shared" si="4"/>
        <v>7.8208041000000001</v>
      </c>
      <c r="L69" s="6">
        <f t="shared" si="5"/>
        <v>21.329693877550998</v>
      </c>
      <c r="M69" s="81">
        <f t="shared" si="6"/>
        <v>15.747108000000001</v>
      </c>
      <c r="N69" s="85">
        <f t="shared" si="7"/>
        <v>7.6689090999999996</v>
      </c>
      <c r="O69" s="6">
        <f t="shared" si="8"/>
        <v>21.329693877550998</v>
      </c>
      <c r="P69" s="81">
        <f t="shared" si="9"/>
        <v>15.590655</v>
      </c>
      <c r="Q69" s="85">
        <f t="shared" si="10"/>
        <v>7.2419538000000001</v>
      </c>
      <c r="R69" s="6">
        <f t="shared" si="11"/>
        <v>21.329693877550998</v>
      </c>
      <c r="S69" s="81">
        <f t="shared" si="12"/>
        <v>14.917085999999999</v>
      </c>
      <c r="T69" s="85">
        <f t="shared" si="13"/>
        <v>6.1772489999999998</v>
      </c>
      <c r="U69" s="6">
        <f t="shared" si="14"/>
        <v>21.329693877550998</v>
      </c>
      <c r="V69" s="81">
        <f t="shared" si="15"/>
        <v>13.883131000000001</v>
      </c>
      <c r="W69" s="85">
        <f t="shared" si="16"/>
        <v>4.5427084000000004</v>
      </c>
      <c r="Y69">
        <v>20309775510.203999</v>
      </c>
      <c r="Z69">
        <v>-25.940142000000002</v>
      </c>
      <c r="AA69">
        <v>9.2482281000000004</v>
      </c>
      <c r="AB69">
        <v>18.754625000000001</v>
      </c>
      <c r="AC69">
        <v>-84.397293000000005</v>
      </c>
      <c r="AD69">
        <v>-9.5063972000000003</v>
      </c>
      <c r="AE69" s="8"/>
      <c r="AF69" s="6">
        <f t="shared" ref="AF69:AF100" si="36">Y73/1000000000</f>
        <v>21.329693877550998</v>
      </c>
      <c r="AG69" s="6">
        <f t="shared" ref="AG69:AG100" si="37">AB73</f>
        <v>18.321424</v>
      </c>
      <c r="AH69" s="85">
        <f t="shared" si="17"/>
        <v>9.0833548999999998</v>
      </c>
      <c r="AI69" s="6">
        <f t="shared" si="18"/>
        <v>21.329693877550998</v>
      </c>
      <c r="AJ69" s="81">
        <f t="shared" si="19"/>
        <v>17.927766999999999</v>
      </c>
      <c r="AK69" s="85">
        <f t="shared" si="20"/>
        <v>8.5725727000000003</v>
      </c>
      <c r="AL69" s="6">
        <f t="shared" si="21"/>
        <v>21.329693877550998</v>
      </c>
      <c r="AM69" s="43">
        <f t="shared" si="22"/>
        <v>18.192577</v>
      </c>
      <c r="AN69" s="85">
        <f t="shared" si="23"/>
        <v>8.6605433999999999</v>
      </c>
      <c r="AO69" s="6">
        <f t="shared" si="24"/>
        <v>21.329693877550998</v>
      </c>
      <c r="AP69" s="81">
        <f t="shared" si="25"/>
        <v>18.252866999999998</v>
      </c>
      <c r="AQ69" s="85">
        <f t="shared" si="26"/>
        <v>8.4667586999999997</v>
      </c>
      <c r="AR69" s="6">
        <f t="shared" si="27"/>
        <v>21.329693877550998</v>
      </c>
      <c r="AS69" s="81">
        <f t="shared" si="28"/>
        <v>18.397644</v>
      </c>
      <c r="AT69" s="85">
        <f t="shared" si="29"/>
        <v>8.2503299999999999</v>
      </c>
    </row>
    <row r="70" spans="2:46" x14ac:dyDescent="0.25">
      <c r="B70">
        <v>20564755102.041</v>
      </c>
      <c r="C70">
        <v>-23.955846999999999</v>
      </c>
      <c r="D70">
        <v>9.9078894000000002</v>
      </c>
      <c r="E70">
        <v>17.840250000000001</v>
      </c>
      <c r="F70">
        <v>-79.8489</v>
      </c>
      <c r="G70">
        <v>-7.9323610999999996</v>
      </c>
      <c r="H70" s="8"/>
      <c r="I70" s="6">
        <f t="shared" si="34"/>
        <v>21.584673469388001</v>
      </c>
      <c r="J70" s="6">
        <f t="shared" si="35"/>
        <v>15.185624000000001</v>
      </c>
      <c r="K70" s="85">
        <f t="shared" ref="K70:K103" si="38">D74</f>
        <v>7.3897599999999999</v>
      </c>
      <c r="L70" s="6">
        <f t="shared" ref="L70:L103" si="39">B74/1000000000</f>
        <v>21.584673469388001</v>
      </c>
      <c r="M70" s="81">
        <f t="shared" ref="M70:M103" si="40">C178</f>
        <v>15.333849000000001</v>
      </c>
      <c r="N70" s="85">
        <f t="shared" ref="N70:N103" si="41">D178</f>
        <v>7.3618369000000001</v>
      </c>
      <c r="O70" s="6">
        <f t="shared" ref="O70:O103" si="42">B74/1000000000</f>
        <v>21.584673469388001</v>
      </c>
      <c r="P70" s="81">
        <f t="shared" ref="P70:P103" si="43">C282</f>
        <v>15.284331999999999</v>
      </c>
      <c r="Q70" s="85">
        <f t="shared" ref="Q70:Q103" si="44">D282</f>
        <v>7.0425009999999997</v>
      </c>
      <c r="R70" s="6">
        <f t="shared" ref="R70:R103" si="45">B74/1000000000</f>
        <v>21.584673469388001</v>
      </c>
      <c r="S70" s="81">
        <f t="shared" ref="S70:S103" si="46">C386</f>
        <v>14.661989999999999</v>
      </c>
      <c r="T70" s="85">
        <f t="shared" ref="T70:T103" si="47">D386</f>
        <v>6.0214691</v>
      </c>
      <c r="U70" s="6">
        <f t="shared" ref="U70:U103" si="48">B74/1000000000</f>
        <v>21.584673469388001</v>
      </c>
      <c r="V70" s="81">
        <f t="shared" ref="V70:V103" si="49">C490</f>
        <v>13.612155</v>
      </c>
      <c r="W70" s="85">
        <f t="shared" ref="W70:W103" si="50">D490</f>
        <v>4.3472505000000004</v>
      </c>
      <c r="Y70">
        <v>20564755102.041</v>
      </c>
      <c r="Z70">
        <v>-25.411304000000001</v>
      </c>
      <c r="AA70">
        <v>9.1624497999999992</v>
      </c>
      <c r="AB70">
        <v>18.585356000000001</v>
      </c>
      <c r="AC70">
        <v>-82.543159000000003</v>
      </c>
      <c r="AD70">
        <v>-9.4229050000000001</v>
      </c>
      <c r="AE70" s="8"/>
      <c r="AF70" s="6">
        <f t="shared" si="36"/>
        <v>21.584673469388001</v>
      </c>
      <c r="AG70" s="6">
        <f t="shared" si="37"/>
        <v>18.241343000000001</v>
      </c>
      <c r="AH70" s="85">
        <f t="shared" ref="AH70:AH103" si="51">AA74</f>
        <v>9.1192645999999993</v>
      </c>
      <c r="AI70" s="6">
        <f t="shared" ref="AI70:AI103" si="52">Y74/1000000000</f>
        <v>21.584673469388001</v>
      </c>
      <c r="AJ70" s="81">
        <f t="shared" ref="AJ70:AJ103" si="53">Z178</f>
        <v>17.968729</v>
      </c>
      <c r="AK70" s="85">
        <f t="shared" ref="AK70:AK103" si="54">AA178</f>
        <v>8.7172756000000007</v>
      </c>
      <c r="AL70" s="6">
        <f t="shared" ref="AL70:AL103" si="55">Y74/1000000000</f>
        <v>21.584673469388001</v>
      </c>
      <c r="AM70" s="43">
        <f t="shared" ref="AM70:AM103" si="56">Z282</f>
        <v>18.347287999999999</v>
      </c>
      <c r="AN70" s="85">
        <f t="shared" ref="AN70:AN103" si="57">AA282</f>
        <v>8.9110125999999994</v>
      </c>
      <c r="AO70" s="6">
        <f t="shared" ref="AO70:AO103" si="58">Y74/1000000000</f>
        <v>21.584673469388001</v>
      </c>
      <c r="AP70" s="81">
        <f t="shared" ref="AP70:AP103" si="59">Z386</f>
        <v>18.627216000000001</v>
      </c>
      <c r="AQ70" s="85">
        <f t="shared" ref="AQ70:AQ103" si="60">AA386</f>
        <v>8.9277371999999993</v>
      </c>
      <c r="AR70" s="6">
        <f t="shared" ref="AR70:AR103" si="61">Y74/1000000000</f>
        <v>21.584673469388001</v>
      </c>
      <c r="AS70" s="81">
        <f t="shared" ref="AS70:AS103" si="62">Z490</f>
        <v>18.628215999999998</v>
      </c>
      <c r="AT70" s="85">
        <f t="shared" ref="AT70:AT103" si="63">AA490</f>
        <v>8.5519142000000006</v>
      </c>
    </row>
    <row r="71" spans="2:46" x14ac:dyDescent="0.25">
      <c r="B71">
        <v>20819734693.877998</v>
      </c>
      <c r="C71">
        <v>-23.933924000000001</v>
      </c>
      <c r="D71">
        <v>9.1516026999999998</v>
      </c>
      <c r="E71">
        <v>17.179562000000001</v>
      </c>
      <c r="F71">
        <v>-77.921454999999995</v>
      </c>
      <c r="G71">
        <v>-8.0279588999999998</v>
      </c>
      <c r="H71" s="8"/>
      <c r="I71" s="6">
        <f t="shared" si="34"/>
        <v>21.839653061223999</v>
      </c>
      <c r="J71" s="6">
        <f t="shared" si="35"/>
        <v>15.166554</v>
      </c>
      <c r="K71" s="85">
        <f t="shared" si="38"/>
        <v>7.2093458000000004</v>
      </c>
      <c r="L71" s="6">
        <f t="shared" si="39"/>
        <v>21.839653061223999</v>
      </c>
      <c r="M71" s="81">
        <f t="shared" si="40"/>
        <v>15.407738</v>
      </c>
      <c r="N71" s="85">
        <f t="shared" si="41"/>
        <v>7.2700681999999999</v>
      </c>
      <c r="O71" s="6">
        <f t="shared" si="42"/>
        <v>21.839653061223999</v>
      </c>
      <c r="P71" s="81">
        <f t="shared" si="43"/>
        <v>15.451816000000001</v>
      </c>
      <c r="Q71" s="85">
        <f t="shared" si="44"/>
        <v>7.0410770999999999</v>
      </c>
      <c r="R71" s="6">
        <f t="shared" si="45"/>
        <v>21.839653061223999</v>
      </c>
      <c r="S71" s="81">
        <f t="shared" si="46"/>
        <v>14.813141</v>
      </c>
      <c r="T71" s="85">
        <f t="shared" si="47"/>
        <v>5.9919270999999998</v>
      </c>
      <c r="U71" s="6">
        <f t="shared" si="48"/>
        <v>21.839653061223999</v>
      </c>
      <c r="V71" s="81">
        <f t="shared" si="49"/>
        <v>13.747776999999999</v>
      </c>
      <c r="W71" s="85">
        <f t="shared" si="50"/>
        <v>4.2760195999999997</v>
      </c>
      <c r="Y71">
        <v>20819734693.877998</v>
      </c>
      <c r="Z71">
        <v>-25.447700999999999</v>
      </c>
      <c r="AA71">
        <v>9.0298385999999997</v>
      </c>
      <c r="AB71">
        <v>18.497088999999999</v>
      </c>
      <c r="AC71">
        <v>-82.431685999999999</v>
      </c>
      <c r="AD71">
        <v>-9.4672499000000006</v>
      </c>
      <c r="AE71" s="8"/>
      <c r="AF71" s="6">
        <f t="shared" si="36"/>
        <v>21.839653061223999</v>
      </c>
      <c r="AG71" s="6">
        <f t="shared" si="37"/>
        <v>18.124182000000001</v>
      </c>
      <c r="AH71" s="85">
        <f t="shared" si="51"/>
        <v>8.8675165000000007</v>
      </c>
      <c r="AI71" s="6">
        <f t="shared" si="52"/>
        <v>21.839653061223999</v>
      </c>
      <c r="AJ71" s="81">
        <f t="shared" si="53"/>
        <v>18.166267000000001</v>
      </c>
      <c r="AK71" s="85">
        <f t="shared" si="54"/>
        <v>8.7785788</v>
      </c>
      <c r="AL71" s="6">
        <f t="shared" si="55"/>
        <v>21.839653061223999</v>
      </c>
      <c r="AM71" s="43">
        <f t="shared" si="56"/>
        <v>18.537827</v>
      </c>
      <c r="AN71" s="85">
        <f t="shared" si="57"/>
        <v>8.9659958</v>
      </c>
      <c r="AO71" s="6">
        <f t="shared" si="58"/>
        <v>21.839653061223999</v>
      </c>
      <c r="AP71" s="81">
        <f t="shared" si="59"/>
        <v>18.614819000000001</v>
      </c>
      <c r="AQ71" s="85">
        <f t="shared" si="60"/>
        <v>8.7792329999999996</v>
      </c>
      <c r="AR71" s="6">
        <f t="shared" si="61"/>
        <v>21.839653061223999</v>
      </c>
      <c r="AS71" s="81">
        <f t="shared" si="62"/>
        <v>18.542717</v>
      </c>
      <c r="AT71" s="85">
        <f t="shared" si="63"/>
        <v>8.3256197000000007</v>
      </c>
    </row>
    <row r="72" spans="2:46" x14ac:dyDescent="0.25">
      <c r="B72">
        <v>21074714285.714001</v>
      </c>
      <c r="C72">
        <v>-24.662775</v>
      </c>
      <c r="D72">
        <v>8.3620061999999997</v>
      </c>
      <c r="E72">
        <v>16.324985999999999</v>
      </c>
      <c r="F72">
        <v>-78.796897999999999</v>
      </c>
      <c r="G72">
        <v>-7.9629792999999998</v>
      </c>
      <c r="H72" s="8"/>
      <c r="I72" s="6">
        <f t="shared" si="34"/>
        <v>22.094632653061002</v>
      </c>
      <c r="J72" s="6">
        <f t="shared" si="35"/>
        <v>15.18698</v>
      </c>
      <c r="K72" s="85">
        <f t="shared" si="38"/>
        <v>7.1598157999999996</v>
      </c>
      <c r="L72" s="6">
        <f t="shared" si="39"/>
        <v>22.094632653061002</v>
      </c>
      <c r="M72" s="81">
        <f t="shared" si="40"/>
        <v>15.527129</v>
      </c>
      <c r="N72" s="85">
        <f t="shared" si="41"/>
        <v>7.3237014</v>
      </c>
      <c r="O72" s="6">
        <f t="shared" si="42"/>
        <v>22.094632653061002</v>
      </c>
      <c r="P72" s="81">
        <f t="shared" si="43"/>
        <v>15.642412</v>
      </c>
      <c r="Q72" s="85">
        <f t="shared" si="44"/>
        <v>7.1651319999999998</v>
      </c>
      <c r="R72" s="6">
        <f t="shared" si="45"/>
        <v>22.094632653061002</v>
      </c>
      <c r="S72" s="81">
        <f t="shared" si="46"/>
        <v>15.026975</v>
      </c>
      <c r="T72" s="85">
        <f t="shared" si="47"/>
        <v>6.1289897</v>
      </c>
      <c r="U72" s="6">
        <f t="shared" si="48"/>
        <v>22.094632653061002</v>
      </c>
      <c r="V72" s="81">
        <f t="shared" si="49"/>
        <v>13.934177</v>
      </c>
      <c r="W72" s="85">
        <f t="shared" si="50"/>
        <v>4.3598461000000004</v>
      </c>
      <c r="Y72">
        <v>21074714285.714001</v>
      </c>
      <c r="Z72">
        <v>-26.014959000000001</v>
      </c>
      <c r="AA72">
        <v>9.0838108000000002</v>
      </c>
      <c r="AB72">
        <v>18.459326000000001</v>
      </c>
      <c r="AC72">
        <v>-83.826080000000005</v>
      </c>
      <c r="AD72">
        <v>-9.3755140000000008</v>
      </c>
      <c r="AE72" s="8"/>
      <c r="AF72" s="6">
        <f t="shared" si="36"/>
        <v>22.094632653061002</v>
      </c>
      <c r="AG72" s="6">
        <f t="shared" si="37"/>
        <v>18.117929</v>
      </c>
      <c r="AH72" s="85">
        <f t="shared" si="51"/>
        <v>8.7603358999999994</v>
      </c>
      <c r="AI72" s="6">
        <f t="shared" si="52"/>
        <v>22.094632653061002</v>
      </c>
      <c r="AJ72" s="81">
        <f t="shared" si="53"/>
        <v>18.453382000000001</v>
      </c>
      <c r="AK72" s="85">
        <f t="shared" si="54"/>
        <v>8.9765692000000001</v>
      </c>
      <c r="AL72" s="6">
        <f t="shared" si="55"/>
        <v>22.094632653061002</v>
      </c>
      <c r="AM72" s="43">
        <f t="shared" si="56"/>
        <v>18.829252</v>
      </c>
      <c r="AN72" s="85">
        <f t="shared" si="57"/>
        <v>9.1775292999999998</v>
      </c>
      <c r="AO72" s="6">
        <f t="shared" si="58"/>
        <v>22.094632653061002</v>
      </c>
      <c r="AP72" s="81">
        <f t="shared" si="59"/>
        <v>19.097615999999999</v>
      </c>
      <c r="AQ72" s="85">
        <f t="shared" si="60"/>
        <v>9.1888007999999992</v>
      </c>
      <c r="AR72" s="6">
        <f t="shared" si="61"/>
        <v>22.094632653061002</v>
      </c>
      <c r="AS72" s="81">
        <f t="shared" si="62"/>
        <v>18.763382</v>
      </c>
      <c r="AT72" s="85">
        <f t="shared" si="63"/>
        <v>8.4762964000000007</v>
      </c>
    </row>
    <row r="73" spans="2:46" x14ac:dyDescent="0.25">
      <c r="B73">
        <v>21329693877.550999</v>
      </c>
      <c r="C73">
        <v>-23.161366999999998</v>
      </c>
      <c r="D73">
        <v>7.8208041000000001</v>
      </c>
      <c r="E73">
        <v>15.730674</v>
      </c>
      <c r="F73">
        <v>-72.727890000000002</v>
      </c>
      <c r="G73">
        <v>-7.9098692000000002</v>
      </c>
      <c r="H73" s="8"/>
      <c r="I73" s="6">
        <f t="shared" si="34"/>
        <v>22.349612244897997</v>
      </c>
      <c r="J73" s="6">
        <f t="shared" si="35"/>
        <v>15.253468</v>
      </c>
      <c r="K73" s="85">
        <f t="shared" si="38"/>
        <v>7.1825599999999996</v>
      </c>
      <c r="L73" s="6">
        <f t="shared" si="39"/>
        <v>22.349612244897997</v>
      </c>
      <c r="M73" s="81">
        <f t="shared" si="40"/>
        <v>15.779004</v>
      </c>
      <c r="N73" s="85">
        <f t="shared" si="41"/>
        <v>7.5375271000000001</v>
      </c>
      <c r="O73" s="6">
        <f t="shared" si="42"/>
        <v>22.349612244897997</v>
      </c>
      <c r="P73" s="81">
        <f t="shared" si="43"/>
        <v>15.950312</v>
      </c>
      <c r="Q73" s="85">
        <f t="shared" si="44"/>
        <v>7.4343481000000002</v>
      </c>
      <c r="R73" s="6">
        <f t="shared" si="45"/>
        <v>22.349612244897997</v>
      </c>
      <c r="S73" s="81">
        <f t="shared" si="46"/>
        <v>15.443012</v>
      </c>
      <c r="T73" s="85">
        <f t="shared" si="47"/>
        <v>6.4982838999999997</v>
      </c>
      <c r="U73" s="6">
        <f t="shared" si="48"/>
        <v>22.349612244897997</v>
      </c>
      <c r="V73" s="81">
        <f t="shared" si="49"/>
        <v>14.181234999999999</v>
      </c>
      <c r="W73" s="85">
        <f t="shared" si="50"/>
        <v>4.5479088000000001</v>
      </c>
      <c r="Y73">
        <v>21329693877.550999</v>
      </c>
      <c r="Z73">
        <v>-24.537844</v>
      </c>
      <c r="AA73">
        <v>9.0833548999999998</v>
      </c>
      <c r="AB73">
        <v>18.321424</v>
      </c>
      <c r="AC73">
        <v>-80.246612999999996</v>
      </c>
      <c r="AD73">
        <v>-9.2380686000000001</v>
      </c>
      <c r="AE73" s="8"/>
      <c r="AF73" s="6">
        <f t="shared" si="36"/>
        <v>22.349612244897997</v>
      </c>
      <c r="AG73" s="6">
        <f t="shared" si="37"/>
        <v>17.968245</v>
      </c>
      <c r="AH73" s="85">
        <f t="shared" si="51"/>
        <v>8.5400200000000002</v>
      </c>
      <c r="AI73" s="6">
        <f t="shared" si="52"/>
        <v>22.349612244897997</v>
      </c>
      <c r="AJ73" s="81">
        <f t="shared" si="53"/>
        <v>18.378661999999998</v>
      </c>
      <c r="AK73" s="85">
        <f t="shared" si="54"/>
        <v>8.8442602000000008</v>
      </c>
      <c r="AL73" s="6">
        <f t="shared" si="55"/>
        <v>22.349612244897997</v>
      </c>
      <c r="AM73" s="43">
        <f t="shared" si="56"/>
        <v>18.761472999999999</v>
      </c>
      <c r="AN73" s="85">
        <f t="shared" si="57"/>
        <v>9.0605822000000007</v>
      </c>
      <c r="AO73" s="6">
        <f t="shared" si="58"/>
        <v>22.349612244897997</v>
      </c>
      <c r="AP73" s="81">
        <f t="shared" si="59"/>
        <v>19.184816000000001</v>
      </c>
      <c r="AQ73" s="85">
        <f t="shared" si="60"/>
        <v>9.2332982999999995</v>
      </c>
      <c r="AR73" s="6">
        <f t="shared" si="61"/>
        <v>22.349612244897997</v>
      </c>
      <c r="AS73" s="81">
        <f t="shared" si="62"/>
        <v>18.705148999999999</v>
      </c>
      <c r="AT73" s="85">
        <f t="shared" si="63"/>
        <v>8.3791665999999996</v>
      </c>
    </row>
    <row r="74" spans="2:46" x14ac:dyDescent="0.25">
      <c r="B74">
        <v>21584673469.388</v>
      </c>
      <c r="C74">
        <v>-23.584790999999999</v>
      </c>
      <c r="D74">
        <v>7.3897599999999999</v>
      </c>
      <c r="E74">
        <v>15.185624000000001</v>
      </c>
      <c r="F74">
        <v>-73.626839000000004</v>
      </c>
      <c r="G74">
        <v>-7.7958645999999998</v>
      </c>
      <c r="H74" s="8"/>
      <c r="I74" s="6">
        <f t="shared" si="34"/>
        <v>22.604591836735</v>
      </c>
      <c r="J74" s="6">
        <f t="shared" si="35"/>
        <v>15.209247</v>
      </c>
      <c r="K74" s="85">
        <f t="shared" si="38"/>
        <v>7.1613388000000002</v>
      </c>
      <c r="L74" s="6">
        <f t="shared" si="39"/>
        <v>22.604591836735</v>
      </c>
      <c r="M74" s="81">
        <f t="shared" si="40"/>
        <v>15.892910000000001</v>
      </c>
      <c r="N74" s="85">
        <f t="shared" si="41"/>
        <v>7.6818514000000002</v>
      </c>
      <c r="O74" s="6">
        <f t="shared" si="42"/>
        <v>22.604591836735</v>
      </c>
      <c r="P74" s="81">
        <f t="shared" si="43"/>
        <v>16.094276000000001</v>
      </c>
      <c r="Q74" s="85">
        <f t="shared" si="44"/>
        <v>7.6120910999999998</v>
      </c>
      <c r="R74" s="6">
        <f t="shared" si="45"/>
        <v>22.604591836735</v>
      </c>
      <c r="S74" s="81">
        <f t="shared" si="46"/>
        <v>15.634003999999999</v>
      </c>
      <c r="T74" s="85">
        <f t="shared" si="47"/>
        <v>6.7244735000000002</v>
      </c>
      <c r="U74" s="6">
        <f t="shared" si="48"/>
        <v>22.604591836735</v>
      </c>
      <c r="V74" s="81">
        <f t="shared" si="49"/>
        <v>14.408004</v>
      </c>
      <c r="W74" s="85">
        <f t="shared" si="50"/>
        <v>4.8169798999999998</v>
      </c>
      <c r="Y74">
        <v>21584673469.388</v>
      </c>
      <c r="Z74">
        <v>-24.824137</v>
      </c>
      <c r="AA74">
        <v>9.1192645999999993</v>
      </c>
      <c r="AB74">
        <v>18.241343000000001</v>
      </c>
      <c r="AC74">
        <v>-80.558257999999995</v>
      </c>
      <c r="AD74">
        <v>-9.1220779000000007</v>
      </c>
      <c r="AE74" s="8"/>
      <c r="AF74" s="6">
        <f t="shared" si="36"/>
        <v>22.604591836735</v>
      </c>
      <c r="AG74" s="6">
        <f t="shared" si="37"/>
        <v>17.881889000000001</v>
      </c>
      <c r="AH74" s="85">
        <f t="shared" si="51"/>
        <v>8.3858452000000003</v>
      </c>
      <c r="AI74" s="6">
        <f t="shared" si="52"/>
        <v>22.604591836735</v>
      </c>
      <c r="AJ74" s="81">
        <f t="shared" si="53"/>
        <v>18.463456999999998</v>
      </c>
      <c r="AK74" s="85">
        <f t="shared" si="54"/>
        <v>8.8741169000000006</v>
      </c>
      <c r="AL74" s="6">
        <f t="shared" si="55"/>
        <v>22.604591836735</v>
      </c>
      <c r="AM74" s="43">
        <f t="shared" si="56"/>
        <v>18.825205</v>
      </c>
      <c r="AN74" s="85">
        <f t="shared" si="57"/>
        <v>9.0768556999999994</v>
      </c>
      <c r="AO74" s="6">
        <f t="shared" si="58"/>
        <v>22.604591836735</v>
      </c>
      <c r="AP74" s="81">
        <f t="shared" si="59"/>
        <v>19.290039</v>
      </c>
      <c r="AQ74" s="85">
        <f t="shared" si="60"/>
        <v>9.2964058000000005</v>
      </c>
      <c r="AR74" s="6">
        <f t="shared" si="61"/>
        <v>22.604591836735</v>
      </c>
      <c r="AS74" s="81">
        <f t="shared" si="62"/>
        <v>18.746365000000001</v>
      </c>
      <c r="AT74" s="85">
        <f t="shared" si="63"/>
        <v>8.3817739000000007</v>
      </c>
    </row>
    <row r="75" spans="2:46" x14ac:dyDescent="0.25">
      <c r="B75">
        <v>21839653061.223999</v>
      </c>
      <c r="C75">
        <v>-23.321453000000002</v>
      </c>
      <c r="D75">
        <v>7.2093458000000004</v>
      </c>
      <c r="E75">
        <v>15.166554</v>
      </c>
      <c r="F75">
        <v>-72.186661000000001</v>
      </c>
      <c r="G75">
        <v>-7.9572086000000004</v>
      </c>
      <c r="H75" s="8"/>
      <c r="I75" s="6">
        <f t="shared" si="34"/>
        <v>22.859571428570998</v>
      </c>
      <c r="J75" s="6">
        <f t="shared" si="35"/>
        <v>15.310523</v>
      </c>
      <c r="K75" s="85">
        <f t="shared" si="38"/>
        <v>7.1107259000000003</v>
      </c>
      <c r="L75" s="6">
        <f t="shared" si="39"/>
        <v>22.859571428570998</v>
      </c>
      <c r="M75" s="81">
        <f t="shared" si="40"/>
        <v>16.148935000000002</v>
      </c>
      <c r="N75" s="85">
        <f t="shared" si="41"/>
        <v>7.7785019999999996</v>
      </c>
      <c r="O75" s="6">
        <f t="shared" si="42"/>
        <v>22.859571428570998</v>
      </c>
      <c r="P75" s="81">
        <f t="shared" si="43"/>
        <v>16.402355</v>
      </c>
      <c r="Q75" s="85">
        <f t="shared" si="44"/>
        <v>7.7521772000000002</v>
      </c>
      <c r="R75" s="6">
        <f t="shared" si="45"/>
        <v>22.859571428570998</v>
      </c>
      <c r="S75" s="81">
        <f t="shared" si="46"/>
        <v>16.045007999999999</v>
      </c>
      <c r="T75" s="85">
        <f t="shared" si="47"/>
        <v>6.9598012000000002</v>
      </c>
      <c r="U75" s="6">
        <f t="shared" si="48"/>
        <v>22.859571428570998</v>
      </c>
      <c r="V75" s="81">
        <f t="shared" si="49"/>
        <v>14.830408</v>
      </c>
      <c r="W75" s="85">
        <f t="shared" si="50"/>
        <v>5.0642066000000003</v>
      </c>
      <c r="Y75">
        <v>21839653061.223999</v>
      </c>
      <c r="Z75">
        <v>-24.638055999999999</v>
      </c>
      <c r="AA75">
        <v>8.8675165000000007</v>
      </c>
      <c r="AB75">
        <v>18.124182000000001</v>
      </c>
      <c r="AC75">
        <v>-79.910827999999995</v>
      </c>
      <c r="AD75">
        <v>-9.2566652000000005</v>
      </c>
      <c r="AE75" s="8"/>
      <c r="AF75" s="6">
        <f t="shared" si="36"/>
        <v>22.859571428570998</v>
      </c>
      <c r="AG75" s="6">
        <f t="shared" si="37"/>
        <v>18.182753000000002</v>
      </c>
      <c r="AH75" s="85">
        <f t="shared" si="51"/>
        <v>8.4244280000000007</v>
      </c>
      <c r="AI75" s="6">
        <f t="shared" si="52"/>
        <v>22.859571428570998</v>
      </c>
      <c r="AJ75" s="81">
        <f t="shared" si="53"/>
        <v>18.626124999999998</v>
      </c>
      <c r="AK75" s="85">
        <f t="shared" si="54"/>
        <v>8.7782926999999997</v>
      </c>
      <c r="AL75" s="6">
        <f t="shared" si="55"/>
        <v>22.859571428570998</v>
      </c>
      <c r="AM75" s="43">
        <f t="shared" si="56"/>
        <v>19.105352</v>
      </c>
      <c r="AN75" s="85">
        <f t="shared" si="57"/>
        <v>9.0975952000000007</v>
      </c>
      <c r="AO75" s="6">
        <f t="shared" si="58"/>
        <v>22.859571428570998</v>
      </c>
      <c r="AP75" s="81">
        <f t="shared" si="59"/>
        <v>19.438862</v>
      </c>
      <c r="AQ75" s="85">
        <f t="shared" si="60"/>
        <v>9.1819105000000008</v>
      </c>
      <c r="AR75" s="6">
        <f t="shared" si="61"/>
        <v>22.859571428570998</v>
      </c>
      <c r="AS75" s="81">
        <f t="shared" si="62"/>
        <v>18.873949</v>
      </c>
      <c r="AT75" s="85">
        <f t="shared" si="63"/>
        <v>8.2357472999999999</v>
      </c>
    </row>
    <row r="76" spans="2:46" x14ac:dyDescent="0.25">
      <c r="B76">
        <v>22094632653.061001</v>
      </c>
      <c r="C76">
        <v>-23.371777000000002</v>
      </c>
      <c r="D76">
        <v>7.1598157999999996</v>
      </c>
      <c r="E76">
        <v>15.18698</v>
      </c>
      <c r="F76">
        <v>-72.276627000000005</v>
      </c>
      <c r="G76">
        <v>-8.0271653999999995</v>
      </c>
      <c r="H76" s="8"/>
      <c r="I76" s="6">
        <f t="shared" si="34"/>
        <v>23.114551020408001</v>
      </c>
      <c r="J76" s="6">
        <f t="shared" si="35"/>
        <v>15.499858</v>
      </c>
      <c r="K76" s="85">
        <f t="shared" si="38"/>
        <v>7.0664271999999997</v>
      </c>
      <c r="L76" s="6">
        <f t="shared" si="39"/>
        <v>23.114551020408001</v>
      </c>
      <c r="M76" s="81">
        <f t="shared" si="40"/>
        <v>16.315569</v>
      </c>
      <c r="N76" s="85">
        <f t="shared" si="41"/>
        <v>7.6984348000000002</v>
      </c>
      <c r="O76" s="6">
        <f t="shared" si="42"/>
        <v>23.114551020408001</v>
      </c>
      <c r="P76" s="81">
        <f t="shared" si="43"/>
        <v>16.562456000000001</v>
      </c>
      <c r="Q76" s="85">
        <f t="shared" si="44"/>
        <v>7.6510549000000001</v>
      </c>
      <c r="R76" s="6">
        <f t="shared" si="45"/>
        <v>23.114551020408001</v>
      </c>
      <c r="S76" s="81">
        <f t="shared" si="46"/>
        <v>16.122778</v>
      </c>
      <c r="T76" s="85">
        <f t="shared" si="47"/>
        <v>6.7577806000000002</v>
      </c>
      <c r="U76" s="6">
        <f t="shared" si="48"/>
        <v>23.114551020408001</v>
      </c>
      <c r="V76" s="81">
        <f t="shared" si="49"/>
        <v>15.006669</v>
      </c>
      <c r="W76" s="85">
        <f t="shared" si="50"/>
        <v>4.9420652</v>
      </c>
      <c r="Y76">
        <v>22094632653.061001</v>
      </c>
      <c r="Z76">
        <v>-24.667286000000001</v>
      </c>
      <c r="AA76">
        <v>8.7603358999999994</v>
      </c>
      <c r="AB76">
        <v>18.117929</v>
      </c>
      <c r="AC76">
        <v>-79.124450999999993</v>
      </c>
      <c r="AD76">
        <v>-9.3575935000000001</v>
      </c>
      <c r="AE76" s="8"/>
      <c r="AF76" s="6">
        <f t="shared" si="36"/>
        <v>23.114551020408001</v>
      </c>
      <c r="AG76" s="6">
        <f t="shared" si="37"/>
        <v>18.590847</v>
      </c>
      <c r="AH76" s="85">
        <f t="shared" si="51"/>
        <v>8.5024128000000001</v>
      </c>
      <c r="AI76" s="6">
        <f t="shared" si="52"/>
        <v>23.114551020408001</v>
      </c>
      <c r="AJ76" s="81">
        <f t="shared" si="53"/>
        <v>19.030100000000001</v>
      </c>
      <c r="AK76" s="85">
        <f t="shared" si="54"/>
        <v>8.8580150999999994</v>
      </c>
      <c r="AL76" s="6">
        <f t="shared" si="55"/>
        <v>23.114551020408001</v>
      </c>
      <c r="AM76" s="43">
        <f t="shared" si="56"/>
        <v>19.543745000000001</v>
      </c>
      <c r="AN76" s="85">
        <f t="shared" si="57"/>
        <v>9.2119245999999997</v>
      </c>
      <c r="AO76" s="6">
        <f t="shared" si="58"/>
        <v>23.114551020408001</v>
      </c>
      <c r="AP76" s="81">
        <f t="shared" si="59"/>
        <v>19.852539</v>
      </c>
      <c r="AQ76" s="85">
        <f t="shared" si="60"/>
        <v>9.2635278999999997</v>
      </c>
      <c r="AR76" s="6">
        <f t="shared" si="61"/>
        <v>23.114551020408001</v>
      </c>
      <c r="AS76" s="81">
        <f t="shared" si="62"/>
        <v>19.096374999999998</v>
      </c>
      <c r="AT76" s="85">
        <f t="shared" si="63"/>
        <v>8.1091947999999991</v>
      </c>
    </row>
    <row r="77" spans="2:46" x14ac:dyDescent="0.25">
      <c r="B77">
        <v>22349612244.897999</v>
      </c>
      <c r="C77">
        <v>-24.266242999999999</v>
      </c>
      <c r="D77">
        <v>7.1825599999999996</v>
      </c>
      <c r="E77">
        <v>15.253468</v>
      </c>
      <c r="F77">
        <v>-75.374015999999997</v>
      </c>
      <c r="G77">
        <v>-8.0709076</v>
      </c>
      <c r="H77" s="8"/>
      <c r="I77" s="6">
        <f t="shared" si="34"/>
        <v>23.369530612245001</v>
      </c>
      <c r="J77" s="6">
        <f t="shared" si="35"/>
        <v>15.665521</v>
      </c>
      <c r="K77" s="85">
        <f t="shared" si="38"/>
        <v>7.0519303999999998</v>
      </c>
      <c r="L77" s="6">
        <f t="shared" si="39"/>
        <v>23.369530612245001</v>
      </c>
      <c r="M77" s="81">
        <f t="shared" si="40"/>
        <v>16.469266999999999</v>
      </c>
      <c r="N77" s="85">
        <f t="shared" si="41"/>
        <v>7.6541671999999998</v>
      </c>
      <c r="O77" s="6">
        <f t="shared" si="42"/>
        <v>23.369530612245001</v>
      </c>
      <c r="P77" s="81">
        <f t="shared" si="43"/>
        <v>16.731335000000001</v>
      </c>
      <c r="Q77" s="85">
        <f t="shared" si="44"/>
        <v>7.5998044</v>
      </c>
      <c r="R77" s="6">
        <f t="shared" si="45"/>
        <v>23.369530612245001</v>
      </c>
      <c r="S77" s="81">
        <f t="shared" si="46"/>
        <v>16.287313000000001</v>
      </c>
      <c r="T77" s="85">
        <f t="shared" si="47"/>
        <v>6.6691960999999997</v>
      </c>
      <c r="U77" s="6">
        <f t="shared" si="48"/>
        <v>23.369530612245001</v>
      </c>
      <c r="V77" s="81">
        <f t="shared" si="49"/>
        <v>15.11309</v>
      </c>
      <c r="W77" s="85">
        <f t="shared" si="50"/>
        <v>4.7480539999999998</v>
      </c>
      <c r="Y77">
        <v>22349612244.897999</v>
      </c>
      <c r="Z77">
        <v>-25.646158</v>
      </c>
      <c r="AA77">
        <v>8.5400200000000002</v>
      </c>
      <c r="AB77">
        <v>17.968245</v>
      </c>
      <c r="AC77">
        <v>-82.381241000000003</v>
      </c>
      <c r="AD77">
        <v>-9.4282254999999999</v>
      </c>
      <c r="AE77" s="8"/>
      <c r="AF77" s="6">
        <f t="shared" si="36"/>
        <v>23.369530612245001</v>
      </c>
      <c r="AG77" s="6">
        <f t="shared" si="37"/>
        <v>18.986856</v>
      </c>
      <c r="AH77" s="85">
        <f t="shared" si="51"/>
        <v>8.6038703999999999</v>
      </c>
      <c r="AI77" s="6">
        <f t="shared" si="52"/>
        <v>23.369530612245001</v>
      </c>
      <c r="AJ77" s="81">
        <f t="shared" si="53"/>
        <v>19.508534999999998</v>
      </c>
      <c r="AK77" s="85">
        <f t="shared" si="54"/>
        <v>9.0413827999999992</v>
      </c>
      <c r="AL77" s="6">
        <f t="shared" si="55"/>
        <v>23.369530612245001</v>
      </c>
      <c r="AM77" s="43">
        <f t="shared" si="56"/>
        <v>20.003584</v>
      </c>
      <c r="AN77" s="85">
        <f t="shared" si="57"/>
        <v>9.3692551000000002</v>
      </c>
      <c r="AO77" s="6">
        <f t="shared" si="58"/>
        <v>23.369530612245001</v>
      </c>
      <c r="AP77" s="81">
        <f t="shared" si="59"/>
        <v>20.192557999999998</v>
      </c>
      <c r="AQ77" s="85">
        <f t="shared" si="60"/>
        <v>9.2846869999999999</v>
      </c>
      <c r="AR77" s="6">
        <f t="shared" si="61"/>
        <v>23.369530612245001</v>
      </c>
      <c r="AS77" s="81">
        <f t="shared" si="62"/>
        <v>19.572037000000002</v>
      </c>
      <c r="AT77" s="85">
        <f t="shared" si="63"/>
        <v>8.2345094999999997</v>
      </c>
    </row>
    <row r="78" spans="2:46" x14ac:dyDescent="0.25">
      <c r="B78">
        <v>22604591836.735001</v>
      </c>
      <c r="C78">
        <v>-24.667009</v>
      </c>
      <c r="D78">
        <v>7.1613388000000002</v>
      </c>
      <c r="E78">
        <v>15.209247</v>
      </c>
      <c r="F78">
        <v>-76.359802000000002</v>
      </c>
      <c r="G78">
        <v>-8.0479088000000001</v>
      </c>
      <c r="H78" s="8"/>
      <c r="I78" s="6">
        <f t="shared" si="34"/>
        <v>23.624510204082</v>
      </c>
      <c r="J78" s="6">
        <f t="shared" si="35"/>
        <v>15.591708000000001</v>
      </c>
      <c r="K78" s="85">
        <f t="shared" si="38"/>
        <v>6.8928637999999998</v>
      </c>
      <c r="L78" s="6">
        <f t="shared" si="39"/>
        <v>23.624510204082</v>
      </c>
      <c r="M78" s="81">
        <f t="shared" si="40"/>
        <v>16.369192000000002</v>
      </c>
      <c r="N78" s="85">
        <f t="shared" si="41"/>
        <v>7.4725489999999999</v>
      </c>
      <c r="O78" s="6">
        <f t="shared" si="42"/>
        <v>23.624510204082</v>
      </c>
      <c r="P78" s="81">
        <f t="shared" si="43"/>
        <v>16.614079</v>
      </c>
      <c r="Q78" s="85">
        <f t="shared" si="44"/>
        <v>7.3993048999999997</v>
      </c>
      <c r="R78" s="6">
        <f t="shared" si="45"/>
        <v>23.624510204082</v>
      </c>
      <c r="S78" s="81">
        <f t="shared" si="46"/>
        <v>16.053583</v>
      </c>
      <c r="T78" s="85">
        <f t="shared" si="47"/>
        <v>6.3462643999999999</v>
      </c>
      <c r="U78" s="6">
        <f t="shared" si="48"/>
        <v>23.624510204082</v>
      </c>
      <c r="V78" s="81">
        <f t="shared" si="49"/>
        <v>14.845889</v>
      </c>
      <c r="W78" s="85">
        <f t="shared" si="50"/>
        <v>4.3809766999999997</v>
      </c>
      <c r="Y78">
        <v>22604591836.735001</v>
      </c>
      <c r="Z78">
        <v>-26.125523000000001</v>
      </c>
      <c r="AA78">
        <v>8.3858452000000003</v>
      </c>
      <c r="AB78">
        <v>17.881889000000001</v>
      </c>
      <c r="AC78">
        <v>-83.051331000000005</v>
      </c>
      <c r="AD78">
        <v>-9.4960442</v>
      </c>
      <c r="AE78" s="8"/>
      <c r="AF78" s="6">
        <f t="shared" si="36"/>
        <v>23.624510204082</v>
      </c>
      <c r="AG78" s="6">
        <f t="shared" si="37"/>
        <v>19.030148000000001</v>
      </c>
      <c r="AH78" s="85">
        <f t="shared" si="51"/>
        <v>8.4996328000000005</v>
      </c>
      <c r="AI78" s="6">
        <f t="shared" si="52"/>
        <v>23.624510204082</v>
      </c>
      <c r="AJ78" s="81">
        <f t="shared" si="53"/>
        <v>19.990627</v>
      </c>
      <c r="AK78" s="85">
        <f t="shared" si="54"/>
        <v>9.3780975000000009</v>
      </c>
      <c r="AL78" s="6">
        <f t="shared" si="55"/>
        <v>23.624510204082</v>
      </c>
      <c r="AM78" s="43">
        <f t="shared" si="56"/>
        <v>20.298808999999999</v>
      </c>
      <c r="AN78" s="85">
        <f t="shared" si="57"/>
        <v>9.5173854999999996</v>
      </c>
      <c r="AO78" s="6">
        <f t="shared" si="58"/>
        <v>23.624510204082</v>
      </c>
      <c r="AP78" s="81">
        <f t="shared" si="59"/>
        <v>20.248767999999998</v>
      </c>
      <c r="AQ78" s="85">
        <f t="shared" si="60"/>
        <v>9.1858977999999993</v>
      </c>
      <c r="AR78" s="6">
        <f t="shared" si="61"/>
        <v>23.624510204082</v>
      </c>
      <c r="AS78" s="81">
        <f t="shared" si="62"/>
        <v>19.735842000000002</v>
      </c>
      <c r="AT78" s="85">
        <f t="shared" si="63"/>
        <v>8.2286824999999997</v>
      </c>
    </row>
    <row r="79" spans="2:46" x14ac:dyDescent="0.25">
      <c r="B79">
        <v>22859571428.570999</v>
      </c>
      <c r="C79">
        <v>-23.873450999999999</v>
      </c>
      <c r="D79">
        <v>7.1107259000000003</v>
      </c>
      <c r="E79">
        <v>15.310523</v>
      </c>
      <c r="F79">
        <v>-73.654326999999995</v>
      </c>
      <c r="G79">
        <v>-8.1997967000000003</v>
      </c>
      <c r="H79" s="8"/>
      <c r="I79" s="6">
        <f t="shared" si="34"/>
        <v>23.879489795917998</v>
      </c>
      <c r="J79" s="6">
        <f t="shared" si="35"/>
        <v>15.274777</v>
      </c>
      <c r="K79" s="85">
        <f t="shared" si="38"/>
        <v>6.7179121999999998</v>
      </c>
      <c r="L79" s="6">
        <f t="shared" si="39"/>
        <v>23.879489795917998</v>
      </c>
      <c r="M79" s="81">
        <f t="shared" si="40"/>
        <v>15.947066</v>
      </c>
      <c r="N79" s="85">
        <f t="shared" si="41"/>
        <v>7.2113185</v>
      </c>
      <c r="O79" s="6">
        <f t="shared" si="42"/>
        <v>23.879489795917998</v>
      </c>
      <c r="P79" s="81">
        <f t="shared" si="43"/>
        <v>16.333931</v>
      </c>
      <c r="Q79" s="85">
        <f t="shared" si="44"/>
        <v>7.2895918000000002</v>
      </c>
      <c r="R79" s="6">
        <f t="shared" si="45"/>
        <v>23.879489795917998</v>
      </c>
      <c r="S79" s="81">
        <f t="shared" si="46"/>
        <v>15.930617</v>
      </c>
      <c r="T79" s="85">
        <f t="shared" si="47"/>
        <v>6.4055467000000004</v>
      </c>
      <c r="U79" s="6">
        <f t="shared" si="48"/>
        <v>23.879489795917998</v>
      </c>
      <c r="V79" s="81">
        <f t="shared" si="49"/>
        <v>14.755867</v>
      </c>
      <c r="W79" s="85">
        <f t="shared" si="50"/>
        <v>4.4942140999999998</v>
      </c>
      <c r="Y79">
        <v>22859571428.570999</v>
      </c>
      <c r="Z79">
        <v>-25.446670999999998</v>
      </c>
      <c r="AA79">
        <v>8.4244280000000007</v>
      </c>
      <c r="AB79">
        <v>18.182753000000002</v>
      </c>
      <c r="AC79">
        <v>-80.537559999999999</v>
      </c>
      <c r="AD79">
        <v>-9.7583245999999999</v>
      </c>
      <c r="AE79" s="8"/>
      <c r="AF79" s="6">
        <f t="shared" si="36"/>
        <v>23.879489795917998</v>
      </c>
      <c r="AG79" s="6">
        <f t="shared" si="37"/>
        <v>19.178041</v>
      </c>
      <c r="AH79" s="85">
        <f t="shared" si="51"/>
        <v>8.6599406999999999</v>
      </c>
      <c r="AI79" s="6">
        <f t="shared" si="52"/>
        <v>23.879489795917998</v>
      </c>
      <c r="AJ79" s="81">
        <f t="shared" si="53"/>
        <v>20.476441999999999</v>
      </c>
      <c r="AK79" s="85">
        <f t="shared" si="54"/>
        <v>9.8790855000000004</v>
      </c>
      <c r="AL79" s="6">
        <f t="shared" si="55"/>
        <v>23.879489795917998</v>
      </c>
      <c r="AM79" s="43">
        <f t="shared" si="56"/>
        <v>20.712561000000001</v>
      </c>
      <c r="AN79" s="85">
        <f t="shared" si="57"/>
        <v>9.9444847000000003</v>
      </c>
      <c r="AO79" s="6">
        <f t="shared" si="58"/>
        <v>23.879489795917998</v>
      </c>
      <c r="AP79" s="81">
        <f t="shared" si="59"/>
        <v>20.667845</v>
      </c>
      <c r="AQ79" s="85">
        <f t="shared" si="60"/>
        <v>9.6160545000000006</v>
      </c>
      <c r="AR79" s="6">
        <f t="shared" si="61"/>
        <v>23.879489795917998</v>
      </c>
      <c r="AS79" s="81">
        <f t="shared" si="62"/>
        <v>20.080669</v>
      </c>
      <c r="AT79" s="85">
        <f t="shared" si="63"/>
        <v>8.5823020999999997</v>
      </c>
    </row>
    <row r="80" spans="2:46" x14ac:dyDescent="0.25">
      <c r="B80">
        <v>23114551020.408001</v>
      </c>
      <c r="C80">
        <v>-23.512160999999999</v>
      </c>
      <c r="D80">
        <v>7.0664271999999997</v>
      </c>
      <c r="E80">
        <v>15.499858</v>
      </c>
      <c r="F80">
        <v>-72.808090000000007</v>
      </c>
      <c r="G80">
        <v>-8.4334296999999996</v>
      </c>
      <c r="H80" s="8"/>
      <c r="I80" s="6">
        <f t="shared" si="34"/>
        <v>24.134469387755001</v>
      </c>
      <c r="J80" s="6">
        <f t="shared" si="35"/>
        <v>15.223618999999999</v>
      </c>
      <c r="K80" s="85">
        <f t="shared" si="38"/>
        <v>6.5766912</v>
      </c>
      <c r="L80" s="6">
        <f t="shared" si="39"/>
        <v>24.134469387755001</v>
      </c>
      <c r="M80" s="81">
        <f t="shared" si="40"/>
        <v>15.778288999999999</v>
      </c>
      <c r="N80" s="85">
        <f t="shared" si="41"/>
        <v>6.9878591999999999</v>
      </c>
      <c r="O80" s="6">
        <f t="shared" si="42"/>
        <v>24.134469387755001</v>
      </c>
      <c r="P80" s="81">
        <f t="shared" si="43"/>
        <v>16.321686</v>
      </c>
      <c r="Q80" s="85">
        <f t="shared" si="44"/>
        <v>7.2517667000000001</v>
      </c>
      <c r="R80" s="6">
        <f t="shared" si="45"/>
        <v>24.134469387755001</v>
      </c>
      <c r="S80" s="81">
        <f t="shared" si="46"/>
        <v>16.031569999999999</v>
      </c>
      <c r="T80" s="85">
        <f t="shared" si="47"/>
        <v>6.5187593000000001</v>
      </c>
      <c r="U80" s="6">
        <f t="shared" si="48"/>
        <v>24.134469387755001</v>
      </c>
      <c r="V80" s="81">
        <f t="shared" si="49"/>
        <v>14.987645000000001</v>
      </c>
      <c r="W80" s="85">
        <f t="shared" si="50"/>
        <v>4.7996340000000002</v>
      </c>
      <c r="Y80">
        <v>23114551020.408001</v>
      </c>
      <c r="Z80">
        <v>-25.192744999999999</v>
      </c>
      <c r="AA80">
        <v>8.5024128000000001</v>
      </c>
      <c r="AB80">
        <v>18.590847</v>
      </c>
      <c r="AC80">
        <v>-81.252494999999996</v>
      </c>
      <c r="AD80">
        <v>-10.088433999999999</v>
      </c>
      <c r="AE80" s="8"/>
      <c r="AF80" s="6">
        <f t="shared" si="36"/>
        <v>24.134469387755001</v>
      </c>
      <c r="AG80" s="6">
        <f t="shared" si="37"/>
        <v>19.674168000000002</v>
      </c>
      <c r="AH80" s="85">
        <f t="shared" si="51"/>
        <v>9.0048752000000007</v>
      </c>
      <c r="AI80" s="6">
        <f t="shared" si="52"/>
        <v>24.134469387755001</v>
      </c>
      <c r="AJ80" s="81">
        <f t="shared" si="53"/>
        <v>21.127851</v>
      </c>
      <c r="AK80" s="85">
        <f t="shared" si="54"/>
        <v>10.384141</v>
      </c>
      <c r="AL80" s="6">
        <f t="shared" si="55"/>
        <v>24.134469387755001</v>
      </c>
      <c r="AM80" s="43">
        <f t="shared" si="56"/>
        <v>21.303554999999999</v>
      </c>
      <c r="AN80" s="85">
        <f t="shared" si="57"/>
        <v>10.393732</v>
      </c>
      <c r="AO80" s="6">
        <f t="shared" si="58"/>
        <v>24.134469387755001</v>
      </c>
      <c r="AP80" s="81">
        <f t="shared" si="59"/>
        <v>21.645498</v>
      </c>
      <c r="AQ80" s="85">
        <f t="shared" si="60"/>
        <v>10.460813999999999</v>
      </c>
      <c r="AR80" s="6">
        <f t="shared" si="61"/>
        <v>24.134469387755001</v>
      </c>
      <c r="AS80" s="81">
        <f t="shared" si="62"/>
        <v>20.391452999999998</v>
      </c>
      <c r="AT80" s="85">
        <f t="shared" si="63"/>
        <v>8.7773333000000004</v>
      </c>
    </row>
    <row r="81" spans="2:46" x14ac:dyDescent="0.25">
      <c r="B81">
        <v>23369530612.244999</v>
      </c>
      <c r="C81">
        <v>-24.722427</v>
      </c>
      <c r="D81">
        <v>7.0519303999999998</v>
      </c>
      <c r="E81">
        <v>15.665521</v>
      </c>
      <c r="F81">
        <v>-76.260261999999997</v>
      </c>
      <c r="G81">
        <v>-8.6135902000000009</v>
      </c>
      <c r="H81" s="8"/>
      <c r="I81" s="6">
        <f t="shared" si="34"/>
        <v>24.389448979592</v>
      </c>
      <c r="J81" s="6">
        <f t="shared" si="35"/>
        <v>15.127999000000001</v>
      </c>
      <c r="K81" s="85">
        <f t="shared" si="38"/>
        <v>6.5733079999999999</v>
      </c>
      <c r="L81" s="6">
        <f t="shared" si="39"/>
        <v>24.389448979592</v>
      </c>
      <c r="M81" s="81">
        <f t="shared" si="40"/>
        <v>15.460969</v>
      </c>
      <c r="N81" s="85">
        <f t="shared" si="41"/>
        <v>6.7937431000000004</v>
      </c>
      <c r="O81" s="6">
        <f t="shared" si="42"/>
        <v>24.389448979592</v>
      </c>
      <c r="P81" s="81">
        <f t="shared" si="43"/>
        <v>16.028694000000002</v>
      </c>
      <c r="Q81" s="85">
        <f t="shared" si="44"/>
        <v>7.1095438</v>
      </c>
      <c r="R81" s="6">
        <f t="shared" si="45"/>
        <v>24.389448979592</v>
      </c>
      <c r="S81" s="81">
        <f t="shared" si="46"/>
        <v>15.972595</v>
      </c>
      <c r="T81" s="85">
        <f t="shared" si="47"/>
        <v>6.6444539999999996</v>
      </c>
      <c r="U81" s="6">
        <f t="shared" si="48"/>
        <v>24.389448979592</v>
      </c>
      <c r="V81" s="81">
        <f t="shared" si="49"/>
        <v>15.082031000000001</v>
      </c>
      <c r="W81" s="85">
        <f t="shared" si="50"/>
        <v>5.1211004000000004</v>
      </c>
      <c r="Y81">
        <v>23369530612.244999</v>
      </c>
      <c r="Z81">
        <v>-26.446176999999999</v>
      </c>
      <c r="AA81">
        <v>8.6038703999999999</v>
      </c>
      <c r="AB81">
        <v>18.986856</v>
      </c>
      <c r="AC81">
        <v>-84.481200999999999</v>
      </c>
      <c r="AD81">
        <v>-10.382986000000001</v>
      </c>
      <c r="AE81" s="8"/>
      <c r="AF81" s="6">
        <f t="shared" si="36"/>
        <v>24.389448979592</v>
      </c>
      <c r="AG81" s="6">
        <f t="shared" si="37"/>
        <v>19.936018000000001</v>
      </c>
      <c r="AH81" s="85">
        <f t="shared" si="51"/>
        <v>9.3194923000000003</v>
      </c>
      <c r="AI81" s="6">
        <f t="shared" si="52"/>
        <v>24.389448979592</v>
      </c>
      <c r="AJ81" s="81">
        <f t="shared" si="53"/>
        <v>21.514538000000002</v>
      </c>
      <c r="AK81" s="85">
        <f t="shared" si="54"/>
        <v>10.821686</v>
      </c>
      <c r="AL81" s="6">
        <f t="shared" si="55"/>
        <v>24.389448979592</v>
      </c>
      <c r="AM81" s="43">
        <f t="shared" si="56"/>
        <v>21.966528</v>
      </c>
      <c r="AN81" s="85">
        <f t="shared" si="57"/>
        <v>11.105805999999999</v>
      </c>
      <c r="AO81" s="6">
        <f t="shared" si="58"/>
        <v>24.389448979592</v>
      </c>
      <c r="AP81" s="81">
        <f t="shared" si="59"/>
        <v>22.303796999999999</v>
      </c>
      <c r="AQ81" s="85">
        <f t="shared" si="60"/>
        <v>11.167849</v>
      </c>
      <c r="AR81" s="6">
        <f t="shared" si="61"/>
        <v>24.389448979592</v>
      </c>
      <c r="AS81" s="81">
        <f t="shared" si="62"/>
        <v>21.100930999999999</v>
      </c>
      <c r="AT81" s="85">
        <f t="shared" si="63"/>
        <v>9.5343304</v>
      </c>
    </row>
    <row r="82" spans="2:46" x14ac:dyDescent="0.25">
      <c r="B82">
        <v>23624510204.082001</v>
      </c>
      <c r="C82">
        <v>-25.175953</v>
      </c>
      <c r="D82">
        <v>6.8928637999999998</v>
      </c>
      <c r="E82">
        <v>15.591708000000001</v>
      </c>
      <c r="F82">
        <v>-77.474853999999993</v>
      </c>
      <c r="G82">
        <v>-8.6988439999999994</v>
      </c>
      <c r="H82" s="8"/>
      <c r="I82" s="6">
        <f t="shared" si="34"/>
        <v>24.644428571429</v>
      </c>
      <c r="J82" s="6">
        <f t="shared" si="35"/>
        <v>15.392830999999999</v>
      </c>
      <c r="K82" s="85">
        <f t="shared" si="38"/>
        <v>6.7580495000000003</v>
      </c>
      <c r="L82" s="6">
        <f t="shared" si="39"/>
        <v>24.644428571429</v>
      </c>
      <c r="M82" s="81">
        <f t="shared" si="40"/>
        <v>15.487895</v>
      </c>
      <c r="N82" s="85">
        <f t="shared" si="41"/>
        <v>6.7680635000000002</v>
      </c>
      <c r="O82" s="6">
        <f t="shared" si="42"/>
        <v>24.644428571429</v>
      </c>
      <c r="P82" s="81">
        <f t="shared" si="43"/>
        <v>15.922929999999999</v>
      </c>
      <c r="Q82" s="85">
        <f t="shared" si="44"/>
        <v>6.9763751000000003</v>
      </c>
      <c r="R82" s="6">
        <f t="shared" si="45"/>
        <v>24.644428571429</v>
      </c>
      <c r="S82" s="81">
        <f t="shared" si="46"/>
        <v>15.965928999999999</v>
      </c>
      <c r="T82" s="85">
        <f t="shared" si="47"/>
        <v>6.6344646999999997</v>
      </c>
      <c r="U82" s="6">
        <f t="shared" si="48"/>
        <v>24.644428571429</v>
      </c>
      <c r="V82" s="81">
        <f t="shared" si="49"/>
        <v>15.072972</v>
      </c>
      <c r="W82" s="85">
        <f t="shared" si="50"/>
        <v>5.1215954000000004</v>
      </c>
      <c r="Y82">
        <v>23624510204.082001</v>
      </c>
      <c r="Z82">
        <v>-27.102440000000001</v>
      </c>
      <c r="AA82">
        <v>8.4996328000000005</v>
      </c>
      <c r="AB82">
        <v>19.030148000000001</v>
      </c>
      <c r="AC82">
        <v>-86.113608999999997</v>
      </c>
      <c r="AD82">
        <v>-10.530514</v>
      </c>
      <c r="AE82" s="8"/>
      <c r="AF82" s="6">
        <f t="shared" si="36"/>
        <v>24.644428571429</v>
      </c>
      <c r="AG82" s="6">
        <f t="shared" si="37"/>
        <v>20.480255</v>
      </c>
      <c r="AH82" s="85">
        <f t="shared" si="51"/>
        <v>9.8135060999999997</v>
      </c>
      <c r="AI82" s="6">
        <f t="shared" si="52"/>
        <v>24.644428571429</v>
      </c>
      <c r="AJ82" s="81">
        <f t="shared" si="53"/>
        <v>22.086957999999999</v>
      </c>
      <c r="AK82" s="85">
        <f t="shared" si="54"/>
        <v>11.338066</v>
      </c>
      <c r="AL82" s="6">
        <f t="shared" si="55"/>
        <v>24.644428571429</v>
      </c>
      <c r="AM82" s="43">
        <f t="shared" si="56"/>
        <v>22.626892000000002</v>
      </c>
      <c r="AN82" s="85">
        <f t="shared" si="57"/>
        <v>11.703685</v>
      </c>
      <c r="AO82" s="6">
        <f t="shared" si="58"/>
        <v>24.644428571429</v>
      </c>
      <c r="AP82" s="81">
        <f t="shared" si="59"/>
        <v>22.910039999999999</v>
      </c>
      <c r="AQ82" s="85">
        <f t="shared" si="60"/>
        <v>11.702453</v>
      </c>
      <c r="AR82" s="6">
        <f t="shared" si="61"/>
        <v>24.644428571429</v>
      </c>
      <c r="AS82" s="81">
        <f t="shared" si="62"/>
        <v>21.473831000000001</v>
      </c>
      <c r="AT82" s="85">
        <f t="shared" si="63"/>
        <v>9.8168925999999992</v>
      </c>
    </row>
    <row r="83" spans="2:46" x14ac:dyDescent="0.25">
      <c r="B83">
        <v>23879489795.917999</v>
      </c>
      <c r="C83">
        <v>-25.474450999999998</v>
      </c>
      <c r="D83">
        <v>6.7179121999999998</v>
      </c>
      <c r="E83">
        <v>15.274777</v>
      </c>
      <c r="F83">
        <v>-77.740570000000005</v>
      </c>
      <c r="G83">
        <v>-8.5568656999999995</v>
      </c>
      <c r="H83" s="8"/>
      <c r="I83" s="6">
        <f t="shared" si="34"/>
        <v>24.899408163265001</v>
      </c>
      <c r="J83" s="6">
        <f t="shared" si="35"/>
        <v>15.510795</v>
      </c>
      <c r="K83" s="85">
        <f t="shared" si="38"/>
        <v>6.9360600000000003</v>
      </c>
      <c r="L83" s="6">
        <f t="shared" si="39"/>
        <v>24.899408163265001</v>
      </c>
      <c r="M83" s="81">
        <f t="shared" si="40"/>
        <v>15.275331</v>
      </c>
      <c r="N83" s="85">
        <f t="shared" si="41"/>
        <v>6.653645</v>
      </c>
      <c r="O83" s="6">
        <f t="shared" si="42"/>
        <v>24.899408163265001</v>
      </c>
      <c r="P83" s="81">
        <f t="shared" si="43"/>
        <v>15.513555999999999</v>
      </c>
      <c r="Q83" s="85">
        <f t="shared" si="44"/>
        <v>6.6960734999999998</v>
      </c>
      <c r="R83" s="6">
        <f t="shared" si="45"/>
        <v>24.899408163265001</v>
      </c>
      <c r="S83" s="81">
        <f t="shared" si="46"/>
        <v>15.657442</v>
      </c>
      <c r="T83" s="85">
        <f t="shared" si="47"/>
        <v>6.4769392000000003</v>
      </c>
      <c r="U83" s="6">
        <f t="shared" si="48"/>
        <v>24.899408163265001</v>
      </c>
      <c r="V83" s="81">
        <f t="shared" si="49"/>
        <v>14.851798</v>
      </c>
      <c r="W83" s="85">
        <f t="shared" si="50"/>
        <v>5.0558037999999996</v>
      </c>
      <c r="Y83">
        <v>23879489795.917999</v>
      </c>
      <c r="Z83">
        <v>-27.345942000000001</v>
      </c>
      <c r="AA83">
        <v>8.6599406999999999</v>
      </c>
      <c r="AB83">
        <v>19.178041</v>
      </c>
      <c r="AC83">
        <v>-87.086669999999998</v>
      </c>
      <c r="AD83">
        <v>-10.518101</v>
      </c>
      <c r="AE83" s="8"/>
      <c r="AF83" s="6">
        <f t="shared" si="36"/>
        <v>24.899408163265001</v>
      </c>
      <c r="AG83" s="6">
        <f t="shared" si="37"/>
        <v>20.513752</v>
      </c>
      <c r="AH83" s="85">
        <f t="shared" si="51"/>
        <v>9.9541062999999994</v>
      </c>
      <c r="AI83" s="6">
        <f t="shared" si="52"/>
        <v>24.899408163265001</v>
      </c>
      <c r="AJ83" s="81">
        <f t="shared" si="53"/>
        <v>22.060358000000001</v>
      </c>
      <c r="AK83" s="85">
        <f t="shared" si="54"/>
        <v>11.414261</v>
      </c>
      <c r="AL83" s="6">
        <f t="shared" si="55"/>
        <v>24.899408163265001</v>
      </c>
      <c r="AM83" s="43">
        <f t="shared" si="56"/>
        <v>23.038969000000002</v>
      </c>
      <c r="AN83" s="85">
        <f t="shared" si="57"/>
        <v>12.210664</v>
      </c>
      <c r="AO83" s="6">
        <f t="shared" si="58"/>
        <v>24.899408163265001</v>
      </c>
      <c r="AP83" s="81">
        <f t="shared" si="59"/>
        <v>23.044892999999998</v>
      </c>
      <c r="AQ83" s="85">
        <f t="shared" si="60"/>
        <v>11.920869</v>
      </c>
      <c r="AR83" s="6">
        <f t="shared" si="61"/>
        <v>24.899408163265001</v>
      </c>
      <c r="AS83" s="81">
        <f t="shared" si="62"/>
        <v>21.852764000000001</v>
      </c>
      <c r="AT83" s="85">
        <f t="shared" si="63"/>
        <v>10.259294000000001</v>
      </c>
    </row>
    <row r="84" spans="2:46" x14ac:dyDescent="0.25">
      <c r="B84">
        <v>24134469387.755001</v>
      </c>
      <c r="C84">
        <v>-23.519997</v>
      </c>
      <c r="D84">
        <v>6.5766912</v>
      </c>
      <c r="E84">
        <v>15.223618999999999</v>
      </c>
      <c r="F84">
        <v>-71.603256000000002</v>
      </c>
      <c r="G84">
        <v>-8.6469278000000003</v>
      </c>
      <c r="H84" s="8"/>
      <c r="I84" s="6">
        <f t="shared" si="34"/>
        <v>25.154387755102</v>
      </c>
      <c r="J84" s="6">
        <f t="shared" si="35"/>
        <v>15.782125000000001</v>
      </c>
      <c r="K84" s="85">
        <f t="shared" si="38"/>
        <v>7.1473613</v>
      </c>
      <c r="L84" s="6">
        <f t="shared" si="39"/>
        <v>25.154387755102</v>
      </c>
      <c r="M84" s="81">
        <f t="shared" si="40"/>
        <v>15.176467000000001</v>
      </c>
      <c r="N84" s="85">
        <f t="shared" si="41"/>
        <v>6.5193833999999997</v>
      </c>
      <c r="O84" s="6">
        <f t="shared" si="42"/>
        <v>25.154387755102</v>
      </c>
      <c r="P84" s="81">
        <f t="shared" si="43"/>
        <v>15.236297</v>
      </c>
      <c r="Q84" s="85">
        <f t="shared" si="44"/>
        <v>6.4006423999999997</v>
      </c>
      <c r="R84" s="6">
        <f t="shared" si="45"/>
        <v>25.154387755102</v>
      </c>
      <c r="S84" s="81">
        <f t="shared" si="46"/>
        <v>15.368383</v>
      </c>
      <c r="T84" s="85">
        <f t="shared" si="47"/>
        <v>6.1733751000000003</v>
      </c>
      <c r="U84" s="6">
        <f t="shared" si="48"/>
        <v>25.154387755102</v>
      </c>
      <c r="V84" s="81">
        <f t="shared" si="49"/>
        <v>14.57934</v>
      </c>
      <c r="W84" s="85">
        <f t="shared" si="50"/>
        <v>4.7607831999999997</v>
      </c>
      <c r="Y84">
        <v>24134469387.755001</v>
      </c>
      <c r="Z84">
        <v>-25.600372</v>
      </c>
      <c r="AA84">
        <v>9.0048752000000007</v>
      </c>
      <c r="AB84">
        <v>19.674168000000002</v>
      </c>
      <c r="AC84">
        <v>-82.905631999999997</v>
      </c>
      <c r="AD84">
        <v>-10.669290999999999</v>
      </c>
      <c r="AE84" s="8"/>
      <c r="AF84" s="6">
        <f t="shared" si="36"/>
        <v>25.154387755102</v>
      </c>
      <c r="AG84" s="6">
        <f t="shared" si="37"/>
        <v>20.317813999999998</v>
      </c>
      <c r="AH84" s="85">
        <f t="shared" si="51"/>
        <v>9.6214314000000005</v>
      </c>
      <c r="AI84" s="6">
        <f t="shared" si="52"/>
        <v>25.154387755102</v>
      </c>
      <c r="AJ84" s="81">
        <f t="shared" si="53"/>
        <v>21.657616000000001</v>
      </c>
      <c r="AK84" s="85">
        <f t="shared" si="54"/>
        <v>10.870388</v>
      </c>
      <c r="AL84" s="6">
        <f t="shared" si="55"/>
        <v>25.154387755102</v>
      </c>
      <c r="AM84" s="43">
        <f t="shared" si="56"/>
        <v>22.832467999999999</v>
      </c>
      <c r="AN84" s="85">
        <f t="shared" si="57"/>
        <v>11.8521</v>
      </c>
      <c r="AO84" s="6">
        <f t="shared" si="58"/>
        <v>25.154387755102</v>
      </c>
      <c r="AP84" s="81">
        <f t="shared" si="59"/>
        <v>22.852025999999999</v>
      </c>
      <c r="AQ84" s="85">
        <f t="shared" si="60"/>
        <v>11.559422</v>
      </c>
      <c r="AR84" s="6">
        <f t="shared" si="61"/>
        <v>25.154387755102</v>
      </c>
      <c r="AS84" s="81">
        <f t="shared" si="62"/>
        <v>21.593154999999999</v>
      </c>
      <c r="AT84" s="85">
        <f t="shared" si="63"/>
        <v>9.8119326000000004</v>
      </c>
    </row>
    <row r="85" spans="2:46" x14ac:dyDescent="0.25">
      <c r="B85">
        <v>24389448979.591999</v>
      </c>
      <c r="C85">
        <v>-24.091576</v>
      </c>
      <c r="D85">
        <v>6.5733079999999999</v>
      </c>
      <c r="E85">
        <v>15.127999000000001</v>
      </c>
      <c r="F85">
        <v>-73.374390000000005</v>
      </c>
      <c r="G85">
        <v>-8.5546913</v>
      </c>
      <c r="H85" s="8"/>
      <c r="I85" s="6">
        <f t="shared" si="34"/>
        <v>25.409367346939</v>
      </c>
      <c r="J85" s="6">
        <f t="shared" si="35"/>
        <v>16.005306000000001</v>
      </c>
      <c r="K85" s="85">
        <f t="shared" si="38"/>
        <v>7.4486660999999996</v>
      </c>
      <c r="L85" s="6">
        <f t="shared" si="39"/>
        <v>25.409367346939</v>
      </c>
      <c r="M85" s="81">
        <f t="shared" si="40"/>
        <v>15.084146</v>
      </c>
      <c r="N85" s="85">
        <f t="shared" si="41"/>
        <v>6.5330167000000001</v>
      </c>
      <c r="O85" s="6">
        <f t="shared" si="42"/>
        <v>25.409367346939</v>
      </c>
      <c r="P85" s="81">
        <f t="shared" si="43"/>
        <v>14.827685000000001</v>
      </c>
      <c r="Q85" s="85">
        <f t="shared" si="44"/>
        <v>6.1224194000000001</v>
      </c>
      <c r="R85" s="6">
        <f t="shared" si="45"/>
        <v>25.409367346939</v>
      </c>
      <c r="S85" s="81">
        <f t="shared" si="46"/>
        <v>14.831204</v>
      </c>
      <c r="T85" s="85">
        <f t="shared" si="47"/>
        <v>5.7849202000000002</v>
      </c>
      <c r="U85" s="6">
        <f t="shared" si="48"/>
        <v>25.409367346939</v>
      </c>
      <c r="V85" s="81">
        <f t="shared" si="49"/>
        <v>14.234875000000001</v>
      </c>
      <c r="W85" s="85">
        <f t="shared" si="50"/>
        <v>4.5895866999999999</v>
      </c>
      <c r="Y85">
        <v>24389448979.591999</v>
      </c>
      <c r="Z85">
        <v>-26.159130000000001</v>
      </c>
      <c r="AA85">
        <v>9.3194923000000003</v>
      </c>
      <c r="AB85">
        <v>19.936018000000001</v>
      </c>
      <c r="AC85">
        <v>-85.353294000000005</v>
      </c>
      <c r="AD85">
        <v>-10.616526</v>
      </c>
      <c r="AE85" s="8"/>
      <c r="AF85" s="6">
        <f t="shared" si="36"/>
        <v>25.409367346939</v>
      </c>
      <c r="AG85" s="6">
        <f t="shared" si="37"/>
        <v>19.367777</v>
      </c>
      <c r="AH85" s="85">
        <f t="shared" si="51"/>
        <v>8.7087231000000003</v>
      </c>
      <c r="AI85" s="6">
        <f t="shared" si="52"/>
        <v>25.409367346939</v>
      </c>
      <c r="AJ85" s="81">
        <f t="shared" si="53"/>
        <v>20.765388000000002</v>
      </c>
      <c r="AK85" s="85">
        <f t="shared" si="54"/>
        <v>10.018983</v>
      </c>
      <c r="AL85" s="6">
        <f t="shared" si="55"/>
        <v>25.409367346939</v>
      </c>
      <c r="AM85" s="43">
        <f t="shared" si="56"/>
        <v>22.047540999999999</v>
      </c>
      <c r="AN85" s="85">
        <f t="shared" si="57"/>
        <v>11.108760999999999</v>
      </c>
      <c r="AO85" s="6">
        <f t="shared" si="58"/>
        <v>25.409367346939</v>
      </c>
      <c r="AP85" s="81">
        <f t="shared" si="59"/>
        <v>22.114494000000001</v>
      </c>
      <c r="AQ85" s="85">
        <f t="shared" si="60"/>
        <v>10.864207</v>
      </c>
      <c r="AR85" s="6">
        <f t="shared" si="61"/>
        <v>25.409367346939</v>
      </c>
      <c r="AS85" s="81">
        <f t="shared" si="62"/>
        <v>21.092881999999999</v>
      </c>
      <c r="AT85" s="85">
        <f t="shared" si="63"/>
        <v>9.3639869999999998</v>
      </c>
    </row>
    <row r="86" spans="2:46" x14ac:dyDescent="0.25">
      <c r="B86">
        <v>24644428571.429001</v>
      </c>
      <c r="C86">
        <v>-23.158358</v>
      </c>
      <c r="D86">
        <v>6.7580495000000003</v>
      </c>
      <c r="E86">
        <v>15.392830999999999</v>
      </c>
      <c r="F86">
        <v>-70.771979999999999</v>
      </c>
      <c r="G86">
        <v>-8.6347818000000007</v>
      </c>
      <c r="H86" s="8"/>
      <c r="I86" s="6">
        <f t="shared" si="34"/>
        <v>25.664346938775999</v>
      </c>
      <c r="J86" s="6">
        <f t="shared" si="35"/>
        <v>16.143463000000001</v>
      </c>
      <c r="K86" s="85">
        <f t="shared" si="38"/>
        <v>7.8035335999999997</v>
      </c>
      <c r="L86" s="6">
        <f t="shared" si="39"/>
        <v>25.664346938775999</v>
      </c>
      <c r="M86" s="81">
        <f t="shared" si="40"/>
        <v>15.109527999999999</v>
      </c>
      <c r="N86" s="85">
        <f t="shared" si="41"/>
        <v>6.7887792999999999</v>
      </c>
      <c r="O86" s="6">
        <f t="shared" si="42"/>
        <v>25.664346938775999</v>
      </c>
      <c r="P86" s="81">
        <f t="shared" si="43"/>
        <v>14.483180000000001</v>
      </c>
      <c r="Q86" s="85">
        <f t="shared" si="44"/>
        <v>6.0223136000000004</v>
      </c>
      <c r="R86" s="6">
        <f t="shared" si="45"/>
        <v>25.664346938775999</v>
      </c>
      <c r="S86" s="81">
        <f t="shared" si="46"/>
        <v>14.258566</v>
      </c>
      <c r="T86" s="85">
        <f t="shared" si="47"/>
        <v>5.4673480999999997</v>
      </c>
      <c r="U86" s="6">
        <f t="shared" si="48"/>
        <v>25.664346938775999</v>
      </c>
      <c r="V86" s="81">
        <f t="shared" si="49"/>
        <v>13.608684</v>
      </c>
      <c r="W86" s="85">
        <f t="shared" si="50"/>
        <v>4.2300810999999996</v>
      </c>
      <c r="Y86">
        <v>24644428571.429001</v>
      </c>
      <c r="Z86">
        <v>-25.142668</v>
      </c>
      <c r="AA86">
        <v>9.8135060999999997</v>
      </c>
      <c r="AB86">
        <v>20.480255</v>
      </c>
      <c r="AC86">
        <v>-82.364547999999999</v>
      </c>
      <c r="AD86">
        <v>-10.666747000000001</v>
      </c>
      <c r="AE86" s="8"/>
      <c r="AF86" s="6">
        <f t="shared" si="36"/>
        <v>25.664346938775999</v>
      </c>
      <c r="AG86" s="6">
        <f t="shared" si="37"/>
        <v>18.445789000000001</v>
      </c>
      <c r="AH86" s="85">
        <f t="shared" si="51"/>
        <v>8.0057173000000006</v>
      </c>
      <c r="AI86" s="6">
        <f t="shared" si="52"/>
        <v>25.664346938775999</v>
      </c>
      <c r="AJ86" s="81">
        <f t="shared" si="53"/>
        <v>19.813901999999999</v>
      </c>
      <c r="AK86" s="85">
        <f t="shared" si="54"/>
        <v>9.2816725000000009</v>
      </c>
      <c r="AL86" s="6">
        <f t="shared" si="55"/>
        <v>25.664346938775999</v>
      </c>
      <c r="AM86" s="43">
        <f t="shared" si="56"/>
        <v>21.146795000000001</v>
      </c>
      <c r="AN86" s="85">
        <f t="shared" si="57"/>
        <v>10.414357000000001</v>
      </c>
      <c r="AO86" s="6">
        <f t="shared" si="58"/>
        <v>25.664346938775999</v>
      </c>
      <c r="AP86" s="81">
        <f t="shared" si="59"/>
        <v>21.122492000000001</v>
      </c>
      <c r="AQ86" s="85">
        <f t="shared" si="60"/>
        <v>10.069324</v>
      </c>
      <c r="AR86" s="6">
        <f t="shared" si="61"/>
        <v>25.664346938775999</v>
      </c>
      <c r="AS86" s="81">
        <f t="shared" si="62"/>
        <v>20.156569000000001</v>
      </c>
      <c r="AT86" s="85">
        <f t="shared" si="63"/>
        <v>8.6180228999999997</v>
      </c>
    </row>
    <row r="87" spans="2:46" x14ac:dyDescent="0.25">
      <c r="B87">
        <v>24899408163.264999</v>
      </c>
      <c r="C87">
        <v>-24.077898000000001</v>
      </c>
      <c r="D87">
        <v>6.9360600000000003</v>
      </c>
      <c r="E87">
        <v>15.510795</v>
      </c>
      <c r="F87">
        <v>-74.385413999999997</v>
      </c>
      <c r="G87">
        <v>-8.5747347000000005</v>
      </c>
      <c r="H87" s="8"/>
      <c r="I87" s="6">
        <f t="shared" si="34"/>
        <v>25.919326530612</v>
      </c>
      <c r="J87" s="6">
        <f t="shared" si="35"/>
        <v>16.256347999999999</v>
      </c>
      <c r="K87" s="85">
        <f t="shared" si="38"/>
        <v>7.9561133000000002</v>
      </c>
      <c r="L87" s="6">
        <f t="shared" si="39"/>
        <v>25.919326530612</v>
      </c>
      <c r="M87" s="81">
        <f t="shared" si="40"/>
        <v>15.294980000000001</v>
      </c>
      <c r="N87" s="85">
        <f t="shared" si="41"/>
        <v>7.0309185999999997</v>
      </c>
      <c r="O87" s="6">
        <f t="shared" si="42"/>
        <v>25.919326530612</v>
      </c>
      <c r="P87" s="81">
        <f t="shared" si="43"/>
        <v>14.463016</v>
      </c>
      <c r="Q87" s="85">
        <f t="shared" si="44"/>
        <v>6.0735555000000003</v>
      </c>
      <c r="R87" s="6">
        <f t="shared" si="45"/>
        <v>25.919326530612</v>
      </c>
      <c r="S87" s="81">
        <f t="shared" si="46"/>
        <v>14.048868000000001</v>
      </c>
      <c r="T87" s="85">
        <f t="shared" si="47"/>
        <v>5.3421573999999996</v>
      </c>
      <c r="U87" s="6">
        <f t="shared" si="48"/>
        <v>25.919326530612</v>
      </c>
      <c r="V87" s="81">
        <f t="shared" si="49"/>
        <v>13.406882</v>
      </c>
      <c r="W87" s="85">
        <f t="shared" si="50"/>
        <v>4.1189498999999996</v>
      </c>
      <c r="Y87">
        <v>24899408163.264999</v>
      </c>
      <c r="Z87">
        <v>-26.125724999999999</v>
      </c>
      <c r="AA87">
        <v>9.9541062999999994</v>
      </c>
      <c r="AB87">
        <v>20.513752</v>
      </c>
      <c r="AC87">
        <v>-87.445769999999996</v>
      </c>
      <c r="AD87">
        <v>-10.559645</v>
      </c>
      <c r="AE87" s="8"/>
      <c r="AF87" s="6">
        <f t="shared" si="36"/>
        <v>25.919326530612</v>
      </c>
      <c r="AG87" s="6">
        <f t="shared" si="37"/>
        <v>17.865973</v>
      </c>
      <c r="AH87" s="85">
        <f t="shared" si="51"/>
        <v>7.6259192999999996</v>
      </c>
      <c r="AI87" s="6">
        <f t="shared" si="52"/>
        <v>25.919326530612</v>
      </c>
      <c r="AJ87" s="81">
        <f t="shared" si="53"/>
        <v>19.2789</v>
      </c>
      <c r="AK87" s="85">
        <f t="shared" si="54"/>
        <v>8.9372749000000002</v>
      </c>
      <c r="AL87" s="6">
        <f t="shared" si="55"/>
        <v>25.919326530612</v>
      </c>
      <c r="AM87" s="43">
        <f t="shared" si="56"/>
        <v>20.369831000000001</v>
      </c>
      <c r="AN87" s="85">
        <f t="shared" si="57"/>
        <v>9.8193245000000005</v>
      </c>
      <c r="AO87" s="6">
        <f t="shared" si="58"/>
        <v>25.919326530612</v>
      </c>
      <c r="AP87" s="81">
        <f t="shared" si="59"/>
        <v>20.503546</v>
      </c>
      <c r="AQ87" s="85">
        <f t="shared" si="60"/>
        <v>9.6256541999999996</v>
      </c>
      <c r="AR87" s="6">
        <f t="shared" si="61"/>
        <v>25.919326530612</v>
      </c>
      <c r="AS87" s="81">
        <f t="shared" si="62"/>
        <v>19.456074000000001</v>
      </c>
      <c r="AT87" s="85">
        <f t="shared" si="63"/>
        <v>8.0830736000000005</v>
      </c>
    </row>
    <row r="88" spans="2:46" x14ac:dyDescent="0.25">
      <c r="B88">
        <v>25154387755.102001</v>
      </c>
      <c r="C88">
        <v>-24.05423</v>
      </c>
      <c r="D88">
        <v>7.1473613</v>
      </c>
      <c r="E88">
        <v>15.782125000000001</v>
      </c>
      <c r="F88">
        <v>-74.330421000000001</v>
      </c>
      <c r="G88">
        <v>-8.6347637000000006</v>
      </c>
      <c r="H88" s="8"/>
      <c r="I88" s="6">
        <f t="shared" si="34"/>
        <v>26.174306122449</v>
      </c>
      <c r="J88" s="6">
        <f t="shared" si="35"/>
        <v>16.236941999999999</v>
      </c>
      <c r="K88" s="85">
        <f t="shared" si="38"/>
        <v>7.6624112000000002</v>
      </c>
      <c r="L88" s="6">
        <f t="shared" si="39"/>
        <v>26.174306122449</v>
      </c>
      <c r="M88" s="81">
        <f t="shared" si="40"/>
        <v>15.456548</v>
      </c>
      <c r="N88" s="85">
        <f t="shared" si="41"/>
        <v>6.9426421999999999</v>
      </c>
      <c r="O88" s="6">
        <f t="shared" si="42"/>
        <v>26.174306122449</v>
      </c>
      <c r="P88" s="81">
        <f t="shared" si="43"/>
        <v>14.646813</v>
      </c>
      <c r="Q88" s="85">
        <f t="shared" si="44"/>
        <v>6.0223278999999996</v>
      </c>
      <c r="R88" s="6">
        <f t="shared" si="45"/>
        <v>26.174306122449</v>
      </c>
      <c r="S88" s="81">
        <f t="shared" si="46"/>
        <v>14.075607</v>
      </c>
      <c r="T88" s="85">
        <f t="shared" si="47"/>
        <v>5.1414571000000002</v>
      </c>
      <c r="U88" s="6">
        <f t="shared" si="48"/>
        <v>26.174306122449</v>
      </c>
      <c r="V88" s="81">
        <f t="shared" si="49"/>
        <v>13.430540000000001</v>
      </c>
      <c r="W88" s="85">
        <f t="shared" si="50"/>
        <v>3.8958287</v>
      </c>
      <c r="Y88">
        <v>25154387755.102001</v>
      </c>
      <c r="Z88">
        <v>-26.016871999999999</v>
      </c>
      <c r="AA88">
        <v>9.6214314000000005</v>
      </c>
      <c r="AB88">
        <v>20.317813999999998</v>
      </c>
      <c r="AC88">
        <v>-85.770118999999994</v>
      </c>
      <c r="AD88">
        <v>-10.696382</v>
      </c>
      <c r="AE88" s="8"/>
      <c r="AF88" s="6">
        <f t="shared" si="36"/>
        <v>26.174306122449</v>
      </c>
      <c r="AG88" s="6">
        <f t="shared" si="37"/>
        <v>17.346619</v>
      </c>
      <c r="AH88" s="85">
        <f t="shared" si="51"/>
        <v>7.1414989999999996</v>
      </c>
      <c r="AI88" s="6">
        <f t="shared" si="52"/>
        <v>26.174306122449</v>
      </c>
      <c r="AJ88" s="81">
        <f t="shared" si="53"/>
        <v>18.733571999999999</v>
      </c>
      <c r="AK88" s="85">
        <f t="shared" si="54"/>
        <v>8.4128703999999992</v>
      </c>
      <c r="AL88" s="6">
        <f t="shared" si="55"/>
        <v>26.174306122449</v>
      </c>
      <c r="AM88" s="43">
        <f t="shared" si="56"/>
        <v>19.677050000000001</v>
      </c>
      <c r="AN88" s="85">
        <f t="shared" si="57"/>
        <v>9.1331682000000001</v>
      </c>
      <c r="AO88" s="6">
        <f t="shared" si="58"/>
        <v>26.174306122449</v>
      </c>
      <c r="AP88" s="81">
        <f t="shared" si="59"/>
        <v>19.594411999999998</v>
      </c>
      <c r="AQ88" s="85">
        <f t="shared" si="60"/>
        <v>8.7091246000000009</v>
      </c>
      <c r="AR88" s="6">
        <f t="shared" si="61"/>
        <v>26.174306122449</v>
      </c>
      <c r="AS88" s="81">
        <f t="shared" si="62"/>
        <v>18.693384000000002</v>
      </c>
      <c r="AT88" s="85">
        <f t="shared" si="63"/>
        <v>7.2848001</v>
      </c>
    </row>
    <row r="89" spans="2:46" x14ac:dyDescent="0.25">
      <c r="B89">
        <v>25409367346.938999</v>
      </c>
      <c r="C89">
        <v>-23.386589000000001</v>
      </c>
      <c r="D89">
        <v>7.4486660999999996</v>
      </c>
      <c r="E89">
        <v>16.005306000000001</v>
      </c>
      <c r="F89">
        <v>-72.724486999999996</v>
      </c>
      <c r="G89">
        <v>-8.5566387000000006</v>
      </c>
      <c r="H89" s="8"/>
      <c r="I89" s="6">
        <f t="shared" si="34"/>
        <v>26.429285714285999</v>
      </c>
      <c r="J89" s="6">
        <f t="shared" si="35"/>
        <v>15.882619</v>
      </c>
      <c r="K89" s="85">
        <f t="shared" si="38"/>
        <v>6.9578872</v>
      </c>
      <c r="L89" s="6">
        <f t="shared" si="39"/>
        <v>26.429285714285999</v>
      </c>
      <c r="M89" s="81">
        <f t="shared" si="40"/>
        <v>15.398906999999999</v>
      </c>
      <c r="N89" s="85">
        <f t="shared" si="41"/>
        <v>6.5721207000000001</v>
      </c>
      <c r="O89" s="6">
        <f t="shared" si="42"/>
        <v>26.429285714285999</v>
      </c>
      <c r="P89" s="81">
        <f t="shared" si="43"/>
        <v>14.796953999999999</v>
      </c>
      <c r="Q89" s="85">
        <f t="shared" si="44"/>
        <v>5.8801842000000004</v>
      </c>
      <c r="R89" s="6">
        <f t="shared" si="45"/>
        <v>26.429285714285999</v>
      </c>
      <c r="S89" s="81">
        <f t="shared" si="46"/>
        <v>14.267628999999999</v>
      </c>
      <c r="T89" s="85">
        <f t="shared" si="47"/>
        <v>5.0489898000000002</v>
      </c>
      <c r="U89" s="6">
        <f t="shared" si="48"/>
        <v>26.429285714285999</v>
      </c>
      <c r="V89" s="81">
        <f t="shared" si="49"/>
        <v>13.754099</v>
      </c>
      <c r="W89" s="85">
        <f t="shared" si="50"/>
        <v>3.9056253000000001</v>
      </c>
      <c r="Y89">
        <v>25409367346.938999</v>
      </c>
      <c r="Z89">
        <v>-25.585152000000001</v>
      </c>
      <c r="AA89">
        <v>8.7087231000000003</v>
      </c>
      <c r="AB89">
        <v>19.367777</v>
      </c>
      <c r="AC89">
        <v>-81.695946000000006</v>
      </c>
      <c r="AD89">
        <v>-10.659053999999999</v>
      </c>
      <c r="AE89" s="8"/>
      <c r="AF89" s="6">
        <f t="shared" si="36"/>
        <v>26.429285714285999</v>
      </c>
      <c r="AG89" s="6">
        <f t="shared" si="37"/>
        <v>16.648924000000001</v>
      </c>
      <c r="AH89" s="85">
        <f t="shared" si="51"/>
        <v>6.4376921999999999</v>
      </c>
      <c r="AI89" s="6">
        <f t="shared" si="52"/>
        <v>26.429285714285999</v>
      </c>
      <c r="AJ89" s="81">
        <f t="shared" si="53"/>
        <v>18.206849999999999</v>
      </c>
      <c r="AK89" s="85">
        <f t="shared" si="54"/>
        <v>7.8769846000000001</v>
      </c>
      <c r="AL89" s="6">
        <f t="shared" si="55"/>
        <v>26.429285714285999</v>
      </c>
      <c r="AM89" s="43">
        <f t="shared" si="56"/>
        <v>18.984480000000001</v>
      </c>
      <c r="AN89" s="85">
        <f t="shared" si="57"/>
        <v>8.4299964999999997</v>
      </c>
      <c r="AO89" s="6">
        <f t="shared" si="58"/>
        <v>26.429285714285999</v>
      </c>
      <c r="AP89" s="81">
        <f t="shared" si="59"/>
        <v>19.11478</v>
      </c>
      <c r="AQ89" s="85">
        <f t="shared" si="60"/>
        <v>8.2149105000000002</v>
      </c>
      <c r="AR89" s="6">
        <f t="shared" si="61"/>
        <v>26.429285714285999</v>
      </c>
      <c r="AS89" s="81">
        <f t="shared" si="62"/>
        <v>18.162490999999999</v>
      </c>
      <c r="AT89" s="85">
        <f t="shared" si="63"/>
        <v>6.7209839999999996</v>
      </c>
    </row>
    <row r="90" spans="2:46" x14ac:dyDescent="0.25">
      <c r="B90">
        <v>25664346938.776001</v>
      </c>
      <c r="C90">
        <v>-24.327878999999999</v>
      </c>
      <c r="D90">
        <v>7.8035335999999997</v>
      </c>
      <c r="E90">
        <v>16.143463000000001</v>
      </c>
      <c r="F90">
        <v>-76.943184000000002</v>
      </c>
      <c r="G90">
        <v>-8.3399295999999996</v>
      </c>
      <c r="H90" s="8"/>
      <c r="I90" s="6">
        <f t="shared" si="34"/>
        <v>26.684265306122001</v>
      </c>
      <c r="J90" s="6">
        <f t="shared" si="35"/>
        <v>15.417123</v>
      </c>
      <c r="K90" s="85">
        <f t="shared" si="38"/>
        <v>6.1889877000000002</v>
      </c>
      <c r="L90" s="6">
        <f t="shared" si="39"/>
        <v>26.684265306122001</v>
      </c>
      <c r="M90" s="81">
        <f t="shared" si="40"/>
        <v>15.192266</v>
      </c>
      <c r="N90" s="85">
        <f t="shared" si="41"/>
        <v>6.1279054000000004</v>
      </c>
      <c r="O90" s="6">
        <f t="shared" si="42"/>
        <v>26.684265306122001</v>
      </c>
      <c r="P90" s="81">
        <f t="shared" si="43"/>
        <v>14.768704</v>
      </c>
      <c r="Q90" s="85">
        <f t="shared" si="44"/>
        <v>5.6511002000000001</v>
      </c>
      <c r="R90" s="6">
        <f t="shared" si="45"/>
        <v>26.684265306122001</v>
      </c>
      <c r="S90" s="81">
        <f t="shared" si="46"/>
        <v>14.254395000000001</v>
      </c>
      <c r="T90" s="85">
        <f t="shared" si="47"/>
        <v>4.8516259000000002</v>
      </c>
      <c r="U90" s="6">
        <f t="shared" si="48"/>
        <v>26.684265306122001</v>
      </c>
      <c r="V90" s="81">
        <f t="shared" si="49"/>
        <v>13.912383999999999</v>
      </c>
      <c r="W90" s="85">
        <f t="shared" si="50"/>
        <v>3.8598925999999998</v>
      </c>
      <c r="Y90">
        <v>25664346938.776001</v>
      </c>
      <c r="Z90">
        <v>-26.466709000000002</v>
      </c>
      <c r="AA90">
        <v>8.0057173000000006</v>
      </c>
      <c r="AB90">
        <v>18.445789000000001</v>
      </c>
      <c r="AC90">
        <v>-82.992476999999994</v>
      </c>
      <c r="AD90">
        <v>-10.440072000000001</v>
      </c>
      <c r="AE90" s="8"/>
      <c r="AF90" s="6">
        <f t="shared" si="36"/>
        <v>26.684265306122001</v>
      </c>
      <c r="AG90" s="6">
        <f t="shared" si="37"/>
        <v>15.756543000000001</v>
      </c>
      <c r="AH90" s="85">
        <f t="shared" si="51"/>
        <v>5.6985168000000002</v>
      </c>
      <c r="AI90" s="6">
        <f t="shared" si="52"/>
        <v>26.684265306122001</v>
      </c>
      <c r="AJ90" s="81">
        <f t="shared" si="53"/>
        <v>17.328855999999998</v>
      </c>
      <c r="AK90" s="85">
        <f t="shared" si="54"/>
        <v>7.1741542999999997</v>
      </c>
      <c r="AL90" s="6">
        <f t="shared" si="55"/>
        <v>26.684265306122001</v>
      </c>
      <c r="AM90" s="43">
        <f t="shared" si="56"/>
        <v>18.159725000000002</v>
      </c>
      <c r="AN90" s="85">
        <f t="shared" si="57"/>
        <v>7.7999701000000004</v>
      </c>
      <c r="AO90" s="6">
        <f t="shared" si="58"/>
        <v>26.684265306122001</v>
      </c>
      <c r="AP90" s="81">
        <f t="shared" si="59"/>
        <v>18.278267</v>
      </c>
      <c r="AQ90" s="85">
        <f t="shared" si="60"/>
        <v>7.5896014999999997</v>
      </c>
      <c r="AR90" s="6">
        <f t="shared" si="61"/>
        <v>26.684265306122001</v>
      </c>
      <c r="AS90" s="81">
        <f t="shared" si="62"/>
        <v>17.440617</v>
      </c>
      <c r="AT90" s="85">
        <f t="shared" si="63"/>
        <v>6.220396</v>
      </c>
    </row>
    <row r="91" spans="2:46" x14ac:dyDescent="0.25">
      <c r="B91">
        <v>25919326530.612</v>
      </c>
      <c r="C91">
        <v>-23.692820000000001</v>
      </c>
      <c r="D91">
        <v>7.9561133000000002</v>
      </c>
      <c r="E91">
        <v>16.256347999999999</v>
      </c>
      <c r="F91">
        <v>-75.375397000000007</v>
      </c>
      <c r="G91">
        <v>-8.3002348000000001</v>
      </c>
      <c r="H91" s="8"/>
      <c r="I91" s="6">
        <f t="shared" si="34"/>
        <v>26.939244897959</v>
      </c>
      <c r="J91" s="6">
        <f t="shared" si="35"/>
        <v>15.071393</v>
      </c>
      <c r="K91" s="85">
        <f t="shared" si="38"/>
        <v>5.6102309000000004</v>
      </c>
      <c r="L91" s="6">
        <f t="shared" si="39"/>
        <v>26.939244897959</v>
      </c>
      <c r="M91" s="81">
        <f t="shared" si="40"/>
        <v>15.025651</v>
      </c>
      <c r="N91" s="85">
        <f t="shared" si="41"/>
        <v>5.7976264999999998</v>
      </c>
      <c r="O91" s="6">
        <f t="shared" si="42"/>
        <v>26.939244897959</v>
      </c>
      <c r="P91" s="81">
        <f t="shared" si="43"/>
        <v>14.793120999999999</v>
      </c>
      <c r="Q91" s="85">
        <f t="shared" si="44"/>
        <v>5.5493902999999998</v>
      </c>
      <c r="R91" s="6">
        <f t="shared" si="45"/>
        <v>26.939244897959</v>
      </c>
      <c r="S91" s="81">
        <f t="shared" si="46"/>
        <v>14.426024</v>
      </c>
      <c r="T91" s="85">
        <f t="shared" si="47"/>
        <v>4.9115685999999998</v>
      </c>
      <c r="U91" s="6">
        <f t="shared" si="48"/>
        <v>26.939244897959</v>
      </c>
      <c r="V91" s="81">
        <f t="shared" si="49"/>
        <v>14.228543999999999</v>
      </c>
      <c r="W91" s="85">
        <f t="shared" si="50"/>
        <v>4.0405806999999996</v>
      </c>
      <c r="Y91">
        <v>25919326530.612</v>
      </c>
      <c r="Z91">
        <v>-25.682148000000002</v>
      </c>
      <c r="AA91">
        <v>7.6259192999999996</v>
      </c>
      <c r="AB91">
        <v>17.865973</v>
      </c>
      <c r="AC91">
        <v>-80.547912999999994</v>
      </c>
      <c r="AD91">
        <v>-10.240054000000001</v>
      </c>
      <c r="AE91" s="8"/>
      <c r="AF91" s="6">
        <f t="shared" si="36"/>
        <v>26.939244897959</v>
      </c>
      <c r="AG91" s="6">
        <f t="shared" si="37"/>
        <v>14.980658</v>
      </c>
      <c r="AH91" s="85">
        <f t="shared" si="51"/>
        <v>5.2657160999999997</v>
      </c>
      <c r="AI91" s="6">
        <f t="shared" si="52"/>
        <v>26.939244897959</v>
      </c>
      <c r="AJ91" s="81">
        <f t="shared" si="53"/>
        <v>16.509243000000001</v>
      </c>
      <c r="AK91" s="85">
        <f t="shared" si="54"/>
        <v>6.7290039000000004</v>
      </c>
      <c r="AL91" s="6">
        <f t="shared" si="55"/>
        <v>26.939244897959</v>
      </c>
      <c r="AM91" s="43">
        <f t="shared" si="56"/>
        <v>17.444443</v>
      </c>
      <c r="AN91" s="85">
        <f t="shared" si="57"/>
        <v>7.4870625000000004</v>
      </c>
      <c r="AO91" s="6">
        <f t="shared" si="58"/>
        <v>26.939244897959</v>
      </c>
      <c r="AP91" s="81">
        <f t="shared" si="59"/>
        <v>17.606974000000001</v>
      </c>
      <c r="AQ91" s="85">
        <f t="shared" si="60"/>
        <v>7.342587</v>
      </c>
      <c r="AR91" s="6">
        <f t="shared" si="61"/>
        <v>26.939244897959</v>
      </c>
      <c r="AS91" s="81">
        <f t="shared" si="62"/>
        <v>16.723981999999999</v>
      </c>
      <c r="AT91" s="85">
        <f t="shared" si="63"/>
        <v>5.9451517999999997</v>
      </c>
    </row>
    <row r="92" spans="2:46" x14ac:dyDescent="0.25">
      <c r="B92">
        <v>26174306122.449001</v>
      </c>
      <c r="C92">
        <v>-23.100939</v>
      </c>
      <c r="D92">
        <v>7.6624112000000002</v>
      </c>
      <c r="E92">
        <v>16.236941999999999</v>
      </c>
      <c r="F92">
        <v>-72.783011999999999</v>
      </c>
      <c r="G92">
        <v>-8.5745316000000003</v>
      </c>
      <c r="H92" s="8"/>
      <c r="I92" s="6">
        <f t="shared" si="34"/>
        <v>27.194224489796003</v>
      </c>
      <c r="J92" s="6">
        <f t="shared" si="35"/>
        <v>15.354449000000001</v>
      </c>
      <c r="K92" s="85">
        <f t="shared" si="38"/>
        <v>5.6648383000000004</v>
      </c>
      <c r="L92" s="6">
        <f t="shared" si="39"/>
        <v>27.194224489796003</v>
      </c>
      <c r="M92" s="81">
        <f t="shared" si="40"/>
        <v>15.070296000000001</v>
      </c>
      <c r="N92" s="85">
        <f t="shared" si="41"/>
        <v>5.6657715</v>
      </c>
      <c r="O92" s="6">
        <f t="shared" si="42"/>
        <v>27.194224489796003</v>
      </c>
      <c r="P92" s="81">
        <f t="shared" si="43"/>
        <v>14.829584000000001</v>
      </c>
      <c r="Q92" s="85">
        <f t="shared" si="44"/>
        <v>5.4350671999999998</v>
      </c>
      <c r="R92" s="6">
        <f t="shared" si="45"/>
        <v>27.194224489796003</v>
      </c>
      <c r="S92" s="81">
        <f t="shared" si="46"/>
        <v>14.576767</v>
      </c>
      <c r="T92" s="85">
        <f t="shared" si="47"/>
        <v>4.9169444999999996</v>
      </c>
      <c r="U92" s="6">
        <f t="shared" si="48"/>
        <v>27.194224489796003</v>
      </c>
      <c r="V92" s="81">
        <f t="shared" si="49"/>
        <v>14.435551999999999</v>
      </c>
      <c r="W92" s="85">
        <f t="shared" si="50"/>
        <v>4.0850391000000004</v>
      </c>
      <c r="Y92">
        <v>26174306122.449001</v>
      </c>
      <c r="Z92">
        <v>-24.870197000000001</v>
      </c>
      <c r="AA92">
        <v>7.1414989999999996</v>
      </c>
      <c r="AB92">
        <v>17.346619</v>
      </c>
      <c r="AC92">
        <v>-77.272293000000005</v>
      </c>
      <c r="AD92">
        <v>-10.205119</v>
      </c>
      <c r="AE92" s="8"/>
      <c r="AF92" s="6">
        <f t="shared" si="36"/>
        <v>27.194224489796003</v>
      </c>
      <c r="AG92" s="6">
        <f t="shared" si="37"/>
        <v>14.575926000000001</v>
      </c>
      <c r="AH92" s="85">
        <f t="shared" si="51"/>
        <v>5.1333460999999998</v>
      </c>
      <c r="AI92" s="6">
        <f t="shared" si="52"/>
        <v>27.194224489796003</v>
      </c>
      <c r="AJ92" s="81">
        <f t="shared" si="53"/>
        <v>15.92361</v>
      </c>
      <c r="AK92" s="85">
        <f t="shared" si="54"/>
        <v>6.4597850000000001</v>
      </c>
      <c r="AL92" s="6">
        <f t="shared" si="55"/>
        <v>27.194224489796003</v>
      </c>
      <c r="AM92" s="43">
        <f t="shared" si="56"/>
        <v>16.707910999999999</v>
      </c>
      <c r="AN92" s="85">
        <f t="shared" si="57"/>
        <v>7.1031632</v>
      </c>
      <c r="AO92" s="6">
        <f t="shared" si="58"/>
        <v>27.194224489796003</v>
      </c>
      <c r="AP92" s="81">
        <f t="shared" si="59"/>
        <v>16.821204999999999</v>
      </c>
      <c r="AQ92" s="85">
        <f t="shared" si="60"/>
        <v>6.9425774000000002</v>
      </c>
      <c r="AR92" s="6">
        <f t="shared" si="61"/>
        <v>27.194224489796003</v>
      </c>
      <c r="AS92" s="81">
        <f t="shared" si="62"/>
        <v>16.001822000000001</v>
      </c>
      <c r="AT92" s="85">
        <f t="shared" si="63"/>
        <v>5.6405139000000002</v>
      </c>
    </row>
    <row r="93" spans="2:46" x14ac:dyDescent="0.25">
      <c r="B93">
        <v>26429285714.285999</v>
      </c>
      <c r="C93">
        <v>-24.067983999999999</v>
      </c>
      <c r="D93">
        <v>6.9578872</v>
      </c>
      <c r="E93">
        <v>15.882619</v>
      </c>
      <c r="F93">
        <v>-74.401275999999996</v>
      </c>
      <c r="G93">
        <v>-8.9247321999999993</v>
      </c>
      <c r="H93" s="8"/>
      <c r="I93" s="6">
        <f t="shared" si="34"/>
        <v>27.449204081632999</v>
      </c>
      <c r="J93" s="6">
        <f t="shared" si="35"/>
        <v>16.271629000000001</v>
      </c>
      <c r="K93" s="85">
        <f t="shared" si="38"/>
        <v>5.9813247</v>
      </c>
      <c r="L93" s="6">
        <f t="shared" si="39"/>
        <v>27.449204081632999</v>
      </c>
      <c r="M93" s="81">
        <f t="shared" si="40"/>
        <v>15.676933</v>
      </c>
      <c r="N93" s="85">
        <f t="shared" si="41"/>
        <v>5.6794099999999998</v>
      </c>
      <c r="O93" s="6">
        <f t="shared" si="42"/>
        <v>27.449204081632999</v>
      </c>
      <c r="P93" s="81">
        <f t="shared" si="43"/>
        <v>15.53665</v>
      </c>
      <c r="Q93" s="85">
        <f t="shared" si="44"/>
        <v>5.5438441999999997</v>
      </c>
      <c r="R93" s="6">
        <f t="shared" si="45"/>
        <v>27.449204081632999</v>
      </c>
      <c r="S93" s="81">
        <f t="shared" si="46"/>
        <v>15.377605000000001</v>
      </c>
      <c r="T93" s="85">
        <f t="shared" si="47"/>
        <v>5.0999017000000002</v>
      </c>
      <c r="U93" s="6">
        <f t="shared" si="48"/>
        <v>27.449204081632999</v>
      </c>
      <c r="V93" s="81">
        <f t="shared" si="49"/>
        <v>15.253878</v>
      </c>
      <c r="W93" s="85">
        <f t="shared" si="50"/>
        <v>4.2276268000000004</v>
      </c>
      <c r="Y93">
        <v>26429285714.285999</v>
      </c>
      <c r="Z93">
        <v>-25.305789999999998</v>
      </c>
      <c r="AA93">
        <v>6.4376921999999999</v>
      </c>
      <c r="AB93">
        <v>16.648924000000001</v>
      </c>
      <c r="AC93">
        <v>-76.603194999999999</v>
      </c>
      <c r="AD93">
        <v>-10.211231</v>
      </c>
      <c r="AE93" s="8"/>
      <c r="AF93" s="6">
        <f t="shared" si="36"/>
        <v>27.449204081632999</v>
      </c>
      <c r="AG93" s="6">
        <f t="shared" si="37"/>
        <v>14.942976</v>
      </c>
      <c r="AH93" s="85">
        <f t="shared" si="51"/>
        <v>5.3769378999999997</v>
      </c>
      <c r="AI93" s="6">
        <f t="shared" si="52"/>
        <v>27.449204081632999</v>
      </c>
      <c r="AJ93" s="81">
        <f t="shared" si="53"/>
        <v>16.168810000000001</v>
      </c>
      <c r="AK93" s="85">
        <f t="shared" si="54"/>
        <v>6.6109676000000004</v>
      </c>
      <c r="AL93" s="6">
        <f t="shared" si="55"/>
        <v>27.449204081632999</v>
      </c>
      <c r="AM93" s="43">
        <f t="shared" si="56"/>
        <v>16.847415999999999</v>
      </c>
      <c r="AN93" s="85">
        <f t="shared" si="57"/>
        <v>7.1782750999999996</v>
      </c>
      <c r="AO93" s="6">
        <f t="shared" si="58"/>
        <v>27.449204081632999</v>
      </c>
      <c r="AP93" s="81">
        <f t="shared" si="59"/>
        <v>16.845758</v>
      </c>
      <c r="AQ93" s="85">
        <f t="shared" si="60"/>
        <v>6.9308848000000003</v>
      </c>
      <c r="AR93" s="6">
        <f t="shared" si="61"/>
        <v>27.449204081632999</v>
      </c>
      <c r="AS93" s="81">
        <f t="shared" si="62"/>
        <v>15.817822</v>
      </c>
      <c r="AT93" s="85">
        <f t="shared" si="63"/>
        <v>5.4435228999999996</v>
      </c>
    </row>
    <row r="94" spans="2:46" x14ac:dyDescent="0.25">
      <c r="B94">
        <v>26684265306.122002</v>
      </c>
      <c r="C94">
        <v>-23.982237000000001</v>
      </c>
      <c r="D94">
        <v>6.1889877000000002</v>
      </c>
      <c r="E94">
        <v>15.417123</v>
      </c>
      <c r="F94">
        <v>-72.016502000000003</v>
      </c>
      <c r="G94">
        <v>-9.2281350999999994</v>
      </c>
      <c r="H94" s="8"/>
      <c r="I94" s="6">
        <f t="shared" si="34"/>
        <v>27.704183673469</v>
      </c>
      <c r="J94" s="6">
        <f t="shared" si="35"/>
        <v>17.511869000000001</v>
      </c>
      <c r="K94" s="85">
        <f t="shared" si="38"/>
        <v>6.6970592</v>
      </c>
      <c r="L94" s="6">
        <f t="shared" si="39"/>
        <v>27.704183673469</v>
      </c>
      <c r="M94" s="81">
        <f t="shared" si="40"/>
        <v>16.554081</v>
      </c>
      <c r="N94" s="85">
        <f t="shared" si="41"/>
        <v>6.0062503999999999</v>
      </c>
      <c r="O94" s="6">
        <f t="shared" si="42"/>
        <v>27.704183673469</v>
      </c>
      <c r="P94" s="81">
        <f t="shared" si="43"/>
        <v>16.293092999999999</v>
      </c>
      <c r="Q94" s="85">
        <f t="shared" si="44"/>
        <v>5.7253736999999996</v>
      </c>
      <c r="R94" s="6">
        <f t="shared" si="45"/>
        <v>27.704183673469</v>
      </c>
      <c r="S94" s="81">
        <f t="shared" si="46"/>
        <v>16.082951000000001</v>
      </c>
      <c r="T94" s="85">
        <f t="shared" si="47"/>
        <v>5.2013711999999996</v>
      </c>
      <c r="U94" s="6">
        <f t="shared" si="48"/>
        <v>27.704183673469</v>
      </c>
      <c r="V94" s="81">
        <f t="shared" si="49"/>
        <v>16.105975999999998</v>
      </c>
      <c r="W94" s="85">
        <f t="shared" si="50"/>
        <v>4.4303451000000003</v>
      </c>
      <c r="Y94">
        <v>26684265306.122002</v>
      </c>
      <c r="Z94">
        <v>-24.898764</v>
      </c>
      <c r="AA94">
        <v>5.6985168000000002</v>
      </c>
      <c r="AB94">
        <v>15.756543000000001</v>
      </c>
      <c r="AC94">
        <v>-73.974922000000007</v>
      </c>
      <c r="AD94">
        <v>-10.058025000000001</v>
      </c>
      <c r="AE94" s="8"/>
      <c r="AF94" s="6">
        <f t="shared" si="36"/>
        <v>27.704183673469</v>
      </c>
      <c r="AG94" s="6">
        <f t="shared" si="37"/>
        <v>15.692914</v>
      </c>
      <c r="AH94" s="85">
        <f t="shared" si="51"/>
        <v>5.7623506000000004</v>
      </c>
      <c r="AI94" s="6">
        <f t="shared" si="52"/>
        <v>27.704183673469</v>
      </c>
      <c r="AJ94" s="81">
        <f t="shared" si="53"/>
        <v>16.938545000000001</v>
      </c>
      <c r="AK94" s="85">
        <f t="shared" si="54"/>
        <v>7.0419625999999997</v>
      </c>
      <c r="AL94" s="6">
        <f t="shared" si="55"/>
        <v>27.704183673469</v>
      </c>
      <c r="AM94" s="43">
        <f t="shared" si="56"/>
        <v>17.593530999999999</v>
      </c>
      <c r="AN94" s="85">
        <f t="shared" si="57"/>
        <v>7.6124010000000002</v>
      </c>
      <c r="AO94" s="6">
        <f t="shared" si="58"/>
        <v>27.704183673469</v>
      </c>
      <c r="AP94" s="81">
        <f t="shared" si="59"/>
        <v>17.412085999999999</v>
      </c>
      <c r="AQ94" s="85">
        <f t="shared" si="60"/>
        <v>7.2163205000000001</v>
      </c>
      <c r="AR94" s="6">
        <f t="shared" si="61"/>
        <v>27.704183673469</v>
      </c>
      <c r="AS94" s="81">
        <f t="shared" si="62"/>
        <v>16.340872000000001</v>
      </c>
      <c r="AT94" s="85">
        <f t="shared" si="63"/>
        <v>5.7193499000000001</v>
      </c>
    </row>
    <row r="95" spans="2:46" x14ac:dyDescent="0.25">
      <c r="B95">
        <v>26939244897.959</v>
      </c>
      <c r="C95">
        <v>-25.074417</v>
      </c>
      <c r="D95">
        <v>5.6102309000000004</v>
      </c>
      <c r="E95">
        <v>15.071393</v>
      </c>
      <c r="F95">
        <v>-74.090057000000002</v>
      </c>
      <c r="G95">
        <v>-9.4611625999999998</v>
      </c>
      <c r="H95" s="8"/>
      <c r="I95" s="6">
        <f t="shared" si="34"/>
        <v>27.959163265306</v>
      </c>
      <c r="J95" s="6">
        <f t="shared" si="35"/>
        <v>19.400358000000001</v>
      </c>
      <c r="K95" s="85">
        <f t="shared" si="38"/>
        <v>7.7515844999999999</v>
      </c>
      <c r="L95" s="6">
        <f t="shared" si="39"/>
        <v>27.959163265306</v>
      </c>
      <c r="M95" s="81">
        <f t="shared" si="40"/>
        <v>18.172837999999999</v>
      </c>
      <c r="N95" s="85">
        <f t="shared" si="41"/>
        <v>6.7589458999999996</v>
      </c>
      <c r="O95" s="6">
        <f t="shared" si="42"/>
        <v>27.959163265306</v>
      </c>
      <c r="P95" s="81">
        <f t="shared" si="43"/>
        <v>17.609186000000001</v>
      </c>
      <c r="Q95" s="85">
        <f t="shared" si="44"/>
        <v>6.1575227000000003</v>
      </c>
      <c r="R95" s="6">
        <f t="shared" si="45"/>
        <v>27.959163265306</v>
      </c>
      <c r="S95" s="81">
        <f t="shared" si="46"/>
        <v>17.478141999999998</v>
      </c>
      <c r="T95" s="85">
        <f t="shared" si="47"/>
        <v>5.7019725000000001</v>
      </c>
      <c r="U95" s="6">
        <f t="shared" si="48"/>
        <v>27.959163265306</v>
      </c>
      <c r="V95" s="81">
        <f t="shared" si="49"/>
        <v>17.412818999999999</v>
      </c>
      <c r="W95" s="85">
        <f t="shared" si="50"/>
        <v>4.8305043999999997</v>
      </c>
      <c r="Y95">
        <v>26939244897.959</v>
      </c>
      <c r="Z95">
        <v>-25.430213999999999</v>
      </c>
      <c r="AA95">
        <v>5.2657160999999997</v>
      </c>
      <c r="AB95">
        <v>14.980658</v>
      </c>
      <c r="AC95">
        <v>-74.517287999999994</v>
      </c>
      <c r="AD95">
        <v>-9.7149409999999996</v>
      </c>
      <c r="AE95" s="8"/>
      <c r="AF95" s="6">
        <f t="shared" si="36"/>
        <v>27.959163265306</v>
      </c>
      <c r="AG95" s="6">
        <f t="shared" si="37"/>
        <v>16.469798999999998</v>
      </c>
      <c r="AH95" s="85">
        <f t="shared" si="51"/>
        <v>5.9146422999999997</v>
      </c>
      <c r="AI95" s="6">
        <f t="shared" si="52"/>
        <v>27.959163265306</v>
      </c>
      <c r="AJ95" s="81">
        <f t="shared" si="53"/>
        <v>17.829143999999999</v>
      </c>
      <c r="AK95" s="85">
        <f t="shared" si="54"/>
        <v>7.3372501999999997</v>
      </c>
      <c r="AL95" s="6">
        <f t="shared" si="55"/>
        <v>27.959163265306</v>
      </c>
      <c r="AM95" s="43">
        <f t="shared" si="56"/>
        <v>18.652484999999999</v>
      </c>
      <c r="AN95" s="85">
        <f t="shared" si="57"/>
        <v>8.1056767000000001</v>
      </c>
      <c r="AO95" s="6">
        <f t="shared" si="58"/>
        <v>27.959163265306</v>
      </c>
      <c r="AP95" s="81">
        <f t="shared" si="59"/>
        <v>18.386385000000001</v>
      </c>
      <c r="AQ95" s="85">
        <f t="shared" si="60"/>
        <v>7.6585283000000004</v>
      </c>
      <c r="AR95" s="6">
        <f t="shared" si="61"/>
        <v>27.959163265306</v>
      </c>
      <c r="AS95" s="81">
        <f t="shared" si="62"/>
        <v>17.230533999999999</v>
      </c>
      <c r="AT95" s="85">
        <f t="shared" si="63"/>
        <v>6.1224132000000004</v>
      </c>
    </row>
    <row r="96" spans="2:46" x14ac:dyDescent="0.25">
      <c r="B96">
        <v>27194224489.796001</v>
      </c>
      <c r="C96">
        <v>-25.221972999999998</v>
      </c>
      <c r="D96">
        <v>5.6648383000000004</v>
      </c>
      <c r="E96">
        <v>15.354449000000001</v>
      </c>
      <c r="F96">
        <v>-74.390709000000001</v>
      </c>
      <c r="G96">
        <v>-9.6896114000000004</v>
      </c>
      <c r="H96" s="8"/>
      <c r="I96" s="6">
        <f t="shared" si="34"/>
        <v>28.214142857143003</v>
      </c>
      <c r="J96" s="6">
        <f t="shared" si="35"/>
        <v>20.696843999999999</v>
      </c>
      <c r="K96" s="85">
        <f t="shared" si="38"/>
        <v>8.4020615000000003</v>
      </c>
      <c r="L96" s="6">
        <f t="shared" si="39"/>
        <v>28.214142857143003</v>
      </c>
      <c r="M96" s="81">
        <f t="shared" si="40"/>
        <v>19.163868000000001</v>
      </c>
      <c r="N96" s="85">
        <f t="shared" si="41"/>
        <v>7.0757332000000002</v>
      </c>
      <c r="O96" s="6">
        <f t="shared" si="42"/>
        <v>28.214142857143003</v>
      </c>
      <c r="P96" s="81">
        <f t="shared" si="43"/>
        <v>18.365234000000001</v>
      </c>
      <c r="Q96" s="85">
        <f t="shared" si="44"/>
        <v>6.2316121999999998</v>
      </c>
      <c r="R96" s="6">
        <f t="shared" si="45"/>
        <v>28.214142857143003</v>
      </c>
      <c r="S96" s="81">
        <f t="shared" si="46"/>
        <v>18.193276999999998</v>
      </c>
      <c r="T96" s="85">
        <f t="shared" si="47"/>
        <v>5.7330112</v>
      </c>
      <c r="U96" s="6">
        <f t="shared" si="48"/>
        <v>28.214142857143003</v>
      </c>
      <c r="V96" s="81">
        <f t="shared" si="49"/>
        <v>17.979845000000001</v>
      </c>
      <c r="W96" s="85">
        <f t="shared" si="50"/>
        <v>4.7327313000000002</v>
      </c>
      <c r="Y96">
        <v>27194224489.796001</v>
      </c>
      <c r="Z96">
        <v>-24.703215</v>
      </c>
      <c r="AA96">
        <v>5.1333460999999998</v>
      </c>
      <c r="AB96">
        <v>14.575926000000001</v>
      </c>
      <c r="AC96">
        <v>-72.198668999999995</v>
      </c>
      <c r="AD96">
        <v>-9.4425793000000002</v>
      </c>
      <c r="AE96" s="8"/>
      <c r="AF96" s="6">
        <f t="shared" si="36"/>
        <v>28.214142857143003</v>
      </c>
      <c r="AG96" s="6">
        <f t="shared" si="37"/>
        <v>16.898094</v>
      </c>
      <c r="AH96" s="85">
        <f t="shared" si="51"/>
        <v>5.7337946999999998</v>
      </c>
      <c r="AI96" s="6">
        <f t="shared" si="52"/>
        <v>28.214142857143003</v>
      </c>
      <c r="AJ96" s="81">
        <f t="shared" si="53"/>
        <v>18.365803</v>
      </c>
      <c r="AK96" s="85">
        <f t="shared" si="54"/>
        <v>7.2957649</v>
      </c>
      <c r="AL96" s="6">
        <f t="shared" si="55"/>
        <v>28.214142857143003</v>
      </c>
      <c r="AM96" s="43">
        <f t="shared" si="56"/>
        <v>19.309754999999999</v>
      </c>
      <c r="AN96" s="85">
        <f t="shared" si="57"/>
        <v>8.2102269999999997</v>
      </c>
      <c r="AO96" s="6">
        <f t="shared" si="58"/>
        <v>28.214142857143003</v>
      </c>
      <c r="AP96" s="81">
        <f t="shared" si="59"/>
        <v>19.158718</v>
      </c>
      <c r="AQ96" s="85">
        <f t="shared" si="60"/>
        <v>7.9076098999999997</v>
      </c>
      <c r="AR96" s="6">
        <f t="shared" si="61"/>
        <v>28.214142857143003</v>
      </c>
      <c r="AS96" s="81">
        <f t="shared" si="62"/>
        <v>17.811567</v>
      </c>
      <c r="AT96" s="85">
        <f t="shared" si="63"/>
        <v>6.2205013999999998</v>
      </c>
    </row>
    <row r="97" spans="2:46" x14ac:dyDescent="0.25">
      <c r="B97">
        <v>27449204081.632999</v>
      </c>
      <c r="C97">
        <v>-25.971375999999999</v>
      </c>
      <c r="D97">
        <v>5.9813247</v>
      </c>
      <c r="E97">
        <v>16.271629000000001</v>
      </c>
      <c r="F97">
        <v>-78.311561999999995</v>
      </c>
      <c r="G97">
        <v>-10.290305999999999</v>
      </c>
      <c r="H97" s="8"/>
      <c r="I97" s="6">
        <f t="shared" si="34"/>
        <v>28.469122448979999</v>
      </c>
      <c r="J97" s="6">
        <f t="shared" si="35"/>
        <v>21.796907000000001</v>
      </c>
      <c r="K97" s="85">
        <f t="shared" si="38"/>
        <v>8.9741458999999999</v>
      </c>
      <c r="L97" s="6">
        <f t="shared" si="39"/>
        <v>28.469122448979999</v>
      </c>
      <c r="M97" s="81">
        <f t="shared" si="40"/>
        <v>19.843767</v>
      </c>
      <c r="N97" s="85">
        <f t="shared" si="41"/>
        <v>7.2101932</v>
      </c>
      <c r="O97" s="6">
        <f t="shared" si="42"/>
        <v>28.469122448979999</v>
      </c>
      <c r="P97" s="81">
        <f t="shared" si="43"/>
        <v>19.038260000000001</v>
      </c>
      <c r="Q97" s="85">
        <f t="shared" si="44"/>
        <v>6.3617239000000003</v>
      </c>
      <c r="R97" s="6">
        <f t="shared" si="45"/>
        <v>28.469122448979999</v>
      </c>
      <c r="S97" s="81">
        <f t="shared" si="46"/>
        <v>18.908134</v>
      </c>
      <c r="T97" s="85">
        <f t="shared" si="47"/>
        <v>5.9209722999999999</v>
      </c>
      <c r="U97" s="6">
        <f t="shared" si="48"/>
        <v>28.469122448979999</v>
      </c>
      <c r="V97" s="81">
        <f t="shared" si="49"/>
        <v>18.381419999999999</v>
      </c>
      <c r="W97" s="85">
        <f t="shared" si="50"/>
        <v>4.6509261000000004</v>
      </c>
      <c r="Y97">
        <v>27449204081.632999</v>
      </c>
      <c r="Z97">
        <v>-25.366537000000001</v>
      </c>
      <c r="AA97">
        <v>5.3769378999999997</v>
      </c>
      <c r="AB97">
        <v>14.942976</v>
      </c>
      <c r="AC97">
        <v>-74.584023000000002</v>
      </c>
      <c r="AD97">
        <v>-9.5660381000000001</v>
      </c>
      <c r="AE97" s="8"/>
      <c r="AF97" s="6">
        <f t="shared" si="36"/>
        <v>28.469122448979999</v>
      </c>
      <c r="AG97" s="6">
        <f t="shared" si="37"/>
        <v>17.101382999999998</v>
      </c>
      <c r="AH97" s="85">
        <f t="shared" si="51"/>
        <v>5.4597745</v>
      </c>
      <c r="AI97" s="6">
        <f t="shared" si="52"/>
        <v>28.469122448979999</v>
      </c>
      <c r="AJ97" s="81">
        <f t="shared" si="53"/>
        <v>18.748025999999999</v>
      </c>
      <c r="AK97" s="85">
        <f t="shared" si="54"/>
        <v>7.2337322000000004</v>
      </c>
      <c r="AL97" s="6">
        <f t="shared" si="55"/>
        <v>28.469122448979999</v>
      </c>
      <c r="AM97" s="43">
        <f t="shared" si="56"/>
        <v>19.678259000000001</v>
      </c>
      <c r="AN97" s="85">
        <f t="shared" si="57"/>
        <v>8.1584252999999993</v>
      </c>
      <c r="AO97" s="6">
        <f t="shared" si="58"/>
        <v>28.469122448979999</v>
      </c>
      <c r="AP97" s="81">
        <f t="shared" si="59"/>
        <v>19.619845999999999</v>
      </c>
      <c r="AQ97" s="85">
        <f t="shared" si="60"/>
        <v>7.9696331000000002</v>
      </c>
      <c r="AR97" s="6">
        <f t="shared" si="61"/>
        <v>28.469122448979999</v>
      </c>
      <c r="AS97" s="81">
        <f t="shared" si="62"/>
        <v>18.265184000000001</v>
      </c>
      <c r="AT97" s="85">
        <f t="shared" si="63"/>
        <v>6.3041872999999997</v>
      </c>
    </row>
    <row r="98" spans="2:46" x14ac:dyDescent="0.25">
      <c r="B98">
        <v>27704183673.469002</v>
      </c>
      <c r="C98">
        <v>-27.205385</v>
      </c>
      <c r="D98">
        <v>6.6970592</v>
      </c>
      <c r="E98">
        <v>17.511869000000001</v>
      </c>
      <c r="F98">
        <v>-82.381882000000004</v>
      </c>
      <c r="G98">
        <v>-10.814812</v>
      </c>
      <c r="H98" s="8"/>
      <c r="I98" s="6">
        <f t="shared" si="34"/>
        <v>28.724102040816003</v>
      </c>
      <c r="J98" s="6">
        <f t="shared" si="35"/>
        <v>21.403313000000001</v>
      </c>
      <c r="K98" s="85">
        <f t="shared" si="38"/>
        <v>8.3137264000000002</v>
      </c>
      <c r="L98" s="6">
        <f t="shared" si="39"/>
        <v>28.724102040816003</v>
      </c>
      <c r="M98" s="81">
        <f t="shared" si="40"/>
        <v>19.652159000000001</v>
      </c>
      <c r="N98" s="85">
        <f t="shared" si="41"/>
        <v>6.7252402</v>
      </c>
      <c r="O98" s="6">
        <f t="shared" si="42"/>
        <v>28.724102040816003</v>
      </c>
      <c r="P98" s="81">
        <f t="shared" si="43"/>
        <v>19.194707999999999</v>
      </c>
      <c r="Q98" s="85">
        <f t="shared" si="44"/>
        <v>6.2054495999999997</v>
      </c>
      <c r="R98" s="6">
        <f t="shared" si="45"/>
        <v>28.724102040816003</v>
      </c>
      <c r="S98" s="81">
        <f t="shared" si="46"/>
        <v>18.763403</v>
      </c>
      <c r="T98" s="85">
        <f t="shared" si="47"/>
        <v>5.4384046000000001</v>
      </c>
      <c r="U98" s="6">
        <f t="shared" si="48"/>
        <v>28.724102040816003</v>
      </c>
      <c r="V98" s="81">
        <f t="shared" si="49"/>
        <v>18.494928000000002</v>
      </c>
      <c r="W98" s="85">
        <f t="shared" si="50"/>
        <v>4.3822193</v>
      </c>
      <c r="Y98">
        <v>27704183673.469002</v>
      </c>
      <c r="Z98">
        <v>-26.073822</v>
      </c>
      <c r="AA98">
        <v>5.7623506000000004</v>
      </c>
      <c r="AB98">
        <v>15.692914</v>
      </c>
      <c r="AC98">
        <v>-77.909667999999996</v>
      </c>
      <c r="AD98">
        <v>-9.9305638999999992</v>
      </c>
      <c r="AE98" s="8"/>
      <c r="AF98" s="6">
        <f t="shared" si="36"/>
        <v>28.724102040816003</v>
      </c>
      <c r="AG98" s="6">
        <f t="shared" si="37"/>
        <v>17.082359</v>
      </c>
      <c r="AH98" s="85">
        <f t="shared" si="51"/>
        <v>5.0667295000000001</v>
      </c>
      <c r="AI98" s="6">
        <f t="shared" si="52"/>
        <v>28.724102040816003</v>
      </c>
      <c r="AJ98" s="81">
        <f t="shared" si="53"/>
        <v>18.778744</v>
      </c>
      <c r="AK98" s="85">
        <f t="shared" si="54"/>
        <v>6.9172053</v>
      </c>
      <c r="AL98" s="6">
        <f t="shared" si="55"/>
        <v>28.724102040816003</v>
      </c>
      <c r="AM98" s="43">
        <f t="shared" si="56"/>
        <v>19.560317999999999</v>
      </c>
      <c r="AN98" s="85">
        <f t="shared" si="57"/>
        <v>7.7048635000000001</v>
      </c>
      <c r="AO98" s="6">
        <f t="shared" si="58"/>
        <v>28.724102040816003</v>
      </c>
      <c r="AP98" s="81">
        <f t="shared" si="59"/>
        <v>19.637561999999999</v>
      </c>
      <c r="AQ98" s="85">
        <f t="shared" si="60"/>
        <v>7.6530355999999999</v>
      </c>
      <c r="AR98" s="6">
        <f t="shared" si="61"/>
        <v>28.724102040816003</v>
      </c>
      <c r="AS98" s="81">
        <f t="shared" si="62"/>
        <v>18.469173000000001</v>
      </c>
      <c r="AT98" s="85">
        <f t="shared" si="63"/>
        <v>6.1677375000000003</v>
      </c>
    </row>
    <row r="99" spans="2:46" x14ac:dyDescent="0.25">
      <c r="B99">
        <v>27959163265.306</v>
      </c>
      <c r="C99">
        <v>-26.963795000000001</v>
      </c>
      <c r="D99">
        <v>7.7515844999999999</v>
      </c>
      <c r="E99">
        <v>19.400358000000001</v>
      </c>
      <c r="F99">
        <v>-83.910583000000003</v>
      </c>
      <c r="G99">
        <v>-11.648773</v>
      </c>
      <c r="H99" s="8"/>
      <c r="I99" s="6">
        <f t="shared" si="34"/>
        <v>28.979081632652999</v>
      </c>
      <c r="J99" s="6">
        <f t="shared" si="35"/>
        <v>21.279978</v>
      </c>
      <c r="K99" s="85">
        <f t="shared" si="38"/>
        <v>8.0078505999999994</v>
      </c>
      <c r="L99" s="6">
        <f t="shared" si="39"/>
        <v>28.979081632652999</v>
      </c>
      <c r="M99" s="81">
        <f t="shared" si="40"/>
        <v>20.269349999999999</v>
      </c>
      <c r="N99" s="85">
        <f t="shared" si="41"/>
        <v>7.1537575999999996</v>
      </c>
      <c r="O99" s="6">
        <f t="shared" si="42"/>
        <v>28.979081632652999</v>
      </c>
      <c r="P99" s="81">
        <f t="shared" si="43"/>
        <v>19.813932000000001</v>
      </c>
      <c r="Q99" s="85">
        <f t="shared" si="44"/>
        <v>6.6328563999999997</v>
      </c>
      <c r="R99" s="6">
        <f t="shared" si="45"/>
        <v>28.979081632652999</v>
      </c>
      <c r="S99" s="81">
        <f t="shared" si="46"/>
        <v>19.404194</v>
      </c>
      <c r="T99" s="85">
        <f t="shared" si="47"/>
        <v>5.8840294000000002</v>
      </c>
      <c r="U99" s="6">
        <f t="shared" si="48"/>
        <v>28.979081632652999</v>
      </c>
      <c r="V99" s="81">
        <f t="shared" si="49"/>
        <v>18.880856000000001</v>
      </c>
      <c r="W99" s="85">
        <f t="shared" si="50"/>
        <v>4.5664996999999996</v>
      </c>
      <c r="Y99">
        <v>27959163265.306</v>
      </c>
      <c r="Z99">
        <v>-25.940377999999999</v>
      </c>
      <c r="AA99">
        <v>5.9146422999999997</v>
      </c>
      <c r="AB99">
        <v>16.469798999999998</v>
      </c>
      <c r="AC99">
        <v>-78.222633000000002</v>
      </c>
      <c r="AD99">
        <v>-10.555156999999999</v>
      </c>
      <c r="AE99" s="8"/>
      <c r="AF99" s="6">
        <f t="shared" si="36"/>
        <v>28.979081632652999</v>
      </c>
      <c r="AG99" s="6">
        <f t="shared" si="37"/>
        <v>17.155239000000002</v>
      </c>
      <c r="AH99" s="85">
        <f t="shared" si="51"/>
        <v>4.8507594999999997</v>
      </c>
      <c r="AI99" s="6">
        <f t="shared" si="52"/>
        <v>28.979081632652999</v>
      </c>
      <c r="AJ99" s="81">
        <f t="shared" si="53"/>
        <v>18.687334</v>
      </c>
      <c r="AK99" s="85">
        <f t="shared" si="54"/>
        <v>6.5825161999999997</v>
      </c>
      <c r="AL99" s="6">
        <f t="shared" si="55"/>
        <v>28.979081632652999</v>
      </c>
      <c r="AM99" s="43">
        <f t="shared" si="56"/>
        <v>19.503177999999998</v>
      </c>
      <c r="AN99" s="85">
        <f t="shared" si="57"/>
        <v>7.4197024999999996</v>
      </c>
      <c r="AO99" s="6">
        <f t="shared" si="58"/>
        <v>28.979081632652999</v>
      </c>
      <c r="AP99" s="81">
        <f t="shared" si="59"/>
        <v>19.698509000000001</v>
      </c>
      <c r="AQ99" s="85">
        <f t="shared" si="60"/>
        <v>7.4834838000000001</v>
      </c>
      <c r="AR99" s="6">
        <f t="shared" si="61"/>
        <v>28.979081632652999</v>
      </c>
      <c r="AS99" s="81">
        <f t="shared" si="62"/>
        <v>18.829927000000001</v>
      </c>
      <c r="AT99" s="85">
        <f t="shared" si="63"/>
        <v>6.2917166</v>
      </c>
    </row>
    <row r="100" spans="2:46" x14ac:dyDescent="0.25">
      <c r="B100">
        <v>28214142857.143002</v>
      </c>
      <c r="C100">
        <v>-27.436916</v>
      </c>
      <c r="D100">
        <v>8.4020615000000003</v>
      </c>
      <c r="E100">
        <v>20.696843999999999</v>
      </c>
      <c r="F100">
        <v>-89.035331999999997</v>
      </c>
      <c r="G100">
        <v>-12.294783000000001</v>
      </c>
      <c r="H100" s="8"/>
      <c r="I100" s="6">
        <f t="shared" si="34"/>
        <v>29.234061224490002</v>
      </c>
      <c r="J100" s="6">
        <f t="shared" si="35"/>
        <v>20.984251</v>
      </c>
      <c r="K100" s="85">
        <f t="shared" si="38"/>
        <v>7.5778755999999996</v>
      </c>
      <c r="L100" s="6">
        <f t="shared" si="39"/>
        <v>29.234061224490002</v>
      </c>
      <c r="M100" s="81">
        <f t="shared" si="40"/>
        <v>20.854869999999998</v>
      </c>
      <c r="N100" s="85">
        <f t="shared" si="41"/>
        <v>7.6013250000000001</v>
      </c>
      <c r="O100" s="6">
        <f t="shared" si="42"/>
        <v>29.234061224490002</v>
      </c>
      <c r="P100" s="81">
        <f t="shared" si="43"/>
        <v>20.065778999999999</v>
      </c>
      <c r="Q100" s="85">
        <f t="shared" si="44"/>
        <v>6.7409929999999996</v>
      </c>
      <c r="R100" s="6">
        <f t="shared" si="45"/>
        <v>29.234061224490002</v>
      </c>
      <c r="S100" s="81">
        <f t="shared" si="46"/>
        <v>19.747506999999999</v>
      </c>
      <c r="T100" s="85">
        <f t="shared" si="47"/>
        <v>6.0695853</v>
      </c>
      <c r="U100" s="6">
        <f t="shared" si="48"/>
        <v>29.234061224490002</v>
      </c>
      <c r="V100" s="81">
        <f t="shared" si="49"/>
        <v>19.349663</v>
      </c>
      <c r="W100" s="85">
        <f t="shared" si="50"/>
        <v>4.8571156999999996</v>
      </c>
      <c r="Y100">
        <v>28214142857.143002</v>
      </c>
      <c r="Z100">
        <v>-26.247596999999999</v>
      </c>
      <c r="AA100">
        <v>5.7337946999999998</v>
      </c>
      <c r="AB100">
        <v>16.898094</v>
      </c>
      <c r="AC100">
        <v>-78.140945000000002</v>
      </c>
      <c r="AD100">
        <v>-11.164299</v>
      </c>
      <c r="AE100" s="8"/>
      <c r="AF100" s="6">
        <f t="shared" si="36"/>
        <v>29.234061224490002</v>
      </c>
      <c r="AG100" s="6">
        <f t="shared" si="37"/>
        <v>17.112524000000001</v>
      </c>
      <c r="AH100" s="85">
        <f t="shared" si="51"/>
        <v>4.5972638000000003</v>
      </c>
      <c r="AI100" s="6">
        <f t="shared" si="52"/>
        <v>29.234061224490002</v>
      </c>
      <c r="AJ100" s="81">
        <f t="shared" si="53"/>
        <v>18.648783000000002</v>
      </c>
      <c r="AK100" s="85">
        <f t="shared" si="54"/>
        <v>6.3525166999999998</v>
      </c>
      <c r="AL100" s="6">
        <f t="shared" si="55"/>
        <v>29.234061224490002</v>
      </c>
      <c r="AM100" s="43">
        <f t="shared" si="56"/>
        <v>19.521097000000001</v>
      </c>
      <c r="AN100" s="85">
        <f t="shared" si="57"/>
        <v>7.2420973999999996</v>
      </c>
      <c r="AO100" s="6">
        <f t="shared" si="58"/>
        <v>29.234061224490002</v>
      </c>
      <c r="AP100" s="81">
        <f t="shared" si="59"/>
        <v>19.834339</v>
      </c>
      <c r="AQ100" s="85">
        <f t="shared" si="60"/>
        <v>7.4076719000000004</v>
      </c>
      <c r="AR100" s="6">
        <f t="shared" si="61"/>
        <v>29.234061224490002</v>
      </c>
      <c r="AS100" s="81">
        <f t="shared" si="62"/>
        <v>19.041567000000001</v>
      </c>
      <c r="AT100" s="85">
        <f t="shared" si="63"/>
        <v>6.2694678000000001</v>
      </c>
    </row>
    <row r="101" spans="2:46" x14ac:dyDescent="0.25">
      <c r="B101">
        <v>28469122448.98</v>
      </c>
      <c r="C101">
        <v>-28.335992999999998</v>
      </c>
      <c r="D101">
        <v>8.9741458999999999</v>
      </c>
      <c r="E101">
        <v>21.796907000000001</v>
      </c>
      <c r="F101">
        <v>-89.676558999999997</v>
      </c>
      <c r="G101">
        <v>-12.822762000000001</v>
      </c>
      <c r="H101" s="8"/>
      <c r="I101" s="6">
        <f t="shared" ref="I101:I103" si="64">B105/1000000000</f>
        <v>29.489040816326998</v>
      </c>
      <c r="J101" s="6">
        <f t="shared" ref="J101:J103" si="65">E105</f>
        <v>20.899698000000001</v>
      </c>
      <c r="K101" s="85">
        <f t="shared" si="38"/>
        <v>7.2476834999999999</v>
      </c>
      <c r="L101" s="6">
        <f t="shared" si="39"/>
        <v>29.489040816326998</v>
      </c>
      <c r="M101" s="81">
        <f t="shared" si="40"/>
        <v>21.213588999999999</v>
      </c>
      <c r="N101" s="85">
        <f t="shared" si="41"/>
        <v>7.7293525000000001</v>
      </c>
      <c r="O101" s="6">
        <f t="shared" si="42"/>
        <v>29.489040816326998</v>
      </c>
      <c r="P101" s="81">
        <f t="shared" si="43"/>
        <v>20.535105000000001</v>
      </c>
      <c r="Q101" s="85">
        <f t="shared" si="44"/>
        <v>6.9947720000000002</v>
      </c>
      <c r="R101" s="6">
        <f t="shared" si="45"/>
        <v>29.489040816326998</v>
      </c>
      <c r="S101" s="81">
        <f t="shared" si="46"/>
        <v>20.421146</v>
      </c>
      <c r="T101" s="85">
        <f t="shared" si="47"/>
        <v>6.5504788999999999</v>
      </c>
      <c r="U101" s="6">
        <f t="shared" si="48"/>
        <v>29.489040816326998</v>
      </c>
      <c r="V101" s="81">
        <f t="shared" si="49"/>
        <v>19.855360000000001</v>
      </c>
      <c r="W101" s="85">
        <f t="shared" si="50"/>
        <v>5.2276382000000003</v>
      </c>
      <c r="Y101">
        <v>28469122448.98</v>
      </c>
      <c r="Z101">
        <v>-27.165512</v>
      </c>
      <c r="AA101">
        <v>5.4597745</v>
      </c>
      <c r="AB101">
        <v>17.101382999999998</v>
      </c>
      <c r="AC101">
        <v>-80.099648000000002</v>
      </c>
      <c r="AD101">
        <v>-11.641607</v>
      </c>
      <c r="AE101" s="8"/>
      <c r="AF101" s="6">
        <f t="shared" ref="AF101:AF103" si="66">Y105/1000000000</f>
        <v>29.489040816326998</v>
      </c>
      <c r="AG101" s="6">
        <f t="shared" ref="AG101:AG103" si="67">AB105</f>
        <v>17.432669000000001</v>
      </c>
      <c r="AH101" s="85">
        <f t="shared" si="51"/>
        <v>4.6468147999999996</v>
      </c>
      <c r="AI101" s="6">
        <f t="shared" si="52"/>
        <v>29.489040816326998</v>
      </c>
      <c r="AJ101" s="81">
        <f t="shared" si="53"/>
        <v>18.780957999999998</v>
      </c>
      <c r="AK101" s="85">
        <f t="shared" si="54"/>
        <v>6.2146654000000003</v>
      </c>
      <c r="AL101" s="6">
        <f t="shared" si="55"/>
        <v>29.489040816326998</v>
      </c>
      <c r="AM101" s="43">
        <f t="shared" si="56"/>
        <v>19.734648</v>
      </c>
      <c r="AN101" s="85">
        <f t="shared" si="57"/>
        <v>7.1705880000000004</v>
      </c>
      <c r="AO101" s="6">
        <f t="shared" si="58"/>
        <v>29.489040816326998</v>
      </c>
      <c r="AP101" s="81">
        <f t="shared" si="59"/>
        <v>19.991955000000001</v>
      </c>
      <c r="AQ101" s="85">
        <f t="shared" si="60"/>
        <v>7.2568421000000001</v>
      </c>
      <c r="AR101" s="6">
        <f t="shared" si="61"/>
        <v>29.489040816326998</v>
      </c>
      <c r="AS101" s="81">
        <f t="shared" si="62"/>
        <v>19.275181</v>
      </c>
      <c r="AT101" s="85">
        <f t="shared" si="63"/>
        <v>6.1668873</v>
      </c>
    </row>
    <row r="102" spans="2:46" x14ac:dyDescent="0.25">
      <c r="B102">
        <v>28724102040.816002</v>
      </c>
      <c r="C102">
        <v>-28.7607</v>
      </c>
      <c r="D102">
        <v>8.3137264000000002</v>
      </c>
      <c r="E102">
        <v>21.403313000000001</v>
      </c>
      <c r="F102">
        <v>-92.733802999999995</v>
      </c>
      <c r="G102">
        <v>-13.089586000000001</v>
      </c>
      <c r="H102" s="8"/>
      <c r="I102" s="6">
        <f t="shared" si="64"/>
        <v>29.744020408162999</v>
      </c>
      <c r="J102" s="6">
        <f t="shared" si="65"/>
        <v>20.785070000000001</v>
      </c>
      <c r="K102" s="85">
        <f t="shared" si="38"/>
        <v>6.9690719000000003</v>
      </c>
      <c r="L102" s="6">
        <f t="shared" si="39"/>
        <v>29.744020408162999</v>
      </c>
      <c r="M102" s="81">
        <f t="shared" si="40"/>
        <v>21.297201000000001</v>
      </c>
      <c r="N102" s="85">
        <f t="shared" si="41"/>
        <v>7.6489387000000004</v>
      </c>
      <c r="O102" s="6">
        <f t="shared" si="42"/>
        <v>29.744020408162999</v>
      </c>
      <c r="P102" s="81">
        <f t="shared" si="43"/>
        <v>20.936240999999999</v>
      </c>
      <c r="Q102" s="85">
        <f t="shared" si="44"/>
        <v>7.2299842999999999</v>
      </c>
      <c r="R102" s="6">
        <f t="shared" si="45"/>
        <v>29.744020408162999</v>
      </c>
      <c r="S102" s="81">
        <f t="shared" si="46"/>
        <v>20.521963</v>
      </c>
      <c r="T102" s="85">
        <f t="shared" si="47"/>
        <v>6.4906639999999998</v>
      </c>
      <c r="U102" s="6">
        <f t="shared" si="48"/>
        <v>29.744020408162999</v>
      </c>
      <c r="V102" s="81">
        <f t="shared" si="49"/>
        <v>20.197576999999999</v>
      </c>
      <c r="W102" s="85">
        <f t="shared" si="50"/>
        <v>5.4430933000000001</v>
      </c>
      <c r="Y102">
        <v>28724102040.816002</v>
      </c>
      <c r="Z102">
        <v>-27.636652000000002</v>
      </c>
      <c r="AA102">
        <v>5.0667295000000001</v>
      </c>
      <c r="AB102">
        <v>17.082359</v>
      </c>
      <c r="AC102">
        <v>-81.667336000000006</v>
      </c>
      <c r="AD102">
        <v>-12.015629000000001</v>
      </c>
      <c r="AE102" s="8"/>
      <c r="AF102" s="6">
        <f t="shared" si="66"/>
        <v>29.744020408162999</v>
      </c>
      <c r="AG102" s="6">
        <f t="shared" si="67"/>
        <v>17.553179</v>
      </c>
      <c r="AH102" s="85">
        <f t="shared" si="51"/>
        <v>4.6371627000000002</v>
      </c>
      <c r="AI102" s="6">
        <f t="shared" si="52"/>
        <v>29.744020408162999</v>
      </c>
      <c r="AJ102" s="81">
        <f t="shared" si="53"/>
        <v>19.161943000000001</v>
      </c>
      <c r="AK102" s="85">
        <f t="shared" si="54"/>
        <v>6.4181423000000004</v>
      </c>
      <c r="AL102" s="6">
        <f t="shared" si="55"/>
        <v>29.744020408162999</v>
      </c>
      <c r="AM102" s="43">
        <f t="shared" si="56"/>
        <v>20.051821</v>
      </c>
      <c r="AN102" s="85">
        <f t="shared" si="57"/>
        <v>7.2684578999999996</v>
      </c>
      <c r="AO102" s="6">
        <f t="shared" si="58"/>
        <v>29.744020408162999</v>
      </c>
      <c r="AP102" s="81">
        <f t="shared" si="59"/>
        <v>20.146049000000001</v>
      </c>
      <c r="AQ102" s="85">
        <f t="shared" si="60"/>
        <v>7.1463776000000001</v>
      </c>
      <c r="AR102" s="6">
        <f t="shared" si="61"/>
        <v>29.744020408162999</v>
      </c>
      <c r="AS102" s="81">
        <f t="shared" si="62"/>
        <v>19.501456999999998</v>
      </c>
      <c r="AT102" s="85">
        <f t="shared" si="63"/>
        <v>6.0688032999999999</v>
      </c>
    </row>
    <row r="103" spans="2:46" x14ac:dyDescent="0.25">
      <c r="B103">
        <v>28979081632.653</v>
      </c>
      <c r="C103">
        <v>-28.107517000000001</v>
      </c>
      <c r="D103">
        <v>8.0078505999999994</v>
      </c>
      <c r="E103">
        <v>21.279978</v>
      </c>
      <c r="F103">
        <v>-87.084625000000003</v>
      </c>
      <c r="G103">
        <v>-13.272128</v>
      </c>
      <c r="H103" s="8"/>
      <c r="I103" s="6">
        <f t="shared" si="64"/>
        <v>29.998999999999999</v>
      </c>
      <c r="J103" s="6">
        <f t="shared" si="65"/>
        <v>20.561007</v>
      </c>
      <c r="K103" s="85">
        <f t="shared" si="38"/>
        <v>6.5173717</v>
      </c>
      <c r="L103" s="6">
        <f t="shared" si="39"/>
        <v>29.998999999999999</v>
      </c>
      <c r="M103" s="81">
        <f t="shared" si="40"/>
        <v>21.306546999999998</v>
      </c>
      <c r="N103" s="85">
        <f t="shared" si="41"/>
        <v>7.4296316999999998</v>
      </c>
      <c r="O103" s="6">
        <f t="shared" si="42"/>
        <v>29.998999999999999</v>
      </c>
      <c r="P103" s="81">
        <f t="shared" si="43"/>
        <v>21.551846000000001</v>
      </c>
      <c r="Q103" s="85">
        <f t="shared" si="44"/>
        <v>7.6144853000000001</v>
      </c>
      <c r="R103" s="6">
        <f t="shared" si="45"/>
        <v>29.998999999999999</v>
      </c>
      <c r="S103" s="81">
        <f t="shared" si="46"/>
        <v>20.762844000000001</v>
      </c>
      <c r="T103" s="85">
        <f t="shared" si="47"/>
        <v>6.5037398</v>
      </c>
      <c r="U103" s="6">
        <f t="shared" si="48"/>
        <v>29.998999999999999</v>
      </c>
      <c r="V103" s="81">
        <f t="shared" si="49"/>
        <v>20.304030999999998</v>
      </c>
      <c r="W103" s="85">
        <f t="shared" si="50"/>
        <v>5.3433251000000004</v>
      </c>
      <c r="Y103">
        <v>28979081632.653</v>
      </c>
      <c r="Z103">
        <v>-27.257515000000001</v>
      </c>
      <c r="AA103">
        <v>4.8507594999999997</v>
      </c>
      <c r="AB103">
        <v>17.155239000000002</v>
      </c>
      <c r="AC103">
        <v>-78.812431000000004</v>
      </c>
      <c r="AD103">
        <v>-12.30448</v>
      </c>
      <c r="AE103" s="8"/>
      <c r="AF103" s="6">
        <f t="shared" si="66"/>
        <v>29.998999999999999</v>
      </c>
      <c r="AG103" s="6">
        <f t="shared" si="67"/>
        <v>17.770092000000002</v>
      </c>
      <c r="AH103" s="85">
        <f t="shared" si="51"/>
        <v>4.6393260999999999</v>
      </c>
      <c r="AI103" s="6">
        <f t="shared" si="52"/>
        <v>29.998999999999999</v>
      </c>
      <c r="AJ103" s="81">
        <f t="shared" si="53"/>
        <v>19.306566</v>
      </c>
      <c r="AK103" s="85">
        <f t="shared" si="54"/>
        <v>6.3184309000000001</v>
      </c>
      <c r="AL103" s="6">
        <f t="shared" si="55"/>
        <v>29.998999999999999</v>
      </c>
      <c r="AM103" s="43">
        <f t="shared" si="56"/>
        <v>20.169374000000001</v>
      </c>
      <c r="AN103" s="85">
        <f t="shared" si="57"/>
        <v>7.1143098</v>
      </c>
      <c r="AO103" s="6">
        <f t="shared" si="58"/>
        <v>29.998999999999999</v>
      </c>
      <c r="AP103" s="81">
        <f t="shared" si="59"/>
        <v>20.216491999999999</v>
      </c>
      <c r="AQ103" s="85">
        <f t="shared" si="60"/>
        <v>6.9127903000000002</v>
      </c>
      <c r="AR103" s="6">
        <f t="shared" si="61"/>
        <v>29.998999999999999</v>
      </c>
      <c r="AS103" s="81">
        <f t="shared" si="62"/>
        <v>19.646636999999998</v>
      </c>
      <c r="AT103" s="85">
        <f t="shared" si="63"/>
        <v>5.8634995999999999</v>
      </c>
    </row>
    <row r="104" spans="2:46" x14ac:dyDescent="0.25">
      <c r="B104">
        <v>29234061224.490002</v>
      </c>
      <c r="C104">
        <v>-29.053070000000002</v>
      </c>
      <c r="D104">
        <v>7.5778755999999996</v>
      </c>
      <c r="E104">
        <v>20.984251</v>
      </c>
      <c r="F104">
        <v>-89.992537999999996</v>
      </c>
      <c r="G104">
        <v>-13.406377000000001</v>
      </c>
      <c r="Y104">
        <v>29234061224.490002</v>
      </c>
      <c r="Z104">
        <v>-28.245035000000001</v>
      </c>
      <c r="AA104">
        <v>4.5972638000000003</v>
      </c>
      <c r="AB104">
        <v>17.112524000000001</v>
      </c>
      <c r="AC104">
        <v>-82.042396999999994</v>
      </c>
      <c r="AD104">
        <v>-12.51526</v>
      </c>
    </row>
    <row r="105" spans="2:46" x14ac:dyDescent="0.25">
      <c r="B105">
        <v>29489040816.327</v>
      </c>
      <c r="C105">
        <v>-29.250077999999998</v>
      </c>
      <c r="D105">
        <v>7.2476834999999999</v>
      </c>
      <c r="E105">
        <v>20.899698000000001</v>
      </c>
      <c r="F105">
        <v>-91.622093000000007</v>
      </c>
      <c r="G105">
        <v>-13.652016</v>
      </c>
      <c r="J105" s="5">
        <f>AVERAGE(J9:J103)</f>
        <v>15.683503810526313</v>
      </c>
      <c r="M105" s="5">
        <f>AVERAGE(M9:M103)</f>
        <v>15.46029029473684</v>
      </c>
      <c r="Y105">
        <v>29489040816.327</v>
      </c>
      <c r="Z105">
        <v>-28.360889</v>
      </c>
      <c r="AA105">
        <v>4.6468147999999996</v>
      </c>
      <c r="AB105">
        <v>17.432669000000001</v>
      </c>
      <c r="AC105">
        <v>-82.319068999999999</v>
      </c>
      <c r="AD105">
        <v>-12.785852999999999</v>
      </c>
    </row>
    <row r="106" spans="2:46" x14ac:dyDescent="0.25">
      <c r="B106">
        <v>29744020408.162998</v>
      </c>
      <c r="C106">
        <v>-28.705303000000001</v>
      </c>
      <c r="D106">
        <v>6.9690719000000003</v>
      </c>
      <c r="E106">
        <v>20.785070000000001</v>
      </c>
      <c r="F106">
        <v>-86.896827999999999</v>
      </c>
      <c r="G106">
        <v>-13.816000000000001</v>
      </c>
      <c r="Y106">
        <v>29744020408.162998</v>
      </c>
      <c r="Z106">
        <v>-27.914812000000001</v>
      </c>
      <c r="AA106">
        <v>4.6371627000000002</v>
      </c>
      <c r="AB106">
        <v>17.553179</v>
      </c>
      <c r="AC106">
        <v>-81.081626999999997</v>
      </c>
      <c r="AD106">
        <v>-12.916016000000001</v>
      </c>
    </row>
    <row r="107" spans="2:46" x14ac:dyDescent="0.25">
      <c r="B107">
        <v>29999000000</v>
      </c>
      <c r="C107">
        <v>-29.462021</v>
      </c>
      <c r="D107">
        <v>6.5173717</v>
      </c>
      <c r="E107">
        <v>20.561007</v>
      </c>
      <c r="F107">
        <v>-89.547721999999993</v>
      </c>
      <c r="G107">
        <v>-14.043634000000001</v>
      </c>
      <c r="Y107">
        <v>29999000000</v>
      </c>
      <c r="Z107">
        <v>-28.474675999999999</v>
      </c>
      <c r="AA107">
        <v>4.6393260999999999</v>
      </c>
      <c r="AB107">
        <v>17.770092000000002</v>
      </c>
      <c r="AC107">
        <v>-82.673409000000007</v>
      </c>
      <c r="AD107">
        <v>-13.130765999999999</v>
      </c>
    </row>
    <row r="108" spans="2:46" x14ac:dyDescent="0.25">
      <c r="B108" t="s">
        <v>25</v>
      </c>
      <c r="Y108" t="s">
        <v>25</v>
      </c>
    </row>
    <row r="111" spans="2:46" x14ac:dyDescent="0.25">
      <c r="B111" t="s">
        <v>22</v>
      </c>
      <c r="Y111" t="s">
        <v>22</v>
      </c>
    </row>
    <row r="112" spans="2:46" x14ac:dyDescent="0.25">
      <c r="B112" t="s">
        <v>23</v>
      </c>
      <c r="C112" t="s">
        <v>281</v>
      </c>
      <c r="D112" t="s">
        <v>297</v>
      </c>
      <c r="Y112" t="s">
        <v>23</v>
      </c>
      <c r="Z112" t="s">
        <v>281</v>
      </c>
      <c r="AA112" t="s">
        <v>297</v>
      </c>
    </row>
    <row r="113" spans="2:27" x14ac:dyDescent="0.25">
      <c r="B113">
        <v>5011000000</v>
      </c>
      <c r="C113">
        <v>12.88133</v>
      </c>
      <c r="D113">
        <v>0.80548560999999996</v>
      </c>
      <c r="Y113">
        <v>5011000000</v>
      </c>
      <c r="Z113">
        <v>13.870317</v>
      </c>
      <c r="AA113">
        <v>0.25490015999999999</v>
      </c>
    </row>
    <row r="114" spans="2:27" x14ac:dyDescent="0.25">
      <c r="B114">
        <v>5265979591.8367004</v>
      </c>
      <c r="C114">
        <v>14.515829999999999</v>
      </c>
      <c r="D114">
        <v>3.5626736000000001</v>
      </c>
      <c r="Y114">
        <v>5265979591.8367004</v>
      </c>
      <c r="Z114">
        <v>15.084096000000001</v>
      </c>
      <c r="AA114">
        <v>2.6988558999999999</v>
      </c>
    </row>
    <row r="115" spans="2:27" x14ac:dyDescent="0.25">
      <c r="B115">
        <v>5520959183.6735001</v>
      </c>
      <c r="C115">
        <v>16.910608</v>
      </c>
      <c r="D115">
        <v>7.2128462999999998</v>
      </c>
      <c r="Y115">
        <v>5520959183.6735001</v>
      </c>
      <c r="Z115">
        <v>17.085497</v>
      </c>
      <c r="AA115">
        <v>6.0572151999999999</v>
      </c>
    </row>
    <row r="116" spans="2:27" x14ac:dyDescent="0.25">
      <c r="B116">
        <v>5775938775.5101995</v>
      </c>
      <c r="C116">
        <v>17.847069000000001</v>
      </c>
      <c r="D116">
        <v>9.3586434999999994</v>
      </c>
      <c r="Y116">
        <v>5775938775.5101995</v>
      </c>
      <c r="Z116">
        <v>20.512132999999999</v>
      </c>
      <c r="AA116">
        <v>10.718443000000001</v>
      </c>
    </row>
    <row r="117" spans="2:27" x14ac:dyDescent="0.25">
      <c r="B117">
        <v>6030918367.3469</v>
      </c>
      <c r="C117">
        <v>17.480326000000002</v>
      </c>
      <c r="D117">
        <v>9.6171731999999999</v>
      </c>
      <c r="Y117">
        <v>6030918367.3469</v>
      </c>
      <c r="Z117">
        <v>22.368462000000001</v>
      </c>
      <c r="AA117">
        <v>13.140314999999999</v>
      </c>
    </row>
    <row r="118" spans="2:27" x14ac:dyDescent="0.25">
      <c r="B118">
        <v>6285897959.1836996</v>
      </c>
      <c r="C118">
        <v>16.380801999999999</v>
      </c>
      <c r="D118">
        <v>9.1758164999999998</v>
      </c>
      <c r="Y118">
        <v>6285897959.1836996</v>
      </c>
      <c r="Z118">
        <v>23.032927000000001</v>
      </c>
      <c r="AA118">
        <v>14.377249000000001</v>
      </c>
    </row>
    <row r="119" spans="2:27" x14ac:dyDescent="0.25">
      <c r="B119">
        <v>6540877551.0204</v>
      </c>
      <c r="C119">
        <v>16.100496</v>
      </c>
      <c r="D119">
        <v>9.1416702000000001</v>
      </c>
      <c r="Y119">
        <v>6540877551.0204</v>
      </c>
      <c r="Z119">
        <v>21.926220000000001</v>
      </c>
      <c r="AA119">
        <v>13.44204</v>
      </c>
    </row>
    <row r="120" spans="2:27" x14ac:dyDescent="0.25">
      <c r="B120">
        <v>6795857142.8570995</v>
      </c>
      <c r="C120">
        <v>15.559229999999999</v>
      </c>
      <c r="D120">
        <v>8.9925364999999999</v>
      </c>
      <c r="Y120">
        <v>6795857142.8570995</v>
      </c>
      <c r="Z120">
        <v>20.886600000000001</v>
      </c>
      <c r="AA120">
        <v>12.699825000000001</v>
      </c>
    </row>
    <row r="121" spans="2:27" x14ac:dyDescent="0.25">
      <c r="B121">
        <v>7050836734.6939001</v>
      </c>
      <c r="C121">
        <v>14.738177</v>
      </c>
      <c r="D121">
        <v>8.4643868999999992</v>
      </c>
      <c r="Y121">
        <v>7050836734.6939001</v>
      </c>
      <c r="Z121">
        <v>20.026479999999999</v>
      </c>
      <c r="AA121">
        <v>12.043145000000001</v>
      </c>
    </row>
    <row r="122" spans="2:27" x14ac:dyDescent="0.25">
      <c r="B122">
        <v>7305816326.5305996</v>
      </c>
      <c r="C122">
        <v>13.737465</v>
      </c>
      <c r="D122">
        <v>7.8717665999999999</v>
      </c>
      <c r="Y122">
        <v>7305816326.5305996</v>
      </c>
      <c r="Z122">
        <v>19.176931</v>
      </c>
      <c r="AA122">
        <v>11.517011999999999</v>
      </c>
    </row>
    <row r="123" spans="2:27" x14ac:dyDescent="0.25">
      <c r="B123">
        <v>7560795918.3673</v>
      </c>
      <c r="C123">
        <v>13.324795</v>
      </c>
      <c r="D123">
        <v>7.6675466999999999</v>
      </c>
      <c r="Y123">
        <v>7560795918.3673</v>
      </c>
      <c r="Z123">
        <v>18.589464</v>
      </c>
      <c r="AA123">
        <v>11.059518000000001</v>
      </c>
    </row>
    <row r="124" spans="2:27" x14ac:dyDescent="0.25">
      <c r="B124">
        <v>7815775510.2040997</v>
      </c>
      <c r="C124">
        <v>13.147627999999999</v>
      </c>
      <c r="D124">
        <v>7.5524268000000001</v>
      </c>
      <c r="Y124">
        <v>7815775510.2040997</v>
      </c>
      <c r="Z124">
        <v>18.503426000000001</v>
      </c>
      <c r="AA124">
        <v>11.013113000000001</v>
      </c>
    </row>
    <row r="125" spans="2:27" x14ac:dyDescent="0.25">
      <c r="B125">
        <v>8070755102.0408001</v>
      </c>
      <c r="C125">
        <v>13.259658</v>
      </c>
      <c r="D125">
        <v>7.7365351000000002</v>
      </c>
      <c r="Y125">
        <v>8070755102.0408001</v>
      </c>
      <c r="Z125">
        <v>18.568187999999999</v>
      </c>
      <c r="AA125">
        <v>11.135441</v>
      </c>
    </row>
    <row r="126" spans="2:27" x14ac:dyDescent="0.25">
      <c r="B126">
        <v>8325734693.8775997</v>
      </c>
      <c r="C126">
        <v>13.207967</v>
      </c>
      <c r="D126">
        <v>7.7171078</v>
      </c>
      <c r="Y126">
        <v>8325734693.8775997</v>
      </c>
      <c r="Z126">
        <v>18.629753000000001</v>
      </c>
      <c r="AA126">
        <v>11.27867</v>
      </c>
    </row>
    <row r="127" spans="2:27" x14ac:dyDescent="0.25">
      <c r="B127">
        <v>8580714285.7143002</v>
      </c>
      <c r="C127">
        <v>13.459562</v>
      </c>
      <c r="D127">
        <v>8.0007763000000001</v>
      </c>
      <c r="Y127">
        <v>8580714285.7143002</v>
      </c>
      <c r="Z127">
        <v>18.855671000000001</v>
      </c>
      <c r="AA127">
        <v>11.577655999999999</v>
      </c>
    </row>
    <row r="128" spans="2:27" x14ac:dyDescent="0.25">
      <c r="B128">
        <v>8835693877.5510006</v>
      </c>
      <c r="C128">
        <v>13.913653999999999</v>
      </c>
      <c r="D128">
        <v>8.3040523999999998</v>
      </c>
      <c r="Y128">
        <v>8835693877.5510006</v>
      </c>
      <c r="Z128">
        <v>19.032207</v>
      </c>
      <c r="AA128">
        <v>11.680634</v>
      </c>
    </row>
    <row r="129" spans="2:27" x14ac:dyDescent="0.25">
      <c r="B129">
        <v>9090673469.3878002</v>
      </c>
      <c r="C129">
        <v>14.561289</v>
      </c>
      <c r="D129">
        <v>8.7370234</v>
      </c>
      <c r="Y129">
        <v>9090673469.3878002</v>
      </c>
      <c r="Z129">
        <v>19.165215</v>
      </c>
      <c r="AA129">
        <v>11.669200999999999</v>
      </c>
    </row>
    <row r="130" spans="2:27" x14ac:dyDescent="0.25">
      <c r="B130">
        <v>9345653061.2245007</v>
      </c>
      <c r="C130">
        <v>15.003864</v>
      </c>
      <c r="D130">
        <v>9.0296421000000002</v>
      </c>
      <c r="Y130">
        <v>9345653061.2245007</v>
      </c>
      <c r="Z130">
        <v>18.912545999999999</v>
      </c>
      <c r="AA130">
        <v>11.308263</v>
      </c>
    </row>
    <row r="131" spans="2:27" x14ac:dyDescent="0.25">
      <c r="B131">
        <v>9600632653.0611992</v>
      </c>
      <c r="C131">
        <v>15.109508999999999</v>
      </c>
      <c r="D131">
        <v>9.0719700000000003</v>
      </c>
      <c r="Y131">
        <v>9600632653.0611992</v>
      </c>
      <c r="Z131">
        <v>18.906497999999999</v>
      </c>
      <c r="AA131">
        <v>11.227917</v>
      </c>
    </row>
    <row r="132" spans="2:27" x14ac:dyDescent="0.25">
      <c r="B132">
        <v>9855612244.8980007</v>
      </c>
      <c r="C132">
        <v>15.194345999999999</v>
      </c>
      <c r="D132">
        <v>9.1471634000000002</v>
      </c>
      <c r="Y132">
        <v>9855612244.8980007</v>
      </c>
      <c r="Z132">
        <v>19.033968000000002</v>
      </c>
      <c r="AA132">
        <v>11.316311000000001</v>
      </c>
    </row>
    <row r="133" spans="2:27" x14ac:dyDescent="0.25">
      <c r="B133">
        <v>10110591836.735001</v>
      </c>
      <c r="C133">
        <v>15.25461</v>
      </c>
      <c r="D133">
        <v>9.2051964000000002</v>
      </c>
      <c r="Y133">
        <v>10110591836.735001</v>
      </c>
      <c r="Z133">
        <v>19.078489000000001</v>
      </c>
      <c r="AA133">
        <v>11.31982</v>
      </c>
    </row>
    <row r="134" spans="2:27" x14ac:dyDescent="0.25">
      <c r="B134">
        <v>10365571428.570999</v>
      </c>
      <c r="C134">
        <v>15.442129</v>
      </c>
      <c r="D134">
        <v>9.3206548999999992</v>
      </c>
      <c r="Y134">
        <v>10365571428.570999</v>
      </c>
      <c r="Z134">
        <v>19.276385999999999</v>
      </c>
      <c r="AA134">
        <v>11.409538</v>
      </c>
    </row>
    <row r="135" spans="2:27" x14ac:dyDescent="0.25">
      <c r="B135">
        <v>10620551020.408001</v>
      </c>
      <c r="C135">
        <v>15.161829000000001</v>
      </c>
      <c r="D135">
        <v>9.0546188000000001</v>
      </c>
      <c r="Y135">
        <v>10620551020.408001</v>
      </c>
      <c r="Z135">
        <v>19.308288999999998</v>
      </c>
      <c r="AA135">
        <v>11.390525</v>
      </c>
    </row>
    <row r="136" spans="2:27" x14ac:dyDescent="0.25">
      <c r="B136">
        <v>10875530612.245001</v>
      </c>
      <c r="C136">
        <v>14.513472</v>
      </c>
      <c r="D136">
        <v>8.5390978000000004</v>
      </c>
      <c r="Y136">
        <v>10875530612.245001</v>
      </c>
      <c r="Z136">
        <v>19.166708</v>
      </c>
      <c r="AA136">
        <v>11.283868</v>
      </c>
    </row>
    <row r="137" spans="2:27" x14ac:dyDescent="0.25">
      <c r="B137">
        <v>11130510204.082001</v>
      </c>
      <c r="C137">
        <v>13.763394</v>
      </c>
      <c r="D137">
        <v>7.9380550000000003</v>
      </c>
      <c r="Y137">
        <v>11130510204.082001</v>
      </c>
      <c r="Z137">
        <v>18.960305999999999</v>
      </c>
      <c r="AA137">
        <v>11.148142</v>
      </c>
    </row>
    <row r="138" spans="2:27" x14ac:dyDescent="0.25">
      <c r="B138">
        <v>11385489795.917999</v>
      </c>
      <c r="C138">
        <v>13.345996</v>
      </c>
      <c r="D138">
        <v>7.6664338000000001</v>
      </c>
      <c r="Y138">
        <v>11385489795.917999</v>
      </c>
      <c r="Z138">
        <v>18.773817000000001</v>
      </c>
      <c r="AA138">
        <v>11.062552</v>
      </c>
    </row>
    <row r="139" spans="2:27" x14ac:dyDescent="0.25">
      <c r="B139">
        <v>11640469387.754999</v>
      </c>
      <c r="C139">
        <v>13.294708</v>
      </c>
      <c r="D139">
        <v>7.6460546999999996</v>
      </c>
      <c r="Y139">
        <v>11640469387.754999</v>
      </c>
      <c r="Z139">
        <v>18.730039999999999</v>
      </c>
      <c r="AA139">
        <v>11.091729000000001</v>
      </c>
    </row>
    <row r="140" spans="2:27" x14ac:dyDescent="0.25">
      <c r="B140">
        <v>11895448979.591999</v>
      </c>
      <c r="C140">
        <v>13.709251</v>
      </c>
      <c r="D140">
        <v>8.0528125999999993</v>
      </c>
      <c r="Y140">
        <v>11895448979.591999</v>
      </c>
      <c r="Z140">
        <v>18.723972</v>
      </c>
      <c r="AA140">
        <v>11.113975999999999</v>
      </c>
    </row>
    <row r="141" spans="2:27" x14ac:dyDescent="0.25">
      <c r="B141">
        <v>12150428571.429001</v>
      </c>
      <c r="C141">
        <v>14.105717</v>
      </c>
      <c r="D141">
        <v>8.4758958999999994</v>
      </c>
      <c r="Y141">
        <v>12150428571.429001</v>
      </c>
      <c r="Z141">
        <v>18.652139999999999</v>
      </c>
      <c r="AA141">
        <v>11.085699999999999</v>
      </c>
    </row>
    <row r="142" spans="2:27" x14ac:dyDescent="0.25">
      <c r="B142">
        <v>12405408163.264999</v>
      </c>
      <c r="C142">
        <v>14.328738</v>
      </c>
      <c r="D142">
        <v>8.6778765</v>
      </c>
      <c r="Y142">
        <v>12405408163.264999</v>
      </c>
      <c r="Z142">
        <v>18.708303000000001</v>
      </c>
      <c r="AA142">
        <v>11.108202</v>
      </c>
    </row>
    <row r="143" spans="2:27" x14ac:dyDescent="0.25">
      <c r="B143">
        <v>12660387755.101999</v>
      </c>
      <c r="C143">
        <v>14.275492</v>
      </c>
      <c r="D143">
        <v>8.6437291999999992</v>
      </c>
      <c r="Y143">
        <v>12660387755.101999</v>
      </c>
      <c r="Z143">
        <v>18.521749</v>
      </c>
      <c r="AA143">
        <v>10.939327</v>
      </c>
    </row>
    <row r="144" spans="2:27" x14ac:dyDescent="0.25">
      <c r="B144">
        <v>12915367346.938999</v>
      </c>
      <c r="C144">
        <v>14.221985999999999</v>
      </c>
      <c r="D144">
        <v>8.4929514000000008</v>
      </c>
      <c r="Y144">
        <v>12915367346.938999</v>
      </c>
      <c r="Z144">
        <v>18.334402000000001</v>
      </c>
      <c r="AA144">
        <v>10.646881</v>
      </c>
    </row>
    <row r="145" spans="2:27" x14ac:dyDescent="0.25">
      <c r="B145">
        <v>13170346938.775999</v>
      </c>
      <c r="C145">
        <v>14.167229000000001</v>
      </c>
      <c r="D145">
        <v>8.3839359000000009</v>
      </c>
      <c r="Y145">
        <v>13170346938.775999</v>
      </c>
      <c r="Z145">
        <v>17.929732999999999</v>
      </c>
      <c r="AA145">
        <v>10.153921</v>
      </c>
    </row>
    <row r="146" spans="2:27" x14ac:dyDescent="0.25">
      <c r="B146">
        <v>13425326530.612</v>
      </c>
      <c r="C146">
        <v>13.836425999999999</v>
      </c>
      <c r="D146">
        <v>8.0551004000000006</v>
      </c>
      <c r="Y146">
        <v>13425326530.612</v>
      </c>
      <c r="Z146">
        <v>17.408894</v>
      </c>
      <c r="AA146">
        <v>9.5844649999999998</v>
      </c>
    </row>
    <row r="147" spans="2:27" x14ac:dyDescent="0.25">
      <c r="B147">
        <v>13680306122.448999</v>
      </c>
      <c r="C147">
        <v>13.328405</v>
      </c>
      <c r="D147">
        <v>7.6012601999999996</v>
      </c>
      <c r="Y147">
        <v>13680306122.448999</v>
      </c>
      <c r="Z147">
        <v>17.150214999999999</v>
      </c>
      <c r="AA147">
        <v>9.3465176000000003</v>
      </c>
    </row>
    <row r="148" spans="2:27" x14ac:dyDescent="0.25">
      <c r="B148">
        <v>13935285714.285999</v>
      </c>
      <c r="C148">
        <v>12.886672000000001</v>
      </c>
      <c r="D148">
        <v>7.188231</v>
      </c>
      <c r="Y148">
        <v>13935285714.285999</v>
      </c>
      <c r="Z148">
        <v>17.100539999999999</v>
      </c>
      <c r="AA148">
        <v>9.3099661000000005</v>
      </c>
    </row>
    <row r="149" spans="2:27" x14ac:dyDescent="0.25">
      <c r="B149">
        <v>14190265306.122</v>
      </c>
      <c r="C149">
        <v>12.569029</v>
      </c>
      <c r="D149">
        <v>6.8747106000000002</v>
      </c>
      <c r="Y149">
        <v>14190265306.122</v>
      </c>
      <c r="Z149">
        <v>17.281773000000001</v>
      </c>
      <c r="AA149">
        <v>9.5124320999999998</v>
      </c>
    </row>
    <row r="150" spans="2:27" x14ac:dyDescent="0.25">
      <c r="B150">
        <v>14445244897.959</v>
      </c>
      <c r="C150">
        <v>12.370384</v>
      </c>
      <c r="D150">
        <v>6.6381021000000002</v>
      </c>
      <c r="Y150">
        <v>14445244897.959</v>
      </c>
      <c r="Z150">
        <v>17.235838000000001</v>
      </c>
      <c r="AA150">
        <v>9.4586830000000006</v>
      </c>
    </row>
    <row r="151" spans="2:27" x14ac:dyDescent="0.25">
      <c r="B151">
        <v>14700224489.796</v>
      </c>
      <c r="C151">
        <v>12.230943</v>
      </c>
      <c r="D151">
        <v>6.5463585999999996</v>
      </c>
      <c r="Y151">
        <v>14700224489.796</v>
      </c>
      <c r="Z151">
        <v>17.066483999999999</v>
      </c>
      <c r="AA151">
        <v>9.3819283999999996</v>
      </c>
    </row>
    <row r="152" spans="2:27" x14ac:dyDescent="0.25">
      <c r="B152">
        <v>14955204081.632999</v>
      </c>
      <c r="C152">
        <v>12.282059</v>
      </c>
      <c r="D152">
        <v>6.5636505999999999</v>
      </c>
      <c r="Y152">
        <v>14955204081.632999</v>
      </c>
      <c r="Z152">
        <v>16.860379999999999</v>
      </c>
      <c r="AA152">
        <v>9.2054080999999996</v>
      </c>
    </row>
    <row r="153" spans="2:27" x14ac:dyDescent="0.25">
      <c r="B153">
        <v>15210183673.469</v>
      </c>
      <c r="C153">
        <v>12.444144</v>
      </c>
      <c r="D153">
        <v>6.6656031999999996</v>
      </c>
      <c r="Y153">
        <v>15210183673.469</v>
      </c>
      <c r="Z153">
        <v>16.915094</v>
      </c>
      <c r="AA153">
        <v>9.2654715000000003</v>
      </c>
    </row>
    <row r="154" spans="2:27" x14ac:dyDescent="0.25">
      <c r="B154">
        <v>15465163265.306</v>
      </c>
      <c r="C154">
        <v>12.731641</v>
      </c>
      <c r="D154">
        <v>6.7398577</v>
      </c>
      <c r="Y154">
        <v>15465163265.306</v>
      </c>
      <c r="Z154">
        <v>17.148614999999999</v>
      </c>
      <c r="AA154">
        <v>9.4024009999999993</v>
      </c>
    </row>
    <row r="155" spans="2:27" x14ac:dyDescent="0.25">
      <c r="B155">
        <v>15720142857.143</v>
      </c>
      <c r="C155">
        <v>13.031783000000001</v>
      </c>
      <c r="D155">
        <v>6.7551370000000004</v>
      </c>
      <c r="Y155">
        <v>15720142857.143</v>
      </c>
      <c r="Z155">
        <v>17.573305000000001</v>
      </c>
      <c r="AA155">
        <v>9.6509724000000006</v>
      </c>
    </row>
    <row r="156" spans="2:27" x14ac:dyDescent="0.25">
      <c r="B156">
        <v>15975122448.98</v>
      </c>
      <c r="C156">
        <v>13.338823</v>
      </c>
      <c r="D156">
        <v>6.752923</v>
      </c>
      <c r="Y156">
        <v>15975122448.98</v>
      </c>
      <c r="Z156">
        <v>18.402163999999999</v>
      </c>
      <c r="AA156">
        <v>10.263189000000001</v>
      </c>
    </row>
    <row r="157" spans="2:27" x14ac:dyDescent="0.25">
      <c r="B157">
        <v>16230102040.816</v>
      </c>
      <c r="C157">
        <v>13.633875</v>
      </c>
      <c r="D157">
        <v>6.7192321000000002</v>
      </c>
      <c r="Y157">
        <v>16230102040.816</v>
      </c>
      <c r="Z157">
        <v>18.968685000000001</v>
      </c>
      <c r="AA157">
        <v>10.523178</v>
      </c>
    </row>
    <row r="158" spans="2:27" x14ac:dyDescent="0.25">
      <c r="B158">
        <v>16485081632.653</v>
      </c>
      <c r="C158">
        <v>13.777673999999999</v>
      </c>
      <c r="D158">
        <v>6.7300110000000002</v>
      </c>
      <c r="Y158">
        <v>16485081632.653</v>
      </c>
      <c r="Z158">
        <v>19.403934</v>
      </c>
      <c r="AA158">
        <v>10.752732999999999</v>
      </c>
    </row>
    <row r="159" spans="2:27" x14ac:dyDescent="0.25">
      <c r="B159">
        <v>16740061224.49</v>
      </c>
      <c r="C159">
        <v>13.958188</v>
      </c>
      <c r="D159">
        <v>6.6832414</v>
      </c>
      <c r="Y159">
        <v>16740061224.49</v>
      </c>
      <c r="Z159">
        <v>19.466974</v>
      </c>
      <c r="AA159">
        <v>10.478600999999999</v>
      </c>
    </row>
    <row r="160" spans="2:27" x14ac:dyDescent="0.25">
      <c r="B160">
        <v>16995040816.327</v>
      </c>
      <c r="C160">
        <v>14.062937</v>
      </c>
      <c r="D160">
        <v>6.7854228000000001</v>
      </c>
      <c r="Y160">
        <v>16995040816.327</v>
      </c>
      <c r="Z160">
        <v>19.381637999999999</v>
      </c>
      <c r="AA160">
        <v>10.290787</v>
      </c>
    </row>
    <row r="161" spans="2:27" x14ac:dyDescent="0.25">
      <c r="B161">
        <v>17250020408.162998</v>
      </c>
      <c r="C161">
        <v>14.519323999999999</v>
      </c>
      <c r="D161">
        <v>7.0684695</v>
      </c>
      <c r="Y161">
        <v>17250020408.162998</v>
      </c>
      <c r="Z161">
        <v>19.118948</v>
      </c>
      <c r="AA161">
        <v>9.8809032000000006</v>
      </c>
    </row>
    <row r="162" spans="2:27" x14ac:dyDescent="0.25">
      <c r="B162">
        <v>17505000000</v>
      </c>
      <c r="C162">
        <v>15.308721999999999</v>
      </c>
      <c r="D162">
        <v>7.6684774999999998</v>
      </c>
      <c r="Y162">
        <v>17505000000</v>
      </c>
      <c r="Z162">
        <v>18.622910999999998</v>
      </c>
      <c r="AA162">
        <v>9.3524256000000001</v>
      </c>
    </row>
    <row r="163" spans="2:27" x14ac:dyDescent="0.25">
      <c r="B163">
        <v>17759979591.837002</v>
      </c>
      <c r="C163">
        <v>16.194762999999998</v>
      </c>
      <c r="D163">
        <v>8.3629111999999992</v>
      </c>
      <c r="Y163">
        <v>17759979591.837002</v>
      </c>
      <c r="Z163">
        <v>18.512450999999999</v>
      </c>
      <c r="AA163">
        <v>9.2298565000000004</v>
      </c>
    </row>
    <row r="164" spans="2:27" x14ac:dyDescent="0.25">
      <c r="B164">
        <v>18014959183.673</v>
      </c>
      <c r="C164">
        <v>16.812342000000001</v>
      </c>
      <c r="D164">
        <v>8.8463945000000006</v>
      </c>
      <c r="Y164">
        <v>18014959183.673</v>
      </c>
      <c r="Z164">
        <v>18.388335999999999</v>
      </c>
      <c r="AA164">
        <v>9.0983868000000001</v>
      </c>
    </row>
    <row r="165" spans="2:27" x14ac:dyDescent="0.25">
      <c r="B165">
        <v>18269938775.509998</v>
      </c>
      <c r="C165">
        <v>16.750957</v>
      </c>
      <c r="D165">
        <v>8.8339128000000002</v>
      </c>
      <c r="Y165">
        <v>18269938775.509998</v>
      </c>
      <c r="Z165">
        <v>18.264703999999998</v>
      </c>
      <c r="AA165">
        <v>9.0242614999999997</v>
      </c>
    </row>
    <row r="166" spans="2:27" x14ac:dyDescent="0.25">
      <c r="B166">
        <v>18524918367.347</v>
      </c>
      <c r="C166">
        <v>16.481936000000001</v>
      </c>
      <c r="D166">
        <v>8.3894424000000001</v>
      </c>
      <c r="Y166">
        <v>18524918367.347</v>
      </c>
      <c r="Z166">
        <v>18.519594000000001</v>
      </c>
      <c r="AA166">
        <v>9.0673218000000002</v>
      </c>
    </row>
    <row r="167" spans="2:27" x14ac:dyDescent="0.25">
      <c r="B167">
        <v>18779897959.183998</v>
      </c>
      <c r="C167">
        <v>16.066821999999998</v>
      </c>
      <c r="D167">
        <v>7.9315123999999999</v>
      </c>
      <c r="Y167">
        <v>18779897959.183998</v>
      </c>
      <c r="Z167">
        <v>18.401413000000002</v>
      </c>
      <c r="AA167">
        <v>8.8982600999999999</v>
      </c>
    </row>
    <row r="168" spans="2:27" x14ac:dyDescent="0.25">
      <c r="B168">
        <v>19034877551.02</v>
      </c>
      <c r="C168">
        <v>16.000284000000001</v>
      </c>
      <c r="D168">
        <v>7.8742451999999998</v>
      </c>
      <c r="Y168">
        <v>19034877551.02</v>
      </c>
      <c r="Z168">
        <v>18.280570999999998</v>
      </c>
      <c r="AA168">
        <v>8.7761344999999995</v>
      </c>
    </row>
    <row r="169" spans="2:27" x14ac:dyDescent="0.25">
      <c r="B169">
        <v>19289857142.856998</v>
      </c>
      <c r="C169">
        <v>16.190923999999999</v>
      </c>
      <c r="D169">
        <v>8.1410151000000006</v>
      </c>
      <c r="Y169">
        <v>19289857142.856998</v>
      </c>
      <c r="Z169">
        <v>18.001154</v>
      </c>
      <c r="AA169">
        <v>8.5200519999999997</v>
      </c>
    </row>
    <row r="170" spans="2:27" x14ac:dyDescent="0.25">
      <c r="B170">
        <v>19544836734.694</v>
      </c>
      <c r="C170">
        <v>16.724879999999999</v>
      </c>
      <c r="D170">
        <v>8.6785431000000006</v>
      </c>
      <c r="Y170">
        <v>19544836734.694</v>
      </c>
      <c r="Z170">
        <v>18.323421</v>
      </c>
      <c r="AA170">
        <v>8.7869387000000003</v>
      </c>
    </row>
    <row r="171" spans="2:27" x14ac:dyDescent="0.25">
      <c r="B171">
        <v>19799816326.530998</v>
      </c>
      <c r="C171">
        <v>17.271432999999998</v>
      </c>
      <c r="D171">
        <v>9.1308755999999995</v>
      </c>
      <c r="Y171">
        <v>19799816326.530998</v>
      </c>
      <c r="Z171">
        <v>18.592413000000001</v>
      </c>
      <c r="AA171">
        <v>8.9252319</v>
      </c>
    </row>
    <row r="172" spans="2:27" x14ac:dyDescent="0.25">
      <c r="B172">
        <v>20054795918.367001</v>
      </c>
      <c r="C172">
        <v>17.705065000000001</v>
      </c>
      <c r="D172">
        <v>9.5590209999999995</v>
      </c>
      <c r="Y172">
        <v>20054795918.367001</v>
      </c>
      <c r="Z172">
        <v>18.673168</v>
      </c>
      <c r="AA172">
        <v>9.0357512999999994</v>
      </c>
    </row>
    <row r="173" spans="2:27" x14ac:dyDescent="0.25">
      <c r="B173">
        <v>20309775510.203999</v>
      </c>
      <c r="C173">
        <v>17.827209</v>
      </c>
      <c r="D173">
        <v>9.7018509000000002</v>
      </c>
      <c r="Y173">
        <v>20309775510.203999</v>
      </c>
      <c r="Z173">
        <v>18.340903999999998</v>
      </c>
      <c r="AA173">
        <v>8.7522812000000005</v>
      </c>
    </row>
    <row r="174" spans="2:27" x14ac:dyDescent="0.25">
      <c r="B174">
        <v>20564755102.041</v>
      </c>
      <c r="C174">
        <v>17.519085</v>
      </c>
      <c r="D174">
        <v>9.4426746000000001</v>
      </c>
      <c r="Y174">
        <v>20564755102.041</v>
      </c>
      <c r="Z174">
        <v>18.193650999999999</v>
      </c>
      <c r="AA174">
        <v>8.6765784999999997</v>
      </c>
    </row>
    <row r="175" spans="2:27" x14ac:dyDescent="0.25">
      <c r="B175">
        <v>20819734693.877998</v>
      </c>
      <c r="C175">
        <v>17.069315</v>
      </c>
      <c r="D175">
        <v>8.8844966999999997</v>
      </c>
      <c r="Y175">
        <v>20819734693.877998</v>
      </c>
      <c r="Z175">
        <v>18.125954</v>
      </c>
      <c r="AA175">
        <v>8.5589685000000006</v>
      </c>
    </row>
    <row r="176" spans="2:27" x14ac:dyDescent="0.25">
      <c r="B176">
        <v>21074714285.714001</v>
      </c>
      <c r="C176">
        <v>16.283971999999999</v>
      </c>
      <c r="D176">
        <v>8.1513127999999995</v>
      </c>
      <c r="Y176">
        <v>21074714285.714001</v>
      </c>
      <c r="Z176">
        <v>18.058132000000001</v>
      </c>
      <c r="AA176">
        <v>8.5723094999999994</v>
      </c>
    </row>
    <row r="177" spans="2:27" x14ac:dyDescent="0.25">
      <c r="B177">
        <v>21329693877.550999</v>
      </c>
      <c r="C177">
        <v>15.747108000000001</v>
      </c>
      <c r="D177">
        <v>7.6689090999999996</v>
      </c>
      <c r="Y177">
        <v>21329693877.550999</v>
      </c>
      <c r="Z177">
        <v>17.927766999999999</v>
      </c>
      <c r="AA177">
        <v>8.5725727000000003</v>
      </c>
    </row>
    <row r="178" spans="2:27" x14ac:dyDescent="0.25">
      <c r="B178">
        <v>21584673469.388</v>
      </c>
      <c r="C178">
        <v>15.333849000000001</v>
      </c>
      <c r="D178">
        <v>7.3618369000000001</v>
      </c>
      <c r="Y178">
        <v>21584673469.388</v>
      </c>
      <c r="Z178">
        <v>17.968729</v>
      </c>
      <c r="AA178">
        <v>8.7172756000000007</v>
      </c>
    </row>
    <row r="179" spans="2:27" x14ac:dyDescent="0.25">
      <c r="B179">
        <v>21839653061.223999</v>
      </c>
      <c r="C179">
        <v>15.407738</v>
      </c>
      <c r="D179">
        <v>7.2700681999999999</v>
      </c>
      <c r="Y179">
        <v>21839653061.223999</v>
      </c>
      <c r="Z179">
        <v>18.166267000000001</v>
      </c>
      <c r="AA179">
        <v>8.7785788</v>
      </c>
    </row>
    <row r="180" spans="2:27" x14ac:dyDescent="0.25">
      <c r="B180">
        <v>22094632653.061001</v>
      </c>
      <c r="C180">
        <v>15.527129</v>
      </c>
      <c r="D180">
        <v>7.3237014</v>
      </c>
      <c r="Y180">
        <v>22094632653.061001</v>
      </c>
      <c r="Z180">
        <v>18.453382000000001</v>
      </c>
      <c r="AA180">
        <v>8.9765692000000001</v>
      </c>
    </row>
    <row r="181" spans="2:27" x14ac:dyDescent="0.25">
      <c r="B181">
        <v>22349612244.897999</v>
      </c>
      <c r="C181">
        <v>15.779004</v>
      </c>
      <c r="D181">
        <v>7.5375271000000001</v>
      </c>
      <c r="Y181">
        <v>22349612244.897999</v>
      </c>
      <c r="Z181">
        <v>18.378661999999998</v>
      </c>
      <c r="AA181">
        <v>8.8442602000000008</v>
      </c>
    </row>
    <row r="182" spans="2:27" x14ac:dyDescent="0.25">
      <c r="B182">
        <v>22604591836.735001</v>
      </c>
      <c r="C182">
        <v>15.892910000000001</v>
      </c>
      <c r="D182">
        <v>7.6818514000000002</v>
      </c>
      <c r="Y182">
        <v>22604591836.735001</v>
      </c>
      <c r="Z182">
        <v>18.463456999999998</v>
      </c>
      <c r="AA182">
        <v>8.8741169000000006</v>
      </c>
    </row>
    <row r="183" spans="2:27" x14ac:dyDescent="0.25">
      <c r="B183">
        <v>22859571428.570999</v>
      </c>
      <c r="C183">
        <v>16.148935000000002</v>
      </c>
      <c r="D183">
        <v>7.7785019999999996</v>
      </c>
      <c r="Y183">
        <v>22859571428.570999</v>
      </c>
      <c r="Z183">
        <v>18.626124999999998</v>
      </c>
      <c r="AA183">
        <v>8.7782926999999997</v>
      </c>
    </row>
    <row r="184" spans="2:27" x14ac:dyDescent="0.25">
      <c r="B184">
        <v>23114551020.408001</v>
      </c>
      <c r="C184">
        <v>16.315569</v>
      </c>
      <c r="D184">
        <v>7.6984348000000002</v>
      </c>
      <c r="Y184">
        <v>23114551020.408001</v>
      </c>
      <c r="Z184">
        <v>19.030100000000001</v>
      </c>
      <c r="AA184">
        <v>8.8580150999999994</v>
      </c>
    </row>
    <row r="185" spans="2:27" x14ac:dyDescent="0.25">
      <c r="B185">
        <v>23369530612.244999</v>
      </c>
      <c r="C185">
        <v>16.469266999999999</v>
      </c>
      <c r="D185">
        <v>7.6541671999999998</v>
      </c>
      <c r="Y185">
        <v>23369530612.244999</v>
      </c>
      <c r="Z185">
        <v>19.508534999999998</v>
      </c>
      <c r="AA185">
        <v>9.0413827999999992</v>
      </c>
    </row>
    <row r="186" spans="2:27" x14ac:dyDescent="0.25">
      <c r="B186">
        <v>23624510204.082001</v>
      </c>
      <c r="C186">
        <v>16.369192000000002</v>
      </c>
      <c r="D186">
        <v>7.4725489999999999</v>
      </c>
      <c r="Y186">
        <v>23624510204.082001</v>
      </c>
      <c r="Z186">
        <v>19.990627</v>
      </c>
      <c r="AA186">
        <v>9.3780975000000009</v>
      </c>
    </row>
    <row r="187" spans="2:27" x14ac:dyDescent="0.25">
      <c r="B187">
        <v>23879489795.917999</v>
      </c>
      <c r="C187">
        <v>15.947066</v>
      </c>
      <c r="D187">
        <v>7.2113185</v>
      </c>
      <c r="Y187">
        <v>23879489795.917999</v>
      </c>
      <c r="Z187">
        <v>20.476441999999999</v>
      </c>
      <c r="AA187">
        <v>9.8790855000000004</v>
      </c>
    </row>
    <row r="188" spans="2:27" x14ac:dyDescent="0.25">
      <c r="B188">
        <v>24134469387.755001</v>
      </c>
      <c r="C188">
        <v>15.778288999999999</v>
      </c>
      <c r="D188">
        <v>6.9878591999999999</v>
      </c>
      <c r="Y188">
        <v>24134469387.755001</v>
      </c>
      <c r="Z188">
        <v>21.127851</v>
      </c>
      <c r="AA188">
        <v>10.384141</v>
      </c>
    </row>
    <row r="189" spans="2:27" x14ac:dyDescent="0.25">
      <c r="B189">
        <v>24389448979.591999</v>
      </c>
      <c r="C189">
        <v>15.460969</v>
      </c>
      <c r="D189">
        <v>6.7937431000000004</v>
      </c>
      <c r="Y189">
        <v>24389448979.591999</v>
      </c>
      <c r="Z189">
        <v>21.514538000000002</v>
      </c>
      <c r="AA189">
        <v>10.821686</v>
      </c>
    </row>
    <row r="190" spans="2:27" x14ac:dyDescent="0.25">
      <c r="B190">
        <v>24644428571.429001</v>
      </c>
      <c r="C190">
        <v>15.487895</v>
      </c>
      <c r="D190">
        <v>6.7680635000000002</v>
      </c>
      <c r="Y190">
        <v>24644428571.429001</v>
      </c>
      <c r="Z190">
        <v>22.086957999999999</v>
      </c>
      <c r="AA190">
        <v>11.338066</v>
      </c>
    </row>
    <row r="191" spans="2:27" x14ac:dyDescent="0.25">
      <c r="B191">
        <v>24899408163.264999</v>
      </c>
      <c r="C191">
        <v>15.275331</v>
      </c>
      <c r="D191">
        <v>6.653645</v>
      </c>
      <c r="Y191">
        <v>24899408163.264999</v>
      </c>
      <c r="Z191">
        <v>22.060358000000001</v>
      </c>
      <c r="AA191">
        <v>11.414261</v>
      </c>
    </row>
    <row r="192" spans="2:27" x14ac:dyDescent="0.25">
      <c r="B192">
        <v>25154387755.102001</v>
      </c>
      <c r="C192">
        <v>15.176467000000001</v>
      </c>
      <c r="D192">
        <v>6.5193833999999997</v>
      </c>
      <c r="Y192">
        <v>25154387755.102001</v>
      </c>
      <c r="Z192">
        <v>21.657616000000001</v>
      </c>
      <c r="AA192">
        <v>10.870388</v>
      </c>
    </row>
    <row r="193" spans="2:27" x14ac:dyDescent="0.25">
      <c r="B193">
        <v>25409367346.938999</v>
      </c>
      <c r="C193">
        <v>15.084146</v>
      </c>
      <c r="D193">
        <v>6.5330167000000001</v>
      </c>
      <c r="Y193">
        <v>25409367346.938999</v>
      </c>
      <c r="Z193">
        <v>20.765388000000002</v>
      </c>
      <c r="AA193">
        <v>10.018983</v>
      </c>
    </row>
    <row r="194" spans="2:27" x14ac:dyDescent="0.25">
      <c r="B194">
        <v>25664346938.776001</v>
      </c>
      <c r="C194">
        <v>15.109527999999999</v>
      </c>
      <c r="D194">
        <v>6.7887792999999999</v>
      </c>
      <c r="Y194">
        <v>25664346938.776001</v>
      </c>
      <c r="Z194">
        <v>19.813901999999999</v>
      </c>
      <c r="AA194">
        <v>9.2816725000000009</v>
      </c>
    </row>
    <row r="195" spans="2:27" x14ac:dyDescent="0.25">
      <c r="B195">
        <v>25919326530.612</v>
      </c>
      <c r="C195">
        <v>15.294980000000001</v>
      </c>
      <c r="D195">
        <v>7.0309185999999997</v>
      </c>
      <c r="Y195">
        <v>25919326530.612</v>
      </c>
      <c r="Z195">
        <v>19.2789</v>
      </c>
      <c r="AA195">
        <v>8.9372749000000002</v>
      </c>
    </row>
    <row r="196" spans="2:27" x14ac:dyDescent="0.25">
      <c r="B196">
        <v>26174306122.449001</v>
      </c>
      <c r="C196">
        <v>15.456548</v>
      </c>
      <c r="D196">
        <v>6.9426421999999999</v>
      </c>
      <c r="Y196">
        <v>26174306122.449001</v>
      </c>
      <c r="Z196">
        <v>18.733571999999999</v>
      </c>
      <c r="AA196">
        <v>8.4128703999999992</v>
      </c>
    </row>
    <row r="197" spans="2:27" x14ac:dyDescent="0.25">
      <c r="B197">
        <v>26429285714.285999</v>
      </c>
      <c r="C197">
        <v>15.398906999999999</v>
      </c>
      <c r="D197">
        <v>6.5721207000000001</v>
      </c>
      <c r="Y197">
        <v>26429285714.285999</v>
      </c>
      <c r="Z197">
        <v>18.206849999999999</v>
      </c>
      <c r="AA197">
        <v>7.8769846000000001</v>
      </c>
    </row>
    <row r="198" spans="2:27" x14ac:dyDescent="0.25">
      <c r="B198">
        <v>26684265306.122002</v>
      </c>
      <c r="C198">
        <v>15.192266</v>
      </c>
      <c r="D198">
        <v>6.1279054000000004</v>
      </c>
      <c r="Y198">
        <v>26684265306.122002</v>
      </c>
      <c r="Z198">
        <v>17.328855999999998</v>
      </c>
      <c r="AA198">
        <v>7.1741542999999997</v>
      </c>
    </row>
    <row r="199" spans="2:27" x14ac:dyDescent="0.25">
      <c r="B199">
        <v>26939244897.959</v>
      </c>
      <c r="C199">
        <v>15.025651</v>
      </c>
      <c r="D199">
        <v>5.7976264999999998</v>
      </c>
      <c r="Y199">
        <v>26939244897.959</v>
      </c>
      <c r="Z199">
        <v>16.509243000000001</v>
      </c>
      <c r="AA199">
        <v>6.7290039000000004</v>
      </c>
    </row>
    <row r="200" spans="2:27" x14ac:dyDescent="0.25">
      <c r="B200">
        <v>27194224489.796001</v>
      </c>
      <c r="C200">
        <v>15.070296000000001</v>
      </c>
      <c r="D200">
        <v>5.6657715</v>
      </c>
      <c r="Y200">
        <v>27194224489.796001</v>
      </c>
      <c r="Z200">
        <v>15.92361</v>
      </c>
      <c r="AA200">
        <v>6.4597850000000001</v>
      </c>
    </row>
    <row r="201" spans="2:27" x14ac:dyDescent="0.25">
      <c r="B201">
        <v>27449204081.632999</v>
      </c>
      <c r="C201">
        <v>15.676933</v>
      </c>
      <c r="D201">
        <v>5.6794099999999998</v>
      </c>
      <c r="Y201">
        <v>27449204081.632999</v>
      </c>
      <c r="Z201">
        <v>16.168810000000001</v>
      </c>
      <c r="AA201">
        <v>6.6109676000000004</v>
      </c>
    </row>
    <row r="202" spans="2:27" x14ac:dyDescent="0.25">
      <c r="B202">
        <v>27704183673.469002</v>
      </c>
      <c r="C202">
        <v>16.554081</v>
      </c>
      <c r="D202">
        <v>6.0062503999999999</v>
      </c>
      <c r="Y202">
        <v>27704183673.469002</v>
      </c>
      <c r="Z202">
        <v>16.938545000000001</v>
      </c>
      <c r="AA202">
        <v>7.0419625999999997</v>
      </c>
    </row>
    <row r="203" spans="2:27" x14ac:dyDescent="0.25">
      <c r="B203">
        <v>27959163265.306</v>
      </c>
      <c r="C203">
        <v>18.172837999999999</v>
      </c>
      <c r="D203">
        <v>6.7589458999999996</v>
      </c>
      <c r="Y203">
        <v>27959163265.306</v>
      </c>
      <c r="Z203">
        <v>17.829143999999999</v>
      </c>
      <c r="AA203">
        <v>7.3372501999999997</v>
      </c>
    </row>
    <row r="204" spans="2:27" x14ac:dyDescent="0.25">
      <c r="B204">
        <v>28214142857.143002</v>
      </c>
      <c r="C204">
        <v>19.163868000000001</v>
      </c>
      <c r="D204">
        <v>7.0757332000000002</v>
      </c>
      <c r="Y204">
        <v>28214142857.143002</v>
      </c>
      <c r="Z204">
        <v>18.365803</v>
      </c>
      <c r="AA204">
        <v>7.2957649</v>
      </c>
    </row>
    <row r="205" spans="2:27" x14ac:dyDescent="0.25">
      <c r="B205">
        <v>28469122448.98</v>
      </c>
      <c r="C205">
        <v>19.843767</v>
      </c>
      <c r="D205">
        <v>7.2101932</v>
      </c>
      <c r="Y205">
        <v>28469122448.98</v>
      </c>
      <c r="Z205">
        <v>18.748025999999999</v>
      </c>
      <c r="AA205">
        <v>7.2337322000000004</v>
      </c>
    </row>
    <row r="206" spans="2:27" x14ac:dyDescent="0.25">
      <c r="B206">
        <v>28724102040.816002</v>
      </c>
      <c r="C206">
        <v>19.652159000000001</v>
      </c>
      <c r="D206">
        <v>6.7252402</v>
      </c>
      <c r="Y206">
        <v>28724102040.816002</v>
      </c>
      <c r="Z206">
        <v>18.778744</v>
      </c>
      <c r="AA206">
        <v>6.9172053</v>
      </c>
    </row>
    <row r="207" spans="2:27" x14ac:dyDescent="0.25">
      <c r="B207">
        <v>28979081632.653</v>
      </c>
      <c r="C207">
        <v>20.269349999999999</v>
      </c>
      <c r="D207">
        <v>7.1537575999999996</v>
      </c>
      <c r="Y207">
        <v>28979081632.653</v>
      </c>
      <c r="Z207">
        <v>18.687334</v>
      </c>
      <c r="AA207">
        <v>6.5825161999999997</v>
      </c>
    </row>
    <row r="208" spans="2:27" x14ac:dyDescent="0.25">
      <c r="B208">
        <v>29234061224.490002</v>
      </c>
      <c r="C208">
        <v>20.854869999999998</v>
      </c>
      <c r="D208">
        <v>7.6013250000000001</v>
      </c>
      <c r="Y208">
        <v>29234061224.490002</v>
      </c>
      <c r="Z208">
        <v>18.648783000000002</v>
      </c>
      <c r="AA208">
        <v>6.3525166999999998</v>
      </c>
    </row>
    <row r="209" spans="2:27" x14ac:dyDescent="0.25">
      <c r="B209">
        <v>29489040816.327</v>
      </c>
      <c r="C209">
        <v>21.213588999999999</v>
      </c>
      <c r="D209">
        <v>7.7293525000000001</v>
      </c>
      <c r="Y209">
        <v>29489040816.327</v>
      </c>
      <c r="Z209">
        <v>18.780957999999998</v>
      </c>
      <c r="AA209">
        <v>6.2146654000000003</v>
      </c>
    </row>
    <row r="210" spans="2:27" x14ac:dyDescent="0.25">
      <c r="B210">
        <v>29744020408.162998</v>
      </c>
      <c r="C210">
        <v>21.297201000000001</v>
      </c>
      <c r="D210">
        <v>7.6489387000000004</v>
      </c>
      <c r="Y210">
        <v>29744020408.162998</v>
      </c>
      <c r="Z210">
        <v>19.161943000000001</v>
      </c>
      <c r="AA210">
        <v>6.4181423000000004</v>
      </c>
    </row>
    <row r="211" spans="2:27" x14ac:dyDescent="0.25">
      <c r="B211">
        <v>29999000000</v>
      </c>
      <c r="C211">
        <v>21.306546999999998</v>
      </c>
      <c r="D211">
        <v>7.4296316999999998</v>
      </c>
      <c r="Y211">
        <v>29999000000</v>
      </c>
      <c r="Z211">
        <v>19.306566</v>
      </c>
      <c r="AA211">
        <v>6.3184309000000001</v>
      </c>
    </row>
    <row r="212" spans="2:27" x14ac:dyDescent="0.25">
      <c r="B212" t="s">
        <v>25</v>
      </c>
      <c r="Y212" t="s">
        <v>25</v>
      </c>
    </row>
    <row r="215" spans="2:27" x14ac:dyDescent="0.25">
      <c r="B215" t="s">
        <v>26</v>
      </c>
      <c r="Y215" t="s">
        <v>26</v>
      </c>
    </row>
    <row r="216" spans="2:27" x14ac:dyDescent="0.25">
      <c r="B216" t="s">
        <v>23</v>
      </c>
      <c r="C216" t="s">
        <v>282</v>
      </c>
      <c r="D216" t="s">
        <v>298</v>
      </c>
      <c r="Y216" t="s">
        <v>23</v>
      </c>
      <c r="Z216" t="s">
        <v>282</v>
      </c>
      <c r="AA216" t="s">
        <v>298</v>
      </c>
    </row>
    <row r="217" spans="2:27" x14ac:dyDescent="0.25">
      <c r="B217">
        <v>5011000000</v>
      </c>
      <c r="C217">
        <v>7.3939570999999997</v>
      </c>
      <c r="D217">
        <v>-7.9299854999999999</v>
      </c>
      <c r="Y217">
        <v>5011000000</v>
      </c>
      <c r="Z217">
        <v>8.4783896999999993</v>
      </c>
      <c r="AA217">
        <v>-8.7004746999999991</v>
      </c>
    </row>
    <row r="218" spans="2:27" x14ac:dyDescent="0.25">
      <c r="B218">
        <v>5265979591.8367004</v>
      </c>
      <c r="C218">
        <v>8.9461641000000007</v>
      </c>
      <c r="D218">
        <v>-4.7853136000000003</v>
      </c>
      <c r="Y218">
        <v>5265979591.8367004</v>
      </c>
      <c r="Z218">
        <v>10.170783</v>
      </c>
      <c r="AA218">
        <v>-5.2652935999999997</v>
      </c>
    </row>
    <row r="219" spans="2:27" x14ac:dyDescent="0.25">
      <c r="B219">
        <v>5520959183.6735001</v>
      </c>
      <c r="C219">
        <v>11.061465999999999</v>
      </c>
      <c r="D219">
        <v>-0.75225151000000001</v>
      </c>
      <c r="Y219">
        <v>5520959183.6735001</v>
      </c>
      <c r="Z219">
        <v>12.556751999999999</v>
      </c>
      <c r="AA219">
        <v>-0.77040350000000002</v>
      </c>
    </row>
    <row r="220" spans="2:27" x14ac:dyDescent="0.25">
      <c r="B220">
        <v>5775938775.5101995</v>
      </c>
      <c r="C220">
        <v>13.445048</v>
      </c>
      <c r="D220">
        <v>3.4507959000000001</v>
      </c>
      <c r="Y220">
        <v>5775938775.5101995</v>
      </c>
      <c r="Z220">
        <v>15.394625</v>
      </c>
      <c r="AA220">
        <v>3.9949694</v>
      </c>
    </row>
    <row r="221" spans="2:27" x14ac:dyDescent="0.25">
      <c r="B221">
        <v>6030918367.3469</v>
      </c>
      <c r="C221">
        <v>15.063511999999999</v>
      </c>
      <c r="D221">
        <v>6.1301794000000003</v>
      </c>
      <c r="Y221">
        <v>6030918367.3469</v>
      </c>
      <c r="Z221">
        <v>20.05405</v>
      </c>
      <c r="AA221">
        <v>9.7205981999999995</v>
      </c>
    </row>
    <row r="222" spans="2:27" x14ac:dyDescent="0.25">
      <c r="B222">
        <v>6285897959.1836996</v>
      </c>
      <c r="C222">
        <v>16.281393000000001</v>
      </c>
      <c r="D222">
        <v>8.3033503999999994</v>
      </c>
      <c r="Y222">
        <v>6285897959.1836996</v>
      </c>
      <c r="Z222">
        <v>24.996037000000001</v>
      </c>
      <c r="AA222">
        <v>15.56241</v>
      </c>
    </row>
    <row r="223" spans="2:27" x14ac:dyDescent="0.25">
      <c r="B223">
        <v>6540877551.0204</v>
      </c>
      <c r="C223">
        <v>16.297516000000002</v>
      </c>
      <c r="D223">
        <v>8.7899350999999992</v>
      </c>
      <c r="Y223">
        <v>6540877551.0204</v>
      </c>
      <c r="Z223">
        <v>26.249169999999999</v>
      </c>
      <c r="AA223">
        <v>17.229956000000001</v>
      </c>
    </row>
    <row r="224" spans="2:27" x14ac:dyDescent="0.25">
      <c r="B224">
        <v>6795857142.8570995</v>
      </c>
      <c r="C224">
        <v>15.621956000000001</v>
      </c>
      <c r="D224">
        <v>8.6685561999999994</v>
      </c>
      <c r="Y224">
        <v>6795857142.8570995</v>
      </c>
      <c r="Z224">
        <v>24.024239999999999</v>
      </c>
      <c r="AA224">
        <v>15.473371999999999</v>
      </c>
    </row>
    <row r="225" spans="2:27" x14ac:dyDescent="0.25">
      <c r="B225">
        <v>7050836734.6939001</v>
      </c>
      <c r="C225">
        <v>14.511751</v>
      </c>
      <c r="D225">
        <v>7.9724478999999997</v>
      </c>
      <c r="Y225">
        <v>7050836734.6939001</v>
      </c>
      <c r="Z225">
        <v>20.281362999999999</v>
      </c>
      <c r="AA225">
        <v>12.05185</v>
      </c>
    </row>
    <row r="226" spans="2:27" x14ac:dyDescent="0.25">
      <c r="B226">
        <v>7305816326.5305996</v>
      </c>
      <c r="C226">
        <v>13.285425</v>
      </c>
      <c r="D226">
        <v>7.1957687999999997</v>
      </c>
      <c r="Y226">
        <v>7305816326.5305996</v>
      </c>
      <c r="Z226">
        <v>18.851240000000001</v>
      </c>
      <c r="AA226">
        <v>10.986518</v>
      </c>
    </row>
    <row r="227" spans="2:27" x14ac:dyDescent="0.25">
      <c r="B227">
        <v>7560795918.3673</v>
      </c>
      <c r="C227">
        <v>12.825191</v>
      </c>
      <c r="D227">
        <v>6.9777545999999999</v>
      </c>
      <c r="Y227">
        <v>7560795918.3673</v>
      </c>
      <c r="Z227">
        <v>18.198318</v>
      </c>
      <c r="AA227">
        <v>10.492406000000001</v>
      </c>
    </row>
    <row r="228" spans="2:27" x14ac:dyDescent="0.25">
      <c r="B228">
        <v>7815775510.2040997</v>
      </c>
      <c r="C228">
        <v>12.603057</v>
      </c>
      <c r="D228">
        <v>6.8267517</v>
      </c>
      <c r="Y228">
        <v>7815775510.2040997</v>
      </c>
      <c r="Z228">
        <v>18.357496000000001</v>
      </c>
      <c r="AA228">
        <v>10.704929</v>
      </c>
    </row>
    <row r="229" spans="2:27" x14ac:dyDescent="0.25">
      <c r="B229">
        <v>8070755102.0408001</v>
      </c>
      <c r="C229">
        <v>12.668035</v>
      </c>
      <c r="D229">
        <v>6.9945187999999998</v>
      </c>
      <c r="Y229">
        <v>8070755102.0408001</v>
      </c>
      <c r="Z229">
        <v>18.560465000000001</v>
      </c>
      <c r="AA229">
        <v>10.993603</v>
      </c>
    </row>
    <row r="230" spans="2:27" x14ac:dyDescent="0.25">
      <c r="B230">
        <v>8325734693.8775997</v>
      </c>
      <c r="C230">
        <v>12.650935</v>
      </c>
      <c r="D230">
        <v>7.0242176000000001</v>
      </c>
      <c r="Y230">
        <v>8325734693.8775997</v>
      </c>
      <c r="Z230">
        <v>18.479679000000001</v>
      </c>
      <c r="AA230">
        <v>11.009893999999999</v>
      </c>
    </row>
    <row r="231" spans="2:27" x14ac:dyDescent="0.25">
      <c r="B231">
        <v>8580714285.7143002</v>
      </c>
      <c r="C231">
        <v>12.979252000000001</v>
      </c>
      <c r="D231">
        <v>7.4210333999999998</v>
      </c>
      <c r="Y231">
        <v>8580714285.7143002</v>
      </c>
      <c r="Z231">
        <v>18.466106</v>
      </c>
      <c r="AA231">
        <v>11.092098</v>
      </c>
    </row>
    <row r="232" spans="2:27" x14ac:dyDescent="0.25">
      <c r="B232">
        <v>8835693877.5510006</v>
      </c>
      <c r="C232">
        <v>13.3698</v>
      </c>
      <c r="D232">
        <v>7.6852856000000003</v>
      </c>
      <c r="Y232">
        <v>8835693877.5510006</v>
      </c>
      <c r="Z232">
        <v>18.529616999999998</v>
      </c>
      <c r="AA232">
        <v>11.092546</v>
      </c>
    </row>
    <row r="233" spans="2:27" x14ac:dyDescent="0.25">
      <c r="B233">
        <v>9090673469.3878002</v>
      </c>
      <c r="C233">
        <v>13.910975000000001</v>
      </c>
      <c r="D233">
        <v>8.0277957999999998</v>
      </c>
      <c r="Y233">
        <v>9090673469.3878002</v>
      </c>
      <c r="Z233">
        <v>18.707455</v>
      </c>
      <c r="AA233">
        <v>11.126291999999999</v>
      </c>
    </row>
    <row r="234" spans="2:27" x14ac:dyDescent="0.25">
      <c r="B234">
        <v>9345653061.2245007</v>
      </c>
      <c r="C234">
        <v>14.263337999999999</v>
      </c>
      <c r="D234">
        <v>8.2366799999999998</v>
      </c>
      <c r="Y234">
        <v>9345653061.2245007</v>
      </c>
      <c r="Z234">
        <v>18.658161</v>
      </c>
      <c r="AA234">
        <v>10.963699999999999</v>
      </c>
    </row>
    <row r="235" spans="2:27" x14ac:dyDescent="0.25">
      <c r="B235">
        <v>9600632653.0611992</v>
      </c>
      <c r="C235">
        <v>14.453344</v>
      </c>
      <c r="D235">
        <v>8.3629636999999999</v>
      </c>
      <c r="Y235">
        <v>9600632653.0611992</v>
      </c>
      <c r="Z235">
        <v>18.720324999999999</v>
      </c>
      <c r="AA235">
        <v>10.943327</v>
      </c>
    </row>
    <row r="236" spans="2:27" x14ac:dyDescent="0.25">
      <c r="B236">
        <v>9855612244.8980007</v>
      </c>
      <c r="C236">
        <v>14.643682</v>
      </c>
      <c r="D236">
        <v>8.5438404000000006</v>
      </c>
      <c r="Y236">
        <v>9855612244.8980007</v>
      </c>
      <c r="Z236">
        <v>18.926007999999999</v>
      </c>
      <c r="AA236">
        <v>11.109484999999999</v>
      </c>
    </row>
    <row r="237" spans="2:27" x14ac:dyDescent="0.25">
      <c r="B237">
        <v>10110591836.735001</v>
      </c>
      <c r="C237">
        <v>14.861677</v>
      </c>
      <c r="D237">
        <v>8.7545909999999996</v>
      </c>
      <c r="Y237">
        <v>10110591836.735001</v>
      </c>
      <c r="Z237">
        <v>19.142962000000001</v>
      </c>
      <c r="AA237">
        <v>11.282514000000001</v>
      </c>
    </row>
    <row r="238" spans="2:27" x14ac:dyDescent="0.25">
      <c r="B238">
        <v>10365571428.570999</v>
      </c>
      <c r="C238">
        <v>15.082972</v>
      </c>
      <c r="D238">
        <v>8.8986301000000001</v>
      </c>
      <c r="Y238">
        <v>10365571428.570999</v>
      </c>
      <c r="Z238">
        <v>19.302569999999999</v>
      </c>
      <c r="AA238">
        <v>11.325642999999999</v>
      </c>
    </row>
    <row r="239" spans="2:27" x14ac:dyDescent="0.25">
      <c r="B239">
        <v>10620551020.408001</v>
      </c>
      <c r="C239">
        <v>14.778556999999999</v>
      </c>
      <c r="D239">
        <v>8.6024113</v>
      </c>
      <c r="Y239">
        <v>10620551020.408001</v>
      </c>
      <c r="Z239">
        <v>19.253992</v>
      </c>
      <c r="AA239">
        <v>11.218126</v>
      </c>
    </row>
    <row r="240" spans="2:27" x14ac:dyDescent="0.25">
      <c r="B240">
        <v>10875530612.245001</v>
      </c>
      <c r="C240">
        <v>13.958826</v>
      </c>
      <c r="D240">
        <v>7.9166546000000002</v>
      </c>
      <c r="Y240">
        <v>10875530612.245001</v>
      </c>
      <c r="Z240">
        <v>18.776743</v>
      </c>
      <c r="AA240">
        <v>10.771421999999999</v>
      </c>
    </row>
    <row r="241" spans="2:27" x14ac:dyDescent="0.25">
      <c r="B241">
        <v>11130510204.082001</v>
      </c>
      <c r="C241">
        <v>13.095469</v>
      </c>
      <c r="D241">
        <v>7.1980734000000002</v>
      </c>
      <c r="Y241">
        <v>11130510204.082001</v>
      </c>
      <c r="Z241">
        <v>18.481815000000001</v>
      </c>
      <c r="AA241">
        <v>10.555071999999999</v>
      </c>
    </row>
    <row r="242" spans="2:27" x14ac:dyDescent="0.25">
      <c r="B242">
        <v>11385489795.917999</v>
      </c>
      <c r="C242">
        <v>12.536775</v>
      </c>
      <c r="D242">
        <v>6.7740916999999996</v>
      </c>
      <c r="Y242">
        <v>11385489795.917999</v>
      </c>
      <c r="Z242">
        <v>18.271011000000001</v>
      </c>
      <c r="AA242">
        <v>10.450388</v>
      </c>
    </row>
    <row r="243" spans="2:27" x14ac:dyDescent="0.25">
      <c r="B243">
        <v>11640469387.754999</v>
      </c>
      <c r="C243">
        <v>12.392905000000001</v>
      </c>
      <c r="D243">
        <v>6.6377024999999996</v>
      </c>
      <c r="Y243">
        <v>11640469387.754999</v>
      </c>
      <c r="Z243">
        <v>18.261856000000002</v>
      </c>
      <c r="AA243">
        <v>10.515278</v>
      </c>
    </row>
    <row r="244" spans="2:27" x14ac:dyDescent="0.25">
      <c r="B244">
        <v>11895448979.591999</v>
      </c>
      <c r="C244">
        <v>12.783426</v>
      </c>
      <c r="D244">
        <v>7.0022096999999999</v>
      </c>
      <c r="Y244">
        <v>11895448979.591999</v>
      </c>
      <c r="Z244">
        <v>18.376650000000001</v>
      </c>
      <c r="AA244">
        <v>10.650675</v>
      </c>
    </row>
    <row r="245" spans="2:27" x14ac:dyDescent="0.25">
      <c r="B245">
        <v>12150428571.429001</v>
      </c>
      <c r="C245">
        <v>13.326594999999999</v>
      </c>
      <c r="D245">
        <v>7.5615616000000001</v>
      </c>
      <c r="Y245">
        <v>12150428571.429001</v>
      </c>
      <c r="Z245">
        <v>18.440494999999999</v>
      </c>
      <c r="AA245">
        <v>10.749611</v>
      </c>
    </row>
    <row r="246" spans="2:27" x14ac:dyDescent="0.25">
      <c r="B246">
        <v>12405408163.264999</v>
      </c>
      <c r="C246">
        <v>13.710936</v>
      </c>
      <c r="D246">
        <v>7.9201283</v>
      </c>
      <c r="Y246">
        <v>12405408163.264999</v>
      </c>
      <c r="Z246">
        <v>18.475548</v>
      </c>
      <c r="AA246">
        <v>10.740091</v>
      </c>
    </row>
    <row r="247" spans="2:27" x14ac:dyDescent="0.25">
      <c r="B247">
        <v>12660387755.101999</v>
      </c>
      <c r="C247">
        <v>13.748215999999999</v>
      </c>
      <c r="D247">
        <v>7.9714494</v>
      </c>
      <c r="Y247">
        <v>12660387755.101999</v>
      </c>
      <c r="Z247">
        <v>18.146708</v>
      </c>
      <c r="AA247">
        <v>10.421389</v>
      </c>
    </row>
    <row r="248" spans="2:27" x14ac:dyDescent="0.25">
      <c r="B248">
        <v>12915367346.938999</v>
      </c>
      <c r="C248">
        <v>13.651714</v>
      </c>
      <c r="D248">
        <v>7.7634429999999996</v>
      </c>
      <c r="Y248">
        <v>12915367346.938999</v>
      </c>
      <c r="Z248">
        <v>17.774439000000001</v>
      </c>
      <c r="AA248">
        <v>9.9291964000000004</v>
      </c>
    </row>
    <row r="249" spans="2:27" x14ac:dyDescent="0.25">
      <c r="B249">
        <v>13170346938.775999</v>
      </c>
      <c r="C249">
        <v>13.516937</v>
      </c>
      <c r="D249">
        <v>7.5592575000000002</v>
      </c>
      <c r="Y249">
        <v>13170346938.775999</v>
      </c>
      <c r="Z249">
        <v>17.388629999999999</v>
      </c>
      <c r="AA249">
        <v>9.4420585999999993</v>
      </c>
    </row>
    <row r="250" spans="2:27" x14ac:dyDescent="0.25">
      <c r="B250">
        <v>13425326530.612</v>
      </c>
      <c r="C250">
        <v>13.159893</v>
      </c>
      <c r="D250">
        <v>7.1946564000000004</v>
      </c>
      <c r="Y250">
        <v>13425326530.612</v>
      </c>
      <c r="Z250">
        <v>17.029254999999999</v>
      </c>
      <c r="AA250">
        <v>9.0187263000000009</v>
      </c>
    </row>
    <row r="251" spans="2:27" x14ac:dyDescent="0.25">
      <c r="B251">
        <v>13680306122.448999</v>
      </c>
      <c r="C251">
        <v>12.687601000000001</v>
      </c>
      <c r="D251">
        <v>6.7797226999999998</v>
      </c>
      <c r="Y251">
        <v>13680306122.448999</v>
      </c>
      <c r="Z251">
        <v>16.879231999999998</v>
      </c>
      <c r="AA251">
        <v>8.8860369000000006</v>
      </c>
    </row>
    <row r="252" spans="2:27" x14ac:dyDescent="0.25">
      <c r="B252">
        <v>13935285714.285999</v>
      </c>
      <c r="C252">
        <v>12.330594</v>
      </c>
      <c r="D252">
        <v>6.4629668999999996</v>
      </c>
      <c r="Y252">
        <v>13935285714.285999</v>
      </c>
      <c r="Z252">
        <v>16.910097</v>
      </c>
      <c r="AA252">
        <v>8.9341469</v>
      </c>
    </row>
    <row r="253" spans="2:27" x14ac:dyDescent="0.25">
      <c r="B253">
        <v>14190265306.122</v>
      </c>
      <c r="C253">
        <v>12.09559</v>
      </c>
      <c r="D253">
        <v>6.2546233999999998</v>
      </c>
      <c r="Y253">
        <v>14190265306.122</v>
      </c>
      <c r="Z253">
        <v>17.076082</v>
      </c>
      <c r="AA253">
        <v>9.1387690999999993</v>
      </c>
    </row>
    <row r="254" spans="2:27" x14ac:dyDescent="0.25">
      <c r="B254">
        <v>14445244897.959</v>
      </c>
      <c r="C254">
        <v>11.976933000000001</v>
      </c>
      <c r="D254">
        <v>6.1155046999999998</v>
      </c>
      <c r="Y254">
        <v>14445244897.959</v>
      </c>
      <c r="Z254">
        <v>17.224909</v>
      </c>
      <c r="AA254">
        <v>9.2986698000000008</v>
      </c>
    </row>
    <row r="255" spans="2:27" x14ac:dyDescent="0.25">
      <c r="B255">
        <v>14700224489.796</v>
      </c>
      <c r="C255">
        <v>11.869351</v>
      </c>
      <c r="D255">
        <v>6.0713944</v>
      </c>
      <c r="Y255">
        <v>14700224489.796</v>
      </c>
      <c r="Z255">
        <v>17.25572</v>
      </c>
      <c r="AA255">
        <v>9.4406766999999991</v>
      </c>
    </row>
    <row r="256" spans="2:27" x14ac:dyDescent="0.25">
      <c r="B256">
        <v>14955204081.632999</v>
      </c>
      <c r="C256">
        <v>11.884209999999999</v>
      </c>
      <c r="D256">
        <v>6.0562258</v>
      </c>
      <c r="Y256">
        <v>14955204081.632999</v>
      </c>
      <c r="Z256">
        <v>17.211006000000001</v>
      </c>
      <c r="AA256">
        <v>9.4372624999999992</v>
      </c>
    </row>
    <row r="257" spans="2:27" x14ac:dyDescent="0.25">
      <c r="B257">
        <v>15210183673.469</v>
      </c>
      <c r="C257">
        <v>11.994076</v>
      </c>
      <c r="D257">
        <v>6.1164082999999998</v>
      </c>
      <c r="Y257">
        <v>15210183673.469</v>
      </c>
      <c r="Z257">
        <v>17.204450999999999</v>
      </c>
      <c r="AA257">
        <v>9.4469376</v>
      </c>
    </row>
    <row r="258" spans="2:27" x14ac:dyDescent="0.25">
      <c r="B258">
        <v>15465163265.306</v>
      </c>
      <c r="C258">
        <v>12.27046</v>
      </c>
      <c r="D258">
        <v>6.2023910999999998</v>
      </c>
      <c r="Y258">
        <v>15465163265.306</v>
      </c>
      <c r="Z258">
        <v>17.431647999999999</v>
      </c>
      <c r="AA258">
        <v>9.5917025000000002</v>
      </c>
    </row>
    <row r="259" spans="2:27" x14ac:dyDescent="0.25">
      <c r="B259">
        <v>15720142857.143</v>
      </c>
      <c r="C259">
        <v>12.602971999999999</v>
      </c>
      <c r="D259">
        <v>6.2886553000000003</v>
      </c>
      <c r="Y259">
        <v>15720142857.143</v>
      </c>
      <c r="Z259">
        <v>17.895499999999998</v>
      </c>
      <c r="AA259">
        <v>9.8966837000000005</v>
      </c>
    </row>
    <row r="260" spans="2:27" x14ac:dyDescent="0.25">
      <c r="B260">
        <v>15975122448.98</v>
      </c>
      <c r="C260">
        <v>13.045925</v>
      </c>
      <c r="D260">
        <v>6.4657393000000001</v>
      </c>
      <c r="Y260">
        <v>15975122448.98</v>
      </c>
      <c r="Z260">
        <v>18.455351</v>
      </c>
      <c r="AA260">
        <v>10.259327000000001</v>
      </c>
    </row>
    <row r="261" spans="2:27" x14ac:dyDescent="0.25">
      <c r="B261">
        <v>16230102040.816</v>
      </c>
      <c r="C261">
        <v>13.440322</v>
      </c>
      <c r="D261">
        <v>6.5682267999999997</v>
      </c>
      <c r="Y261">
        <v>16230102040.816</v>
      </c>
      <c r="Z261">
        <v>18.972152999999999</v>
      </c>
      <c r="AA261">
        <v>10.486649999999999</v>
      </c>
    </row>
    <row r="262" spans="2:27" x14ac:dyDescent="0.25">
      <c r="B262">
        <v>16485081632.653</v>
      </c>
      <c r="C262">
        <v>13.627774</v>
      </c>
      <c r="D262">
        <v>6.6397662000000004</v>
      </c>
      <c r="Y262">
        <v>16485081632.653</v>
      </c>
      <c r="Z262">
        <v>19.274346999999999</v>
      </c>
      <c r="AA262">
        <v>10.602497</v>
      </c>
    </row>
    <row r="263" spans="2:27" x14ac:dyDescent="0.25">
      <c r="B263">
        <v>16740061224.49</v>
      </c>
      <c r="C263">
        <v>13.773274000000001</v>
      </c>
      <c r="D263">
        <v>6.5606803999999999</v>
      </c>
      <c r="Y263">
        <v>16740061224.49</v>
      </c>
      <c r="Z263">
        <v>19.602727999999999</v>
      </c>
      <c r="AA263">
        <v>10.611314999999999</v>
      </c>
    </row>
    <row r="264" spans="2:27" x14ac:dyDescent="0.25">
      <c r="B264">
        <v>16995040816.327</v>
      </c>
      <c r="C264">
        <v>13.828222</v>
      </c>
      <c r="D264">
        <v>6.5929193000000001</v>
      </c>
      <c r="Y264">
        <v>16995040816.327</v>
      </c>
      <c r="Z264">
        <v>19.629197999999999</v>
      </c>
      <c r="AA264">
        <v>10.545795999999999</v>
      </c>
    </row>
    <row r="265" spans="2:27" x14ac:dyDescent="0.25">
      <c r="B265">
        <v>17250020408.162998</v>
      </c>
      <c r="C265">
        <v>14.163589999999999</v>
      </c>
      <c r="D265">
        <v>6.7233328999999999</v>
      </c>
      <c r="Y265">
        <v>17250020408.162998</v>
      </c>
      <c r="Z265">
        <v>19.296329</v>
      </c>
      <c r="AA265">
        <v>10.060665999999999</v>
      </c>
    </row>
    <row r="266" spans="2:27" x14ac:dyDescent="0.25">
      <c r="B266">
        <v>17505000000</v>
      </c>
      <c r="C266">
        <v>14.936977000000001</v>
      </c>
      <c r="D266">
        <v>7.2766485000000003</v>
      </c>
      <c r="Y266">
        <v>17505000000</v>
      </c>
      <c r="Z266">
        <v>18.905080999999999</v>
      </c>
      <c r="AA266">
        <v>9.6202869</v>
      </c>
    </row>
    <row r="267" spans="2:27" x14ac:dyDescent="0.25">
      <c r="B267">
        <v>17759979591.837002</v>
      </c>
      <c r="C267">
        <v>15.785257</v>
      </c>
      <c r="D267">
        <v>7.9083977000000001</v>
      </c>
      <c r="Y267">
        <v>17759979591.837002</v>
      </c>
      <c r="Z267">
        <v>18.588802000000001</v>
      </c>
      <c r="AA267">
        <v>9.2718410000000002</v>
      </c>
    </row>
    <row r="268" spans="2:27" x14ac:dyDescent="0.25">
      <c r="B268">
        <v>18014959183.673</v>
      </c>
      <c r="C268">
        <v>16.606756000000001</v>
      </c>
      <c r="D268">
        <v>8.5794153000000009</v>
      </c>
      <c r="Y268">
        <v>18014959183.673</v>
      </c>
      <c r="Z268">
        <v>18.717608999999999</v>
      </c>
      <c r="AA268">
        <v>9.3773298</v>
      </c>
    </row>
    <row r="269" spans="2:27" x14ac:dyDescent="0.25">
      <c r="B269">
        <v>18269938775.509998</v>
      </c>
      <c r="C269">
        <v>16.695426999999999</v>
      </c>
      <c r="D269">
        <v>8.6992588000000008</v>
      </c>
      <c r="Y269">
        <v>18269938775.509998</v>
      </c>
      <c r="Z269">
        <v>18.664961000000002</v>
      </c>
      <c r="AA269">
        <v>9.3713540999999996</v>
      </c>
    </row>
    <row r="270" spans="2:27" x14ac:dyDescent="0.25">
      <c r="B270">
        <v>18524918367.347</v>
      </c>
      <c r="C270">
        <v>16.714217999999999</v>
      </c>
      <c r="D270">
        <v>8.5314884000000006</v>
      </c>
      <c r="Y270">
        <v>18524918367.347</v>
      </c>
      <c r="Z270">
        <v>18.697578</v>
      </c>
      <c r="AA270">
        <v>9.1816739999999992</v>
      </c>
    </row>
    <row r="271" spans="2:27" x14ac:dyDescent="0.25">
      <c r="B271">
        <v>18779897959.183998</v>
      </c>
      <c r="C271">
        <v>16.319391</v>
      </c>
      <c r="D271">
        <v>8.0885543999999996</v>
      </c>
      <c r="Y271">
        <v>18779897959.183998</v>
      </c>
      <c r="Z271">
        <v>18.263559000000001</v>
      </c>
      <c r="AA271">
        <v>8.6861581999999995</v>
      </c>
    </row>
    <row r="272" spans="2:27" x14ac:dyDescent="0.25">
      <c r="B272">
        <v>19034877551.02</v>
      </c>
      <c r="C272">
        <v>16.153179000000002</v>
      </c>
      <c r="D272">
        <v>7.9336224</v>
      </c>
      <c r="Y272">
        <v>19034877551.02</v>
      </c>
      <c r="Z272">
        <v>18.003218</v>
      </c>
      <c r="AA272">
        <v>8.4120054</v>
      </c>
    </row>
    <row r="273" spans="2:27" x14ac:dyDescent="0.25">
      <c r="B273">
        <v>19289857142.856998</v>
      </c>
      <c r="C273">
        <v>16.179825000000001</v>
      </c>
      <c r="D273">
        <v>8.0298595000000006</v>
      </c>
      <c r="Y273">
        <v>19289857142.856998</v>
      </c>
      <c r="Z273">
        <v>17.749967999999999</v>
      </c>
      <c r="AA273">
        <v>8.1723660999999996</v>
      </c>
    </row>
    <row r="274" spans="2:27" x14ac:dyDescent="0.25">
      <c r="B274">
        <v>19544836734.694</v>
      </c>
      <c r="C274">
        <v>16.635383999999998</v>
      </c>
      <c r="D274">
        <v>8.4819841</v>
      </c>
      <c r="Y274">
        <v>19544836734.694</v>
      </c>
      <c r="Z274">
        <v>18.011119999999998</v>
      </c>
      <c r="AA274">
        <v>8.3699007000000005</v>
      </c>
    </row>
    <row r="275" spans="2:27" x14ac:dyDescent="0.25">
      <c r="B275">
        <v>19799816326.530998</v>
      </c>
      <c r="C275">
        <v>17.026935999999999</v>
      </c>
      <c r="D275">
        <v>8.7531586000000008</v>
      </c>
      <c r="Y275">
        <v>19799816326.530998</v>
      </c>
      <c r="Z275">
        <v>18.201197000000001</v>
      </c>
      <c r="AA275">
        <v>8.4200850000000003</v>
      </c>
    </row>
    <row r="276" spans="2:27" x14ac:dyDescent="0.25">
      <c r="B276">
        <v>20054795918.367001</v>
      </c>
      <c r="C276">
        <v>17.353684999999999</v>
      </c>
      <c r="D276">
        <v>9.0419035000000001</v>
      </c>
      <c r="Y276">
        <v>20054795918.367001</v>
      </c>
      <c r="Z276">
        <v>18.480478000000002</v>
      </c>
      <c r="AA276">
        <v>8.7185535000000005</v>
      </c>
    </row>
    <row r="277" spans="2:27" x14ac:dyDescent="0.25">
      <c r="B277">
        <v>20309775510.203999</v>
      </c>
      <c r="C277">
        <v>17.303667000000001</v>
      </c>
      <c r="D277">
        <v>8.9728603000000007</v>
      </c>
      <c r="Y277">
        <v>20309775510.203999</v>
      </c>
      <c r="Z277">
        <v>18.257995999999999</v>
      </c>
      <c r="AA277">
        <v>8.5308074999999999</v>
      </c>
    </row>
    <row r="278" spans="2:27" x14ac:dyDescent="0.25">
      <c r="B278">
        <v>20564755102.041</v>
      </c>
      <c r="C278">
        <v>17.048120000000001</v>
      </c>
      <c r="D278">
        <v>8.7253504</v>
      </c>
      <c r="Y278">
        <v>20564755102.041</v>
      </c>
      <c r="Z278">
        <v>18.149048000000001</v>
      </c>
      <c r="AA278">
        <v>8.4769649999999999</v>
      </c>
    </row>
    <row r="279" spans="2:27" x14ac:dyDescent="0.25">
      <c r="B279">
        <v>20819734693.877998</v>
      </c>
      <c r="C279">
        <v>16.617167999999999</v>
      </c>
      <c r="D279">
        <v>8.1681986000000002</v>
      </c>
      <c r="Y279">
        <v>20819734693.877998</v>
      </c>
      <c r="Z279">
        <v>18.060383000000002</v>
      </c>
      <c r="AA279">
        <v>8.3292561000000003</v>
      </c>
    </row>
    <row r="280" spans="2:27" x14ac:dyDescent="0.25">
      <c r="B280">
        <v>21074714285.714001</v>
      </c>
      <c r="C280">
        <v>16.000530000000001</v>
      </c>
      <c r="D280">
        <v>7.5921592999999996</v>
      </c>
      <c r="Y280">
        <v>21074714285.714001</v>
      </c>
      <c r="Z280">
        <v>18.233613999999999</v>
      </c>
      <c r="AA280">
        <v>8.5742501999999998</v>
      </c>
    </row>
    <row r="281" spans="2:27" x14ac:dyDescent="0.25">
      <c r="B281">
        <v>21329693877.550999</v>
      </c>
      <c r="C281">
        <v>15.590655</v>
      </c>
      <c r="D281">
        <v>7.2419538000000001</v>
      </c>
      <c r="Y281">
        <v>21329693877.550999</v>
      </c>
      <c r="Z281">
        <v>18.192577</v>
      </c>
      <c r="AA281">
        <v>8.6605433999999999</v>
      </c>
    </row>
    <row r="282" spans="2:27" x14ac:dyDescent="0.25">
      <c r="B282">
        <v>21584673469.388</v>
      </c>
      <c r="C282">
        <v>15.284331999999999</v>
      </c>
      <c r="D282">
        <v>7.0425009999999997</v>
      </c>
      <c r="Y282">
        <v>21584673469.388</v>
      </c>
      <c r="Z282">
        <v>18.347287999999999</v>
      </c>
      <c r="AA282">
        <v>8.9110125999999994</v>
      </c>
    </row>
    <row r="283" spans="2:27" x14ac:dyDescent="0.25">
      <c r="B283">
        <v>21839653061.223999</v>
      </c>
      <c r="C283">
        <v>15.451816000000001</v>
      </c>
      <c r="D283">
        <v>7.0410770999999999</v>
      </c>
      <c r="Y283">
        <v>21839653061.223999</v>
      </c>
      <c r="Z283">
        <v>18.537827</v>
      </c>
      <c r="AA283">
        <v>8.9659958</v>
      </c>
    </row>
    <row r="284" spans="2:27" x14ac:dyDescent="0.25">
      <c r="B284">
        <v>22094632653.061001</v>
      </c>
      <c r="C284">
        <v>15.642412</v>
      </c>
      <c r="D284">
        <v>7.1651319999999998</v>
      </c>
      <c r="Y284">
        <v>22094632653.061001</v>
      </c>
      <c r="Z284">
        <v>18.829252</v>
      </c>
      <c r="AA284">
        <v>9.1775292999999998</v>
      </c>
    </row>
    <row r="285" spans="2:27" x14ac:dyDescent="0.25">
      <c r="B285">
        <v>22349612244.897999</v>
      </c>
      <c r="C285">
        <v>15.950312</v>
      </c>
      <c r="D285">
        <v>7.4343481000000002</v>
      </c>
      <c r="Y285">
        <v>22349612244.897999</v>
      </c>
      <c r="Z285">
        <v>18.761472999999999</v>
      </c>
      <c r="AA285">
        <v>9.0605822000000007</v>
      </c>
    </row>
    <row r="286" spans="2:27" x14ac:dyDescent="0.25">
      <c r="B286">
        <v>22604591836.735001</v>
      </c>
      <c r="C286">
        <v>16.094276000000001</v>
      </c>
      <c r="D286">
        <v>7.6120910999999998</v>
      </c>
      <c r="Y286">
        <v>22604591836.735001</v>
      </c>
      <c r="Z286">
        <v>18.825205</v>
      </c>
      <c r="AA286">
        <v>9.0768556999999994</v>
      </c>
    </row>
    <row r="287" spans="2:27" x14ac:dyDescent="0.25">
      <c r="B287">
        <v>22859571428.570999</v>
      </c>
      <c r="C287">
        <v>16.402355</v>
      </c>
      <c r="D287">
        <v>7.7521772000000002</v>
      </c>
      <c r="Y287">
        <v>22859571428.570999</v>
      </c>
      <c r="Z287">
        <v>19.105352</v>
      </c>
      <c r="AA287">
        <v>9.0975952000000007</v>
      </c>
    </row>
    <row r="288" spans="2:27" x14ac:dyDescent="0.25">
      <c r="B288">
        <v>23114551020.408001</v>
      </c>
      <c r="C288">
        <v>16.562456000000001</v>
      </c>
      <c r="D288">
        <v>7.6510549000000001</v>
      </c>
      <c r="Y288">
        <v>23114551020.408001</v>
      </c>
      <c r="Z288">
        <v>19.543745000000001</v>
      </c>
      <c r="AA288">
        <v>9.2119245999999997</v>
      </c>
    </row>
    <row r="289" spans="2:27" x14ac:dyDescent="0.25">
      <c r="B289">
        <v>23369530612.244999</v>
      </c>
      <c r="C289">
        <v>16.731335000000001</v>
      </c>
      <c r="D289">
        <v>7.5998044</v>
      </c>
      <c r="Y289">
        <v>23369530612.244999</v>
      </c>
      <c r="Z289">
        <v>20.003584</v>
      </c>
      <c r="AA289">
        <v>9.3692551000000002</v>
      </c>
    </row>
    <row r="290" spans="2:27" x14ac:dyDescent="0.25">
      <c r="B290">
        <v>23624510204.082001</v>
      </c>
      <c r="C290">
        <v>16.614079</v>
      </c>
      <c r="D290">
        <v>7.3993048999999997</v>
      </c>
      <c r="Y290">
        <v>23624510204.082001</v>
      </c>
      <c r="Z290">
        <v>20.298808999999999</v>
      </c>
      <c r="AA290">
        <v>9.5173854999999996</v>
      </c>
    </row>
    <row r="291" spans="2:27" x14ac:dyDescent="0.25">
      <c r="B291">
        <v>23879489795.917999</v>
      </c>
      <c r="C291">
        <v>16.333931</v>
      </c>
      <c r="D291">
        <v>7.2895918000000002</v>
      </c>
      <c r="Y291">
        <v>23879489795.917999</v>
      </c>
      <c r="Z291">
        <v>20.712561000000001</v>
      </c>
      <c r="AA291">
        <v>9.9444847000000003</v>
      </c>
    </row>
    <row r="292" spans="2:27" x14ac:dyDescent="0.25">
      <c r="B292">
        <v>24134469387.755001</v>
      </c>
      <c r="C292">
        <v>16.321686</v>
      </c>
      <c r="D292">
        <v>7.2517667000000001</v>
      </c>
      <c r="Y292">
        <v>24134469387.755001</v>
      </c>
      <c r="Z292">
        <v>21.303554999999999</v>
      </c>
      <c r="AA292">
        <v>10.393732</v>
      </c>
    </row>
    <row r="293" spans="2:27" x14ac:dyDescent="0.25">
      <c r="B293">
        <v>24389448979.591999</v>
      </c>
      <c r="C293">
        <v>16.028694000000002</v>
      </c>
      <c r="D293">
        <v>7.1095438</v>
      </c>
      <c r="Y293">
        <v>24389448979.591999</v>
      </c>
      <c r="Z293">
        <v>21.966528</v>
      </c>
      <c r="AA293">
        <v>11.105805999999999</v>
      </c>
    </row>
    <row r="294" spans="2:27" x14ac:dyDescent="0.25">
      <c r="B294">
        <v>24644428571.429001</v>
      </c>
      <c r="C294">
        <v>15.922929999999999</v>
      </c>
      <c r="D294">
        <v>6.9763751000000003</v>
      </c>
      <c r="Y294">
        <v>24644428571.429001</v>
      </c>
      <c r="Z294">
        <v>22.626892000000002</v>
      </c>
      <c r="AA294">
        <v>11.703685</v>
      </c>
    </row>
    <row r="295" spans="2:27" x14ac:dyDescent="0.25">
      <c r="B295">
        <v>24899408163.264999</v>
      </c>
      <c r="C295">
        <v>15.513555999999999</v>
      </c>
      <c r="D295">
        <v>6.6960734999999998</v>
      </c>
      <c r="Y295">
        <v>24899408163.264999</v>
      </c>
      <c r="Z295">
        <v>23.038969000000002</v>
      </c>
      <c r="AA295">
        <v>12.210664</v>
      </c>
    </row>
    <row r="296" spans="2:27" x14ac:dyDescent="0.25">
      <c r="B296">
        <v>25154387755.102001</v>
      </c>
      <c r="C296">
        <v>15.236297</v>
      </c>
      <c r="D296">
        <v>6.4006423999999997</v>
      </c>
      <c r="Y296">
        <v>25154387755.102001</v>
      </c>
      <c r="Z296">
        <v>22.832467999999999</v>
      </c>
      <c r="AA296">
        <v>11.8521</v>
      </c>
    </row>
    <row r="297" spans="2:27" x14ac:dyDescent="0.25">
      <c r="B297">
        <v>25409367346.938999</v>
      </c>
      <c r="C297">
        <v>14.827685000000001</v>
      </c>
      <c r="D297">
        <v>6.1224194000000001</v>
      </c>
      <c r="Y297">
        <v>25409367346.938999</v>
      </c>
      <c r="Z297">
        <v>22.047540999999999</v>
      </c>
      <c r="AA297">
        <v>11.108760999999999</v>
      </c>
    </row>
    <row r="298" spans="2:27" x14ac:dyDescent="0.25">
      <c r="B298">
        <v>25664346938.776001</v>
      </c>
      <c r="C298">
        <v>14.483180000000001</v>
      </c>
      <c r="D298">
        <v>6.0223136000000004</v>
      </c>
      <c r="Y298">
        <v>25664346938.776001</v>
      </c>
      <c r="Z298">
        <v>21.146795000000001</v>
      </c>
      <c r="AA298">
        <v>10.414357000000001</v>
      </c>
    </row>
    <row r="299" spans="2:27" x14ac:dyDescent="0.25">
      <c r="B299">
        <v>25919326530.612</v>
      </c>
      <c r="C299">
        <v>14.463016</v>
      </c>
      <c r="D299">
        <v>6.0735555000000003</v>
      </c>
      <c r="Y299">
        <v>25919326530.612</v>
      </c>
      <c r="Z299">
        <v>20.369831000000001</v>
      </c>
      <c r="AA299">
        <v>9.8193245000000005</v>
      </c>
    </row>
    <row r="300" spans="2:27" x14ac:dyDescent="0.25">
      <c r="B300">
        <v>26174306122.449001</v>
      </c>
      <c r="C300">
        <v>14.646813</v>
      </c>
      <c r="D300">
        <v>6.0223278999999996</v>
      </c>
      <c r="Y300">
        <v>26174306122.449001</v>
      </c>
      <c r="Z300">
        <v>19.677050000000001</v>
      </c>
      <c r="AA300">
        <v>9.1331682000000001</v>
      </c>
    </row>
    <row r="301" spans="2:27" x14ac:dyDescent="0.25">
      <c r="B301">
        <v>26429285714.285999</v>
      </c>
      <c r="C301">
        <v>14.796953999999999</v>
      </c>
      <c r="D301">
        <v>5.8801842000000004</v>
      </c>
      <c r="Y301">
        <v>26429285714.285999</v>
      </c>
      <c r="Z301">
        <v>18.984480000000001</v>
      </c>
      <c r="AA301">
        <v>8.4299964999999997</v>
      </c>
    </row>
    <row r="302" spans="2:27" x14ac:dyDescent="0.25">
      <c r="B302">
        <v>26684265306.122002</v>
      </c>
      <c r="C302">
        <v>14.768704</v>
      </c>
      <c r="D302">
        <v>5.6511002000000001</v>
      </c>
      <c r="Y302">
        <v>26684265306.122002</v>
      </c>
      <c r="Z302">
        <v>18.159725000000002</v>
      </c>
      <c r="AA302">
        <v>7.7999701000000004</v>
      </c>
    </row>
    <row r="303" spans="2:27" x14ac:dyDescent="0.25">
      <c r="B303">
        <v>26939244897.959</v>
      </c>
      <c r="C303">
        <v>14.793120999999999</v>
      </c>
      <c r="D303">
        <v>5.5493902999999998</v>
      </c>
      <c r="Y303">
        <v>26939244897.959</v>
      </c>
      <c r="Z303">
        <v>17.444443</v>
      </c>
      <c r="AA303">
        <v>7.4870625000000004</v>
      </c>
    </row>
    <row r="304" spans="2:27" x14ac:dyDescent="0.25">
      <c r="B304">
        <v>27194224489.796001</v>
      </c>
      <c r="C304">
        <v>14.829584000000001</v>
      </c>
      <c r="D304">
        <v>5.4350671999999998</v>
      </c>
      <c r="Y304">
        <v>27194224489.796001</v>
      </c>
      <c r="Z304">
        <v>16.707910999999999</v>
      </c>
      <c r="AA304">
        <v>7.1031632</v>
      </c>
    </row>
    <row r="305" spans="2:27" x14ac:dyDescent="0.25">
      <c r="B305">
        <v>27449204081.632999</v>
      </c>
      <c r="C305">
        <v>15.53665</v>
      </c>
      <c r="D305">
        <v>5.5438441999999997</v>
      </c>
      <c r="Y305">
        <v>27449204081.632999</v>
      </c>
      <c r="Z305">
        <v>16.847415999999999</v>
      </c>
      <c r="AA305">
        <v>7.1782750999999996</v>
      </c>
    </row>
    <row r="306" spans="2:27" x14ac:dyDescent="0.25">
      <c r="B306">
        <v>27704183673.469002</v>
      </c>
      <c r="C306">
        <v>16.293092999999999</v>
      </c>
      <c r="D306">
        <v>5.7253736999999996</v>
      </c>
      <c r="Y306">
        <v>27704183673.469002</v>
      </c>
      <c r="Z306">
        <v>17.593530999999999</v>
      </c>
      <c r="AA306">
        <v>7.6124010000000002</v>
      </c>
    </row>
    <row r="307" spans="2:27" x14ac:dyDescent="0.25">
      <c r="B307">
        <v>27959163265.306</v>
      </c>
      <c r="C307">
        <v>17.609186000000001</v>
      </c>
      <c r="D307">
        <v>6.1575227000000003</v>
      </c>
      <c r="Y307">
        <v>27959163265.306</v>
      </c>
      <c r="Z307">
        <v>18.652484999999999</v>
      </c>
      <c r="AA307">
        <v>8.1056767000000001</v>
      </c>
    </row>
    <row r="308" spans="2:27" x14ac:dyDescent="0.25">
      <c r="B308">
        <v>28214142857.143002</v>
      </c>
      <c r="C308">
        <v>18.365234000000001</v>
      </c>
      <c r="D308">
        <v>6.2316121999999998</v>
      </c>
      <c r="Y308">
        <v>28214142857.143002</v>
      </c>
      <c r="Z308">
        <v>19.309754999999999</v>
      </c>
      <c r="AA308">
        <v>8.2102269999999997</v>
      </c>
    </row>
    <row r="309" spans="2:27" x14ac:dyDescent="0.25">
      <c r="B309">
        <v>28469122448.98</v>
      </c>
      <c r="C309">
        <v>19.038260000000001</v>
      </c>
      <c r="D309">
        <v>6.3617239000000003</v>
      </c>
      <c r="Y309">
        <v>28469122448.98</v>
      </c>
      <c r="Z309">
        <v>19.678259000000001</v>
      </c>
      <c r="AA309">
        <v>8.1584252999999993</v>
      </c>
    </row>
    <row r="310" spans="2:27" x14ac:dyDescent="0.25">
      <c r="B310">
        <v>28724102040.816002</v>
      </c>
      <c r="C310">
        <v>19.194707999999999</v>
      </c>
      <c r="D310">
        <v>6.2054495999999997</v>
      </c>
      <c r="Y310">
        <v>28724102040.816002</v>
      </c>
      <c r="Z310">
        <v>19.560317999999999</v>
      </c>
      <c r="AA310">
        <v>7.7048635000000001</v>
      </c>
    </row>
    <row r="311" spans="2:27" x14ac:dyDescent="0.25">
      <c r="B311">
        <v>28979081632.653</v>
      </c>
      <c r="C311">
        <v>19.813932000000001</v>
      </c>
      <c r="D311">
        <v>6.6328563999999997</v>
      </c>
      <c r="Y311">
        <v>28979081632.653</v>
      </c>
      <c r="Z311">
        <v>19.503177999999998</v>
      </c>
      <c r="AA311">
        <v>7.4197024999999996</v>
      </c>
    </row>
    <row r="312" spans="2:27" x14ac:dyDescent="0.25">
      <c r="B312">
        <v>29234061224.490002</v>
      </c>
      <c r="C312">
        <v>20.065778999999999</v>
      </c>
      <c r="D312">
        <v>6.7409929999999996</v>
      </c>
      <c r="Y312">
        <v>29234061224.490002</v>
      </c>
      <c r="Z312">
        <v>19.521097000000001</v>
      </c>
      <c r="AA312">
        <v>7.2420973999999996</v>
      </c>
    </row>
    <row r="313" spans="2:27" x14ac:dyDescent="0.25">
      <c r="B313">
        <v>29489040816.327</v>
      </c>
      <c r="C313">
        <v>20.535105000000001</v>
      </c>
      <c r="D313">
        <v>6.9947720000000002</v>
      </c>
      <c r="Y313">
        <v>29489040816.327</v>
      </c>
      <c r="Z313">
        <v>19.734648</v>
      </c>
      <c r="AA313">
        <v>7.1705880000000004</v>
      </c>
    </row>
    <row r="314" spans="2:27" x14ac:dyDescent="0.25">
      <c r="B314">
        <v>29744020408.162998</v>
      </c>
      <c r="C314">
        <v>20.936240999999999</v>
      </c>
      <c r="D314">
        <v>7.2299842999999999</v>
      </c>
      <c r="Y314">
        <v>29744020408.162998</v>
      </c>
      <c r="Z314">
        <v>20.051821</v>
      </c>
      <c r="AA314">
        <v>7.2684578999999996</v>
      </c>
    </row>
    <row r="315" spans="2:27" x14ac:dyDescent="0.25">
      <c r="B315">
        <v>29999000000</v>
      </c>
      <c r="C315">
        <v>21.551846000000001</v>
      </c>
      <c r="D315">
        <v>7.6144853000000001</v>
      </c>
      <c r="Y315">
        <v>29999000000</v>
      </c>
      <c r="Z315">
        <v>20.169374000000001</v>
      </c>
      <c r="AA315">
        <v>7.1143098</v>
      </c>
    </row>
    <row r="316" spans="2:27" x14ac:dyDescent="0.25">
      <c r="B316" t="s">
        <v>25</v>
      </c>
      <c r="Y316" t="s">
        <v>25</v>
      </c>
    </row>
    <row r="319" spans="2:27" x14ac:dyDescent="0.25">
      <c r="B319" t="s">
        <v>27</v>
      </c>
      <c r="Y319" t="s">
        <v>27</v>
      </c>
    </row>
    <row r="320" spans="2:27" x14ac:dyDescent="0.25">
      <c r="B320" t="s">
        <v>23</v>
      </c>
      <c r="C320" t="s">
        <v>283</v>
      </c>
      <c r="D320" t="s">
        <v>299</v>
      </c>
      <c r="Y320" t="s">
        <v>23</v>
      </c>
      <c r="Z320" t="s">
        <v>283</v>
      </c>
      <c r="AA320" t="s">
        <v>299</v>
      </c>
    </row>
    <row r="321" spans="2:27" x14ac:dyDescent="0.25">
      <c r="B321">
        <v>5011000000</v>
      </c>
      <c r="C321">
        <v>3.6628883000000001</v>
      </c>
      <c r="D321">
        <v>-15.801349999999999</v>
      </c>
      <c r="Y321">
        <v>5011000000</v>
      </c>
      <c r="Z321">
        <v>5.2239642000000002</v>
      </c>
      <c r="AA321">
        <v>-16.281555000000001</v>
      </c>
    </row>
    <row r="322" spans="2:27" x14ac:dyDescent="0.25">
      <c r="B322">
        <v>5265979591.8367004</v>
      </c>
      <c r="C322">
        <v>4.4208316999999999</v>
      </c>
      <c r="D322">
        <v>-13.191357999999999</v>
      </c>
      <c r="Y322">
        <v>5265979591.8367004</v>
      </c>
      <c r="Z322">
        <v>5.8803748999999996</v>
      </c>
      <c r="AA322">
        <v>-13.659447</v>
      </c>
    </row>
    <row r="323" spans="2:27" x14ac:dyDescent="0.25">
      <c r="B323">
        <v>5520959183.6735001</v>
      </c>
      <c r="C323">
        <v>5.8006468</v>
      </c>
      <c r="D323">
        <v>-9.3942107999999998</v>
      </c>
      <c r="Y323">
        <v>5520959183.6735001</v>
      </c>
      <c r="Z323">
        <v>7.4231439000000004</v>
      </c>
      <c r="AA323">
        <v>-9.4997749000000002</v>
      </c>
    </row>
    <row r="324" spans="2:27" x14ac:dyDescent="0.25">
      <c r="B324">
        <v>5775938775.5101995</v>
      </c>
      <c r="C324">
        <v>7.4935936999999999</v>
      </c>
      <c r="D324">
        <v>-5.2289003999999997</v>
      </c>
      <c r="Y324">
        <v>5775938775.5101995</v>
      </c>
      <c r="Z324">
        <v>9.3690653000000008</v>
      </c>
      <c r="AA324">
        <v>-4.9444461000000004</v>
      </c>
    </row>
    <row r="325" spans="2:27" x14ac:dyDescent="0.25">
      <c r="B325">
        <v>6030918367.3469</v>
      </c>
      <c r="C325">
        <v>9.4677305</v>
      </c>
      <c r="D325">
        <v>-1.5481039999999999</v>
      </c>
      <c r="Y325">
        <v>6030918367.3469</v>
      </c>
      <c r="Z325">
        <v>12.004085</v>
      </c>
      <c r="AA325">
        <v>-0.52528726999999997</v>
      </c>
    </row>
    <row r="326" spans="2:27" x14ac:dyDescent="0.25">
      <c r="B326">
        <v>6285897959.1836996</v>
      </c>
      <c r="C326">
        <v>11.225027000000001</v>
      </c>
      <c r="D326">
        <v>1.6744515</v>
      </c>
      <c r="Y326">
        <v>6285897959.1836996</v>
      </c>
      <c r="Z326">
        <v>14.272182000000001</v>
      </c>
      <c r="AA326">
        <v>3.1987258999999999</v>
      </c>
    </row>
    <row r="327" spans="2:27" x14ac:dyDescent="0.25">
      <c r="B327">
        <v>6540877551.0204</v>
      </c>
      <c r="C327">
        <v>13.411731</v>
      </c>
      <c r="D327">
        <v>4.7417544999999999</v>
      </c>
      <c r="Y327">
        <v>6540877551.0204</v>
      </c>
      <c r="Z327">
        <v>17.719090000000001</v>
      </c>
      <c r="AA327">
        <v>7.5426897999999998</v>
      </c>
    </row>
    <row r="328" spans="2:27" x14ac:dyDescent="0.25">
      <c r="B328">
        <v>6795857142.8570995</v>
      </c>
      <c r="C328">
        <v>14.441216000000001</v>
      </c>
      <c r="D328">
        <v>6.6200910000000004</v>
      </c>
      <c r="Y328">
        <v>6795857142.8570995</v>
      </c>
      <c r="Z328">
        <v>20.666257999999999</v>
      </c>
      <c r="AA328">
        <v>11.308856</v>
      </c>
    </row>
    <row r="329" spans="2:27" x14ac:dyDescent="0.25">
      <c r="B329">
        <v>7050836734.6939001</v>
      </c>
      <c r="C329">
        <v>14.592375000000001</v>
      </c>
      <c r="D329">
        <v>7.4144788000000004</v>
      </c>
      <c r="Y329">
        <v>7050836734.6939001</v>
      </c>
      <c r="Z329">
        <v>21.531258000000001</v>
      </c>
      <c r="AA329">
        <v>12.757833</v>
      </c>
    </row>
    <row r="330" spans="2:27" x14ac:dyDescent="0.25">
      <c r="B330">
        <v>7305816326.5305996</v>
      </c>
      <c r="C330">
        <v>13.371111000000001</v>
      </c>
      <c r="D330">
        <v>6.7602276999999997</v>
      </c>
      <c r="Y330">
        <v>7305816326.5305996</v>
      </c>
      <c r="Z330">
        <v>20.201260000000001</v>
      </c>
      <c r="AA330">
        <v>11.90823</v>
      </c>
    </row>
    <row r="331" spans="2:27" x14ac:dyDescent="0.25">
      <c r="B331">
        <v>7560795918.3673</v>
      </c>
      <c r="C331">
        <v>12.569516</v>
      </c>
      <c r="D331">
        <v>6.2830458</v>
      </c>
      <c r="Y331">
        <v>7560795918.3673</v>
      </c>
      <c r="Z331">
        <v>18.254187000000002</v>
      </c>
      <c r="AA331">
        <v>10.195516</v>
      </c>
    </row>
    <row r="332" spans="2:27" x14ac:dyDescent="0.25">
      <c r="B332">
        <v>7815775510.2040997</v>
      </c>
      <c r="C332">
        <v>12.225407000000001</v>
      </c>
      <c r="D332">
        <v>6.0509218999999996</v>
      </c>
      <c r="Y332">
        <v>7815775510.2040997</v>
      </c>
      <c r="Z332">
        <v>18.144997</v>
      </c>
      <c r="AA332">
        <v>10.183005</v>
      </c>
    </row>
    <row r="333" spans="2:27" x14ac:dyDescent="0.25">
      <c r="B333">
        <v>8070755102.0408001</v>
      </c>
      <c r="C333">
        <v>12.237664000000001</v>
      </c>
      <c r="D333">
        <v>6.2274612999999999</v>
      </c>
      <c r="Y333">
        <v>8070755102.0408001</v>
      </c>
      <c r="Z333">
        <v>18.494503000000002</v>
      </c>
      <c r="AA333">
        <v>10.677118</v>
      </c>
    </row>
    <row r="334" spans="2:27" x14ac:dyDescent="0.25">
      <c r="B334">
        <v>8325734693.8775997</v>
      </c>
      <c r="C334">
        <v>12.335711</v>
      </c>
      <c r="D334">
        <v>6.4101027999999998</v>
      </c>
      <c r="Y334">
        <v>8325734693.8775997</v>
      </c>
      <c r="Z334">
        <v>18.622902</v>
      </c>
      <c r="AA334">
        <v>10.933743</v>
      </c>
    </row>
    <row r="335" spans="2:27" x14ac:dyDescent="0.25">
      <c r="B335">
        <v>8580714285.7143002</v>
      </c>
      <c r="C335">
        <v>12.680706000000001</v>
      </c>
      <c r="D335">
        <v>6.8830704999999996</v>
      </c>
      <c r="Y335">
        <v>8580714285.7143002</v>
      </c>
      <c r="Z335">
        <v>18.688202</v>
      </c>
      <c r="AA335">
        <v>11.134779</v>
      </c>
    </row>
    <row r="336" spans="2:27" x14ac:dyDescent="0.25">
      <c r="B336">
        <v>8835693877.5510006</v>
      </c>
      <c r="C336">
        <v>13.103467</v>
      </c>
      <c r="D336">
        <v>7.2201880999999997</v>
      </c>
      <c r="Y336">
        <v>8835693877.5510006</v>
      </c>
      <c r="Z336">
        <v>18.600351</v>
      </c>
      <c r="AA336">
        <v>11.002079</v>
      </c>
    </row>
    <row r="337" spans="2:27" x14ac:dyDescent="0.25">
      <c r="B337">
        <v>9090673469.3878002</v>
      </c>
      <c r="C337">
        <v>13.508051</v>
      </c>
      <c r="D337">
        <v>7.4577222000000001</v>
      </c>
      <c r="Y337">
        <v>9090673469.3878002</v>
      </c>
      <c r="Z337">
        <v>18.720993</v>
      </c>
      <c r="AA337">
        <v>10.986259</v>
      </c>
    </row>
    <row r="338" spans="2:27" x14ac:dyDescent="0.25">
      <c r="B338">
        <v>9345653061.2245007</v>
      </c>
      <c r="C338">
        <v>13.776553</v>
      </c>
      <c r="D338">
        <v>7.5969343</v>
      </c>
      <c r="Y338">
        <v>9345653061.2245007</v>
      </c>
      <c r="Z338">
        <v>18.72785</v>
      </c>
      <c r="AA338">
        <v>10.877577</v>
      </c>
    </row>
    <row r="339" spans="2:27" x14ac:dyDescent="0.25">
      <c r="B339">
        <v>9600632653.0611992</v>
      </c>
      <c r="C339">
        <v>13.919243</v>
      </c>
      <c r="D339">
        <v>7.6735920999999996</v>
      </c>
      <c r="Y339">
        <v>9600632653.0611992</v>
      </c>
      <c r="Z339">
        <v>18.970618999999999</v>
      </c>
      <c r="AA339">
        <v>11.031271</v>
      </c>
    </row>
    <row r="340" spans="2:27" x14ac:dyDescent="0.25">
      <c r="B340">
        <v>9855612244.8980007</v>
      </c>
      <c r="C340">
        <v>14.170691</v>
      </c>
      <c r="D340">
        <v>7.9163116999999996</v>
      </c>
      <c r="Y340">
        <v>9855612244.8980007</v>
      </c>
      <c r="Z340">
        <v>19.174143000000001</v>
      </c>
      <c r="AA340">
        <v>11.197694</v>
      </c>
    </row>
    <row r="341" spans="2:27" x14ac:dyDescent="0.25">
      <c r="B341">
        <v>10110591836.735001</v>
      </c>
      <c r="C341">
        <v>14.496988999999999</v>
      </c>
      <c r="D341">
        <v>8.2307129000000003</v>
      </c>
      <c r="Y341">
        <v>10110591836.735001</v>
      </c>
      <c r="Z341">
        <v>19.378098999999999</v>
      </c>
      <c r="AA341">
        <v>11.356261999999999</v>
      </c>
    </row>
    <row r="342" spans="2:27" x14ac:dyDescent="0.25">
      <c r="B342">
        <v>10365571428.570999</v>
      </c>
      <c r="C342">
        <v>14.665978000000001</v>
      </c>
      <c r="D342">
        <v>8.3220004999999997</v>
      </c>
      <c r="Y342">
        <v>10365571428.570999</v>
      </c>
      <c r="Z342">
        <v>19.363758000000001</v>
      </c>
      <c r="AA342">
        <v>11.219576</v>
      </c>
    </row>
    <row r="343" spans="2:27" x14ac:dyDescent="0.25">
      <c r="B343">
        <v>10620551020.408001</v>
      </c>
      <c r="C343">
        <v>14.220466</v>
      </c>
      <c r="D343">
        <v>7.8787168999999997</v>
      </c>
      <c r="Y343">
        <v>10620551020.408001</v>
      </c>
      <c r="Z343">
        <v>19.142219999999998</v>
      </c>
      <c r="AA343">
        <v>10.932539</v>
      </c>
    </row>
    <row r="344" spans="2:27" x14ac:dyDescent="0.25">
      <c r="B344">
        <v>10875530612.245001</v>
      </c>
      <c r="C344">
        <v>13.236064000000001</v>
      </c>
      <c r="D344">
        <v>7.0276313000000004</v>
      </c>
      <c r="Y344">
        <v>10875530612.245001</v>
      </c>
      <c r="Z344">
        <v>18.447758</v>
      </c>
      <c r="AA344">
        <v>10.264433</v>
      </c>
    </row>
    <row r="345" spans="2:27" x14ac:dyDescent="0.25">
      <c r="B345">
        <v>11130510204.082001</v>
      </c>
      <c r="C345">
        <v>12.314446</v>
      </c>
      <c r="D345">
        <v>6.2478185000000002</v>
      </c>
      <c r="Y345">
        <v>11130510204.082001</v>
      </c>
      <c r="Z345">
        <v>18.143837000000001</v>
      </c>
      <c r="AA345">
        <v>10.048557000000001</v>
      </c>
    </row>
    <row r="346" spans="2:27" x14ac:dyDescent="0.25">
      <c r="B346">
        <v>11385489795.917999</v>
      </c>
      <c r="C346">
        <v>11.720905</v>
      </c>
      <c r="D346">
        <v>5.7819022999999996</v>
      </c>
      <c r="Y346">
        <v>11385489795.917999</v>
      </c>
      <c r="Z346">
        <v>18.116322</v>
      </c>
      <c r="AA346">
        <v>10.131701</v>
      </c>
    </row>
    <row r="347" spans="2:27" x14ac:dyDescent="0.25">
      <c r="B347">
        <v>11640469387.754999</v>
      </c>
      <c r="C347">
        <v>11.453156</v>
      </c>
      <c r="D347">
        <v>5.5045723999999998</v>
      </c>
      <c r="Y347">
        <v>11640469387.754999</v>
      </c>
      <c r="Z347">
        <v>18.308111</v>
      </c>
      <c r="AA347">
        <v>10.397556</v>
      </c>
    </row>
    <row r="348" spans="2:27" x14ac:dyDescent="0.25">
      <c r="B348">
        <v>11895448979.591999</v>
      </c>
      <c r="C348">
        <v>11.699467</v>
      </c>
      <c r="D348">
        <v>5.7072615999999998</v>
      </c>
      <c r="Y348">
        <v>11895448979.591999</v>
      </c>
      <c r="Z348">
        <v>18.369161999999999</v>
      </c>
      <c r="AA348">
        <v>10.469333000000001</v>
      </c>
    </row>
    <row r="349" spans="2:27" x14ac:dyDescent="0.25">
      <c r="B349">
        <v>12150428571.429001</v>
      </c>
      <c r="C349">
        <v>12.236312</v>
      </c>
      <c r="D349">
        <v>6.2474670000000003</v>
      </c>
      <c r="Y349">
        <v>12150428571.429001</v>
      </c>
      <c r="Z349">
        <v>18.197358999999999</v>
      </c>
      <c r="AA349">
        <v>10.323612000000001</v>
      </c>
    </row>
    <row r="350" spans="2:27" x14ac:dyDescent="0.25">
      <c r="B350">
        <v>12405408163.264999</v>
      </c>
      <c r="C350">
        <v>12.754697</v>
      </c>
      <c r="D350">
        <v>6.7286872999999998</v>
      </c>
      <c r="Y350">
        <v>12405408163.264999</v>
      </c>
      <c r="Z350">
        <v>18.15523</v>
      </c>
      <c r="AA350">
        <v>10.224245</v>
      </c>
    </row>
    <row r="351" spans="2:27" x14ac:dyDescent="0.25">
      <c r="B351">
        <v>12660387755.101999</v>
      </c>
      <c r="C351">
        <v>12.907477</v>
      </c>
      <c r="D351">
        <v>6.8889923</v>
      </c>
      <c r="Y351">
        <v>12660387755.101999</v>
      </c>
      <c r="Z351">
        <v>17.716118000000002</v>
      </c>
      <c r="AA351">
        <v>9.7846498000000004</v>
      </c>
    </row>
    <row r="352" spans="2:27" x14ac:dyDescent="0.25">
      <c r="B352">
        <v>12915367346.938999</v>
      </c>
      <c r="C352">
        <v>12.834666</v>
      </c>
      <c r="D352">
        <v>6.6873526999999999</v>
      </c>
      <c r="Y352">
        <v>12915367346.938999</v>
      </c>
      <c r="Z352">
        <v>17.478849</v>
      </c>
      <c r="AA352">
        <v>9.4085912999999994</v>
      </c>
    </row>
    <row r="353" spans="2:27" x14ac:dyDescent="0.25">
      <c r="B353">
        <v>13170346938.775999</v>
      </c>
      <c r="C353">
        <v>12.659756</v>
      </c>
      <c r="D353">
        <v>6.4255551999999998</v>
      </c>
      <c r="Y353">
        <v>13170346938.775999</v>
      </c>
      <c r="Z353">
        <v>17.015585000000002</v>
      </c>
      <c r="AA353">
        <v>8.8269768000000006</v>
      </c>
    </row>
    <row r="354" spans="2:27" x14ac:dyDescent="0.25">
      <c r="B354">
        <v>13425326530.612</v>
      </c>
      <c r="C354">
        <v>12.336468</v>
      </c>
      <c r="D354">
        <v>6.0826669000000004</v>
      </c>
      <c r="Y354">
        <v>13425326530.612</v>
      </c>
      <c r="Z354">
        <v>16.793780999999999</v>
      </c>
      <c r="AA354">
        <v>8.5257597000000001</v>
      </c>
    </row>
    <row r="355" spans="2:27" x14ac:dyDescent="0.25">
      <c r="B355">
        <v>13680306122.448999</v>
      </c>
      <c r="C355">
        <v>11.927393</v>
      </c>
      <c r="D355">
        <v>5.7361212000000004</v>
      </c>
      <c r="Y355">
        <v>13680306122.448999</v>
      </c>
      <c r="Z355">
        <v>16.745215999999999</v>
      </c>
      <c r="AA355">
        <v>8.4949293000000008</v>
      </c>
    </row>
    <row r="356" spans="2:27" x14ac:dyDescent="0.25">
      <c r="B356">
        <v>13935285714.285999</v>
      </c>
      <c r="C356">
        <v>11.653378</v>
      </c>
      <c r="D356">
        <v>5.5208855000000003</v>
      </c>
      <c r="Y356">
        <v>13935285714.285999</v>
      </c>
      <c r="Z356">
        <v>17.046505</v>
      </c>
      <c r="AA356">
        <v>8.8240280000000002</v>
      </c>
    </row>
    <row r="357" spans="2:27" x14ac:dyDescent="0.25">
      <c r="B357">
        <v>14190265306.122</v>
      </c>
      <c r="C357">
        <v>11.440673</v>
      </c>
      <c r="D357">
        <v>5.3611773999999999</v>
      </c>
      <c r="Y357">
        <v>14190265306.122</v>
      </c>
      <c r="Z357">
        <v>17.280017999999998</v>
      </c>
      <c r="AA357">
        <v>9.1183671999999998</v>
      </c>
    </row>
    <row r="358" spans="2:27" x14ac:dyDescent="0.25">
      <c r="B358">
        <v>14445244897.959</v>
      </c>
      <c r="C358">
        <v>11.347685</v>
      </c>
      <c r="D358">
        <v>5.2678113</v>
      </c>
      <c r="Y358">
        <v>14445244897.959</v>
      </c>
      <c r="Z358">
        <v>17.398848999999998</v>
      </c>
      <c r="AA358">
        <v>9.2689505000000008</v>
      </c>
    </row>
    <row r="359" spans="2:27" x14ac:dyDescent="0.25">
      <c r="B359">
        <v>14700224489.796</v>
      </c>
      <c r="C359">
        <v>11.271084</v>
      </c>
      <c r="D359">
        <v>5.2714185999999996</v>
      </c>
      <c r="Y359">
        <v>14700224489.796</v>
      </c>
      <c r="Z359">
        <v>17.32893</v>
      </c>
      <c r="AA359">
        <v>9.3293113999999999</v>
      </c>
    </row>
    <row r="360" spans="2:27" x14ac:dyDescent="0.25">
      <c r="B360">
        <v>14955204081.632999</v>
      </c>
      <c r="C360">
        <v>11.319576</v>
      </c>
      <c r="D360">
        <v>5.2995133000000001</v>
      </c>
      <c r="Y360">
        <v>14955204081.632999</v>
      </c>
      <c r="Z360">
        <v>17.346067000000001</v>
      </c>
      <c r="AA360">
        <v>9.3995972000000005</v>
      </c>
    </row>
    <row r="361" spans="2:27" x14ac:dyDescent="0.25">
      <c r="B361">
        <v>15210183673.469</v>
      </c>
      <c r="C361">
        <v>11.381130000000001</v>
      </c>
      <c r="D361">
        <v>5.3298120000000004</v>
      </c>
      <c r="Y361">
        <v>15210183673.469</v>
      </c>
      <c r="Z361">
        <v>17.476768</v>
      </c>
      <c r="AA361">
        <v>9.5578222000000004</v>
      </c>
    </row>
    <row r="362" spans="2:27" x14ac:dyDescent="0.25">
      <c r="B362">
        <v>15465163265.306</v>
      </c>
      <c r="C362">
        <v>11.610624</v>
      </c>
      <c r="D362">
        <v>5.4038868000000004</v>
      </c>
      <c r="Y362">
        <v>15465163265.306</v>
      </c>
      <c r="Z362">
        <v>17.659893</v>
      </c>
      <c r="AA362">
        <v>9.6752882000000007</v>
      </c>
    </row>
    <row r="363" spans="2:27" x14ac:dyDescent="0.25">
      <c r="B363">
        <v>15720142857.143</v>
      </c>
      <c r="C363">
        <v>11.916290999999999</v>
      </c>
      <c r="D363">
        <v>5.5091386</v>
      </c>
      <c r="Y363">
        <v>15720142857.143</v>
      </c>
      <c r="Z363">
        <v>17.922149999999998</v>
      </c>
      <c r="AA363">
        <v>9.7972669999999997</v>
      </c>
    </row>
    <row r="364" spans="2:27" x14ac:dyDescent="0.25">
      <c r="B364">
        <v>15975122448.98</v>
      </c>
      <c r="C364">
        <v>12.473026000000001</v>
      </c>
      <c r="D364">
        <v>5.8433622999999999</v>
      </c>
      <c r="Y364">
        <v>15975122448.98</v>
      </c>
      <c r="Z364">
        <v>18.372906</v>
      </c>
      <c r="AA364">
        <v>10.072659</v>
      </c>
    </row>
    <row r="365" spans="2:27" x14ac:dyDescent="0.25">
      <c r="B365">
        <v>16230102040.816</v>
      </c>
      <c r="C365">
        <v>12.901411</v>
      </c>
      <c r="D365">
        <v>6.0136795000000003</v>
      </c>
      <c r="Y365">
        <v>16230102040.816</v>
      </c>
      <c r="Z365">
        <v>18.647915000000001</v>
      </c>
      <c r="AA365">
        <v>10.078624</v>
      </c>
    </row>
    <row r="366" spans="2:27" x14ac:dyDescent="0.25">
      <c r="B366">
        <v>16485081632.653</v>
      </c>
      <c r="C366">
        <v>13.126006</v>
      </c>
      <c r="D366">
        <v>6.1319508999999996</v>
      </c>
      <c r="Y366">
        <v>16485081632.653</v>
      </c>
      <c r="Z366">
        <v>19.038443000000001</v>
      </c>
      <c r="AA366">
        <v>10.306443</v>
      </c>
    </row>
    <row r="367" spans="2:27" x14ac:dyDescent="0.25">
      <c r="B367">
        <v>16740061224.49</v>
      </c>
      <c r="C367">
        <v>13.191267</v>
      </c>
      <c r="D367">
        <v>5.9677033000000002</v>
      </c>
      <c r="Y367">
        <v>16740061224.49</v>
      </c>
      <c r="Z367">
        <v>19.381886000000002</v>
      </c>
      <c r="AA367">
        <v>10.350116999999999</v>
      </c>
    </row>
    <row r="368" spans="2:27" x14ac:dyDescent="0.25">
      <c r="B368">
        <v>16995040816.327</v>
      </c>
      <c r="C368">
        <v>13.231541</v>
      </c>
      <c r="D368">
        <v>5.9523916000000003</v>
      </c>
      <c r="Y368">
        <v>16995040816.327</v>
      </c>
      <c r="Z368">
        <v>19.578278999999998</v>
      </c>
      <c r="AA368">
        <v>10.461608</v>
      </c>
    </row>
    <row r="369" spans="2:27" x14ac:dyDescent="0.25">
      <c r="B369">
        <v>17250020408.162998</v>
      </c>
      <c r="C369">
        <v>13.512051</v>
      </c>
      <c r="D369">
        <v>5.9861278999999996</v>
      </c>
      <c r="Y369">
        <v>17250020408.162998</v>
      </c>
      <c r="Z369">
        <v>19.303723999999999</v>
      </c>
      <c r="AA369">
        <v>10.023263999999999</v>
      </c>
    </row>
    <row r="370" spans="2:27" x14ac:dyDescent="0.25">
      <c r="B370">
        <v>17505000000</v>
      </c>
      <c r="C370">
        <v>14.252966000000001</v>
      </c>
      <c r="D370">
        <v>6.4695720999999997</v>
      </c>
      <c r="Y370">
        <v>17505000000</v>
      </c>
      <c r="Z370">
        <v>18.747817999999999</v>
      </c>
      <c r="AA370">
        <v>9.3951844999999992</v>
      </c>
    </row>
    <row r="371" spans="2:27" x14ac:dyDescent="0.25">
      <c r="B371">
        <v>17759979591.837002</v>
      </c>
      <c r="C371">
        <v>15.089204000000001</v>
      </c>
      <c r="D371">
        <v>7.0616950999999997</v>
      </c>
      <c r="Y371">
        <v>17759979591.837002</v>
      </c>
      <c r="Z371">
        <v>18.408245000000001</v>
      </c>
      <c r="AA371">
        <v>8.9997586999999992</v>
      </c>
    </row>
    <row r="372" spans="2:27" x14ac:dyDescent="0.25">
      <c r="B372">
        <v>18014959183.673</v>
      </c>
      <c r="C372">
        <v>16.012156999999998</v>
      </c>
      <c r="D372">
        <v>7.8227539000000004</v>
      </c>
      <c r="Y372">
        <v>18014959183.673</v>
      </c>
      <c r="Z372">
        <v>18.413005999999999</v>
      </c>
      <c r="AA372">
        <v>8.9613008000000001</v>
      </c>
    </row>
    <row r="373" spans="2:27" x14ac:dyDescent="0.25">
      <c r="B373">
        <v>18269938775.509998</v>
      </c>
      <c r="C373">
        <v>16.230526000000001</v>
      </c>
      <c r="D373">
        <v>8.0573815999999994</v>
      </c>
      <c r="Y373">
        <v>18269938775.509998</v>
      </c>
      <c r="Z373">
        <v>18.258251000000001</v>
      </c>
      <c r="AA373">
        <v>8.8361607000000006</v>
      </c>
    </row>
    <row r="374" spans="2:27" x14ac:dyDescent="0.25">
      <c r="B374">
        <v>18524918367.347</v>
      </c>
      <c r="C374">
        <v>16.507439000000002</v>
      </c>
      <c r="D374">
        <v>8.1401272000000002</v>
      </c>
      <c r="Y374">
        <v>18524918367.347</v>
      </c>
      <c r="Z374">
        <v>18.256696999999999</v>
      </c>
      <c r="AA374">
        <v>8.5958909999999999</v>
      </c>
    </row>
    <row r="375" spans="2:27" x14ac:dyDescent="0.25">
      <c r="B375">
        <v>18779897959.183998</v>
      </c>
      <c r="C375">
        <v>16.239494000000001</v>
      </c>
      <c r="D375">
        <v>7.8204012000000001</v>
      </c>
      <c r="Y375">
        <v>18779897959.183998</v>
      </c>
      <c r="Z375">
        <v>17.794036999999999</v>
      </c>
      <c r="AA375">
        <v>8.0565537999999997</v>
      </c>
    </row>
    <row r="376" spans="2:27" x14ac:dyDescent="0.25">
      <c r="B376">
        <v>19034877551.02</v>
      </c>
      <c r="C376">
        <v>16.148831999999999</v>
      </c>
      <c r="D376">
        <v>7.7433882000000001</v>
      </c>
      <c r="Y376">
        <v>19034877551.02</v>
      </c>
      <c r="Z376">
        <v>17.534527000000001</v>
      </c>
      <c r="AA376">
        <v>7.7675790999999998</v>
      </c>
    </row>
    <row r="377" spans="2:27" x14ac:dyDescent="0.25">
      <c r="B377">
        <v>19289857142.856998</v>
      </c>
      <c r="C377">
        <v>16.020562999999999</v>
      </c>
      <c r="D377">
        <v>7.6726909000000001</v>
      </c>
      <c r="Y377">
        <v>19289857142.856998</v>
      </c>
      <c r="Z377">
        <v>17.424931999999998</v>
      </c>
      <c r="AA377">
        <v>7.6626773000000004</v>
      </c>
    </row>
    <row r="378" spans="2:27" x14ac:dyDescent="0.25">
      <c r="B378">
        <v>19544836734.694</v>
      </c>
      <c r="C378">
        <v>16.431625</v>
      </c>
      <c r="D378">
        <v>8.0652398999999999</v>
      </c>
      <c r="Y378">
        <v>19544836734.694</v>
      </c>
      <c r="Z378">
        <v>17.902992000000001</v>
      </c>
      <c r="AA378">
        <v>8.0766764000000002</v>
      </c>
    </row>
    <row r="379" spans="2:27" x14ac:dyDescent="0.25">
      <c r="B379">
        <v>19799816326.530998</v>
      </c>
      <c r="C379">
        <v>16.669412999999999</v>
      </c>
      <c r="D379">
        <v>8.1488990999999995</v>
      </c>
      <c r="Y379">
        <v>19799816326.530998</v>
      </c>
      <c r="Z379">
        <v>18.453163</v>
      </c>
      <c r="AA379">
        <v>8.4842090999999993</v>
      </c>
    </row>
    <row r="380" spans="2:27" x14ac:dyDescent="0.25">
      <c r="B380">
        <v>20054795918.367001</v>
      </c>
      <c r="C380">
        <v>16.840767</v>
      </c>
      <c r="D380">
        <v>8.2444153</v>
      </c>
      <c r="Y380">
        <v>20054795918.367001</v>
      </c>
      <c r="Z380">
        <v>18.678771999999999</v>
      </c>
      <c r="AA380">
        <v>8.7207831999999996</v>
      </c>
    </row>
    <row r="381" spans="2:27" x14ac:dyDescent="0.25">
      <c r="B381">
        <v>20309775510.203999</v>
      </c>
      <c r="C381">
        <v>16.602461000000002</v>
      </c>
      <c r="D381">
        <v>7.941052</v>
      </c>
      <c r="Y381">
        <v>20309775510.203999</v>
      </c>
      <c r="Z381">
        <v>18.402079000000001</v>
      </c>
      <c r="AA381">
        <v>8.4598560000000003</v>
      </c>
    </row>
    <row r="382" spans="2:27" x14ac:dyDescent="0.25">
      <c r="B382">
        <v>20564755102.041</v>
      </c>
      <c r="C382">
        <v>16.241907000000001</v>
      </c>
      <c r="D382">
        <v>7.5454391999999997</v>
      </c>
      <c r="Y382">
        <v>20564755102.041</v>
      </c>
      <c r="Z382">
        <v>18.232983000000001</v>
      </c>
      <c r="AA382">
        <v>8.3250647000000004</v>
      </c>
    </row>
    <row r="383" spans="2:27" x14ac:dyDescent="0.25">
      <c r="B383">
        <v>20819734693.877998</v>
      </c>
      <c r="C383">
        <v>15.800457</v>
      </c>
      <c r="D383">
        <v>6.9639768999999996</v>
      </c>
      <c r="Y383">
        <v>20819734693.877998</v>
      </c>
      <c r="Z383">
        <v>18.041948000000001</v>
      </c>
      <c r="AA383">
        <v>8.0655689000000006</v>
      </c>
    </row>
    <row r="384" spans="2:27" x14ac:dyDescent="0.25">
      <c r="B384">
        <v>21074714285.714001</v>
      </c>
      <c r="C384">
        <v>15.248913999999999</v>
      </c>
      <c r="D384">
        <v>6.4448948000000001</v>
      </c>
      <c r="Y384">
        <v>21074714285.714001</v>
      </c>
      <c r="Z384">
        <v>18.333845</v>
      </c>
      <c r="AA384">
        <v>8.4210291000000002</v>
      </c>
    </row>
    <row r="385" spans="2:27" x14ac:dyDescent="0.25">
      <c r="B385">
        <v>21329693877.550999</v>
      </c>
      <c r="C385">
        <v>14.917085999999999</v>
      </c>
      <c r="D385">
        <v>6.1772489999999998</v>
      </c>
      <c r="Y385">
        <v>21329693877.550999</v>
      </c>
      <c r="Z385">
        <v>18.252866999999998</v>
      </c>
      <c r="AA385">
        <v>8.4667586999999997</v>
      </c>
    </row>
    <row r="386" spans="2:27" x14ac:dyDescent="0.25">
      <c r="B386">
        <v>21584673469.388</v>
      </c>
      <c r="C386">
        <v>14.661989999999999</v>
      </c>
      <c r="D386">
        <v>6.0214691</v>
      </c>
      <c r="Y386">
        <v>21584673469.388</v>
      </c>
      <c r="Z386">
        <v>18.627216000000001</v>
      </c>
      <c r="AA386">
        <v>8.9277371999999993</v>
      </c>
    </row>
    <row r="387" spans="2:27" x14ac:dyDescent="0.25">
      <c r="B387">
        <v>21839653061.223999</v>
      </c>
      <c r="C387">
        <v>14.813141</v>
      </c>
      <c r="D387">
        <v>5.9919270999999998</v>
      </c>
      <c r="Y387">
        <v>21839653061.223999</v>
      </c>
      <c r="Z387">
        <v>18.614819000000001</v>
      </c>
      <c r="AA387">
        <v>8.7792329999999996</v>
      </c>
    </row>
    <row r="388" spans="2:27" x14ac:dyDescent="0.25">
      <c r="B388">
        <v>22094632653.061001</v>
      </c>
      <c r="C388">
        <v>15.026975</v>
      </c>
      <c r="D388">
        <v>6.1289897</v>
      </c>
      <c r="Y388">
        <v>22094632653.061001</v>
      </c>
      <c r="Z388">
        <v>19.097615999999999</v>
      </c>
      <c r="AA388">
        <v>9.1888007999999992</v>
      </c>
    </row>
    <row r="389" spans="2:27" x14ac:dyDescent="0.25">
      <c r="B389">
        <v>22349612244.897999</v>
      </c>
      <c r="C389">
        <v>15.443012</v>
      </c>
      <c r="D389">
        <v>6.4982838999999997</v>
      </c>
      <c r="Y389">
        <v>22349612244.897999</v>
      </c>
      <c r="Z389">
        <v>19.184816000000001</v>
      </c>
      <c r="AA389">
        <v>9.2332982999999995</v>
      </c>
    </row>
    <row r="390" spans="2:27" x14ac:dyDescent="0.25">
      <c r="B390">
        <v>22604591836.735001</v>
      </c>
      <c r="C390">
        <v>15.634003999999999</v>
      </c>
      <c r="D390">
        <v>6.7244735000000002</v>
      </c>
      <c r="Y390">
        <v>22604591836.735001</v>
      </c>
      <c r="Z390">
        <v>19.290039</v>
      </c>
      <c r="AA390">
        <v>9.2964058000000005</v>
      </c>
    </row>
    <row r="391" spans="2:27" x14ac:dyDescent="0.25">
      <c r="B391">
        <v>22859571428.570999</v>
      </c>
      <c r="C391">
        <v>16.045007999999999</v>
      </c>
      <c r="D391">
        <v>6.9598012000000002</v>
      </c>
      <c r="Y391">
        <v>22859571428.570999</v>
      </c>
      <c r="Z391">
        <v>19.438862</v>
      </c>
      <c r="AA391">
        <v>9.1819105000000008</v>
      </c>
    </row>
    <row r="392" spans="2:27" x14ac:dyDescent="0.25">
      <c r="B392">
        <v>23114551020.408001</v>
      </c>
      <c r="C392">
        <v>16.122778</v>
      </c>
      <c r="D392">
        <v>6.7577806000000002</v>
      </c>
      <c r="Y392">
        <v>23114551020.408001</v>
      </c>
      <c r="Z392">
        <v>19.852539</v>
      </c>
      <c r="AA392">
        <v>9.2635278999999997</v>
      </c>
    </row>
    <row r="393" spans="2:27" x14ac:dyDescent="0.25">
      <c r="B393">
        <v>23369530612.244999</v>
      </c>
      <c r="C393">
        <v>16.287313000000001</v>
      </c>
      <c r="D393">
        <v>6.6691960999999997</v>
      </c>
      <c r="Y393">
        <v>23369530612.244999</v>
      </c>
      <c r="Z393">
        <v>20.192557999999998</v>
      </c>
      <c r="AA393">
        <v>9.2846869999999999</v>
      </c>
    </row>
    <row r="394" spans="2:27" x14ac:dyDescent="0.25">
      <c r="B394">
        <v>23624510204.082001</v>
      </c>
      <c r="C394">
        <v>16.053583</v>
      </c>
      <c r="D394">
        <v>6.3462643999999999</v>
      </c>
      <c r="Y394">
        <v>23624510204.082001</v>
      </c>
      <c r="Z394">
        <v>20.248767999999998</v>
      </c>
      <c r="AA394">
        <v>9.1858977999999993</v>
      </c>
    </row>
    <row r="395" spans="2:27" x14ac:dyDescent="0.25">
      <c r="B395">
        <v>23879489795.917999</v>
      </c>
      <c r="C395">
        <v>15.930617</v>
      </c>
      <c r="D395">
        <v>6.4055467000000004</v>
      </c>
      <c r="Y395">
        <v>23879489795.917999</v>
      </c>
      <c r="Z395">
        <v>20.667845</v>
      </c>
      <c r="AA395">
        <v>9.6160545000000006</v>
      </c>
    </row>
    <row r="396" spans="2:27" x14ac:dyDescent="0.25">
      <c r="B396">
        <v>24134469387.755001</v>
      </c>
      <c r="C396">
        <v>16.031569999999999</v>
      </c>
      <c r="D396">
        <v>6.5187593000000001</v>
      </c>
      <c r="Y396">
        <v>24134469387.755001</v>
      </c>
      <c r="Z396">
        <v>21.645498</v>
      </c>
      <c r="AA396">
        <v>10.460813999999999</v>
      </c>
    </row>
    <row r="397" spans="2:27" x14ac:dyDescent="0.25">
      <c r="B397">
        <v>24389448979.591999</v>
      </c>
      <c r="C397">
        <v>15.972595</v>
      </c>
      <c r="D397">
        <v>6.6444539999999996</v>
      </c>
      <c r="Y397">
        <v>24389448979.591999</v>
      </c>
      <c r="Z397">
        <v>22.303796999999999</v>
      </c>
      <c r="AA397">
        <v>11.167849</v>
      </c>
    </row>
    <row r="398" spans="2:27" x14ac:dyDescent="0.25">
      <c r="B398">
        <v>24644428571.429001</v>
      </c>
      <c r="C398">
        <v>15.965928999999999</v>
      </c>
      <c r="D398">
        <v>6.6344646999999997</v>
      </c>
      <c r="Y398">
        <v>24644428571.429001</v>
      </c>
      <c r="Z398">
        <v>22.910039999999999</v>
      </c>
      <c r="AA398">
        <v>11.702453</v>
      </c>
    </row>
    <row r="399" spans="2:27" x14ac:dyDescent="0.25">
      <c r="B399">
        <v>24899408163.264999</v>
      </c>
      <c r="C399">
        <v>15.657442</v>
      </c>
      <c r="D399">
        <v>6.4769392000000003</v>
      </c>
      <c r="Y399">
        <v>24899408163.264999</v>
      </c>
      <c r="Z399">
        <v>23.044892999999998</v>
      </c>
      <c r="AA399">
        <v>11.920869</v>
      </c>
    </row>
    <row r="400" spans="2:27" x14ac:dyDescent="0.25">
      <c r="B400">
        <v>25154387755.102001</v>
      </c>
      <c r="C400">
        <v>15.368383</v>
      </c>
      <c r="D400">
        <v>6.1733751000000003</v>
      </c>
      <c r="Y400">
        <v>25154387755.102001</v>
      </c>
      <c r="Z400">
        <v>22.852025999999999</v>
      </c>
      <c r="AA400">
        <v>11.559422</v>
      </c>
    </row>
    <row r="401" spans="2:27" x14ac:dyDescent="0.25">
      <c r="B401">
        <v>25409367346.938999</v>
      </c>
      <c r="C401">
        <v>14.831204</v>
      </c>
      <c r="D401">
        <v>5.7849202000000002</v>
      </c>
      <c r="Y401">
        <v>25409367346.938999</v>
      </c>
      <c r="Z401">
        <v>22.114494000000001</v>
      </c>
      <c r="AA401">
        <v>10.864207</v>
      </c>
    </row>
    <row r="402" spans="2:27" x14ac:dyDescent="0.25">
      <c r="B402">
        <v>25664346938.776001</v>
      </c>
      <c r="C402">
        <v>14.258566</v>
      </c>
      <c r="D402">
        <v>5.4673480999999997</v>
      </c>
      <c r="Y402">
        <v>25664346938.776001</v>
      </c>
      <c r="Z402">
        <v>21.122492000000001</v>
      </c>
      <c r="AA402">
        <v>10.069324</v>
      </c>
    </row>
    <row r="403" spans="2:27" x14ac:dyDescent="0.25">
      <c r="B403">
        <v>25919326530.612</v>
      </c>
      <c r="C403">
        <v>14.048868000000001</v>
      </c>
      <c r="D403">
        <v>5.3421573999999996</v>
      </c>
      <c r="Y403">
        <v>25919326530.612</v>
      </c>
      <c r="Z403">
        <v>20.503546</v>
      </c>
      <c r="AA403">
        <v>9.6256541999999996</v>
      </c>
    </row>
    <row r="404" spans="2:27" x14ac:dyDescent="0.25">
      <c r="B404">
        <v>26174306122.449001</v>
      </c>
      <c r="C404">
        <v>14.075607</v>
      </c>
      <c r="D404">
        <v>5.1414571000000002</v>
      </c>
      <c r="Y404">
        <v>26174306122.449001</v>
      </c>
      <c r="Z404">
        <v>19.594411999999998</v>
      </c>
      <c r="AA404">
        <v>8.7091246000000009</v>
      </c>
    </row>
    <row r="405" spans="2:27" x14ac:dyDescent="0.25">
      <c r="B405">
        <v>26429285714.285999</v>
      </c>
      <c r="C405">
        <v>14.267628999999999</v>
      </c>
      <c r="D405">
        <v>5.0489898000000002</v>
      </c>
      <c r="Y405">
        <v>26429285714.285999</v>
      </c>
      <c r="Z405">
        <v>19.11478</v>
      </c>
      <c r="AA405">
        <v>8.2149105000000002</v>
      </c>
    </row>
    <row r="406" spans="2:27" x14ac:dyDescent="0.25">
      <c r="B406">
        <v>26684265306.122002</v>
      </c>
      <c r="C406">
        <v>14.254395000000001</v>
      </c>
      <c r="D406">
        <v>4.8516259000000002</v>
      </c>
      <c r="Y406">
        <v>26684265306.122002</v>
      </c>
      <c r="Z406">
        <v>18.278267</v>
      </c>
      <c r="AA406">
        <v>7.5896014999999997</v>
      </c>
    </row>
    <row r="407" spans="2:27" x14ac:dyDescent="0.25">
      <c r="B407">
        <v>26939244897.959</v>
      </c>
      <c r="C407">
        <v>14.426024</v>
      </c>
      <c r="D407">
        <v>4.9115685999999998</v>
      </c>
      <c r="Y407">
        <v>26939244897.959</v>
      </c>
      <c r="Z407">
        <v>17.606974000000001</v>
      </c>
      <c r="AA407">
        <v>7.342587</v>
      </c>
    </row>
    <row r="408" spans="2:27" x14ac:dyDescent="0.25">
      <c r="B408">
        <v>27194224489.796001</v>
      </c>
      <c r="C408">
        <v>14.576767</v>
      </c>
      <c r="D408">
        <v>4.9169444999999996</v>
      </c>
      <c r="Y408">
        <v>27194224489.796001</v>
      </c>
      <c r="Z408">
        <v>16.821204999999999</v>
      </c>
      <c r="AA408">
        <v>6.9425774000000002</v>
      </c>
    </row>
    <row r="409" spans="2:27" x14ac:dyDescent="0.25">
      <c r="B409">
        <v>27449204081.632999</v>
      </c>
      <c r="C409">
        <v>15.377605000000001</v>
      </c>
      <c r="D409">
        <v>5.0999017000000002</v>
      </c>
      <c r="Y409">
        <v>27449204081.632999</v>
      </c>
      <c r="Z409">
        <v>16.845758</v>
      </c>
      <c r="AA409">
        <v>6.9308848000000003</v>
      </c>
    </row>
    <row r="410" spans="2:27" x14ac:dyDescent="0.25">
      <c r="B410">
        <v>27704183673.469002</v>
      </c>
      <c r="C410">
        <v>16.082951000000001</v>
      </c>
      <c r="D410">
        <v>5.2013711999999996</v>
      </c>
      <c r="Y410">
        <v>27704183673.469002</v>
      </c>
      <c r="Z410">
        <v>17.412085999999999</v>
      </c>
      <c r="AA410">
        <v>7.2163205000000001</v>
      </c>
    </row>
    <row r="411" spans="2:27" x14ac:dyDescent="0.25">
      <c r="B411">
        <v>27959163265.306</v>
      </c>
      <c r="C411">
        <v>17.478141999999998</v>
      </c>
      <c r="D411">
        <v>5.7019725000000001</v>
      </c>
      <c r="Y411">
        <v>27959163265.306</v>
      </c>
      <c r="Z411">
        <v>18.386385000000001</v>
      </c>
      <c r="AA411">
        <v>7.6585283000000004</v>
      </c>
    </row>
    <row r="412" spans="2:27" x14ac:dyDescent="0.25">
      <c r="B412">
        <v>28214142857.143002</v>
      </c>
      <c r="C412">
        <v>18.193276999999998</v>
      </c>
      <c r="D412">
        <v>5.7330112</v>
      </c>
      <c r="Y412">
        <v>28214142857.143002</v>
      </c>
      <c r="Z412">
        <v>19.158718</v>
      </c>
      <c r="AA412">
        <v>7.9076098999999997</v>
      </c>
    </row>
    <row r="413" spans="2:27" x14ac:dyDescent="0.25">
      <c r="B413">
        <v>28469122448.98</v>
      </c>
      <c r="C413">
        <v>18.908134</v>
      </c>
      <c r="D413">
        <v>5.9209722999999999</v>
      </c>
      <c r="Y413">
        <v>28469122448.98</v>
      </c>
      <c r="Z413">
        <v>19.619845999999999</v>
      </c>
      <c r="AA413">
        <v>7.9696331000000002</v>
      </c>
    </row>
    <row r="414" spans="2:27" x14ac:dyDescent="0.25">
      <c r="B414">
        <v>28724102040.816002</v>
      </c>
      <c r="C414">
        <v>18.763403</v>
      </c>
      <c r="D414">
        <v>5.4384046000000001</v>
      </c>
      <c r="Y414">
        <v>28724102040.816002</v>
      </c>
      <c r="Z414">
        <v>19.637561999999999</v>
      </c>
      <c r="AA414">
        <v>7.6530355999999999</v>
      </c>
    </row>
    <row r="415" spans="2:27" x14ac:dyDescent="0.25">
      <c r="B415">
        <v>28979081632.653</v>
      </c>
      <c r="C415">
        <v>19.404194</v>
      </c>
      <c r="D415">
        <v>5.8840294000000002</v>
      </c>
      <c r="Y415">
        <v>28979081632.653</v>
      </c>
      <c r="Z415">
        <v>19.698509000000001</v>
      </c>
      <c r="AA415">
        <v>7.4834838000000001</v>
      </c>
    </row>
    <row r="416" spans="2:27" x14ac:dyDescent="0.25">
      <c r="B416">
        <v>29234061224.490002</v>
      </c>
      <c r="C416">
        <v>19.747506999999999</v>
      </c>
      <c r="D416">
        <v>6.0695853</v>
      </c>
      <c r="Y416">
        <v>29234061224.490002</v>
      </c>
      <c r="Z416">
        <v>19.834339</v>
      </c>
      <c r="AA416">
        <v>7.4076719000000004</v>
      </c>
    </row>
    <row r="417" spans="2:27" x14ac:dyDescent="0.25">
      <c r="B417">
        <v>29489040816.327</v>
      </c>
      <c r="C417">
        <v>20.421146</v>
      </c>
      <c r="D417">
        <v>6.5504788999999999</v>
      </c>
      <c r="Y417">
        <v>29489040816.327</v>
      </c>
      <c r="Z417">
        <v>19.991955000000001</v>
      </c>
      <c r="AA417">
        <v>7.2568421000000001</v>
      </c>
    </row>
    <row r="418" spans="2:27" x14ac:dyDescent="0.25">
      <c r="B418">
        <v>29744020408.162998</v>
      </c>
      <c r="C418">
        <v>20.521963</v>
      </c>
      <c r="D418">
        <v>6.4906639999999998</v>
      </c>
      <c r="Y418">
        <v>29744020408.162998</v>
      </c>
      <c r="Z418">
        <v>20.146049000000001</v>
      </c>
      <c r="AA418">
        <v>7.1463776000000001</v>
      </c>
    </row>
    <row r="419" spans="2:27" x14ac:dyDescent="0.25">
      <c r="B419">
        <v>29999000000</v>
      </c>
      <c r="C419">
        <v>20.762844000000001</v>
      </c>
      <c r="D419">
        <v>6.5037398</v>
      </c>
      <c r="Y419">
        <v>29999000000</v>
      </c>
      <c r="Z419">
        <v>20.216491999999999</v>
      </c>
      <c r="AA419">
        <v>6.9127903000000002</v>
      </c>
    </row>
    <row r="420" spans="2:27" x14ac:dyDescent="0.25">
      <c r="B420" t="s">
        <v>25</v>
      </c>
      <c r="Y420" t="s">
        <v>25</v>
      </c>
    </row>
    <row r="423" spans="2:27" x14ac:dyDescent="0.25">
      <c r="B423" t="s">
        <v>28</v>
      </c>
      <c r="Y423" t="s">
        <v>28</v>
      </c>
    </row>
    <row r="424" spans="2:27" x14ac:dyDescent="0.25">
      <c r="B424" t="s">
        <v>23</v>
      </c>
      <c r="C424" t="s">
        <v>283</v>
      </c>
      <c r="D424" t="s">
        <v>300</v>
      </c>
      <c r="Y424" t="s">
        <v>23</v>
      </c>
      <c r="Z424" t="s">
        <v>283</v>
      </c>
      <c r="AA424" t="s">
        <v>300</v>
      </c>
    </row>
    <row r="425" spans="2:27" x14ac:dyDescent="0.25">
      <c r="B425">
        <v>5011000000</v>
      </c>
      <c r="C425">
        <v>1.8702171999999999</v>
      </c>
      <c r="D425">
        <v>-21.737393999999998</v>
      </c>
      <c r="Y425">
        <v>5011000000</v>
      </c>
      <c r="Z425">
        <v>3.5468397</v>
      </c>
      <c r="AA425">
        <v>-22.215052</v>
      </c>
    </row>
    <row r="426" spans="2:27" x14ac:dyDescent="0.25">
      <c r="B426">
        <v>5265979591.8367004</v>
      </c>
      <c r="C426">
        <v>1.9826360000000001</v>
      </c>
      <c r="D426">
        <v>-19.818131999999999</v>
      </c>
      <c r="Y426">
        <v>5265979591.8367004</v>
      </c>
      <c r="Z426">
        <v>3.6449723000000001</v>
      </c>
      <c r="AA426">
        <v>-20.232195000000001</v>
      </c>
    </row>
    <row r="427" spans="2:27" x14ac:dyDescent="0.25">
      <c r="B427">
        <v>5520959183.6735001</v>
      </c>
      <c r="C427">
        <v>2.4196149999999998</v>
      </c>
      <c r="D427">
        <v>-16.906863999999999</v>
      </c>
      <c r="Y427">
        <v>5520959183.6735001</v>
      </c>
      <c r="Z427">
        <v>4.1298140999999999</v>
      </c>
      <c r="AA427">
        <v>-17.111494</v>
      </c>
    </row>
    <row r="428" spans="2:27" x14ac:dyDescent="0.25">
      <c r="B428">
        <v>5775938775.5101995</v>
      </c>
      <c r="C428">
        <v>3.2060387000000001</v>
      </c>
      <c r="D428">
        <v>-13.28196</v>
      </c>
      <c r="Y428">
        <v>5775938775.5101995</v>
      </c>
      <c r="Z428">
        <v>4.9544230000000002</v>
      </c>
      <c r="AA428">
        <v>-13.348392</v>
      </c>
    </row>
    <row r="429" spans="2:27" x14ac:dyDescent="0.25">
      <c r="B429">
        <v>6030918367.3469</v>
      </c>
      <c r="C429">
        <v>4.6602654000000001</v>
      </c>
      <c r="D429">
        <v>-9.5687323000000006</v>
      </c>
      <c r="Y429">
        <v>6030918367.3469</v>
      </c>
      <c r="Z429">
        <v>6.7111263000000001</v>
      </c>
      <c r="AA429">
        <v>-9.2507476999999998</v>
      </c>
    </row>
    <row r="430" spans="2:27" x14ac:dyDescent="0.25">
      <c r="B430">
        <v>6285897959.1836996</v>
      </c>
      <c r="C430">
        <v>6.1473893999999998</v>
      </c>
      <c r="D430">
        <v>-6.0250434999999998</v>
      </c>
      <c r="Y430">
        <v>6285897959.1836996</v>
      </c>
      <c r="Z430">
        <v>8.5541953999999993</v>
      </c>
      <c r="AA430">
        <v>-5.3204855999999996</v>
      </c>
    </row>
    <row r="431" spans="2:27" x14ac:dyDescent="0.25">
      <c r="B431">
        <v>6540877551.0204</v>
      </c>
      <c r="C431">
        <v>8.2143250000000005</v>
      </c>
      <c r="D431">
        <v>-2.5625949000000001</v>
      </c>
      <c r="Y431">
        <v>6540877551.0204</v>
      </c>
      <c r="Z431">
        <v>11.071291</v>
      </c>
      <c r="AA431">
        <v>-1.2879754000000001</v>
      </c>
    </row>
    <row r="432" spans="2:27" x14ac:dyDescent="0.25">
      <c r="B432">
        <v>6795857142.8570995</v>
      </c>
      <c r="C432">
        <v>10.318974000000001</v>
      </c>
      <c r="D432">
        <v>0.81932938</v>
      </c>
      <c r="Y432">
        <v>6795857142.8570995</v>
      </c>
      <c r="Z432">
        <v>14.148505</v>
      </c>
      <c r="AA432">
        <v>3.1467252000000001</v>
      </c>
    </row>
    <row r="433" spans="2:27" x14ac:dyDescent="0.25">
      <c r="B433">
        <v>7050836734.6939001</v>
      </c>
      <c r="C433">
        <v>12.252027999999999</v>
      </c>
      <c r="D433">
        <v>3.7618326999999998</v>
      </c>
      <c r="Y433">
        <v>7050836734.6939001</v>
      </c>
      <c r="Z433">
        <v>18.122520000000002</v>
      </c>
      <c r="AA433">
        <v>8.1578959999999991</v>
      </c>
    </row>
    <row r="434" spans="2:27" x14ac:dyDescent="0.25">
      <c r="B434">
        <v>7305816326.5305996</v>
      </c>
      <c r="C434">
        <v>12.806576</v>
      </c>
      <c r="D434">
        <v>5.1263880999999998</v>
      </c>
      <c r="Y434">
        <v>7305816326.5305996</v>
      </c>
      <c r="Z434">
        <v>19.798628000000001</v>
      </c>
      <c r="AA434">
        <v>10.583446</v>
      </c>
    </row>
    <row r="435" spans="2:27" x14ac:dyDescent="0.25">
      <c r="B435">
        <v>7560795918.3673</v>
      </c>
      <c r="C435">
        <v>12.630582</v>
      </c>
      <c r="D435">
        <v>5.4416985999999996</v>
      </c>
      <c r="Y435">
        <v>7560795918.3673</v>
      </c>
      <c r="Z435">
        <v>19.948274999999999</v>
      </c>
      <c r="AA435">
        <v>11.151346999999999</v>
      </c>
    </row>
    <row r="436" spans="2:27" x14ac:dyDescent="0.25">
      <c r="B436">
        <v>7815775510.2040997</v>
      </c>
      <c r="C436">
        <v>12.255044</v>
      </c>
      <c r="D436">
        <v>5.2945384999999998</v>
      </c>
      <c r="Y436">
        <v>7815775510.2040997</v>
      </c>
      <c r="Z436">
        <v>19.091816000000001</v>
      </c>
      <c r="AA436">
        <v>10.502518</v>
      </c>
    </row>
    <row r="437" spans="2:27" x14ac:dyDescent="0.25">
      <c r="B437">
        <v>8070755102.0408001</v>
      </c>
      <c r="C437">
        <v>12.262491000000001</v>
      </c>
      <c r="D437">
        <v>5.5768136999999998</v>
      </c>
      <c r="Y437">
        <v>8070755102.0408001</v>
      </c>
      <c r="Z437">
        <v>19.148213999999999</v>
      </c>
      <c r="AA437">
        <v>10.823480999999999</v>
      </c>
    </row>
    <row r="438" spans="2:27" x14ac:dyDescent="0.25">
      <c r="B438">
        <v>8325734693.8775997</v>
      </c>
      <c r="C438">
        <v>12.433104999999999</v>
      </c>
      <c r="D438">
        <v>5.9222536000000003</v>
      </c>
      <c r="Y438">
        <v>8325734693.8775997</v>
      </c>
      <c r="Z438">
        <v>19.248093000000001</v>
      </c>
      <c r="AA438">
        <v>11.12579</v>
      </c>
    </row>
    <row r="439" spans="2:27" x14ac:dyDescent="0.25">
      <c r="B439">
        <v>8580714285.7143002</v>
      </c>
      <c r="C439">
        <v>12.742861</v>
      </c>
      <c r="D439">
        <v>6.4503693999999996</v>
      </c>
      <c r="Y439">
        <v>8580714285.7143002</v>
      </c>
      <c r="Z439">
        <v>18.989388999999999</v>
      </c>
      <c r="AA439">
        <v>11.082255</v>
      </c>
    </row>
    <row r="440" spans="2:27" x14ac:dyDescent="0.25">
      <c r="B440">
        <v>8835693877.5510006</v>
      </c>
      <c r="C440">
        <v>13.130827</v>
      </c>
      <c r="D440">
        <v>6.8197679999999998</v>
      </c>
      <c r="Y440">
        <v>8835693877.5510006</v>
      </c>
      <c r="Z440">
        <v>19.172893999999999</v>
      </c>
      <c r="AA440">
        <v>11.258630999999999</v>
      </c>
    </row>
    <row r="441" spans="2:27" x14ac:dyDescent="0.25">
      <c r="B441">
        <v>9090673469.3878002</v>
      </c>
      <c r="C441">
        <v>13.382134000000001</v>
      </c>
      <c r="D441">
        <v>6.9617705000000001</v>
      </c>
      <c r="Y441">
        <v>9090673469.3878002</v>
      </c>
      <c r="Z441">
        <v>19.192924000000001</v>
      </c>
      <c r="AA441">
        <v>11.169052000000001</v>
      </c>
    </row>
    <row r="442" spans="2:27" x14ac:dyDescent="0.25">
      <c r="B442">
        <v>9345653061.2245007</v>
      </c>
      <c r="C442">
        <v>13.553673</v>
      </c>
      <c r="D442">
        <v>7.0389729000000001</v>
      </c>
      <c r="Y442">
        <v>9345653061.2245007</v>
      </c>
      <c r="Z442">
        <v>19.381927000000001</v>
      </c>
      <c r="AA442">
        <v>11.254697999999999</v>
      </c>
    </row>
    <row r="443" spans="2:27" x14ac:dyDescent="0.25">
      <c r="B443">
        <v>9600632653.0611992</v>
      </c>
      <c r="C443">
        <v>13.634816000000001</v>
      </c>
      <c r="D443">
        <v>7.0650104999999996</v>
      </c>
      <c r="Y443">
        <v>9600632653.0611992</v>
      </c>
      <c r="Z443">
        <v>19.400375</v>
      </c>
      <c r="AA443">
        <v>11.187044999999999</v>
      </c>
    </row>
    <row r="444" spans="2:27" x14ac:dyDescent="0.25">
      <c r="B444">
        <v>9855612244.8980007</v>
      </c>
      <c r="C444">
        <v>13.922155</v>
      </c>
      <c r="D444">
        <v>7.3570270999999998</v>
      </c>
      <c r="Y444">
        <v>9855612244.8980007</v>
      </c>
      <c r="Z444">
        <v>19.593653</v>
      </c>
      <c r="AA444">
        <v>11.351279999999999</v>
      </c>
    </row>
    <row r="445" spans="2:27" x14ac:dyDescent="0.25">
      <c r="B445">
        <v>10110591836.735001</v>
      </c>
      <c r="C445">
        <v>14.276565</v>
      </c>
      <c r="D445">
        <v>7.7065649000000001</v>
      </c>
      <c r="Y445">
        <v>10110591836.735001</v>
      </c>
      <c r="Z445">
        <v>19.624725000000002</v>
      </c>
      <c r="AA445">
        <v>11.340674999999999</v>
      </c>
    </row>
    <row r="446" spans="2:27" x14ac:dyDescent="0.25">
      <c r="B446">
        <v>10365571428.570999</v>
      </c>
      <c r="C446">
        <v>14.335639</v>
      </c>
      <c r="D446">
        <v>7.6950455</v>
      </c>
      <c r="Y446">
        <v>10365571428.570999</v>
      </c>
      <c r="Z446">
        <v>19.651620999999999</v>
      </c>
      <c r="AA446">
        <v>11.244218999999999</v>
      </c>
    </row>
    <row r="447" spans="2:27" x14ac:dyDescent="0.25">
      <c r="B447">
        <v>10620551020.408001</v>
      </c>
      <c r="C447">
        <v>13.657292999999999</v>
      </c>
      <c r="D447">
        <v>7.0116091000000003</v>
      </c>
      <c r="Y447">
        <v>10620551020.408001</v>
      </c>
      <c r="Z447">
        <v>19.149771000000001</v>
      </c>
      <c r="AA447">
        <v>10.673169</v>
      </c>
    </row>
    <row r="448" spans="2:27" x14ac:dyDescent="0.25">
      <c r="B448">
        <v>10875530612.245001</v>
      </c>
      <c r="C448">
        <v>12.547663</v>
      </c>
      <c r="D448">
        <v>6.0297102999999996</v>
      </c>
      <c r="Y448">
        <v>10875530612.245001</v>
      </c>
      <c r="Z448">
        <v>18.302161999999999</v>
      </c>
      <c r="AA448">
        <v>9.8452997</v>
      </c>
    </row>
    <row r="449" spans="2:27" x14ac:dyDescent="0.25">
      <c r="B449">
        <v>11130510204.082001</v>
      </c>
      <c r="C449">
        <v>11.552619999999999</v>
      </c>
      <c r="D449">
        <v>5.1785563999999997</v>
      </c>
      <c r="Y449">
        <v>11130510204.082001</v>
      </c>
      <c r="Z449">
        <v>17.578346</v>
      </c>
      <c r="AA449">
        <v>9.2221288999999995</v>
      </c>
    </row>
    <row r="450" spans="2:27" x14ac:dyDescent="0.25">
      <c r="B450">
        <v>11385489795.917999</v>
      </c>
      <c r="C450">
        <v>10.915412999999999</v>
      </c>
      <c r="D450">
        <v>4.6723127</v>
      </c>
      <c r="Y450">
        <v>11385489795.917999</v>
      </c>
      <c r="Z450">
        <v>17.453499000000001</v>
      </c>
      <c r="AA450">
        <v>9.2123364999999993</v>
      </c>
    </row>
    <row r="451" spans="2:27" x14ac:dyDescent="0.25">
      <c r="B451">
        <v>11640469387.754999</v>
      </c>
      <c r="C451">
        <v>10.509684</v>
      </c>
      <c r="D451">
        <v>4.2550610999999998</v>
      </c>
      <c r="Y451">
        <v>11640469387.754999</v>
      </c>
      <c r="Z451">
        <v>17.532909</v>
      </c>
      <c r="AA451">
        <v>9.3675841999999996</v>
      </c>
    </row>
    <row r="452" spans="2:27" x14ac:dyDescent="0.25">
      <c r="B452">
        <v>11895448979.591999</v>
      </c>
      <c r="C452">
        <v>10.624368</v>
      </c>
      <c r="D452">
        <v>4.3130430999999998</v>
      </c>
      <c r="Y452">
        <v>11895448979.591999</v>
      </c>
      <c r="Z452">
        <v>17.849557999999998</v>
      </c>
      <c r="AA452">
        <v>9.6823606000000009</v>
      </c>
    </row>
    <row r="453" spans="2:27" x14ac:dyDescent="0.25">
      <c r="B453">
        <v>12150428571.429001</v>
      </c>
      <c r="C453">
        <v>11.102675</v>
      </c>
      <c r="D453">
        <v>4.7755879999999999</v>
      </c>
      <c r="Y453">
        <v>12150428571.429001</v>
      </c>
      <c r="Z453">
        <v>17.974347999999999</v>
      </c>
      <c r="AA453">
        <v>9.8237752999999994</v>
      </c>
    </row>
    <row r="454" spans="2:27" x14ac:dyDescent="0.25">
      <c r="B454">
        <v>12405408163.264999</v>
      </c>
      <c r="C454">
        <v>11.684509</v>
      </c>
      <c r="D454">
        <v>5.2963146999999999</v>
      </c>
      <c r="Y454">
        <v>12405408163.264999</v>
      </c>
      <c r="Z454">
        <v>18.043641999999998</v>
      </c>
      <c r="AA454">
        <v>9.8201102999999996</v>
      </c>
    </row>
    <row r="455" spans="2:27" x14ac:dyDescent="0.25">
      <c r="B455">
        <v>12660387755.101999</v>
      </c>
      <c r="C455">
        <v>11.932779</v>
      </c>
      <c r="D455">
        <v>5.5378447</v>
      </c>
      <c r="Y455">
        <v>12660387755.101999</v>
      </c>
      <c r="Z455">
        <v>17.599812</v>
      </c>
      <c r="AA455">
        <v>9.3619641999999992</v>
      </c>
    </row>
    <row r="456" spans="2:27" x14ac:dyDescent="0.25">
      <c r="B456">
        <v>12915367346.938999</v>
      </c>
      <c r="C456">
        <v>11.888036</v>
      </c>
      <c r="D456">
        <v>5.3439126000000003</v>
      </c>
      <c r="Y456">
        <v>12915367346.938999</v>
      </c>
      <c r="Z456">
        <v>17.292453999999999</v>
      </c>
      <c r="AA456">
        <v>8.8957242999999995</v>
      </c>
    </row>
    <row r="457" spans="2:27" x14ac:dyDescent="0.25">
      <c r="B457">
        <v>13170346938.775999</v>
      </c>
      <c r="C457">
        <v>11.665176000000001</v>
      </c>
      <c r="D457">
        <v>5.0141391999999998</v>
      </c>
      <c r="Y457">
        <v>13170346938.775999</v>
      </c>
      <c r="Z457">
        <v>16.935452000000002</v>
      </c>
      <c r="AA457">
        <v>8.4025563999999999</v>
      </c>
    </row>
    <row r="458" spans="2:27" x14ac:dyDescent="0.25">
      <c r="B458">
        <v>13425326530.612</v>
      </c>
      <c r="C458">
        <v>11.373538</v>
      </c>
      <c r="D458">
        <v>4.6906432999999996</v>
      </c>
      <c r="Y458">
        <v>13425326530.612</v>
      </c>
      <c r="Z458">
        <v>16.907039999999999</v>
      </c>
      <c r="AA458">
        <v>8.2863445000000002</v>
      </c>
    </row>
    <row r="459" spans="2:27" x14ac:dyDescent="0.25">
      <c r="B459">
        <v>13680306122.448999</v>
      </c>
      <c r="C459">
        <v>11.048152999999999</v>
      </c>
      <c r="D459">
        <v>4.4384303000000003</v>
      </c>
      <c r="Y459">
        <v>13680306122.448999</v>
      </c>
      <c r="Z459">
        <v>16.916381999999999</v>
      </c>
      <c r="AA459">
        <v>8.3182144000000005</v>
      </c>
    </row>
    <row r="460" spans="2:27" x14ac:dyDescent="0.25">
      <c r="B460">
        <v>13935285714.285999</v>
      </c>
      <c r="C460">
        <v>10.856787000000001</v>
      </c>
      <c r="D460">
        <v>4.3326868999999997</v>
      </c>
      <c r="Y460">
        <v>13935285714.285999</v>
      </c>
      <c r="Z460">
        <v>17.189198999999999</v>
      </c>
      <c r="AA460">
        <v>8.6372309000000005</v>
      </c>
    </row>
    <row r="461" spans="2:27" x14ac:dyDescent="0.25">
      <c r="B461">
        <v>14190265306.122</v>
      </c>
      <c r="C461">
        <v>10.673727</v>
      </c>
      <c r="D461">
        <v>4.2340898999999999</v>
      </c>
      <c r="Y461">
        <v>14190265306.122</v>
      </c>
      <c r="Z461">
        <v>17.344683</v>
      </c>
      <c r="AA461">
        <v>8.8765134999999997</v>
      </c>
    </row>
    <row r="462" spans="2:27" x14ac:dyDescent="0.25">
      <c r="B462">
        <v>14445244897.959</v>
      </c>
      <c r="C462">
        <v>10.640180000000001</v>
      </c>
      <c r="D462">
        <v>4.2233042999999997</v>
      </c>
      <c r="Y462">
        <v>14445244897.959</v>
      </c>
      <c r="Z462">
        <v>17.516680000000001</v>
      </c>
      <c r="AA462">
        <v>9.1037970000000001</v>
      </c>
    </row>
    <row r="463" spans="2:27" x14ac:dyDescent="0.25">
      <c r="B463">
        <v>14700224489.796</v>
      </c>
      <c r="C463">
        <v>10.602632</v>
      </c>
      <c r="D463">
        <v>4.2871775999999997</v>
      </c>
      <c r="Y463">
        <v>14700224489.796</v>
      </c>
      <c r="Z463">
        <v>17.59543</v>
      </c>
      <c r="AA463">
        <v>9.3309382999999997</v>
      </c>
    </row>
    <row r="464" spans="2:27" x14ac:dyDescent="0.25">
      <c r="B464">
        <v>14955204081.632999</v>
      </c>
      <c r="C464">
        <v>10.647716000000001</v>
      </c>
      <c r="D464">
        <v>4.3305391999999996</v>
      </c>
      <c r="Y464">
        <v>14955204081.632999</v>
      </c>
      <c r="Z464">
        <v>17.617241</v>
      </c>
      <c r="AA464">
        <v>9.4200181999999995</v>
      </c>
    </row>
    <row r="465" spans="2:27" x14ac:dyDescent="0.25">
      <c r="B465">
        <v>15210183673.469</v>
      </c>
      <c r="C465">
        <v>10.647012999999999</v>
      </c>
      <c r="D465">
        <v>4.3245816000000001</v>
      </c>
      <c r="Y465">
        <v>15210183673.469</v>
      </c>
      <c r="Z465">
        <v>17.462399999999999</v>
      </c>
      <c r="AA465">
        <v>9.3046789000000008</v>
      </c>
    </row>
    <row r="466" spans="2:27" x14ac:dyDescent="0.25">
      <c r="B466">
        <v>15465163265.306</v>
      </c>
      <c r="C466">
        <v>10.82357</v>
      </c>
      <c r="D466">
        <v>4.3857211999999999</v>
      </c>
      <c r="Y466">
        <v>15465163265.306</v>
      </c>
      <c r="Z466">
        <v>17.512535</v>
      </c>
      <c r="AA466">
        <v>9.3083057</v>
      </c>
    </row>
    <row r="467" spans="2:27" x14ac:dyDescent="0.25">
      <c r="B467">
        <v>15720142857.143</v>
      </c>
      <c r="C467">
        <v>11.111981</v>
      </c>
      <c r="D467">
        <v>4.5180163000000002</v>
      </c>
      <c r="Y467">
        <v>15720142857.143</v>
      </c>
      <c r="Z467">
        <v>17.524215999999999</v>
      </c>
      <c r="AA467">
        <v>9.2002238999999992</v>
      </c>
    </row>
    <row r="468" spans="2:27" x14ac:dyDescent="0.25">
      <c r="B468">
        <v>15975122448.98</v>
      </c>
      <c r="C468">
        <v>11.719309000000001</v>
      </c>
      <c r="D468">
        <v>4.9398245999999997</v>
      </c>
      <c r="Y468">
        <v>15975122448.98</v>
      </c>
      <c r="Z468">
        <v>17.737939999999998</v>
      </c>
      <c r="AA468">
        <v>9.2628983999999992</v>
      </c>
    </row>
    <row r="469" spans="2:27" x14ac:dyDescent="0.25">
      <c r="B469">
        <v>16230102040.816</v>
      </c>
      <c r="C469">
        <v>12.200835</v>
      </c>
      <c r="D469">
        <v>5.1884303000000003</v>
      </c>
      <c r="Y469">
        <v>16230102040.816</v>
      </c>
      <c r="Z469">
        <v>17.85107</v>
      </c>
      <c r="AA469">
        <v>9.1310719999999996</v>
      </c>
    </row>
    <row r="470" spans="2:27" x14ac:dyDescent="0.25">
      <c r="B470">
        <v>16485081632.653</v>
      </c>
      <c r="C470">
        <v>12.470744</v>
      </c>
      <c r="D470">
        <v>5.3493705</v>
      </c>
      <c r="Y470">
        <v>16485081632.653</v>
      </c>
      <c r="Z470">
        <v>18.297789000000002</v>
      </c>
      <c r="AA470">
        <v>9.4381733000000008</v>
      </c>
    </row>
    <row r="471" spans="2:27" x14ac:dyDescent="0.25">
      <c r="B471">
        <v>16740061224.49</v>
      </c>
      <c r="C471">
        <v>12.459021999999999</v>
      </c>
      <c r="D471">
        <v>5.0909060999999998</v>
      </c>
      <c r="Y471">
        <v>16740061224.49</v>
      </c>
      <c r="Z471">
        <v>18.616751000000001</v>
      </c>
      <c r="AA471">
        <v>9.4773502000000001</v>
      </c>
    </row>
    <row r="472" spans="2:27" x14ac:dyDescent="0.25">
      <c r="B472">
        <v>16995040816.327</v>
      </c>
      <c r="C472">
        <v>12.468816</v>
      </c>
      <c r="D472">
        <v>4.9983940000000002</v>
      </c>
      <c r="Y472">
        <v>16995040816.327</v>
      </c>
      <c r="Z472">
        <v>18.760427</v>
      </c>
      <c r="AA472">
        <v>9.5398683999999996</v>
      </c>
    </row>
    <row r="473" spans="2:27" x14ac:dyDescent="0.25">
      <c r="B473">
        <v>17250020408.162998</v>
      </c>
      <c r="C473">
        <v>12.676807</v>
      </c>
      <c r="D473">
        <v>4.9108676999999998</v>
      </c>
      <c r="Y473">
        <v>17250020408.162998</v>
      </c>
      <c r="Z473">
        <v>18.412025</v>
      </c>
      <c r="AA473">
        <v>9.013833</v>
      </c>
    </row>
    <row r="474" spans="2:27" x14ac:dyDescent="0.25">
      <c r="B474">
        <v>17505000000</v>
      </c>
      <c r="C474">
        <v>13.430331000000001</v>
      </c>
      <c r="D474">
        <v>5.3688549999999999</v>
      </c>
      <c r="Y474">
        <v>17505000000</v>
      </c>
      <c r="Z474">
        <v>18.208341999999998</v>
      </c>
      <c r="AA474">
        <v>8.7098960999999999</v>
      </c>
    </row>
    <row r="475" spans="2:27" x14ac:dyDescent="0.25">
      <c r="B475">
        <v>17759979591.837002</v>
      </c>
      <c r="C475">
        <v>14.270709</v>
      </c>
      <c r="D475">
        <v>5.9400953999999997</v>
      </c>
      <c r="Y475">
        <v>17759979591.837002</v>
      </c>
      <c r="Z475">
        <v>17.891922000000001</v>
      </c>
      <c r="AA475">
        <v>8.3093547999999995</v>
      </c>
    </row>
    <row r="476" spans="2:27" x14ac:dyDescent="0.25">
      <c r="B476">
        <v>18014959183.673</v>
      </c>
      <c r="C476">
        <v>15.312846</v>
      </c>
      <c r="D476">
        <v>6.8073968999999996</v>
      </c>
      <c r="Y476">
        <v>18014959183.673</v>
      </c>
      <c r="Z476">
        <v>17.754640999999999</v>
      </c>
      <c r="AA476">
        <v>8.1035471000000001</v>
      </c>
    </row>
    <row r="477" spans="2:27" x14ac:dyDescent="0.25">
      <c r="B477">
        <v>18269938775.509998</v>
      </c>
      <c r="C477">
        <v>15.652804</v>
      </c>
      <c r="D477">
        <v>7.1486378000000004</v>
      </c>
      <c r="Y477">
        <v>18269938775.509998</v>
      </c>
      <c r="Z477">
        <v>17.483668999999999</v>
      </c>
      <c r="AA477">
        <v>7.8394151000000001</v>
      </c>
    </row>
    <row r="478" spans="2:27" x14ac:dyDescent="0.25">
      <c r="B478">
        <v>18524918367.347</v>
      </c>
      <c r="C478">
        <v>16.086563000000002</v>
      </c>
      <c r="D478">
        <v>7.3872333000000001</v>
      </c>
      <c r="Y478">
        <v>18524918367.347</v>
      </c>
      <c r="Z478">
        <v>17.499742999999999</v>
      </c>
      <c r="AA478">
        <v>7.5971960999999997</v>
      </c>
    </row>
    <row r="479" spans="2:27" x14ac:dyDescent="0.25">
      <c r="B479">
        <v>18779897959.183998</v>
      </c>
      <c r="C479">
        <v>15.864247000000001</v>
      </c>
      <c r="D479">
        <v>7.1158161</v>
      </c>
      <c r="Y479">
        <v>18779897959.183998</v>
      </c>
      <c r="Z479">
        <v>17.280346000000002</v>
      </c>
      <c r="AA479">
        <v>7.2849503000000002</v>
      </c>
    </row>
    <row r="480" spans="2:27" x14ac:dyDescent="0.25">
      <c r="B480">
        <v>19034877551.02</v>
      </c>
      <c r="C480">
        <v>15.80757</v>
      </c>
      <c r="D480">
        <v>7.0741787</v>
      </c>
      <c r="Y480">
        <v>19034877551.02</v>
      </c>
      <c r="Z480">
        <v>17.357503999999999</v>
      </c>
      <c r="AA480">
        <v>7.3206897</v>
      </c>
    </row>
    <row r="481" spans="2:27" x14ac:dyDescent="0.25">
      <c r="B481">
        <v>19289857142.856998</v>
      </c>
      <c r="C481">
        <v>15.513892</v>
      </c>
      <c r="D481">
        <v>6.8171362999999996</v>
      </c>
      <c r="Y481">
        <v>19289857142.856998</v>
      </c>
      <c r="Z481">
        <v>17.615621999999998</v>
      </c>
      <c r="AA481">
        <v>7.5791917</v>
      </c>
    </row>
    <row r="482" spans="2:27" x14ac:dyDescent="0.25">
      <c r="B482">
        <v>19544836734.694</v>
      </c>
      <c r="C482">
        <v>15.763313</v>
      </c>
      <c r="D482">
        <v>7.0268091999999998</v>
      </c>
      <c r="Y482">
        <v>19544836734.694</v>
      </c>
      <c r="Z482">
        <v>18.252590000000001</v>
      </c>
      <c r="AA482">
        <v>8.1586370000000006</v>
      </c>
    </row>
    <row r="483" spans="2:27" x14ac:dyDescent="0.25">
      <c r="B483">
        <v>19799816326.530998</v>
      </c>
      <c r="C483">
        <v>15.763078999999999</v>
      </c>
      <c r="D483">
        <v>6.8290819999999997</v>
      </c>
      <c r="Y483">
        <v>19799816326.530998</v>
      </c>
      <c r="Z483">
        <v>18.61515</v>
      </c>
      <c r="AA483">
        <v>8.3770561000000008</v>
      </c>
    </row>
    <row r="484" spans="2:27" x14ac:dyDescent="0.25">
      <c r="B484">
        <v>20054795918.367001</v>
      </c>
      <c r="C484">
        <v>15.996853</v>
      </c>
      <c r="D484">
        <v>6.9389105000000004</v>
      </c>
      <c r="Y484">
        <v>20054795918.367001</v>
      </c>
      <c r="Z484">
        <v>18.829630000000002</v>
      </c>
      <c r="AA484">
        <v>8.5922604000000007</v>
      </c>
    </row>
    <row r="485" spans="2:27" x14ac:dyDescent="0.25">
      <c r="B485">
        <v>20309775510.203999</v>
      </c>
      <c r="C485">
        <v>15.631648999999999</v>
      </c>
      <c r="D485">
        <v>6.4562898000000004</v>
      </c>
      <c r="Y485">
        <v>20309775510.203999</v>
      </c>
      <c r="Z485">
        <v>18.628941000000001</v>
      </c>
      <c r="AA485">
        <v>8.3802719000000003</v>
      </c>
    </row>
    <row r="486" spans="2:27" x14ac:dyDescent="0.25">
      <c r="B486">
        <v>20564755102.041</v>
      </c>
      <c r="C486">
        <v>15.199691</v>
      </c>
      <c r="D486">
        <v>5.9462256</v>
      </c>
      <c r="Y486">
        <v>20564755102.041</v>
      </c>
      <c r="Z486">
        <v>18.503242</v>
      </c>
      <c r="AA486">
        <v>8.2626343000000002</v>
      </c>
    </row>
    <row r="487" spans="2:27" x14ac:dyDescent="0.25">
      <c r="B487">
        <v>20819734693.877998</v>
      </c>
      <c r="C487">
        <v>14.649665000000001</v>
      </c>
      <c r="D487">
        <v>5.2402825000000002</v>
      </c>
      <c r="Y487">
        <v>20819734693.877998</v>
      </c>
      <c r="Z487">
        <v>18.265550999999999</v>
      </c>
      <c r="AA487">
        <v>7.9439354</v>
      </c>
    </row>
    <row r="488" spans="2:27" x14ac:dyDescent="0.25">
      <c r="B488">
        <v>21074714285.714001</v>
      </c>
      <c r="C488">
        <v>14.138132000000001</v>
      </c>
      <c r="D488">
        <v>4.7417879000000003</v>
      </c>
      <c r="Y488">
        <v>21074714285.714001</v>
      </c>
      <c r="Z488">
        <v>18.495038999999998</v>
      </c>
      <c r="AA488">
        <v>8.2261047000000005</v>
      </c>
    </row>
    <row r="489" spans="2:27" x14ac:dyDescent="0.25">
      <c r="B489">
        <v>21329693877.550999</v>
      </c>
      <c r="C489">
        <v>13.883131000000001</v>
      </c>
      <c r="D489">
        <v>4.5427084000000004</v>
      </c>
      <c r="Y489">
        <v>21329693877.550999</v>
      </c>
      <c r="Z489">
        <v>18.397644</v>
      </c>
      <c r="AA489">
        <v>8.2503299999999999</v>
      </c>
    </row>
    <row r="490" spans="2:27" x14ac:dyDescent="0.25">
      <c r="B490">
        <v>21584673469.388</v>
      </c>
      <c r="C490">
        <v>13.612155</v>
      </c>
      <c r="D490">
        <v>4.3472505000000004</v>
      </c>
      <c r="Y490">
        <v>21584673469.388</v>
      </c>
      <c r="Z490">
        <v>18.628215999999998</v>
      </c>
      <c r="AA490">
        <v>8.5519142000000006</v>
      </c>
    </row>
    <row r="491" spans="2:27" x14ac:dyDescent="0.25">
      <c r="B491">
        <v>21839653061.223999</v>
      </c>
      <c r="C491">
        <v>13.747776999999999</v>
      </c>
      <c r="D491">
        <v>4.2760195999999997</v>
      </c>
      <c r="Y491">
        <v>21839653061.223999</v>
      </c>
      <c r="Z491">
        <v>18.542717</v>
      </c>
      <c r="AA491">
        <v>8.3256197000000007</v>
      </c>
    </row>
    <row r="492" spans="2:27" x14ac:dyDescent="0.25">
      <c r="B492">
        <v>22094632653.061001</v>
      </c>
      <c r="C492">
        <v>13.934177</v>
      </c>
      <c r="D492">
        <v>4.3598461000000004</v>
      </c>
      <c r="Y492">
        <v>22094632653.061001</v>
      </c>
      <c r="Z492">
        <v>18.763382</v>
      </c>
      <c r="AA492">
        <v>8.4762964000000007</v>
      </c>
    </row>
    <row r="493" spans="2:27" x14ac:dyDescent="0.25">
      <c r="B493">
        <v>22349612244.897999</v>
      </c>
      <c r="C493">
        <v>14.181234999999999</v>
      </c>
      <c r="D493">
        <v>4.5479088000000001</v>
      </c>
      <c r="Y493">
        <v>22349612244.897999</v>
      </c>
      <c r="Z493">
        <v>18.705148999999999</v>
      </c>
      <c r="AA493">
        <v>8.3791665999999996</v>
      </c>
    </row>
    <row r="494" spans="2:27" x14ac:dyDescent="0.25">
      <c r="B494">
        <v>22604591836.735001</v>
      </c>
      <c r="C494">
        <v>14.408004</v>
      </c>
      <c r="D494">
        <v>4.8169798999999998</v>
      </c>
      <c r="Y494">
        <v>22604591836.735001</v>
      </c>
      <c r="Z494">
        <v>18.746365000000001</v>
      </c>
      <c r="AA494">
        <v>8.3817739000000007</v>
      </c>
    </row>
    <row r="495" spans="2:27" x14ac:dyDescent="0.25">
      <c r="B495">
        <v>22859571428.570999</v>
      </c>
      <c r="C495">
        <v>14.830408</v>
      </c>
      <c r="D495">
        <v>5.0642066000000003</v>
      </c>
      <c r="Y495">
        <v>22859571428.570999</v>
      </c>
      <c r="Z495">
        <v>18.873949</v>
      </c>
      <c r="AA495">
        <v>8.2357472999999999</v>
      </c>
    </row>
    <row r="496" spans="2:27" x14ac:dyDescent="0.25">
      <c r="B496">
        <v>23114551020.408001</v>
      </c>
      <c r="C496">
        <v>15.006669</v>
      </c>
      <c r="D496">
        <v>4.9420652</v>
      </c>
      <c r="Y496">
        <v>23114551020.408001</v>
      </c>
      <c r="Z496">
        <v>19.096374999999998</v>
      </c>
      <c r="AA496">
        <v>8.1091947999999991</v>
      </c>
    </row>
    <row r="497" spans="2:27" x14ac:dyDescent="0.25">
      <c r="B497">
        <v>23369530612.244999</v>
      </c>
      <c r="C497">
        <v>15.11309</v>
      </c>
      <c r="D497">
        <v>4.7480539999999998</v>
      </c>
      <c r="Y497">
        <v>23369530612.244999</v>
      </c>
      <c r="Z497">
        <v>19.572037000000002</v>
      </c>
      <c r="AA497">
        <v>8.2345094999999997</v>
      </c>
    </row>
    <row r="498" spans="2:27" x14ac:dyDescent="0.25">
      <c r="B498">
        <v>23624510204.082001</v>
      </c>
      <c r="C498">
        <v>14.845889</v>
      </c>
      <c r="D498">
        <v>4.3809766999999997</v>
      </c>
      <c r="Y498">
        <v>23624510204.082001</v>
      </c>
      <c r="Z498">
        <v>19.735842000000002</v>
      </c>
      <c r="AA498">
        <v>8.2286824999999997</v>
      </c>
    </row>
    <row r="499" spans="2:27" x14ac:dyDescent="0.25">
      <c r="B499">
        <v>23879489795.917999</v>
      </c>
      <c r="C499">
        <v>14.755867</v>
      </c>
      <c r="D499">
        <v>4.4942140999999998</v>
      </c>
      <c r="Y499">
        <v>23879489795.917999</v>
      </c>
      <c r="Z499">
        <v>20.080669</v>
      </c>
      <c r="AA499">
        <v>8.5823020999999997</v>
      </c>
    </row>
    <row r="500" spans="2:27" x14ac:dyDescent="0.25">
      <c r="B500">
        <v>24134469387.755001</v>
      </c>
      <c r="C500">
        <v>14.987645000000001</v>
      </c>
      <c r="D500">
        <v>4.7996340000000002</v>
      </c>
      <c r="Y500">
        <v>24134469387.755001</v>
      </c>
      <c r="Z500">
        <v>20.391452999999998</v>
      </c>
      <c r="AA500">
        <v>8.7773333000000004</v>
      </c>
    </row>
    <row r="501" spans="2:27" x14ac:dyDescent="0.25">
      <c r="B501">
        <v>24389448979.591999</v>
      </c>
      <c r="C501">
        <v>15.082031000000001</v>
      </c>
      <c r="D501">
        <v>5.1211004000000004</v>
      </c>
      <c r="Y501">
        <v>24389448979.591999</v>
      </c>
      <c r="Z501">
        <v>21.100930999999999</v>
      </c>
      <c r="AA501">
        <v>9.5343304</v>
      </c>
    </row>
    <row r="502" spans="2:27" x14ac:dyDescent="0.25">
      <c r="B502">
        <v>24644428571.429001</v>
      </c>
      <c r="C502">
        <v>15.072972</v>
      </c>
      <c r="D502">
        <v>5.1215954000000004</v>
      </c>
      <c r="Y502">
        <v>24644428571.429001</v>
      </c>
      <c r="Z502">
        <v>21.473831000000001</v>
      </c>
      <c r="AA502">
        <v>9.8168925999999992</v>
      </c>
    </row>
    <row r="503" spans="2:27" x14ac:dyDescent="0.25">
      <c r="B503">
        <v>24899408163.264999</v>
      </c>
      <c r="C503">
        <v>14.851798</v>
      </c>
      <c r="D503">
        <v>5.0558037999999996</v>
      </c>
      <c r="Y503">
        <v>24899408163.264999</v>
      </c>
      <c r="Z503">
        <v>21.852764000000001</v>
      </c>
      <c r="AA503">
        <v>10.259294000000001</v>
      </c>
    </row>
    <row r="504" spans="2:27" x14ac:dyDescent="0.25">
      <c r="B504">
        <v>25154387755.102001</v>
      </c>
      <c r="C504">
        <v>14.57934</v>
      </c>
      <c r="D504">
        <v>4.7607831999999997</v>
      </c>
      <c r="Y504">
        <v>25154387755.102001</v>
      </c>
      <c r="Z504">
        <v>21.593154999999999</v>
      </c>
      <c r="AA504">
        <v>9.8119326000000004</v>
      </c>
    </row>
    <row r="505" spans="2:27" x14ac:dyDescent="0.25">
      <c r="B505">
        <v>25409367346.938999</v>
      </c>
      <c r="C505">
        <v>14.234875000000001</v>
      </c>
      <c r="D505">
        <v>4.5895866999999999</v>
      </c>
      <c r="Y505">
        <v>25409367346.938999</v>
      </c>
      <c r="Z505">
        <v>21.092881999999999</v>
      </c>
      <c r="AA505">
        <v>9.3639869999999998</v>
      </c>
    </row>
    <row r="506" spans="2:27" x14ac:dyDescent="0.25">
      <c r="B506">
        <v>25664346938.776001</v>
      </c>
      <c r="C506">
        <v>13.608684</v>
      </c>
      <c r="D506">
        <v>4.2300810999999996</v>
      </c>
      <c r="Y506">
        <v>25664346938.776001</v>
      </c>
      <c r="Z506">
        <v>20.156569000000001</v>
      </c>
      <c r="AA506">
        <v>8.6180228999999997</v>
      </c>
    </row>
    <row r="507" spans="2:27" x14ac:dyDescent="0.25">
      <c r="B507">
        <v>25919326530.612</v>
      </c>
      <c r="C507">
        <v>13.406882</v>
      </c>
      <c r="D507">
        <v>4.1189498999999996</v>
      </c>
      <c r="Y507">
        <v>25919326530.612</v>
      </c>
      <c r="Z507">
        <v>19.456074000000001</v>
      </c>
      <c r="AA507">
        <v>8.0830736000000005</v>
      </c>
    </row>
    <row r="508" spans="2:27" x14ac:dyDescent="0.25">
      <c r="B508">
        <v>26174306122.449001</v>
      </c>
      <c r="C508">
        <v>13.430540000000001</v>
      </c>
      <c r="D508">
        <v>3.8958287</v>
      </c>
      <c r="Y508">
        <v>26174306122.449001</v>
      </c>
      <c r="Z508">
        <v>18.693384000000002</v>
      </c>
      <c r="AA508">
        <v>7.2848001</v>
      </c>
    </row>
    <row r="509" spans="2:27" x14ac:dyDescent="0.25">
      <c r="B509">
        <v>26429285714.285999</v>
      </c>
      <c r="C509">
        <v>13.754099</v>
      </c>
      <c r="D509">
        <v>3.9056253000000001</v>
      </c>
      <c r="Y509">
        <v>26429285714.285999</v>
      </c>
      <c r="Z509">
        <v>18.162490999999999</v>
      </c>
      <c r="AA509">
        <v>6.7209839999999996</v>
      </c>
    </row>
    <row r="510" spans="2:27" x14ac:dyDescent="0.25">
      <c r="B510">
        <v>26684265306.122002</v>
      </c>
      <c r="C510">
        <v>13.912383999999999</v>
      </c>
      <c r="D510">
        <v>3.8598925999999998</v>
      </c>
      <c r="Y510">
        <v>26684265306.122002</v>
      </c>
      <c r="Z510">
        <v>17.440617</v>
      </c>
      <c r="AA510">
        <v>6.220396</v>
      </c>
    </row>
    <row r="511" spans="2:27" x14ac:dyDescent="0.25">
      <c r="B511">
        <v>26939244897.959</v>
      </c>
      <c r="C511">
        <v>14.228543999999999</v>
      </c>
      <c r="D511">
        <v>4.0405806999999996</v>
      </c>
      <c r="Y511">
        <v>26939244897.959</v>
      </c>
      <c r="Z511">
        <v>16.723981999999999</v>
      </c>
      <c r="AA511">
        <v>5.9451517999999997</v>
      </c>
    </row>
    <row r="512" spans="2:27" x14ac:dyDescent="0.25">
      <c r="B512">
        <v>27194224489.796001</v>
      </c>
      <c r="C512">
        <v>14.435551999999999</v>
      </c>
      <c r="D512">
        <v>4.0850391000000004</v>
      </c>
      <c r="Y512">
        <v>27194224489.796001</v>
      </c>
      <c r="Z512">
        <v>16.001822000000001</v>
      </c>
      <c r="AA512">
        <v>5.6405139000000002</v>
      </c>
    </row>
    <row r="513" spans="2:27" x14ac:dyDescent="0.25">
      <c r="B513">
        <v>27449204081.632999</v>
      </c>
      <c r="C513">
        <v>15.253878</v>
      </c>
      <c r="D513">
        <v>4.2276268000000004</v>
      </c>
      <c r="Y513">
        <v>27449204081.632999</v>
      </c>
      <c r="Z513">
        <v>15.817822</v>
      </c>
      <c r="AA513">
        <v>5.4435228999999996</v>
      </c>
    </row>
    <row r="514" spans="2:27" x14ac:dyDescent="0.25">
      <c r="B514">
        <v>27704183673.469002</v>
      </c>
      <c r="C514">
        <v>16.105975999999998</v>
      </c>
      <c r="D514">
        <v>4.4303451000000003</v>
      </c>
      <c r="Y514">
        <v>27704183673.469002</v>
      </c>
      <c r="Z514">
        <v>16.340872000000001</v>
      </c>
      <c r="AA514">
        <v>5.7193499000000001</v>
      </c>
    </row>
    <row r="515" spans="2:27" x14ac:dyDescent="0.25">
      <c r="B515">
        <v>27959163265.306</v>
      </c>
      <c r="C515">
        <v>17.412818999999999</v>
      </c>
      <c r="D515">
        <v>4.8305043999999997</v>
      </c>
      <c r="Y515">
        <v>27959163265.306</v>
      </c>
      <c r="Z515">
        <v>17.230533999999999</v>
      </c>
      <c r="AA515">
        <v>6.1224132000000004</v>
      </c>
    </row>
    <row r="516" spans="2:27" x14ac:dyDescent="0.25">
      <c r="B516">
        <v>28214142857.143002</v>
      </c>
      <c r="C516">
        <v>17.979845000000001</v>
      </c>
      <c r="D516">
        <v>4.7327313000000002</v>
      </c>
      <c r="Y516">
        <v>28214142857.143002</v>
      </c>
      <c r="Z516">
        <v>17.811567</v>
      </c>
      <c r="AA516">
        <v>6.2205013999999998</v>
      </c>
    </row>
    <row r="517" spans="2:27" x14ac:dyDescent="0.25">
      <c r="B517">
        <v>28469122448.98</v>
      </c>
      <c r="C517">
        <v>18.381419999999999</v>
      </c>
      <c r="D517">
        <v>4.6509261000000004</v>
      </c>
      <c r="Y517">
        <v>28469122448.98</v>
      </c>
      <c r="Z517">
        <v>18.265184000000001</v>
      </c>
      <c r="AA517">
        <v>6.3041872999999997</v>
      </c>
    </row>
    <row r="518" spans="2:27" x14ac:dyDescent="0.25">
      <c r="B518">
        <v>28724102040.816002</v>
      </c>
      <c r="C518">
        <v>18.494928000000002</v>
      </c>
      <c r="D518">
        <v>4.3822193</v>
      </c>
      <c r="Y518">
        <v>28724102040.816002</v>
      </c>
      <c r="Z518">
        <v>18.469173000000001</v>
      </c>
      <c r="AA518">
        <v>6.1677375000000003</v>
      </c>
    </row>
    <row r="519" spans="2:27" x14ac:dyDescent="0.25">
      <c r="B519">
        <v>28979081632.653</v>
      </c>
      <c r="C519">
        <v>18.880856000000001</v>
      </c>
      <c r="D519">
        <v>4.5664996999999996</v>
      </c>
      <c r="Y519">
        <v>28979081632.653</v>
      </c>
      <c r="Z519">
        <v>18.829927000000001</v>
      </c>
      <c r="AA519">
        <v>6.2917166</v>
      </c>
    </row>
    <row r="520" spans="2:27" x14ac:dyDescent="0.25">
      <c r="B520">
        <v>29234061224.490002</v>
      </c>
      <c r="C520">
        <v>19.349663</v>
      </c>
      <c r="D520">
        <v>4.8571156999999996</v>
      </c>
      <c r="Y520">
        <v>29234061224.490002</v>
      </c>
      <c r="Z520">
        <v>19.041567000000001</v>
      </c>
      <c r="AA520">
        <v>6.2694678000000001</v>
      </c>
    </row>
    <row r="521" spans="2:27" x14ac:dyDescent="0.25">
      <c r="B521">
        <v>29489040816.327</v>
      </c>
      <c r="C521">
        <v>19.855360000000001</v>
      </c>
      <c r="D521">
        <v>5.2276382000000003</v>
      </c>
      <c r="Y521">
        <v>29489040816.327</v>
      </c>
      <c r="Z521">
        <v>19.275181</v>
      </c>
      <c r="AA521">
        <v>6.1668873</v>
      </c>
    </row>
    <row r="522" spans="2:27" x14ac:dyDescent="0.25">
      <c r="B522">
        <v>29744020408.162998</v>
      </c>
      <c r="C522">
        <v>20.197576999999999</v>
      </c>
      <c r="D522">
        <v>5.4430933000000001</v>
      </c>
      <c r="Y522">
        <v>29744020408.162998</v>
      </c>
      <c r="Z522">
        <v>19.501456999999998</v>
      </c>
      <c r="AA522">
        <v>6.0688032999999999</v>
      </c>
    </row>
    <row r="523" spans="2:27" x14ac:dyDescent="0.25">
      <c r="B523">
        <v>29999000000</v>
      </c>
      <c r="C523">
        <v>20.304030999999998</v>
      </c>
      <c r="D523">
        <v>5.3433251000000004</v>
      </c>
      <c r="Y523">
        <v>29999000000</v>
      </c>
      <c r="Z523">
        <v>19.646636999999998</v>
      </c>
      <c r="AA523">
        <v>5.8634995999999999</v>
      </c>
    </row>
    <row r="524" spans="2:27" x14ac:dyDescent="0.25">
      <c r="B524" t="s">
        <v>25</v>
      </c>
      <c r="Y524" t="s">
        <v>25</v>
      </c>
    </row>
    <row r="527" spans="2:27" x14ac:dyDescent="0.25">
      <c r="B527" t="s">
        <v>29</v>
      </c>
      <c r="Y527" t="s">
        <v>29</v>
      </c>
    </row>
    <row r="528" spans="2:27" x14ac:dyDescent="0.25">
      <c r="B528" t="s">
        <v>23</v>
      </c>
      <c r="C528" t="s">
        <v>284</v>
      </c>
      <c r="D528" t="s">
        <v>301</v>
      </c>
      <c r="Y528" t="s">
        <v>23</v>
      </c>
      <c r="Z528" t="s">
        <v>284</v>
      </c>
      <c r="AA528" t="s">
        <v>301</v>
      </c>
    </row>
    <row r="529" spans="2:27" x14ac:dyDescent="0.25">
      <c r="B529">
        <v>5011000000</v>
      </c>
      <c r="C529">
        <v>1.8655737999999999</v>
      </c>
      <c r="D529">
        <v>-21.762096</v>
      </c>
      <c r="Y529">
        <v>5011000000</v>
      </c>
      <c r="Z529">
        <v>3.5233924000000001</v>
      </c>
      <c r="AA529">
        <v>-22.256291999999998</v>
      </c>
    </row>
    <row r="530" spans="2:27" x14ac:dyDescent="0.25">
      <c r="B530">
        <v>5265979591.8367004</v>
      </c>
      <c r="C530">
        <v>1.9835881</v>
      </c>
      <c r="D530">
        <v>-19.836186999999999</v>
      </c>
      <c r="Y530">
        <v>5265979591.8367004</v>
      </c>
      <c r="Z530">
        <v>3.6207346999999999</v>
      </c>
      <c r="AA530">
        <v>-20.271229000000002</v>
      </c>
    </row>
    <row r="531" spans="2:27" x14ac:dyDescent="0.25">
      <c r="B531">
        <v>5520959183.6735001</v>
      </c>
      <c r="C531">
        <v>2.4255089999999999</v>
      </c>
      <c r="D531">
        <v>-16.916782000000001</v>
      </c>
      <c r="Y531">
        <v>5520959183.6735001</v>
      </c>
      <c r="Z531">
        <v>4.1216907999999997</v>
      </c>
      <c r="AA531">
        <v>-17.130534999999998</v>
      </c>
    </row>
    <row r="532" spans="2:27" x14ac:dyDescent="0.25">
      <c r="B532">
        <v>5775938775.5101995</v>
      </c>
      <c r="C532">
        <v>3.2084245999999998</v>
      </c>
      <c r="D532">
        <v>-13.294090000000001</v>
      </c>
      <c r="Y532">
        <v>5775938775.5101995</v>
      </c>
      <c r="Z532">
        <v>4.9865269999999997</v>
      </c>
      <c r="AA532">
        <v>-13.328398</v>
      </c>
    </row>
    <row r="533" spans="2:27" x14ac:dyDescent="0.25">
      <c r="B533">
        <v>6030918367.3469</v>
      </c>
      <c r="C533">
        <v>4.6647433999999999</v>
      </c>
      <c r="D533">
        <v>-9.5732049999999997</v>
      </c>
      <c r="Y533">
        <v>6030918367.3469</v>
      </c>
      <c r="Z533">
        <v>6.7587403999999998</v>
      </c>
      <c r="AA533">
        <v>-9.2143668999999999</v>
      </c>
    </row>
    <row r="534" spans="2:27" x14ac:dyDescent="0.25">
      <c r="B534">
        <v>6285897959.1836996</v>
      </c>
      <c r="C534">
        <v>6.1554894000000004</v>
      </c>
      <c r="D534">
        <v>-6.0225406000000001</v>
      </c>
      <c r="Y534">
        <v>6285897959.1836996</v>
      </c>
      <c r="Z534">
        <v>8.5653752999999995</v>
      </c>
      <c r="AA534">
        <v>-5.3193282999999996</v>
      </c>
    </row>
    <row r="535" spans="2:27" x14ac:dyDescent="0.25">
      <c r="B535">
        <v>6540877551.0204</v>
      </c>
      <c r="C535">
        <v>8.1876812000000001</v>
      </c>
      <c r="D535">
        <v>-2.5928507000000001</v>
      </c>
      <c r="Y535">
        <v>6540877551.0204</v>
      </c>
      <c r="Z535">
        <v>11.056836000000001</v>
      </c>
      <c r="AA535">
        <v>-1.3099478</v>
      </c>
    </row>
    <row r="536" spans="2:27" x14ac:dyDescent="0.25">
      <c r="B536">
        <v>6795857142.8570995</v>
      </c>
      <c r="C536">
        <v>10.255837</v>
      </c>
      <c r="D536">
        <v>0.75307327999999996</v>
      </c>
      <c r="Y536">
        <v>6795857142.8570995</v>
      </c>
      <c r="Z536">
        <v>14.092439000000001</v>
      </c>
      <c r="AA536">
        <v>3.0859909000000001</v>
      </c>
    </row>
    <row r="537" spans="2:27" x14ac:dyDescent="0.25">
      <c r="B537">
        <v>7050836734.6939001</v>
      </c>
      <c r="C537">
        <v>12.146763999999999</v>
      </c>
      <c r="D537">
        <v>3.6544058000000001</v>
      </c>
      <c r="Y537">
        <v>7050836734.6939001</v>
      </c>
      <c r="Z537">
        <v>17.905781000000001</v>
      </c>
      <c r="AA537">
        <v>7.9381614000000003</v>
      </c>
    </row>
    <row r="538" spans="2:27" x14ac:dyDescent="0.25">
      <c r="B538">
        <v>7305816326.5305996</v>
      </c>
      <c r="C538">
        <v>12.731842</v>
      </c>
      <c r="D538">
        <v>5.0506034</v>
      </c>
      <c r="Y538">
        <v>7305816326.5305996</v>
      </c>
      <c r="Z538">
        <v>19.536180000000002</v>
      </c>
      <c r="AA538">
        <v>10.319158</v>
      </c>
    </row>
    <row r="539" spans="2:27" x14ac:dyDescent="0.25">
      <c r="B539">
        <v>7560795918.3673</v>
      </c>
      <c r="C539">
        <v>12.608173000000001</v>
      </c>
      <c r="D539">
        <v>5.4190502</v>
      </c>
      <c r="Y539">
        <v>7560795918.3673</v>
      </c>
      <c r="Z539">
        <v>19.815794</v>
      </c>
      <c r="AA539">
        <v>11.017251999999999</v>
      </c>
    </row>
    <row r="540" spans="2:27" x14ac:dyDescent="0.25">
      <c r="B540">
        <v>7815775510.2040997</v>
      </c>
      <c r="C540">
        <v>12.267154</v>
      </c>
      <c r="D540">
        <v>5.3066740000000001</v>
      </c>
      <c r="Y540">
        <v>7815775510.2040997</v>
      </c>
      <c r="Z540">
        <v>19.156130000000001</v>
      </c>
      <c r="AA540">
        <v>10.565709</v>
      </c>
    </row>
    <row r="541" spans="2:27" x14ac:dyDescent="0.25">
      <c r="B541">
        <v>8070755102.0408001</v>
      </c>
      <c r="C541">
        <v>12.272881</v>
      </c>
      <c r="D541">
        <v>5.5874886999999998</v>
      </c>
      <c r="Y541">
        <v>8070755102.0408001</v>
      </c>
      <c r="Z541">
        <v>19.215366</v>
      </c>
      <c r="AA541">
        <v>10.890121000000001</v>
      </c>
    </row>
    <row r="542" spans="2:27" x14ac:dyDescent="0.25">
      <c r="B542">
        <v>8325734693.8775997</v>
      </c>
      <c r="C542">
        <v>12.430194999999999</v>
      </c>
      <c r="D542">
        <v>5.9200206</v>
      </c>
      <c r="Y542">
        <v>8325734693.8775997</v>
      </c>
      <c r="Z542">
        <v>19.255457</v>
      </c>
      <c r="AA542">
        <v>11.133274</v>
      </c>
    </row>
    <row r="543" spans="2:27" x14ac:dyDescent="0.25">
      <c r="B543">
        <v>8580714285.7143002</v>
      </c>
      <c r="C543">
        <v>12.755172999999999</v>
      </c>
      <c r="D543">
        <v>6.4643774000000001</v>
      </c>
      <c r="Y543">
        <v>8580714285.7143002</v>
      </c>
      <c r="Z543">
        <v>18.981663000000001</v>
      </c>
      <c r="AA543">
        <v>11.075172</v>
      </c>
    </row>
    <row r="544" spans="2:27" x14ac:dyDescent="0.25">
      <c r="B544">
        <v>8835693877.5510006</v>
      </c>
      <c r="C544">
        <v>13.155321000000001</v>
      </c>
      <c r="D544">
        <v>6.8463415999999997</v>
      </c>
      <c r="Y544">
        <v>8835693877.5510006</v>
      </c>
      <c r="Z544">
        <v>19.311050000000002</v>
      </c>
      <c r="AA544">
        <v>11.397384000000001</v>
      </c>
    </row>
    <row r="545" spans="2:27" x14ac:dyDescent="0.25">
      <c r="B545">
        <v>9090673469.3878002</v>
      </c>
      <c r="C545">
        <v>13.382826</v>
      </c>
      <c r="D545">
        <v>6.9643116000000003</v>
      </c>
      <c r="Y545">
        <v>9090673469.3878002</v>
      </c>
      <c r="Z545">
        <v>19.335502999999999</v>
      </c>
      <c r="AA545">
        <v>11.311826999999999</v>
      </c>
    </row>
    <row r="546" spans="2:27" x14ac:dyDescent="0.25">
      <c r="B546">
        <v>9345653061.2245007</v>
      </c>
      <c r="C546">
        <v>13.544185000000001</v>
      </c>
      <c r="D546">
        <v>7.0315075</v>
      </c>
      <c r="Y546">
        <v>9345653061.2245007</v>
      </c>
      <c r="Z546">
        <v>19.614342000000001</v>
      </c>
      <c r="AA546">
        <v>11.486392</v>
      </c>
    </row>
    <row r="547" spans="2:27" x14ac:dyDescent="0.25">
      <c r="B547">
        <v>9600632653.0611992</v>
      </c>
      <c r="C547">
        <v>13.57709</v>
      </c>
      <c r="D547">
        <v>7.0090861000000002</v>
      </c>
      <c r="Y547">
        <v>9600632653.0611992</v>
      </c>
      <c r="Z547">
        <v>19.568836000000001</v>
      </c>
      <c r="AA547">
        <v>11.355214999999999</v>
      </c>
    </row>
    <row r="548" spans="2:27" x14ac:dyDescent="0.25">
      <c r="B548">
        <v>9855612244.8980007</v>
      </c>
      <c r="C548">
        <v>13.907076999999999</v>
      </c>
      <c r="D548">
        <v>7.3446531000000004</v>
      </c>
      <c r="Y548">
        <v>9855612244.8980007</v>
      </c>
      <c r="Z548">
        <v>19.720199999999998</v>
      </c>
      <c r="AA548">
        <v>11.47743</v>
      </c>
    </row>
    <row r="549" spans="2:27" x14ac:dyDescent="0.25">
      <c r="B549">
        <v>10110591836.735001</v>
      </c>
      <c r="C549">
        <v>14.273517</v>
      </c>
      <c r="D549">
        <v>7.7066955999999998</v>
      </c>
      <c r="Y549">
        <v>10110591836.735001</v>
      </c>
      <c r="Z549">
        <v>19.800225999999999</v>
      </c>
      <c r="AA549">
        <v>11.516235</v>
      </c>
    </row>
    <row r="550" spans="2:27" x14ac:dyDescent="0.25">
      <c r="B550">
        <v>10365571428.570999</v>
      </c>
      <c r="C550">
        <v>14.366597000000001</v>
      </c>
      <c r="D550">
        <v>7.7298898999999999</v>
      </c>
      <c r="Y550">
        <v>10365571428.570999</v>
      </c>
      <c r="Z550">
        <v>19.697286999999999</v>
      </c>
      <c r="AA550">
        <v>11.289744000000001</v>
      </c>
    </row>
    <row r="551" spans="2:27" x14ac:dyDescent="0.25">
      <c r="B551">
        <v>10620551020.408001</v>
      </c>
      <c r="C551">
        <v>13.671628</v>
      </c>
      <c r="D551">
        <v>7.0294603999999996</v>
      </c>
      <c r="Y551">
        <v>10620551020.408001</v>
      </c>
      <c r="Z551">
        <v>19.225007999999999</v>
      </c>
      <c r="AA551">
        <v>10.748373000000001</v>
      </c>
    </row>
    <row r="552" spans="2:27" x14ac:dyDescent="0.25">
      <c r="B552">
        <v>10875530612.245001</v>
      </c>
      <c r="C552">
        <v>12.550795000000001</v>
      </c>
      <c r="D552">
        <v>6.0353193000000003</v>
      </c>
      <c r="Y552">
        <v>10875530612.245001</v>
      </c>
      <c r="Z552">
        <v>18.247318</v>
      </c>
      <c r="AA552">
        <v>9.7909907999999994</v>
      </c>
    </row>
    <row r="553" spans="2:27" x14ac:dyDescent="0.25">
      <c r="B553">
        <v>11130510204.082001</v>
      </c>
      <c r="C553">
        <v>11.575191999999999</v>
      </c>
      <c r="D553">
        <v>5.2029195000000001</v>
      </c>
      <c r="Y553">
        <v>11130510204.082001</v>
      </c>
      <c r="Z553">
        <v>17.675051</v>
      </c>
      <c r="AA553">
        <v>9.3189240000000009</v>
      </c>
    </row>
    <row r="554" spans="2:27" x14ac:dyDescent="0.25">
      <c r="B554">
        <v>11385489795.917999</v>
      </c>
      <c r="C554">
        <v>10.922729</v>
      </c>
      <c r="D554">
        <v>4.6814885000000004</v>
      </c>
      <c r="Y554">
        <v>11385489795.917999</v>
      </c>
      <c r="Z554">
        <v>17.481276999999999</v>
      </c>
      <c r="AA554">
        <v>9.240119</v>
      </c>
    </row>
    <row r="555" spans="2:27" x14ac:dyDescent="0.25">
      <c r="B555">
        <v>11640469387.754999</v>
      </c>
      <c r="C555">
        <v>10.516821999999999</v>
      </c>
      <c r="D555">
        <v>4.2640104000000001</v>
      </c>
      <c r="Y555">
        <v>11640469387.754999</v>
      </c>
      <c r="Z555">
        <v>17.625789999999999</v>
      </c>
      <c r="AA555">
        <v>9.4599256999999994</v>
      </c>
    </row>
    <row r="556" spans="2:27" x14ac:dyDescent="0.25">
      <c r="B556">
        <v>11895448979.591999</v>
      </c>
      <c r="C556">
        <v>10.602905</v>
      </c>
      <c r="D556">
        <v>4.2932195999999996</v>
      </c>
      <c r="Y556">
        <v>11895448979.591999</v>
      </c>
      <c r="Z556">
        <v>17.921019000000001</v>
      </c>
      <c r="AA556">
        <v>9.7536020000000008</v>
      </c>
    </row>
    <row r="557" spans="2:27" x14ac:dyDescent="0.25">
      <c r="B557">
        <v>12150428571.429001</v>
      </c>
      <c r="C557">
        <v>11.094146</v>
      </c>
      <c r="D557">
        <v>4.768249</v>
      </c>
      <c r="Y557">
        <v>12150428571.429001</v>
      </c>
      <c r="Z557">
        <v>17.969892999999999</v>
      </c>
      <c r="AA557">
        <v>9.8192872999999992</v>
      </c>
    </row>
    <row r="558" spans="2:27" x14ac:dyDescent="0.25">
      <c r="B558">
        <v>12405408163.264999</v>
      </c>
      <c r="C558">
        <v>11.692803</v>
      </c>
      <c r="D558">
        <v>5.3054633000000004</v>
      </c>
      <c r="Y558">
        <v>12405408163.264999</v>
      </c>
      <c r="Z558">
        <v>18.054152999999999</v>
      </c>
      <c r="AA558">
        <v>9.8307409000000003</v>
      </c>
    </row>
    <row r="559" spans="2:27" x14ac:dyDescent="0.25">
      <c r="B559">
        <v>12660387755.101999</v>
      </c>
      <c r="C559">
        <v>11.953601000000001</v>
      </c>
      <c r="D559">
        <v>5.5595903</v>
      </c>
      <c r="Y559">
        <v>12660387755.101999</v>
      </c>
      <c r="Z559">
        <v>17.542551</v>
      </c>
      <c r="AA559">
        <v>9.3048143000000003</v>
      </c>
    </row>
    <row r="560" spans="2:27" x14ac:dyDescent="0.25">
      <c r="B560">
        <v>12915367346.938999</v>
      </c>
      <c r="C560">
        <v>11.90992</v>
      </c>
      <c r="D560">
        <v>5.3667344999999997</v>
      </c>
      <c r="Y560">
        <v>12915367346.938999</v>
      </c>
      <c r="Z560">
        <v>17.235872000000001</v>
      </c>
      <c r="AA560">
        <v>8.8390932000000006</v>
      </c>
    </row>
    <row r="561" spans="2:27" x14ac:dyDescent="0.25">
      <c r="B561">
        <v>13170346938.775999</v>
      </c>
      <c r="C561">
        <v>11.670303000000001</v>
      </c>
      <c r="D561">
        <v>5.0197778</v>
      </c>
      <c r="Y561">
        <v>13170346938.775999</v>
      </c>
      <c r="Z561">
        <v>16.752420000000001</v>
      </c>
      <c r="AA561">
        <v>8.2195988</v>
      </c>
    </row>
    <row r="562" spans="2:27" x14ac:dyDescent="0.25">
      <c r="B562">
        <v>13425326530.612</v>
      </c>
      <c r="C562">
        <v>11.394959999999999</v>
      </c>
      <c r="D562">
        <v>4.7125092000000004</v>
      </c>
      <c r="Y562">
        <v>13425326530.612</v>
      </c>
      <c r="Z562">
        <v>16.725134000000001</v>
      </c>
      <c r="AA562">
        <v>8.1040869000000004</v>
      </c>
    </row>
    <row r="563" spans="2:27" x14ac:dyDescent="0.25">
      <c r="B563">
        <v>13680306122.448999</v>
      </c>
      <c r="C563">
        <v>11.071126</v>
      </c>
      <c r="D563">
        <v>4.4620756999999998</v>
      </c>
      <c r="Y563">
        <v>13680306122.448999</v>
      </c>
      <c r="Z563">
        <v>16.694020999999999</v>
      </c>
      <c r="AA563">
        <v>8.0951308999999991</v>
      </c>
    </row>
    <row r="564" spans="2:27" x14ac:dyDescent="0.25">
      <c r="B564">
        <v>13935285714.285999</v>
      </c>
      <c r="C564">
        <v>10.89283</v>
      </c>
      <c r="D564">
        <v>4.3699145000000001</v>
      </c>
      <c r="Y564">
        <v>13935285714.285999</v>
      </c>
      <c r="Z564">
        <v>17.216294999999999</v>
      </c>
      <c r="AA564">
        <v>8.6626329000000002</v>
      </c>
    </row>
    <row r="565" spans="2:27" x14ac:dyDescent="0.25">
      <c r="B565">
        <v>14190265306.122</v>
      </c>
      <c r="C565">
        <v>10.698015</v>
      </c>
      <c r="D565">
        <v>4.2596869000000002</v>
      </c>
      <c r="Y565">
        <v>14190265306.122</v>
      </c>
      <c r="Z565">
        <v>17.419695000000001</v>
      </c>
      <c r="AA565">
        <v>8.9503602999999998</v>
      </c>
    </row>
    <row r="566" spans="2:27" x14ac:dyDescent="0.25">
      <c r="B566">
        <v>14445244897.959</v>
      </c>
      <c r="C566">
        <v>10.660131</v>
      </c>
      <c r="D566">
        <v>4.2448839999999999</v>
      </c>
      <c r="Y566">
        <v>14445244897.959</v>
      </c>
      <c r="Z566">
        <v>17.810193999999999</v>
      </c>
      <c r="AA566">
        <v>9.3964367000000006</v>
      </c>
    </row>
    <row r="567" spans="2:27" x14ac:dyDescent="0.25">
      <c r="B567">
        <v>14700224489.796</v>
      </c>
      <c r="C567">
        <v>10.607055000000001</v>
      </c>
      <c r="D567">
        <v>4.2937139999999996</v>
      </c>
      <c r="Y567">
        <v>14700224489.796</v>
      </c>
      <c r="Z567">
        <v>17.548922000000001</v>
      </c>
      <c r="AA567">
        <v>9.2838563999999995</v>
      </c>
    </row>
    <row r="568" spans="2:27" x14ac:dyDescent="0.25">
      <c r="B568">
        <v>14955204081.632999</v>
      </c>
      <c r="C568">
        <v>10.656814000000001</v>
      </c>
      <c r="D568">
        <v>4.3418055000000004</v>
      </c>
      <c r="Y568">
        <v>14955204081.632999</v>
      </c>
      <c r="Z568">
        <v>17.552382000000001</v>
      </c>
      <c r="AA568">
        <v>9.3541860999999997</v>
      </c>
    </row>
    <row r="569" spans="2:27" x14ac:dyDescent="0.25">
      <c r="B569">
        <v>15210183673.469</v>
      </c>
      <c r="C569">
        <v>10.662832999999999</v>
      </c>
      <c r="D569">
        <v>4.3419542</v>
      </c>
      <c r="Y569">
        <v>15210183673.469</v>
      </c>
      <c r="Z569">
        <v>17.402552</v>
      </c>
      <c r="AA569">
        <v>9.2446651000000006</v>
      </c>
    </row>
    <row r="570" spans="2:27" x14ac:dyDescent="0.25">
      <c r="B570">
        <v>15465163265.306</v>
      </c>
      <c r="C570">
        <v>10.861293999999999</v>
      </c>
      <c r="D570">
        <v>4.4248666999999999</v>
      </c>
      <c r="Y570">
        <v>15465163265.306</v>
      </c>
      <c r="Z570">
        <v>17.544433999999999</v>
      </c>
      <c r="AA570">
        <v>9.3406391000000006</v>
      </c>
    </row>
    <row r="571" spans="2:27" x14ac:dyDescent="0.25">
      <c r="B571">
        <v>15720142857.143</v>
      </c>
      <c r="C571">
        <v>11.155412</v>
      </c>
      <c r="D571">
        <v>4.5627145999999996</v>
      </c>
      <c r="Y571">
        <v>15720142857.143</v>
      </c>
      <c r="Z571">
        <v>17.555551999999999</v>
      </c>
      <c r="AA571">
        <v>9.2313881000000002</v>
      </c>
    </row>
    <row r="572" spans="2:27" x14ac:dyDescent="0.25">
      <c r="B572">
        <v>15975122448.98</v>
      </c>
      <c r="C572">
        <v>11.743650000000001</v>
      </c>
      <c r="D572">
        <v>4.9664130000000002</v>
      </c>
      <c r="Y572">
        <v>15975122448.98</v>
      </c>
      <c r="Z572">
        <v>17.882359999999998</v>
      </c>
      <c r="AA572">
        <v>9.4066696000000007</v>
      </c>
    </row>
    <row r="573" spans="2:27" x14ac:dyDescent="0.25">
      <c r="B573">
        <v>16230102040.816</v>
      </c>
      <c r="C573">
        <v>12.184777</v>
      </c>
      <c r="D573">
        <v>5.1747274000000001</v>
      </c>
      <c r="Y573">
        <v>16230102040.816</v>
      </c>
      <c r="Z573">
        <v>18.067553</v>
      </c>
      <c r="AA573">
        <v>9.3470887999999999</v>
      </c>
    </row>
    <row r="574" spans="2:27" x14ac:dyDescent="0.25">
      <c r="B574">
        <v>16485081632.653</v>
      </c>
      <c r="C574">
        <v>12.448278</v>
      </c>
      <c r="D574">
        <v>5.3298416</v>
      </c>
      <c r="Y574">
        <v>16485081632.653</v>
      </c>
      <c r="Z574">
        <v>18.384803999999999</v>
      </c>
      <c r="AA574">
        <v>9.5252066000000006</v>
      </c>
    </row>
    <row r="575" spans="2:27" x14ac:dyDescent="0.25">
      <c r="B575">
        <v>16740061224.49</v>
      </c>
      <c r="C575">
        <v>12.494331000000001</v>
      </c>
      <c r="D575">
        <v>5.1290503000000003</v>
      </c>
      <c r="Y575">
        <v>16740061224.49</v>
      </c>
      <c r="Z575">
        <v>18.733792999999999</v>
      </c>
      <c r="AA575">
        <v>9.5942688</v>
      </c>
    </row>
    <row r="576" spans="2:27" x14ac:dyDescent="0.25">
      <c r="B576">
        <v>16995040816.327</v>
      </c>
      <c r="C576">
        <v>12.525993</v>
      </c>
      <c r="D576">
        <v>5.0586605000000002</v>
      </c>
      <c r="Y576">
        <v>16995040816.327</v>
      </c>
      <c r="Z576">
        <v>18.997319999999998</v>
      </c>
      <c r="AA576">
        <v>9.7761335000000003</v>
      </c>
    </row>
    <row r="577" spans="2:27" x14ac:dyDescent="0.25">
      <c r="B577">
        <v>17250020408.162998</v>
      </c>
      <c r="C577">
        <v>12.699634</v>
      </c>
      <c r="D577">
        <v>4.9366493</v>
      </c>
      <c r="Y577">
        <v>17250020408.162998</v>
      </c>
      <c r="Z577">
        <v>18.877759999999999</v>
      </c>
      <c r="AA577">
        <v>9.4789990999999993</v>
      </c>
    </row>
    <row r="578" spans="2:27" x14ac:dyDescent="0.25">
      <c r="B578">
        <v>17505000000</v>
      </c>
      <c r="C578">
        <v>13.43289</v>
      </c>
      <c r="D578">
        <v>5.3741326000000003</v>
      </c>
      <c r="Y578">
        <v>17505000000</v>
      </c>
      <c r="Z578">
        <v>18.424835000000002</v>
      </c>
      <c r="AA578">
        <v>8.9270601000000003</v>
      </c>
    </row>
    <row r="579" spans="2:27" x14ac:dyDescent="0.25">
      <c r="B579">
        <v>17759979591.837002</v>
      </c>
      <c r="C579">
        <v>14.213734000000001</v>
      </c>
      <c r="D579">
        <v>5.8857211999999999</v>
      </c>
      <c r="Y579">
        <v>17759979591.837002</v>
      </c>
      <c r="Z579">
        <v>17.988430000000001</v>
      </c>
      <c r="AA579">
        <v>8.4065885999999992</v>
      </c>
    </row>
    <row r="580" spans="2:27" x14ac:dyDescent="0.25">
      <c r="B580">
        <v>18014959183.673</v>
      </c>
      <c r="C580">
        <v>15.304921999999999</v>
      </c>
      <c r="D580">
        <v>6.8018321999999998</v>
      </c>
      <c r="Y580">
        <v>18014959183.673</v>
      </c>
      <c r="Z580">
        <v>17.712095000000001</v>
      </c>
      <c r="AA580">
        <v>8.0617093999999998</v>
      </c>
    </row>
    <row r="581" spans="2:27" x14ac:dyDescent="0.25">
      <c r="B581">
        <v>18269938775.509998</v>
      </c>
      <c r="C581">
        <v>15.634456</v>
      </c>
      <c r="D581">
        <v>7.1324791999999997</v>
      </c>
      <c r="Y581">
        <v>18269938775.509998</v>
      </c>
      <c r="Z581">
        <v>17.430575999999999</v>
      </c>
      <c r="AA581">
        <v>7.7860741999999998</v>
      </c>
    </row>
    <row r="582" spans="2:27" x14ac:dyDescent="0.25">
      <c r="B582">
        <v>18524918367.347</v>
      </c>
      <c r="C582">
        <v>16.112583000000001</v>
      </c>
      <c r="D582">
        <v>7.4146156000000003</v>
      </c>
      <c r="Y582">
        <v>18524918367.347</v>
      </c>
      <c r="Z582">
        <v>17.405186</v>
      </c>
      <c r="AA582">
        <v>7.5021825</v>
      </c>
    </row>
    <row r="583" spans="2:27" x14ac:dyDescent="0.25">
      <c r="B583">
        <v>18779897959.183998</v>
      </c>
      <c r="C583">
        <v>15.840804</v>
      </c>
      <c r="D583">
        <v>7.0938406000000001</v>
      </c>
      <c r="Y583">
        <v>18779897959.183998</v>
      </c>
      <c r="Z583">
        <v>17.266832000000001</v>
      </c>
      <c r="AA583">
        <v>7.2706188999999997</v>
      </c>
    </row>
    <row r="584" spans="2:27" x14ac:dyDescent="0.25">
      <c r="B584">
        <v>19034877551.02</v>
      </c>
      <c r="C584">
        <v>15.744662</v>
      </c>
      <c r="D584">
        <v>7.0132728000000002</v>
      </c>
      <c r="Y584">
        <v>19034877551.02</v>
      </c>
      <c r="Z584">
        <v>17.475760000000001</v>
      </c>
      <c r="AA584">
        <v>7.4381203999999999</v>
      </c>
    </row>
    <row r="585" spans="2:27" x14ac:dyDescent="0.25">
      <c r="B585">
        <v>19289857142.856998</v>
      </c>
      <c r="C585">
        <v>15.501863</v>
      </c>
      <c r="D585">
        <v>6.8070463999999999</v>
      </c>
      <c r="Y585">
        <v>19289857142.856998</v>
      </c>
      <c r="Z585">
        <v>17.696937999999999</v>
      </c>
      <c r="AA585">
        <v>7.6605778000000004</v>
      </c>
    </row>
    <row r="586" spans="2:27" x14ac:dyDescent="0.25">
      <c r="B586">
        <v>19544836734.694</v>
      </c>
      <c r="C586">
        <v>15.836217</v>
      </c>
      <c r="D586">
        <v>7.1006245999999997</v>
      </c>
      <c r="Y586">
        <v>19544836734.694</v>
      </c>
      <c r="Z586">
        <v>18.228698999999999</v>
      </c>
      <c r="AA586">
        <v>8.1354904000000001</v>
      </c>
    </row>
    <row r="587" spans="2:27" x14ac:dyDescent="0.25">
      <c r="B587">
        <v>19799816326.530998</v>
      </c>
      <c r="C587">
        <v>15.847975</v>
      </c>
      <c r="D587">
        <v>6.9140759000000003</v>
      </c>
      <c r="Y587">
        <v>19799816326.530998</v>
      </c>
      <c r="Z587">
        <v>18.448495999999999</v>
      </c>
      <c r="AA587">
        <v>8.2118502000000007</v>
      </c>
    </row>
    <row r="588" spans="2:27" x14ac:dyDescent="0.25">
      <c r="B588">
        <v>20054795918.367001</v>
      </c>
      <c r="C588">
        <v>16.080988000000001</v>
      </c>
      <c r="D588">
        <v>7.0237917999999997</v>
      </c>
      <c r="Y588">
        <v>20054795918.367001</v>
      </c>
      <c r="Z588">
        <v>18.533569</v>
      </c>
      <c r="AA588">
        <v>8.2969065000000004</v>
      </c>
    </row>
    <row r="589" spans="2:27" x14ac:dyDescent="0.25">
      <c r="B589">
        <v>20309775510.203999</v>
      </c>
      <c r="C589">
        <v>15.581944</v>
      </c>
      <c r="D589">
        <v>6.4084244000000004</v>
      </c>
      <c r="Y589">
        <v>20309775510.203999</v>
      </c>
      <c r="Z589">
        <v>18.413046000000001</v>
      </c>
      <c r="AA589">
        <v>8.1653976000000004</v>
      </c>
    </row>
    <row r="590" spans="2:27" x14ac:dyDescent="0.25">
      <c r="B590">
        <v>20564755102.041</v>
      </c>
      <c r="C590">
        <v>15.185857</v>
      </c>
      <c r="D590">
        <v>5.9338164000000004</v>
      </c>
      <c r="Y590">
        <v>20564755102.041</v>
      </c>
      <c r="Z590">
        <v>18.440270999999999</v>
      </c>
      <c r="AA590">
        <v>8.2001246999999999</v>
      </c>
    </row>
    <row r="591" spans="2:27" x14ac:dyDescent="0.25">
      <c r="B591">
        <v>20819734693.877998</v>
      </c>
      <c r="C591">
        <v>14.509743</v>
      </c>
      <c r="D591">
        <v>5.1020503000000001</v>
      </c>
      <c r="Y591">
        <v>20819734693.877998</v>
      </c>
      <c r="Z591">
        <v>18.442736</v>
      </c>
      <c r="AA591">
        <v>8.1216449999999991</v>
      </c>
    </row>
    <row r="592" spans="2:27" x14ac:dyDescent="0.25">
      <c r="B592">
        <v>21074714285.714001</v>
      </c>
      <c r="C592">
        <v>14.114147000000001</v>
      </c>
      <c r="D592">
        <v>4.7181797000000003</v>
      </c>
      <c r="Y592">
        <v>21074714285.714001</v>
      </c>
      <c r="Z592">
        <v>18.628820000000001</v>
      </c>
      <c r="AA592">
        <v>8.3604336000000004</v>
      </c>
    </row>
    <row r="593" spans="2:27" x14ac:dyDescent="0.25">
      <c r="B593">
        <v>21329693877.550999</v>
      </c>
      <c r="C593">
        <v>13.836067</v>
      </c>
      <c r="D593">
        <v>4.4954090000000004</v>
      </c>
      <c r="Y593">
        <v>21329693877.550999</v>
      </c>
      <c r="Z593">
        <v>18.454357000000002</v>
      </c>
      <c r="AA593">
        <v>8.3078603999999991</v>
      </c>
    </row>
    <row r="594" spans="2:27" x14ac:dyDescent="0.25">
      <c r="B594">
        <v>21584673469.388</v>
      </c>
      <c r="C594">
        <v>13.646201</v>
      </c>
      <c r="D594">
        <v>4.3790426</v>
      </c>
      <c r="Y594">
        <v>21584673469.388</v>
      </c>
      <c r="Z594">
        <v>18.505013999999999</v>
      </c>
      <c r="AA594">
        <v>8.4297810000000002</v>
      </c>
    </row>
    <row r="595" spans="2:27" x14ac:dyDescent="0.25">
      <c r="B595">
        <v>21839653061.223999</v>
      </c>
      <c r="C595">
        <v>13.751117000000001</v>
      </c>
      <c r="D595">
        <v>4.2758001999999999</v>
      </c>
      <c r="Y595">
        <v>21839653061.223999</v>
      </c>
      <c r="Z595">
        <v>18.430107</v>
      </c>
      <c r="AA595">
        <v>8.2137585000000009</v>
      </c>
    </row>
    <row r="596" spans="2:27" x14ac:dyDescent="0.25">
      <c r="B596">
        <v>22094632653.061001</v>
      </c>
      <c r="C596">
        <v>13.907897999999999</v>
      </c>
      <c r="D596">
        <v>4.3297720000000002</v>
      </c>
      <c r="Y596">
        <v>22094632653.061001</v>
      </c>
      <c r="Z596">
        <v>18.631913999999998</v>
      </c>
      <c r="AA596">
        <v>8.3449849999999994</v>
      </c>
    </row>
    <row r="597" spans="2:27" x14ac:dyDescent="0.25">
      <c r="B597">
        <v>22349612244.897999</v>
      </c>
      <c r="C597">
        <v>14.214839</v>
      </c>
      <c r="D597">
        <v>4.5788855999999996</v>
      </c>
      <c r="Y597">
        <v>22349612244.897999</v>
      </c>
      <c r="Z597">
        <v>18.661421000000001</v>
      </c>
      <c r="AA597">
        <v>8.3351860000000002</v>
      </c>
    </row>
    <row r="598" spans="2:27" x14ac:dyDescent="0.25">
      <c r="B598">
        <v>22604591836.735001</v>
      </c>
      <c r="C598">
        <v>14.397904</v>
      </c>
      <c r="D598">
        <v>4.8062620000000003</v>
      </c>
      <c r="Y598">
        <v>22604591836.735001</v>
      </c>
      <c r="Z598">
        <v>18.869357999999998</v>
      </c>
      <c r="AA598">
        <v>8.5044240999999996</v>
      </c>
    </row>
    <row r="599" spans="2:27" x14ac:dyDescent="0.25">
      <c r="B599">
        <v>22859571428.570999</v>
      </c>
      <c r="C599">
        <v>14.860071</v>
      </c>
      <c r="D599">
        <v>5.0942043999999997</v>
      </c>
      <c r="Y599">
        <v>22859571428.570999</v>
      </c>
      <c r="Z599">
        <v>19.111111000000001</v>
      </c>
      <c r="AA599">
        <v>8.4725561000000003</v>
      </c>
    </row>
    <row r="600" spans="2:27" x14ac:dyDescent="0.25">
      <c r="B600">
        <v>23114551020.408001</v>
      </c>
      <c r="C600">
        <v>14.973909000000001</v>
      </c>
      <c r="D600">
        <v>4.9098949000000003</v>
      </c>
      <c r="Y600">
        <v>23114551020.408001</v>
      </c>
      <c r="Z600">
        <v>19.282668999999999</v>
      </c>
      <c r="AA600">
        <v>8.2959414000000002</v>
      </c>
    </row>
    <row r="601" spans="2:27" x14ac:dyDescent="0.25">
      <c r="B601">
        <v>23369530612.244999</v>
      </c>
      <c r="C601">
        <v>15.089368</v>
      </c>
      <c r="D601">
        <v>4.7242217000000002</v>
      </c>
      <c r="Y601">
        <v>23369530612.244999</v>
      </c>
      <c r="Z601">
        <v>19.240546999999999</v>
      </c>
      <c r="AA601">
        <v>7.9027066000000001</v>
      </c>
    </row>
    <row r="602" spans="2:27" x14ac:dyDescent="0.25">
      <c r="B602">
        <v>23624510204.082001</v>
      </c>
      <c r="C602">
        <v>14.811260000000001</v>
      </c>
      <c r="D602">
        <v>4.3455753000000001</v>
      </c>
      <c r="Y602">
        <v>23624510204.082001</v>
      </c>
      <c r="Z602">
        <v>18.954445</v>
      </c>
      <c r="AA602">
        <v>7.4472379999999996</v>
      </c>
    </row>
    <row r="603" spans="2:27" x14ac:dyDescent="0.25">
      <c r="B603">
        <v>23879489795.917999</v>
      </c>
      <c r="C603">
        <v>14.748927999999999</v>
      </c>
      <c r="D603">
        <v>4.4857955</v>
      </c>
      <c r="Y603">
        <v>23879489795.917999</v>
      </c>
      <c r="Z603">
        <v>19.420874000000001</v>
      </c>
      <c r="AA603">
        <v>7.9221287</v>
      </c>
    </row>
    <row r="604" spans="2:27" x14ac:dyDescent="0.25">
      <c r="B604">
        <v>24134469387.755001</v>
      </c>
      <c r="C604">
        <v>14.980515</v>
      </c>
      <c r="D604">
        <v>4.7899094</v>
      </c>
      <c r="Y604">
        <v>24134469387.755001</v>
      </c>
      <c r="Z604">
        <v>19.983612000000001</v>
      </c>
      <c r="AA604">
        <v>8.3699607999999994</v>
      </c>
    </row>
    <row r="605" spans="2:27" x14ac:dyDescent="0.25">
      <c r="B605">
        <v>24389448979.591999</v>
      </c>
      <c r="C605">
        <v>15.050288999999999</v>
      </c>
      <c r="D605">
        <v>5.0865330999999996</v>
      </c>
      <c r="Y605">
        <v>24389448979.591999</v>
      </c>
      <c r="Z605">
        <v>21.153627</v>
      </c>
      <c r="AA605">
        <v>9.5874270999999993</v>
      </c>
    </row>
    <row r="606" spans="2:27" x14ac:dyDescent="0.25">
      <c r="B606">
        <v>24644428571.429001</v>
      </c>
      <c r="C606">
        <v>15.061457000000001</v>
      </c>
      <c r="D606">
        <v>5.1084027000000001</v>
      </c>
      <c r="Y606">
        <v>24644428571.429001</v>
      </c>
      <c r="Z606">
        <v>21.292742000000001</v>
      </c>
      <c r="AA606">
        <v>9.6366568000000008</v>
      </c>
    </row>
    <row r="607" spans="2:27" x14ac:dyDescent="0.25">
      <c r="B607">
        <v>24899408163.264999</v>
      </c>
      <c r="C607">
        <v>14.891500000000001</v>
      </c>
      <c r="D607">
        <v>5.0960383</v>
      </c>
      <c r="Y607">
        <v>24899408163.264999</v>
      </c>
      <c r="Z607">
        <v>21.989094000000001</v>
      </c>
      <c r="AA607">
        <v>10.396634000000001</v>
      </c>
    </row>
    <row r="608" spans="2:27" x14ac:dyDescent="0.25">
      <c r="B608">
        <v>25154387755.102001</v>
      </c>
      <c r="C608">
        <v>14.638866</v>
      </c>
      <c r="D608">
        <v>4.8215199000000002</v>
      </c>
      <c r="Y608">
        <v>25154387755.102001</v>
      </c>
      <c r="Z608">
        <v>21.411390000000001</v>
      </c>
      <c r="AA608">
        <v>9.6318377999999996</v>
      </c>
    </row>
    <row r="609" spans="2:27" x14ac:dyDescent="0.25">
      <c r="B609">
        <v>25409367346.938999</v>
      </c>
      <c r="C609">
        <v>14.294278</v>
      </c>
      <c r="D609">
        <v>4.6491579999999999</v>
      </c>
      <c r="Y609">
        <v>25409367346.938999</v>
      </c>
      <c r="Z609">
        <v>21.336403000000001</v>
      </c>
      <c r="AA609">
        <v>9.6079035000000008</v>
      </c>
    </row>
    <row r="610" spans="2:27" x14ac:dyDescent="0.25">
      <c r="B610">
        <v>25664346938.776001</v>
      </c>
      <c r="C610">
        <v>13.655087999999999</v>
      </c>
      <c r="D610">
        <v>4.2757038999999999</v>
      </c>
      <c r="Y610">
        <v>25664346938.776001</v>
      </c>
      <c r="Z610">
        <v>20.074681999999999</v>
      </c>
      <c r="AA610">
        <v>8.5371828000000001</v>
      </c>
    </row>
    <row r="611" spans="2:27" x14ac:dyDescent="0.25">
      <c r="B611">
        <v>25919326530.612</v>
      </c>
      <c r="C611">
        <v>13.488935</v>
      </c>
      <c r="D611">
        <v>4.1993761000000003</v>
      </c>
      <c r="Y611">
        <v>25919326530.612</v>
      </c>
      <c r="Z611">
        <v>19.570291999999998</v>
      </c>
      <c r="AA611">
        <v>8.1979293999999996</v>
      </c>
    </row>
    <row r="612" spans="2:27" x14ac:dyDescent="0.25">
      <c r="B612">
        <v>26174306122.449001</v>
      </c>
      <c r="C612">
        <v>13.448228</v>
      </c>
      <c r="D612">
        <v>3.9115088</v>
      </c>
      <c r="Y612">
        <v>26174306122.449001</v>
      </c>
      <c r="Z612">
        <v>18.589001</v>
      </c>
      <c r="AA612">
        <v>7.1810231</v>
      </c>
    </row>
    <row r="613" spans="2:27" x14ac:dyDescent="0.25">
      <c r="B613">
        <v>26429285714.285999</v>
      </c>
      <c r="C613">
        <v>13.771883000000001</v>
      </c>
      <c r="D613">
        <v>3.9210560000000001</v>
      </c>
      <c r="Y613">
        <v>26429285714.285999</v>
      </c>
      <c r="Z613">
        <v>18.239716000000001</v>
      </c>
      <c r="AA613">
        <v>6.7973409</v>
      </c>
    </row>
    <row r="614" spans="2:27" x14ac:dyDescent="0.25">
      <c r="B614">
        <v>26684265306.122002</v>
      </c>
      <c r="C614">
        <v>13.868772999999999</v>
      </c>
      <c r="D614">
        <v>3.8134279000000002</v>
      </c>
      <c r="Y614">
        <v>26684265306.122002</v>
      </c>
      <c r="Z614">
        <v>17.498669</v>
      </c>
      <c r="AA614">
        <v>6.2765589000000004</v>
      </c>
    </row>
    <row r="615" spans="2:27" x14ac:dyDescent="0.25">
      <c r="B615">
        <v>26939244897.959</v>
      </c>
      <c r="C615">
        <v>14.176565999999999</v>
      </c>
      <c r="D615">
        <v>3.9860432000000001</v>
      </c>
      <c r="Y615">
        <v>26939244897.959</v>
      </c>
      <c r="Z615">
        <v>16.789535999999998</v>
      </c>
      <c r="AA615">
        <v>6.0099568000000003</v>
      </c>
    </row>
    <row r="616" spans="2:27" x14ac:dyDescent="0.25">
      <c r="B616">
        <v>27194224489.796001</v>
      </c>
      <c r="C616">
        <v>14.360875</v>
      </c>
      <c r="D616">
        <v>4.0097775000000002</v>
      </c>
      <c r="Y616">
        <v>27194224489.796001</v>
      </c>
      <c r="Z616">
        <v>16.021992000000001</v>
      </c>
      <c r="AA616">
        <v>5.6617179000000002</v>
      </c>
    </row>
    <row r="617" spans="2:27" x14ac:dyDescent="0.25">
      <c r="B617">
        <v>27449204081.632999</v>
      </c>
      <c r="C617">
        <v>15.353225999999999</v>
      </c>
      <c r="D617">
        <v>4.3286709999999999</v>
      </c>
      <c r="Y617">
        <v>27449204081.632999</v>
      </c>
      <c r="Z617">
        <v>15.901484</v>
      </c>
      <c r="AA617">
        <v>5.5286198000000004</v>
      </c>
    </row>
    <row r="618" spans="2:27" x14ac:dyDescent="0.25">
      <c r="B618">
        <v>27704183673.469002</v>
      </c>
      <c r="C618">
        <v>16.048555</v>
      </c>
      <c r="D618">
        <v>4.3754926000000003</v>
      </c>
      <c r="Y618">
        <v>27704183673.469002</v>
      </c>
      <c r="Z618">
        <v>16.383610000000001</v>
      </c>
      <c r="AA618">
        <v>5.7639952000000001</v>
      </c>
    </row>
    <row r="619" spans="2:27" x14ac:dyDescent="0.25">
      <c r="B619">
        <v>27959163265.306</v>
      </c>
      <c r="C619">
        <v>17.224502999999999</v>
      </c>
      <c r="D619">
        <v>4.6424903999999998</v>
      </c>
      <c r="Y619">
        <v>27959163265.306</v>
      </c>
      <c r="Z619">
        <v>17.306204000000001</v>
      </c>
      <c r="AA619">
        <v>6.1988225000000003</v>
      </c>
    </row>
    <row r="620" spans="2:27" x14ac:dyDescent="0.25">
      <c r="B620">
        <v>28214142857.143002</v>
      </c>
      <c r="C620">
        <v>17.720510000000001</v>
      </c>
      <c r="D620">
        <v>4.4703888999999997</v>
      </c>
      <c r="Y620">
        <v>28214142857.143002</v>
      </c>
      <c r="Z620">
        <v>18.080475</v>
      </c>
      <c r="AA620">
        <v>6.4908142</v>
      </c>
    </row>
    <row r="621" spans="2:27" x14ac:dyDescent="0.25">
      <c r="B621">
        <v>28469122448.98</v>
      </c>
      <c r="C621">
        <v>18.445982000000001</v>
      </c>
      <c r="D621">
        <v>4.7138828999999998</v>
      </c>
      <c r="Y621">
        <v>28469122448.98</v>
      </c>
      <c r="Z621">
        <v>18.561616999999998</v>
      </c>
      <c r="AA621">
        <v>6.6021428000000002</v>
      </c>
    </row>
    <row r="622" spans="2:27" x14ac:dyDescent="0.25">
      <c r="B622">
        <v>28724102040.816002</v>
      </c>
      <c r="C622">
        <v>18.531974999999999</v>
      </c>
      <c r="D622">
        <v>4.4162439999999998</v>
      </c>
      <c r="Y622">
        <v>28724102040.816002</v>
      </c>
      <c r="Z622">
        <v>18.480097000000001</v>
      </c>
      <c r="AA622">
        <v>6.1800799</v>
      </c>
    </row>
    <row r="623" spans="2:27" x14ac:dyDescent="0.25">
      <c r="B623">
        <v>28979081632.653</v>
      </c>
      <c r="C623">
        <v>18.747641000000002</v>
      </c>
      <c r="D623">
        <v>4.4322305000000002</v>
      </c>
      <c r="Y623">
        <v>28979081632.653</v>
      </c>
      <c r="Z623">
        <v>18.566286000000002</v>
      </c>
      <c r="AA623">
        <v>6.0289555000000004</v>
      </c>
    </row>
    <row r="624" spans="2:27" x14ac:dyDescent="0.25">
      <c r="B624">
        <v>29234061224.490002</v>
      </c>
      <c r="C624">
        <v>19.141349999999999</v>
      </c>
      <c r="D624">
        <v>4.6447004999999999</v>
      </c>
      <c r="Y624">
        <v>29234061224.490002</v>
      </c>
      <c r="Z624">
        <v>18.701426000000001</v>
      </c>
      <c r="AA624">
        <v>5.9294696</v>
      </c>
    </row>
    <row r="625" spans="2:27" x14ac:dyDescent="0.25">
      <c r="B625">
        <v>29489040816.327</v>
      </c>
      <c r="C625">
        <v>19.786664999999999</v>
      </c>
      <c r="D625">
        <v>5.1574526000000001</v>
      </c>
      <c r="Y625">
        <v>29489040816.327</v>
      </c>
      <c r="Z625">
        <v>19.154973999999999</v>
      </c>
      <c r="AA625">
        <v>6.0479922000000004</v>
      </c>
    </row>
    <row r="626" spans="2:27" x14ac:dyDescent="0.25">
      <c r="B626">
        <v>29744020408.162998</v>
      </c>
      <c r="C626">
        <v>20.264482000000001</v>
      </c>
      <c r="D626">
        <v>5.5080676000000004</v>
      </c>
      <c r="Y626">
        <v>29744020408.162998</v>
      </c>
      <c r="Z626">
        <v>19.243539999999999</v>
      </c>
      <c r="AA626">
        <v>5.8127088999999996</v>
      </c>
    </row>
    <row r="627" spans="2:27" x14ac:dyDescent="0.25">
      <c r="B627">
        <v>29999000000</v>
      </c>
      <c r="C627">
        <v>20.354272999999999</v>
      </c>
      <c r="D627">
        <v>5.3919663</v>
      </c>
      <c r="Y627">
        <v>29999000000</v>
      </c>
      <c r="Z627">
        <v>19.282858000000001</v>
      </c>
      <c r="AA627">
        <v>5.5015697000000001</v>
      </c>
    </row>
    <row r="628" spans="2:27" x14ac:dyDescent="0.25">
      <c r="B628" t="s">
        <v>25</v>
      </c>
      <c r="Y628" t="s">
        <v>25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K1243"/>
  <sheetViews>
    <sheetView zoomScaleNormal="100" workbookViewId="0">
      <selection activeCell="T1" sqref="T1:U340"/>
    </sheetView>
  </sheetViews>
  <sheetFormatPr defaultRowHeight="15" x14ac:dyDescent="0.25"/>
  <cols>
    <col min="1" max="1" width="16.85546875" style="40" customWidth="1"/>
    <col min="4" max="4" width="3" style="19" customWidth="1"/>
    <col min="5" max="5" width="10.7109375" style="5" customWidth="1"/>
    <col min="6" max="7" width="10.7109375" style="6" customWidth="1"/>
    <col min="8" max="8" width="10.7109375" style="5" customWidth="1"/>
    <col min="9" max="9" width="10.7109375" style="6" customWidth="1"/>
    <col min="10" max="10" width="10.7109375" style="5" customWidth="1"/>
    <col min="11" max="11" width="10.7109375" style="6" customWidth="1"/>
    <col min="12" max="12" width="2.140625" style="19" customWidth="1"/>
    <col min="13" max="17" width="10.7109375" style="6" customWidth="1"/>
    <col min="18" max="18" width="9.42578125" style="6" customWidth="1"/>
    <col min="19" max="19" width="18" style="40" customWidth="1"/>
    <col min="22" max="22" width="2" style="19" customWidth="1"/>
    <col min="23" max="23" width="10.7109375" style="5" customWidth="1"/>
    <col min="24" max="25" width="10.7109375" style="6" customWidth="1"/>
    <col min="26" max="26" width="10.7109375" style="5" customWidth="1"/>
    <col min="27" max="27" width="10.7109375" style="6" customWidth="1"/>
    <col min="28" max="28" width="10.7109375" style="5" customWidth="1"/>
    <col min="29" max="29" width="10.7109375" style="6" customWidth="1"/>
    <col min="30" max="30" width="2.42578125" style="19" customWidth="1"/>
    <col min="31" max="36" width="10.7109375" style="6" customWidth="1"/>
    <col min="37" max="37" width="2" style="19" customWidth="1"/>
    <col min="38" max="16384" width="9.140625" style="3"/>
  </cols>
  <sheetData>
    <row r="1" spans="1:37" x14ac:dyDescent="0.25">
      <c r="B1" t="s">
        <v>101</v>
      </c>
      <c r="E1" s="5" t="s">
        <v>230</v>
      </c>
      <c r="F1" s="100" t="s">
        <v>236</v>
      </c>
      <c r="G1" s="100"/>
      <c r="H1" s="100"/>
      <c r="I1" s="100"/>
      <c r="J1" s="100"/>
      <c r="K1" s="100"/>
      <c r="L1" s="42"/>
      <c r="M1" s="100" t="s">
        <v>237</v>
      </c>
      <c r="N1" s="100"/>
      <c r="O1" s="100"/>
      <c r="P1" s="100"/>
      <c r="Q1" s="100"/>
      <c r="R1" s="100"/>
      <c r="T1" t="s">
        <v>101</v>
      </c>
      <c r="W1" s="5" t="s">
        <v>230</v>
      </c>
      <c r="X1" s="100" t="s">
        <v>239</v>
      </c>
      <c r="Y1" s="100"/>
      <c r="Z1" s="100"/>
      <c r="AA1" s="100"/>
      <c r="AB1" s="100"/>
      <c r="AC1" s="100"/>
      <c r="AD1" s="42"/>
      <c r="AE1" s="100" t="s">
        <v>238</v>
      </c>
      <c r="AF1" s="100"/>
      <c r="AG1" s="100"/>
      <c r="AH1" s="100"/>
      <c r="AI1" s="100"/>
      <c r="AJ1" s="100"/>
    </row>
    <row r="2" spans="1:37" x14ac:dyDescent="0.25">
      <c r="A2" s="39" t="s">
        <v>110</v>
      </c>
      <c r="B2" t="s">
        <v>302</v>
      </c>
      <c r="C2" t="s">
        <v>303</v>
      </c>
      <c r="F2" s="72" t="s">
        <v>217</v>
      </c>
      <c r="G2" s="72" t="s">
        <v>218</v>
      </c>
      <c r="H2" s="72" t="s">
        <v>219</v>
      </c>
      <c r="I2" s="72" t="s">
        <v>220</v>
      </c>
      <c r="J2" s="72" t="s">
        <v>255</v>
      </c>
      <c r="K2" s="72" t="s">
        <v>221</v>
      </c>
      <c r="M2" s="72" t="s">
        <v>247</v>
      </c>
      <c r="N2" s="72" t="s">
        <v>233</v>
      </c>
      <c r="O2" s="72" t="s">
        <v>248</v>
      </c>
      <c r="P2" s="72" t="s">
        <v>219</v>
      </c>
      <c r="Q2" s="72" t="s">
        <v>249</v>
      </c>
      <c r="R2" s="72" t="s">
        <v>244</v>
      </c>
      <c r="S2" s="39" t="s">
        <v>111</v>
      </c>
      <c r="T2" t="s">
        <v>302</v>
      </c>
      <c r="U2" t="s">
        <v>303</v>
      </c>
      <c r="X2" s="72" t="s">
        <v>217</v>
      </c>
      <c r="Y2" s="72" t="s">
        <v>218</v>
      </c>
      <c r="Z2" s="72" t="s">
        <v>219</v>
      </c>
      <c r="AA2" s="72" t="s">
        <v>220</v>
      </c>
      <c r="AB2" s="72" t="s">
        <v>255</v>
      </c>
      <c r="AC2" s="72" t="s">
        <v>221</v>
      </c>
      <c r="AE2" s="72" t="s">
        <v>247</v>
      </c>
      <c r="AF2" s="72" t="s">
        <v>233</v>
      </c>
      <c r="AG2" s="72" t="s">
        <v>248</v>
      </c>
      <c r="AH2" s="72" t="s">
        <v>219</v>
      </c>
      <c r="AI2" s="72" t="s">
        <v>249</v>
      </c>
      <c r="AJ2" s="72" t="s">
        <v>244</v>
      </c>
    </row>
    <row r="3" spans="1:37" x14ac:dyDescent="0.25">
      <c r="B3" t="s">
        <v>309</v>
      </c>
      <c r="C3" t="s">
        <v>323</v>
      </c>
      <c r="F3" s="44" t="str">
        <f>C8</f>
        <v>P1dB +17 dBm LO Log Mag(dB)</v>
      </c>
      <c r="G3" s="44" t="str">
        <f>C64</f>
        <v>P1dB +15 dBm LO Log Mag(dB)</v>
      </c>
      <c r="H3" s="44" t="str">
        <f>C120</f>
        <v>P1dB +11 dBm Log Mag(dB)</v>
      </c>
      <c r="I3" s="44" t="str">
        <f>C176</f>
        <v>P1dB +9 dBm LO Log Mag(dB)</v>
      </c>
      <c r="J3" s="44" t="str">
        <f>C232</f>
        <v>P1dB +7 dBm LO Log Mag(dB)</v>
      </c>
      <c r="K3" s="44" t="str">
        <f>C288</f>
        <v>P1dB +13 dBm LO Log Mag(dB)</v>
      </c>
      <c r="M3" s="44">
        <f>C399</f>
        <v>0</v>
      </c>
      <c r="N3" s="44">
        <f>C454</f>
        <v>0</v>
      </c>
      <c r="O3" s="44">
        <f>C509</f>
        <v>0</v>
      </c>
      <c r="P3" s="44">
        <f>C564</f>
        <v>0</v>
      </c>
      <c r="Q3" s="44">
        <f>C619</f>
        <v>0</v>
      </c>
      <c r="R3" s="44">
        <f>C670</f>
        <v>0</v>
      </c>
      <c r="T3" t="s">
        <v>309</v>
      </c>
      <c r="U3" t="s">
        <v>323</v>
      </c>
      <c r="X3" s="44" t="str">
        <f>U8</f>
        <v>P1dB +17 dBm LO Log Mag(dB)</v>
      </c>
      <c r="Y3" s="44" t="str">
        <f>U64</f>
        <v>P1dB +15 dBm LO Log Mag(dB)</v>
      </c>
      <c r="Z3" s="44" t="str">
        <f>U120</f>
        <v>P1dB +11 dBm Log Mag(dB)</v>
      </c>
      <c r="AA3" s="44" t="str">
        <f>U176</f>
        <v>P1dB +9 dBm LO Log Mag(dB)</v>
      </c>
      <c r="AB3" s="44" t="str">
        <f>U232</f>
        <v>P1dB +7 dBm LO Log Mag(dB)</v>
      </c>
      <c r="AC3" s="44" t="str">
        <f>U288</f>
        <v>P1dB +13 dBm LO Log Mag(dB)</v>
      </c>
      <c r="AE3" s="44">
        <f>U399</f>
        <v>0</v>
      </c>
      <c r="AF3" s="44">
        <f>U454</f>
        <v>0</v>
      </c>
      <c r="AG3" s="44">
        <f>U509</f>
        <v>0</v>
      </c>
      <c r="AH3" s="44">
        <f>U564</f>
        <v>0</v>
      </c>
      <c r="AI3" s="44">
        <f>U619</f>
        <v>0</v>
      </c>
      <c r="AJ3" s="44">
        <f>U670</f>
        <v>0</v>
      </c>
    </row>
    <row r="4" spans="1:37" x14ac:dyDescent="0.25">
      <c r="B4" t="s">
        <v>102</v>
      </c>
      <c r="H4" s="44"/>
      <c r="I4" s="44"/>
      <c r="J4" s="44"/>
      <c r="K4" s="44"/>
      <c r="M4" s="44"/>
      <c r="N4" s="44"/>
      <c r="O4" s="44"/>
      <c r="P4" s="44"/>
      <c r="Q4" s="44"/>
      <c r="R4" s="44"/>
      <c r="T4" t="s">
        <v>102</v>
      </c>
      <c r="X4" s="79"/>
      <c r="Y4" s="79"/>
      <c r="Z4" s="44"/>
      <c r="AA4" s="44"/>
      <c r="AB4" s="44"/>
      <c r="AC4" s="44"/>
      <c r="AE4" s="44"/>
      <c r="AF4" s="44"/>
      <c r="AG4" s="44"/>
      <c r="AH4" s="44"/>
      <c r="AI4" s="44"/>
      <c r="AJ4" s="44"/>
    </row>
    <row r="5" spans="1:37" x14ac:dyDescent="0.25">
      <c r="A5" s="78"/>
      <c r="D5" s="20"/>
      <c r="E5" s="6">
        <f>B9</f>
        <v>-10</v>
      </c>
      <c r="F5" s="6">
        <f t="shared" ref="F5" si="0">C9</f>
        <v>-4.9439526000000003</v>
      </c>
      <c r="G5" s="44">
        <f>C65</f>
        <v>-4.9767561000000002</v>
      </c>
      <c r="H5" s="44">
        <f>C121</f>
        <v>-5.3995050999999998</v>
      </c>
      <c r="I5" s="44">
        <f>C177</f>
        <v>-6.0357570999999997</v>
      </c>
      <c r="J5" s="44">
        <f>C233</f>
        <v>-7.2848239000000001</v>
      </c>
      <c r="K5" s="44">
        <f>C289</f>
        <v>-5.1040473000000004</v>
      </c>
      <c r="L5" s="20"/>
      <c r="M5" s="44">
        <f>C400</f>
        <v>0</v>
      </c>
      <c r="N5" s="44">
        <f>C455</f>
        <v>0</v>
      </c>
      <c r="O5" s="44">
        <f>C510</f>
        <v>0</v>
      </c>
      <c r="P5" s="44">
        <f>C565</f>
        <v>0</v>
      </c>
      <c r="Q5" s="44">
        <f>C620</f>
        <v>0</v>
      </c>
      <c r="R5" s="44">
        <f>C671</f>
        <v>0</v>
      </c>
      <c r="S5" s="78"/>
      <c r="V5" s="20"/>
      <c r="W5" s="6">
        <f>T9</f>
        <v>-10</v>
      </c>
      <c r="X5" s="79">
        <f t="shared" ref="X5" si="1">U9</f>
        <v>-7.0025930000000001</v>
      </c>
      <c r="Y5" s="44">
        <f>U65</f>
        <v>-7.0568647000000002</v>
      </c>
      <c r="Z5" s="44">
        <f>U121</f>
        <v>-7.3787541000000001</v>
      </c>
      <c r="AA5" s="44">
        <f>U177</f>
        <v>-7.8142800000000001</v>
      </c>
      <c r="AB5" s="44">
        <f>U233</f>
        <v>-8.7516078999999998</v>
      </c>
      <c r="AC5" s="44">
        <f>U289</f>
        <v>-7.1637092000000004</v>
      </c>
      <c r="AD5" s="20"/>
      <c r="AE5" s="44">
        <f>U400</f>
        <v>0</v>
      </c>
      <c r="AF5" s="44">
        <f>U455</f>
        <v>0</v>
      </c>
      <c r="AG5" s="44">
        <f>U510</f>
        <v>0</v>
      </c>
      <c r="AH5" s="44">
        <f>U565</f>
        <v>0</v>
      </c>
      <c r="AI5" s="44">
        <f>U620</f>
        <v>0</v>
      </c>
      <c r="AJ5" s="44">
        <f>U671</f>
        <v>0</v>
      </c>
      <c r="AK5" s="20"/>
    </row>
    <row r="6" spans="1:37" x14ac:dyDescent="0.25">
      <c r="D6" s="20"/>
      <c r="E6" s="6">
        <f t="shared" ref="E6:E55" si="2">B10</f>
        <v>-9.3000000000000007</v>
      </c>
      <c r="F6" s="79">
        <f t="shared" ref="F6:F55" si="3">C10</f>
        <v>-4.939743</v>
      </c>
      <c r="G6" s="44">
        <f t="shared" ref="G6:G55" si="4">C66</f>
        <v>-4.9772162</v>
      </c>
      <c r="H6" s="44">
        <f t="shared" ref="H6:H55" si="5">C122</f>
        <v>-5.3989053</v>
      </c>
      <c r="I6" s="44">
        <f t="shared" ref="I6:I55" si="6">C178</f>
        <v>-6.0313772999999999</v>
      </c>
      <c r="J6" s="44">
        <f t="shared" ref="J6:J55" si="7">C234</f>
        <v>-7.2757687999999998</v>
      </c>
      <c r="K6" s="44">
        <f t="shared" ref="K6:K55" si="8">C290</f>
        <v>-5.1064328999999997</v>
      </c>
      <c r="L6" s="20"/>
      <c r="M6" s="44">
        <f t="shared" ref="M6:M55" si="9">C401</f>
        <v>0</v>
      </c>
      <c r="N6" s="44">
        <f t="shared" ref="N6:N55" si="10">C456</f>
        <v>0</v>
      </c>
      <c r="O6" s="44">
        <f t="shared" ref="O6:O55" si="11">C511</f>
        <v>0</v>
      </c>
      <c r="P6" s="44">
        <f t="shared" ref="P6:P55" si="12">C566</f>
        <v>0</v>
      </c>
      <c r="Q6" s="44">
        <f t="shared" ref="Q6:Q55" si="13">C621</f>
        <v>0</v>
      </c>
      <c r="R6" s="44">
        <f t="shared" ref="R6:R55" si="14">C672</f>
        <v>0</v>
      </c>
      <c r="V6" s="20"/>
      <c r="W6" s="6">
        <f t="shared" ref="W6:W55" si="15">T10</f>
        <v>-9.3000000000000007</v>
      </c>
      <c r="X6" s="79">
        <f t="shared" ref="X6:X55" si="16">U10</f>
        <v>-7.0023588999999999</v>
      </c>
      <c r="Y6" s="44">
        <f t="shared" ref="Y6:Y55" si="17">U66</f>
        <v>-7.0605440000000002</v>
      </c>
      <c r="Z6" s="44">
        <f t="shared" ref="Z6:Z55" si="18">U122</f>
        <v>-7.3766055000000001</v>
      </c>
      <c r="AA6" s="44">
        <f t="shared" ref="AA6:AA55" si="19">U178</f>
        <v>-7.8125781999999999</v>
      </c>
      <c r="AB6" s="44">
        <f t="shared" ref="AB6:AB55" si="20">U234</f>
        <v>-8.7501402000000006</v>
      </c>
      <c r="AC6" s="44">
        <f t="shared" ref="AC6:AC55" si="21">U290</f>
        <v>-7.1646647000000003</v>
      </c>
      <c r="AD6" s="20"/>
      <c r="AE6" s="44">
        <f t="shared" ref="AE6:AE55" si="22">U401</f>
        <v>0</v>
      </c>
      <c r="AF6" s="44">
        <f t="shared" ref="AF6:AF55" si="23">U456</f>
        <v>0</v>
      </c>
      <c r="AG6" s="44">
        <f t="shared" ref="AG6:AG55" si="24">U511</f>
        <v>0</v>
      </c>
      <c r="AH6" s="44">
        <f t="shared" ref="AH6:AH55" si="25">U566</f>
        <v>0</v>
      </c>
      <c r="AI6" s="44">
        <f t="shared" ref="AI6:AI55" si="26">U621</f>
        <v>0</v>
      </c>
      <c r="AJ6" s="44">
        <f t="shared" ref="AJ6:AJ55" si="27">U672</f>
        <v>0</v>
      </c>
      <c r="AK6" s="20"/>
    </row>
    <row r="7" spans="1:37" x14ac:dyDescent="0.25">
      <c r="B7" t="s">
        <v>103</v>
      </c>
      <c r="D7" s="20"/>
      <c r="E7" s="6">
        <f t="shared" si="2"/>
        <v>-8.6</v>
      </c>
      <c r="F7" s="79">
        <f t="shared" si="3"/>
        <v>-4.9426227000000003</v>
      </c>
      <c r="G7" s="44">
        <f t="shared" si="4"/>
        <v>-4.9849072000000003</v>
      </c>
      <c r="H7" s="44">
        <f t="shared" si="5"/>
        <v>-5.4012346000000004</v>
      </c>
      <c r="I7" s="44">
        <f t="shared" si="6"/>
        <v>-6.0370587999999996</v>
      </c>
      <c r="J7" s="44">
        <f t="shared" si="7"/>
        <v>-7.2707585999999997</v>
      </c>
      <c r="K7" s="44">
        <f t="shared" si="8"/>
        <v>-5.1065101999999998</v>
      </c>
      <c r="L7" s="20"/>
      <c r="M7" s="44">
        <f t="shared" si="9"/>
        <v>0</v>
      </c>
      <c r="N7" s="44">
        <f t="shared" si="10"/>
        <v>0</v>
      </c>
      <c r="O7" s="44">
        <f t="shared" si="11"/>
        <v>0</v>
      </c>
      <c r="P7" s="44">
        <f t="shared" si="12"/>
        <v>0</v>
      </c>
      <c r="Q7" s="44">
        <f t="shared" si="13"/>
        <v>0</v>
      </c>
      <c r="R7" s="44">
        <f t="shared" si="14"/>
        <v>0</v>
      </c>
      <c r="T7" t="s">
        <v>103</v>
      </c>
      <c r="V7" s="20"/>
      <c r="W7" s="6">
        <f t="shared" si="15"/>
        <v>-8.6</v>
      </c>
      <c r="X7" s="79">
        <f t="shared" si="16"/>
        <v>-7.0042948999999997</v>
      </c>
      <c r="Y7" s="44">
        <f t="shared" si="17"/>
        <v>-7.0549787999999998</v>
      </c>
      <c r="Z7" s="44">
        <f t="shared" si="18"/>
        <v>-7.3782762999999996</v>
      </c>
      <c r="AA7" s="44">
        <f t="shared" si="19"/>
        <v>-7.8101000999999997</v>
      </c>
      <c r="AB7" s="44">
        <f t="shared" si="20"/>
        <v>-8.7524729000000008</v>
      </c>
      <c r="AC7" s="44">
        <f t="shared" si="21"/>
        <v>-7.1674503999999999</v>
      </c>
      <c r="AD7" s="20"/>
      <c r="AE7" s="44">
        <f t="shared" si="22"/>
        <v>0</v>
      </c>
      <c r="AF7" s="44">
        <f t="shared" si="23"/>
        <v>0</v>
      </c>
      <c r="AG7" s="44">
        <f t="shared" si="24"/>
        <v>0</v>
      </c>
      <c r="AH7" s="44">
        <f t="shared" si="25"/>
        <v>0</v>
      </c>
      <c r="AI7" s="44">
        <f t="shared" si="26"/>
        <v>0</v>
      </c>
      <c r="AJ7" s="44">
        <f t="shared" si="27"/>
        <v>0</v>
      </c>
      <c r="AK7" s="20"/>
    </row>
    <row r="8" spans="1:37" x14ac:dyDescent="0.25">
      <c r="B8" t="s">
        <v>231</v>
      </c>
      <c r="C8" t="s">
        <v>286</v>
      </c>
      <c r="D8" s="20"/>
      <c r="E8" s="6">
        <f t="shared" si="2"/>
        <v>-7.9</v>
      </c>
      <c r="F8" s="79">
        <f t="shared" si="3"/>
        <v>-4.9492373000000001</v>
      </c>
      <c r="G8" s="44">
        <f t="shared" si="4"/>
        <v>-4.9873190000000003</v>
      </c>
      <c r="H8" s="44">
        <f t="shared" si="5"/>
        <v>-5.4089022</v>
      </c>
      <c r="I8" s="44">
        <f t="shared" si="6"/>
        <v>-6.0377749999999999</v>
      </c>
      <c r="J8" s="44">
        <f t="shared" si="7"/>
        <v>-7.2660394000000004</v>
      </c>
      <c r="K8" s="44">
        <f t="shared" si="8"/>
        <v>-5.1145649000000004</v>
      </c>
      <c r="L8" s="20"/>
      <c r="M8" s="44">
        <f t="shared" si="9"/>
        <v>0</v>
      </c>
      <c r="N8" s="44">
        <f t="shared" si="10"/>
        <v>0</v>
      </c>
      <c r="O8" s="44">
        <f t="shared" si="11"/>
        <v>0</v>
      </c>
      <c r="P8" s="44">
        <f t="shared" si="12"/>
        <v>0</v>
      </c>
      <c r="Q8" s="44">
        <f t="shared" si="13"/>
        <v>0</v>
      </c>
      <c r="R8" s="44">
        <f t="shared" si="14"/>
        <v>0</v>
      </c>
      <c r="T8" t="s">
        <v>231</v>
      </c>
      <c r="U8" t="s">
        <v>286</v>
      </c>
      <c r="V8" s="20"/>
      <c r="W8" s="6">
        <f t="shared" si="15"/>
        <v>-7.9</v>
      </c>
      <c r="X8" s="79">
        <f t="shared" si="16"/>
        <v>-7.0041776000000002</v>
      </c>
      <c r="Y8" s="44">
        <f t="shared" si="17"/>
        <v>-7.0586734</v>
      </c>
      <c r="Z8" s="44">
        <f t="shared" si="18"/>
        <v>-7.3799152000000001</v>
      </c>
      <c r="AA8" s="44">
        <f t="shared" si="19"/>
        <v>-7.8180851999999996</v>
      </c>
      <c r="AB8" s="44">
        <f t="shared" si="20"/>
        <v>-8.7529316000000001</v>
      </c>
      <c r="AC8" s="44">
        <f t="shared" si="21"/>
        <v>-7.1709547000000002</v>
      </c>
      <c r="AD8" s="20"/>
      <c r="AE8" s="44">
        <f t="shared" si="22"/>
        <v>0</v>
      </c>
      <c r="AF8" s="44">
        <f t="shared" si="23"/>
        <v>0</v>
      </c>
      <c r="AG8" s="44">
        <f t="shared" si="24"/>
        <v>0</v>
      </c>
      <c r="AH8" s="44">
        <f t="shared" si="25"/>
        <v>0</v>
      </c>
      <c r="AI8" s="44">
        <f t="shared" si="26"/>
        <v>0</v>
      </c>
      <c r="AJ8" s="44">
        <f t="shared" si="27"/>
        <v>0</v>
      </c>
      <c r="AK8" s="20"/>
    </row>
    <row r="9" spans="1:37" x14ac:dyDescent="0.25">
      <c r="B9">
        <v>-10</v>
      </c>
      <c r="C9">
        <v>-4.9439526000000003</v>
      </c>
      <c r="D9" s="20"/>
      <c r="E9" s="6">
        <f t="shared" si="2"/>
        <v>-7.2</v>
      </c>
      <c r="F9" s="79">
        <f t="shared" si="3"/>
        <v>-4.9534864000000001</v>
      </c>
      <c r="G9" s="44">
        <f t="shared" si="4"/>
        <v>-4.9927473000000004</v>
      </c>
      <c r="H9" s="44">
        <f t="shared" si="5"/>
        <v>-5.4136366999999996</v>
      </c>
      <c r="I9" s="44">
        <f t="shared" si="6"/>
        <v>-6.0407542999999997</v>
      </c>
      <c r="J9" s="44">
        <f t="shared" si="7"/>
        <v>-7.2548642000000001</v>
      </c>
      <c r="K9" s="44">
        <f t="shared" si="8"/>
        <v>-5.1182232000000001</v>
      </c>
      <c r="L9" s="20"/>
      <c r="M9" s="44">
        <f t="shared" si="9"/>
        <v>0</v>
      </c>
      <c r="N9" s="44">
        <f t="shared" si="10"/>
        <v>0</v>
      </c>
      <c r="O9" s="44">
        <f t="shared" si="11"/>
        <v>0</v>
      </c>
      <c r="P9" s="44">
        <f t="shared" si="12"/>
        <v>0</v>
      </c>
      <c r="Q9" s="44">
        <f t="shared" si="13"/>
        <v>0</v>
      </c>
      <c r="R9" s="44">
        <f t="shared" si="14"/>
        <v>0</v>
      </c>
      <c r="T9">
        <v>-10</v>
      </c>
      <c r="U9">
        <v>-7.0025930000000001</v>
      </c>
      <c r="V9" s="20"/>
      <c r="W9" s="6">
        <f t="shared" si="15"/>
        <v>-7.2</v>
      </c>
      <c r="X9" s="79">
        <f t="shared" si="16"/>
        <v>-7.0052719000000003</v>
      </c>
      <c r="Y9" s="44">
        <f t="shared" si="17"/>
        <v>-7.0620098000000002</v>
      </c>
      <c r="Z9" s="44">
        <f t="shared" si="18"/>
        <v>-7.3789663000000001</v>
      </c>
      <c r="AA9" s="44">
        <f t="shared" si="19"/>
        <v>-7.8197899</v>
      </c>
      <c r="AB9" s="44">
        <f t="shared" si="20"/>
        <v>-8.7545289999999998</v>
      </c>
      <c r="AC9" s="44">
        <f t="shared" si="21"/>
        <v>-7.1710291000000002</v>
      </c>
      <c r="AD9" s="20"/>
      <c r="AE9" s="44">
        <f t="shared" si="22"/>
        <v>0</v>
      </c>
      <c r="AF9" s="44">
        <f t="shared" si="23"/>
        <v>0</v>
      </c>
      <c r="AG9" s="44">
        <f t="shared" si="24"/>
        <v>0</v>
      </c>
      <c r="AH9" s="44">
        <f t="shared" si="25"/>
        <v>0</v>
      </c>
      <c r="AI9" s="44">
        <f t="shared" si="26"/>
        <v>0</v>
      </c>
      <c r="AJ9" s="44">
        <f t="shared" si="27"/>
        <v>0</v>
      </c>
      <c r="AK9" s="20"/>
    </row>
    <row r="10" spans="1:37" x14ac:dyDescent="0.25">
      <c r="B10">
        <v>-9.3000000000000007</v>
      </c>
      <c r="C10">
        <v>-4.939743</v>
      </c>
      <c r="D10" s="20"/>
      <c r="E10" s="6">
        <f t="shared" si="2"/>
        <v>-6.5</v>
      </c>
      <c r="F10" s="79">
        <f t="shared" si="3"/>
        <v>-4.9594335999999997</v>
      </c>
      <c r="G10" s="44">
        <f t="shared" si="4"/>
        <v>-4.9985875999999996</v>
      </c>
      <c r="H10" s="44">
        <f t="shared" si="5"/>
        <v>-5.4189692000000003</v>
      </c>
      <c r="I10" s="44">
        <f t="shared" si="6"/>
        <v>-6.0433259000000001</v>
      </c>
      <c r="J10" s="44">
        <f t="shared" si="7"/>
        <v>-7.2501802</v>
      </c>
      <c r="K10" s="44">
        <f t="shared" si="8"/>
        <v>-5.1259689000000002</v>
      </c>
      <c r="L10" s="20"/>
      <c r="M10" s="44">
        <f t="shared" si="9"/>
        <v>0</v>
      </c>
      <c r="N10" s="44">
        <f t="shared" si="10"/>
        <v>0</v>
      </c>
      <c r="O10" s="44">
        <f t="shared" si="11"/>
        <v>0</v>
      </c>
      <c r="P10" s="44">
        <f t="shared" si="12"/>
        <v>0</v>
      </c>
      <c r="Q10" s="44">
        <f t="shared" si="13"/>
        <v>0</v>
      </c>
      <c r="R10" s="44">
        <f t="shared" si="14"/>
        <v>0</v>
      </c>
      <c r="T10">
        <v>-9.3000000000000007</v>
      </c>
      <c r="U10">
        <v>-7.0023588999999999</v>
      </c>
      <c r="V10" s="20"/>
      <c r="W10" s="6">
        <f t="shared" si="15"/>
        <v>-6.5</v>
      </c>
      <c r="X10" s="79">
        <f t="shared" si="16"/>
        <v>-7.0050387000000001</v>
      </c>
      <c r="Y10" s="44">
        <f t="shared" si="17"/>
        <v>-7.0611625</v>
      </c>
      <c r="Z10" s="44">
        <f t="shared" si="18"/>
        <v>-7.3855466999999999</v>
      </c>
      <c r="AA10" s="44">
        <f t="shared" si="19"/>
        <v>-7.8225588999999998</v>
      </c>
      <c r="AB10" s="44">
        <f t="shared" si="20"/>
        <v>-8.7531613999999998</v>
      </c>
      <c r="AC10" s="44">
        <f t="shared" si="21"/>
        <v>-7.1711916999999996</v>
      </c>
      <c r="AD10" s="20"/>
      <c r="AE10" s="44">
        <f t="shared" si="22"/>
        <v>0</v>
      </c>
      <c r="AF10" s="44">
        <f t="shared" si="23"/>
        <v>0</v>
      </c>
      <c r="AG10" s="44">
        <f t="shared" si="24"/>
        <v>0</v>
      </c>
      <c r="AH10" s="44">
        <f t="shared" si="25"/>
        <v>0</v>
      </c>
      <c r="AI10" s="44">
        <f t="shared" si="26"/>
        <v>0</v>
      </c>
      <c r="AJ10" s="44">
        <f t="shared" si="27"/>
        <v>0</v>
      </c>
      <c r="AK10" s="20"/>
    </row>
    <row r="11" spans="1:37" x14ac:dyDescent="0.25">
      <c r="B11">
        <v>-8.6</v>
      </c>
      <c r="C11">
        <v>-4.9426227000000003</v>
      </c>
      <c r="D11" s="20"/>
      <c r="E11" s="6">
        <f t="shared" si="2"/>
        <v>-5.8</v>
      </c>
      <c r="F11" s="79">
        <f t="shared" si="3"/>
        <v>-4.9646863999999997</v>
      </c>
      <c r="G11" s="44">
        <f t="shared" si="4"/>
        <v>-5.0050816999999999</v>
      </c>
      <c r="H11" s="44">
        <f t="shared" si="5"/>
        <v>-5.4252023999999999</v>
      </c>
      <c r="I11" s="44">
        <f t="shared" si="6"/>
        <v>-6.0491609999999998</v>
      </c>
      <c r="J11" s="44">
        <f t="shared" si="7"/>
        <v>-7.2381982999999996</v>
      </c>
      <c r="K11" s="44">
        <f t="shared" si="8"/>
        <v>-5.1326755999999998</v>
      </c>
      <c r="L11" s="20"/>
      <c r="M11" s="44">
        <f t="shared" si="9"/>
        <v>0</v>
      </c>
      <c r="N11" s="44">
        <f t="shared" si="10"/>
        <v>0</v>
      </c>
      <c r="O11" s="44">
        <f t="shared" si="11"/>
        <v>0</v>
      </c>
      <c r="P11" s="44">
        <f t="shared" si="12"/>
        <v>0</v>
      </c>
      <c r="Q11" s="44">
        <f t="shared" si="13"/>
        <v>0</v>
      </c>
      <c r="R11" s="44">
        <f t="shared" si="14"/>
        <v>0</v>
      </c>
      <c r="T11">
        <v>-8.6</v>
      </c>
      <c r="U11">
        <v>-7.0042948999999997</v>
      </c>
      <c r="V11" s="20"/>
      <c r="W11" s="6">
        <f t="shared" si="15"/>
        <v>-5.8</v>
      </c>
      <c r="X11" s="79">
        <f t="shared" si="16"/>
        <v>-7.0078139000000004</v>
      </c>
      <c r="Y11" s="44">
        <f t="shared" si="17"/>
        <v>-7.0618005000000004</v>
      </c>
      <c r="Z11" s="44">
        <f t="shared" si="18"/>
        <v>-7.3846498</v>
      </c>
      <c r="AA11" s="44">
        <f t="shared" si="19"/>
        <v>-7.8225651000000003</v>
      </c>
      <c r="AB11" s="44">
        <f t="shared" si="20"/>
        <v>-8.7553196</v>
      </c>
      <c r="AC11" s="44">
        <f t="shared" si="21"/>
        <v>-7.1721458</v>
      </c>
      <c r="AD11" s="20"/>
      <c r="AE11" s="44">
        <f t="shared" si="22"/>
        <v>0</v>
      </c>
      <c r="AF11" s="44">
        <f t="shared" si="23"/>
        <v>0</v>
      </c>
      <c r="AG11" s="44">
        <f t="shared" si="24"/>
        <v>0</v>
      </c>
      <c r="AH11" s="44">
        <f t="shared" si="25"/>
        <v>0</v>
      </c>
      <c r="AI11" s="44">
        <f t="shared" si="26"/>
        <v>0</v>
      </c>
      <c r="AJ11" s="44">
        <f t="shared" si="27"/>
        <v>0</v>
      </c>
      <c r="AK11" s="20"/>
    </row>
    <row r="12" spans="1:37" x14ac:dyDescent="0.25">
      <c r="B12">
        <v>-7.9</v>
      </c>
      <c r="C12">
        <v>-4.9492373000000001</v>
      </c>
      <c r="D12" s="20"/>
      <c r="E12" s="6">
        <f t="shared" si="2"/>
        <v>-5.0999999999999996</v>
      </c>
      <c r="F12" s="79">
        <f t="shared" si="3"/>
        <v>-4.9711451999999996</v>
      </c>
      <c r="G12" s="44">
        <f t="shared" si="4"/>
        <v>-5.014812</v>
      </c>
      <c r="H12" s="44">
        <f t="shared" si="5"/>
        <v>-5.4348555000000003</v>
      </c>
      <c r="I12" s="44">
        <f t="shared" si="6"/>
        <v>-6.0557889999999999</v>
      </c>
      <c r="J12" s="44">
        <f t="shared" si="7"/>
        <v>-7.2375835999999998</v>
      </c>
      <c r="K12" s="44">
        <f t="shared" si="8"/>
        <v>-5.1449528000000004</v>
      </c>
      <c r="L12" s="20"/>
      <c r="M12" s="44">
        <f t="shared" si="9"/>
        <v>0</v>
      </c>
      <c r="N12" s="44">
        <f t="shared" si="10"/>
        <v>0</v>
      </c>
      <c r="O12" s="44">
        <f t="shared" si="11"/>
        <v>0</v>
      </c>
      <c r="P12" s="44">
        <f t="shared" si="12"/>
        <v>0</v>
      </c>
      <c r="Q12" s="44">
        <f t="shared" si="13"/>
        <v>0</v>
      </c>
      <c r="R12" s="44">
        <f t="shared" si="14"/>
        <v>0</v>
      </c>
      <c r="T12">
        <v>-7.9</v>
      </c>
      <c r="U12">
        <v>-7.0041776000000002</v>
      </c>
      <c r="V12" s="20"/>
      <c r="W12" s="6">
        <f t="shared" si="15"/>
        <v>-5.0999999999999996</v>
      </c>
      <c r="X12" s="79">
        <f t="shared" si="16"/>
        <v>-7.0094837999999999</v>
      </c>
      <c r="Y12" s="44">
        <f t="shared" si="17"/>
        <v>-7.0636649</v>
      </c>
      <c r="Z12" s="44">
        <f t="shared" si="18"/>
        <v>-7.3876448000000003</v>
      </c>
      <c r="AA12" s="44">
        <f t="shared" si="19"/>
        <v>-7.8259897</v>
      </c>
      <c r="AB12" s="44">
        <f t="shared" si="20"/>
        <v>-8.7586087999999993</v>
      </c>
      <c r="AC12" s="44">
        <f t="shared" si="21"/>
        <v>-7.1747474999999996</v>
      </c>
      <c r="AD12" s="20"/>
      <c r="AE12" s="44">
        <f t="shared" si="22"/>
        <v>0</v>
      </c>
      <c r="AF12" s="44">
        <f t="shared" si="23"/>
        <v>0</v>
      </c>
      <c r="AG12" s="44">
        <f t="shared" si="24"/>
        <v>0</v>
      </c>
      <c r="AH12" s="44">
        <f t="shared" si="25"/>
        <v>0</v>
      </c>
      <c r="AI12" s="44">
        <f t="shared" si="26"/>
        <v>0</v>
      </c>
      <c r="AJ12" s="44">
        <f t="shared" si="27"/>
        <v>0</v>
      </c>
      <c r="AK12" s="20"/>
    </row>
    <row r="13" spans="1:37" x14ac:dyDescent="0.25">
      <c r="B13">
        <v>-7.2</v>
      </c>
      <c r="C13">
        <v>-4.9534864000000001</v>
      </c>
      <c r="D13" s="20"/>
      <c r="E13" s="6">
        <f t="shared" si="2"/>
        <v>-4.4000000000000004</v>
      </c>
      <c r="F13" s="79">
        <f t="shared" si="3"/>
        <v>-4.9833841000000003</v>
      </c>
      <c r="G13" s="44">
        <f t="shared" si="4"/>
        <v>-5.0255561000000002</v>
      </c>
      <c r="H13" s="44">
        <f t="shared" si="5"/>
        <v>-5.4515146999999997</v>
      </c>
      <c r="I13" s="44">
        <f t="shared" si="6"/>
        <v>-6.0672946000000003</v>
      </c>
      <c r="J13" s="44">
        <f t="shared" si="7"/>
        <v>-7.2365646000000003</v>
      </c>
      <c r="K13" s="44">
        <f t="shared" si="8"/>
        <v>-5.1583557000000004</v>
      </c>
      <c r="L13" s="20"/>
      <c r="M13" s="44">
        <f t="shared" si="9"/>
        <v>0</v>
      </c>
      <c r="N13" s="44">
        <f t="shared" si="10"/>
        <v>0</v>
      </c>
      <c r="O13" s="44">
        <f t="shared" si="11"/>
        <v>0</v>
      </c>
      <c r="P13" s="44">
        <f t="shared" si="12"/>
        <v>0</v>
      </c>
      <c r="Q13" s="44">
        <f t="shared" si="13"/>
        <v>0</v>
      </c>
      <c r="R13" s="44">
        <f t="shared" si="14"/>
        <v>0</v>
      </c>
      <c r="T13">
        <v>-7.2</v>
      </c>
      <c r="U13">
        <v>-7.0052719000000003</v>
      </c>
      <c r="V13" s="20"/>
      <c r="W13" s="6">
        <f t="shared" si="15"/>
        <v>-4.4000000000000004</v>
      </c>
      <c r="X13" s="79">
        <f t="shared" si="16"/>
        <v>-7.0088920999999997</v>
      </c>
      <c r="Y13" s="44">
        <f t="shared" si="17"/>
        <v>-7.0670279999999996</v>
      </c>
      <c r="Z13" s="44">
        <f t="shared" si="18"/>
        <v>-7.3910765999999999</v>
      </c>
      <c r="AA13" s="44">
        <f t="shared" si="19"/>
        <v>-7.8295707999999999</v>
      </c>
      <c r="AB13" s="44">
        <f t="shared" si="20"/>
        <v>-8.7581444000000008</v>
      </c>
      <c r="AC13" s="44">
        <f t="shared" si="21"/>
        <v>-7.1817684000000002</v>
      </c>
      <c r="AD13" s="20"/>
      <c r="AE13" s="44">
        <f t="shared" si="22"/>
        <v>0</v>
      </c>
      <c r="AF13" s="44">
        <f t="shared" si="23"/>
        <v>0</v>
      </c>
      <c r="AG13" s="44">
        <f t="shared" si="24"/>
        <v>0</v>
      </c>
      <c r="AH13" s="44">
        <f t="shared" si="25"/>
        <v>0</v>
      </c>
      <c r="AI13" s="44">
        <f t="shared" si="26"/>
        <v>0</v>
      </c>
      <c r="AJ13" s="44">
        <f t="shared" si="27"/>
        <v>0</v>
      </c>
      <c r="AK13" s="20"/>
    </row>
    <row r="14" spans="1:37" x14ac:dyDescent="0.25">
      <c r="B14">
        <v>-6.5</v>
      </c>
      <c r="C14">
        <v>-4.9594335999999997</v>
      </c>
      <c r="D14" s="20"/>
      <c r="E14" s="6">
        <f t="shared" si="2"/>
        <v>-3.7</v>
      </c>
      <c r="F14" s="79">
        <f t="shared" si="3"/>
        <v>-4.9947290000000004</v>
      </c>
      <c r="G14" s="44">
        <f t="shared" si="4"/>
        <v>-5.0394968999999996</v>
      </c>
      <c r="H14" s="44">
        <f t="shared" si="5"/>
        <v>-5.4665933000000004</v>
      </c>
      <c r="I14" s="44">
        <f t="shared" si="6"/>
        <v>-6.0778698999999996</v>
      </c>
      <c r="J14" s="44">
        <f t="shared" si="7"/>
        <v>-7.2389264000000004</v>
      </c>
      <c r="K14" s="44">
        <f t="shared" si="8"/>
        <v>-5.1720328000000002</v>
      </c>
      <c r="L14" s="20"/>
      <c r="M14" s="44">
        <f t="shared" si="9"/>
        <v>0</v>
      </c>
      <c r="N14" s="44">
        <f t="shared" si="10"/>
        <v>0</v>
      </c>
      <c r="O14" s="44">
        <f t="shared" si="11"/>
        <v>0</v>
      </c>
      <c r="P14" s="44">
        <f t="shared" si="12"/>
        <v>0</v>
      </c>
      <c r="Q14" s="44">
        <f t="shared" si="13"/>
        <v>0</v>
      </c>
      <c r="R14" s="44">
        <f t="shared" si="14"/>
        <v>0</v>
      </c>
      <c r="T14">
        <v>-6.5</v>
      </c>
      <c r="U14">
        <v>-7.0050387000000001</v>
      </c>
      <c r="V14" s="20"/>
      <c r="W14" s="6">
        <f t="shared" si="15"/>
        <v>-3.7</v>
      </c>
      <c r="X14" s="79">
        <f t="shared" si="16"/>
        <v>-7.0147966999999998</v>
      </c>
      <c r="Y14" s="44">
        <f t="shared" si="17"/>
        <v>-7.0724505999999998</v>
      </c>
      <c r="Z14" s="44">
        <f t="shared" si="18"/>
        <v>-7.3921576</v>
      </c>
      <c r="AA14" s="44">
        <f t="shared" si="19"/>
        <v>-7.8352941999999999</v>
      </c>
      <c r="AB14" s="44">
        <f t="shared" si="20"/>
        <v>-8.7591447999999996</v>
      </c>
      <c r="AC14" s="44">
        <f t="shared" si="21"/>
        <v>-7.1841736000000003</v>
      </c>
      <c r="AD14" s="20"/>
      <c r="AE14" s="44">
        <f t="shared" si="22"/>
        <v>0</v>
      </c>
      <c r="AF14" s="44">
        <f t="shared" si="23"/>
        <v>0</v>
      </c>
      <c r="AG14" s="44">
        <f t="shared" si="24"/>
        <v>0</v>
      </c>
      <c r="AH14" s="44">
        <f t="shared" si="25"/>
        <v>0</v>
      </c>
      <c r="AI14" s="44">
        <f t="shared" si="26"/>
        <v>0</v>
      </c>
      <c r="AJ14" s="44">
        <f t="shared" si="27"/>
        <v>0</v>
      </c>
      <c r="AK14" s="20"/>
    </row>
    <row r="15" spans="1:37" x14ac:dyDescent="0.25">
      <c r="B15">
        <v>-5.8</v>
      </c>
      <c r="C15">
        <v>-4.9646863999999997</v>
      </c>
      <c r="D15" s="20"/>
      <c r="E15" s="6">
        <f t="shared" si="2"/>
        <v>-3</v>
      </c>
      <c r="F15" s="79">
        <f t="shared" si="3"/>
        <v>-5.0097432</v>
      </c>
      <c r="G15" s="44">
        <f t="shared" si="4"/>
        <v>-5.0584669</v>
      </c>
      <c r="H15" s="44">
        <f t="shared" si="5"/>
        <v>-5.4882011000000004</v>
      </c>
      <c r="I15" s="44">
        <f t="shared" si="6"/>
        <v>-6.0993271</v>
      </c>
      <c r="J15" s="44">
        <f t="shared" si="7"/>
        <v>-7.2477622000000004</v>
      </c>
      <c r="K15" s="44">
        <f t="shared" si="8"/>
        <v>-5.1913971999999999</v>
      </c>
      <c r="L15" s="20"/>
      <c r="M15" s="44">
        <f t="shared" si="9"/>
        <v>0</v>
      </c>
      <c r="N15" s="44">
        <f t="shared" si="10"/>
        <v>0</v>
      </c>
      <c r="O15" s="44">
        <f t="shared" si="11"/>
        <v>0</v>
      </c>
      <c r="P15" s="44">
        <f t="shared" si="12"/>
        <v>0</v>
      </c>
      <c r="Q15" s="44">
        <f t="shared" si="13"/>
        <v>0</v>
      </c>
      <c r="R15" s="44">
        <f t="shared" si="14"/>
        <v>0</v>
      </c>
      <c r="T15">
        <v>-5.8</v>
      </c>
      <c r="U15">
        <v>-7.0078139000000004</v>
      </c>
      <c r="V15" s="20"/>
      <c r="W15" s="6">
        <f t="shared" si="15"/>
        <v>-3</v>
      </c>
      <c r="X15" s="79">
        <f t="shared" si="16"/>
        <v>-7.0214819999999998</v>
      </c>
      <c r="Y15" s="44">
        <f t="shared" si="17"/>
        <v>-7.0753573999999997</v>
      </c>
      <c r="Z15" s="44">
        <f t="shared" si="18"/>
        <v>-7.4007620999999997</v>
      </c>
      <c r="AA15" s="44">
        <f t="shared" si="19"/>
        <v>-7.8438692000000003</v>
      </c>
      <c r="AB15" s="44">
        <f t="shared" si="20"/>
        <v>-8.7706374999999994</v>
      </c>
      <c r="AC15" s="44">
        <f t="shared" si="21"/>
        <v>-7.1888313000000004</v>
      </c>
      <c r="AD15" s="20"/>
      <c r="AE15" s="44">
        <f t="shared" si="22"/>
        <v>0</v>
      </c>
      <c r="AF15" s="44">
        <f t="shared" si="23"/>
        <v>0</v>
      </c>
      <c r="AG15" s="44">
        <f t="shared" si="24"/>
        <v>0</v>
      </c>
      <c r="AH15" s="44">
        <f t="shared" si="25"/>
        <v>0</v>
      </c>
      <c r="AI15" s="44">
        <f t="shared" si="26"/>
        <v>0</v>
      </c>
      <c r="AJ15" s="44">
        <f t="shared" si="27"/>
        <v>0</v>
      </c>
      <c r="AK15" s="20"/>
    </row>
    <row r="16" spans="1:37" x14ac:dyDescent="0.25">
      <c r="B16">
        <v>-5.0999999999999996</v>
      </c>
      <c r="C16">
        <v>-4.9711451999999996</v>
      </c>
      <c r="D16" s="20"/>
      <c r="E16" s="6">
        <f t="shared" si="2"/>
        <v>-2.2999999999999998</v>
      </c>
      <c r="F16" s="79">
        <f t="shared" si="3"/>
        <v>-5.0243855000000002</v>
      </c>
      <c r="G16" s="44">
        <f t="shared" si="4"/>
        <v>-5.0752416</v>
      </c>
      <c r="H16" s="44">
        <f t="shared" si="5"/>
        <v>-5.5094481000000002</v>
      </c>
      <c r="I16" s="44">
        <f t="shared" si="6"/>
        <v>-6.1229854000000001</v>
      </c>
      <c r="J16" s="44">
        <f t="shared" si="7"/>
        <v>-7.2661094999999998</v>
      </c>
      <c r="K16" s="44">
        <f t="shared" si="8"/>
        <v>-5.2121614999999997</v>
      </c>
      <c r="L16" s="20"/>
      <c r="M16" s="44">
        <f t="shared" si="9"/>
        <v>0</v>
      </c>
      <c r="N16" s="44">
        <f t="shared" si="10"/>
        <v>0</v>
      </c>
      <c r="O16" s="44">
        <f t="shared" si="11"/>
        <v>0</v>
      </c>
      <c r="P16" s="44">
        <f t="shared" si="12"/>
        <v>0</v>
      </c>
      <c r="Q16" s="44">
        <f t="shared" si="13"/>
        <v>0</v>
      </c>
      <c r="R16" s="44">
        <f t="shared" si="14"/>
        <v>0</v>
      </c>
      <c r="T16">
        <v>-5.0999999999999996</v>
      </c>
      <c r="U16">
        <v>-7.0094837999999999</v>
      </c>
      <c r="V16" s="20"/>
      <c r="W16" s="6">
        <f t="shared" si="15"/>
        <v>-2.2999999999999998</v>
      </c>
      <c r="X16" s="79">
        <f t="shared" si="16"/>
        <v>-7.0237040999999998</v>
      </c>
      <c r="Y16" s="44">
        <f t="shared" si="17"/>
        <v>-7.0809230999999997</v>
      </c>
      <c r="Z16" s="44">
        <f t="shared" si="18"/>
        <v>-7.4059138000000004</v>
      </c>
      <c r="AA16" s="44">
        <f t="shared" si="19"/>
        <v>-7.8495669000000001</v>
      </c>
      <c r="AB16" s="44">
        <f t="shared" si="20"/>
        <v>-8.7727575000000009</v>
      </c>
      <c r="AC16" s="44">
        <f t="shared" si="21"/>
        <v>-7.1936159000000002</v>
      </c>
      <c r="AD16" s="20"/>
      <c r="AE16" s="44">
        <f t="shared" si="22"/>
        <v>0</v>
      </c>
      <c r="AF16" s="44">
        <f t="shared" si="23"/>
        <v>0</v>
      </c>
      <c r="AG16" s="44">
        <f t="shared" si="24"/>
        <v>0</v>
      </c>
      <c r="AH16" s="44">
        <f t="shared" si="25"/>
        <v>0</v>
      </c>
      <c r="AI16" s="44">
        <f t="shared" si="26"/>
        <v>0</v>
      </c>
      <c r="AJ16" s="44">
        <f t="shared" si="27"/>
        <v>0</v>
      </c>
      <c r="AK16" s="20"/>
    </row>
    <row r="17" spans="2:37" x14ac:dyDescent="0.25">
      <c r="B17">
        <v>-4.4000000000000004</v>
      </c>
      <c r="C17">
        <v>-4.9833841000000003</v>
      </c>
      <c r="D17" s="20"/>
      <c r="E17" s="6">
        <f t="shared" si="2"/>
        <v>-1.6</v>
      </c>
      <c r="F17" s="79">
        <f t="shared" si="3"/>
        <v>-5.0467386000000003</v>
      </c>
      <c r="G17" s="44">
        <f t="shared" si="4"/>
        <v>-5.0970963999999999</v>
      </c>
      <c r="H17" s="44">
        <f t="shared" si="5"/>
        <v>-5.5436268000000002</v>
      </c>
      <c r="I17" s="44">
        <f t="shared" si="6"/>
        <v>-6.1582971000000004</v>
      </c>
      <c r="J17" s="44">
        <f t="shared" si="7"/>
        <v>-7.2967538999999997</v>
      </c>
      <c r="K17" s="44">
        <f t="shared" si="8"/>
        <v>-5.2397342</v>
      </c>
      <c r="L17" s="20"/>
      <c r="M17" s="44">
        <f t="shared" si="9"/>
        <v>0</v>
      </c>
      <c r="N17" s="44">
        <f t="shared" si="10"/>
        <v>0</v>
      </c>
      <c r="O17" s="44">
        <f t="shared" si="11"/>
        <v>0</v>
      </c>
      <c r="P17" s="44">
        <f t="shared" si="12"/>
        <v>0</v>
      </c>
      <c r="Q17" s="44">
        <f t="shared" si="13"/>
        <v>0</v>
      </c>
      <c r="R17" s="44">
        <f t="shared" si="14"/>
        <v>0</v>
      </c>
      <c r="T17">
        <v>-4.4000000000000004</v>
      </c>
      <c r="U17">
        <v>-7.0088920999999997</v>
      </c>
      <c r="V17" s="20"/>
      <c r="W17" s="6">
        <f t="shared" si="15"/>
        <v>-1.6</v>
      </c>
      <c r="X17" s="79">
        <f t="shared" si="16"/>
        <v>-7.0322886000000002</v>
      </c>
      <c r="Y17" s="44">
        <f t="shared" si="17"/>
        <v>-7.0885777000000001</v>
      </c>
      <c r="Z17" s="44">
        <f t="shared" si="18"/>
        <v>-7.4165254000000003</v>
      </c>
      <c r="AA17" s="44">
        <f t="shared" si="19"/>
        <v>-7.8590150000000003</v>
      </c>
      <c r="AB17" s="44">
        <f t="shared" si="20"/>
        <v>-8.7846221999999994</v>
      </c>
      <c r="AC17" s="44">
        <f t="shared" si="21"/>
        <v>-7.1995715999999996</v>
      </c>
      <c r="AD17" s="20"/>
      <c r="AE17" s="44">
        <f t="shared" si="22"/>
        <v>0</v>
      </c>
      <c r="AF17" s="44">
        <f t="shared" si="23"/>
        <v>0</v>
      </c>
      <c r="AG17" s="44">
        <f t="shared" si="24"/>
        <v>0</v>
      </c>
      <c r="AH17" s="44">
        <f t="shared" si="25"/>
        <v>0</v>
      </c>
      <c r="AI17" s="44">
        <f t="shared" si="26"/>
        <v>0</v>
      </c>
      <c r="AJ17" s="44">
        <f t="shared" si="27"/>
        <v>0</v>
      </c>
      <c r="AK17" s="20"/>
    </row>
    <row r="18" spans="2:37" x14ac:dyDescent="0.25">
      <c r="B18">
        <v>-3.7</v>
      </c>
      <c r="C18">
        <v>-4.9947290000000004</v>
      </c>
      <c r="D18" s="20"/>
      <c r="E18" s="6">
        <f t="shared" si="2"/>
        <v>-0.9</v>
      </c>
      <c r="F18" s="79">
        <f t="shared" si="3"/>
        <v>-5.0738759</v>
      </c>
      <c r="G18" s="44">
        <f t="shared" si="4"/>
        <v>-5.1313167000000002</v>
      </c>
      <c r="H18" s="44">
        <f t="shared" si="5"/>
        <v>-5.5873327000000002</v>
      </c>
      <c r="I18" s="44">
        <f t="shared" si="6"/>
        <v>-6.2048325999999996</v>
      </c>
      <c r="J18" s="44">
        <f t="shared" si="7"/>
        <v>-7.3425941000000003</v>
      </c>
      <c r="K18" s="44">
        <f t="shared" si="8"/>
        <v>-5.2775917000000003</v>
      </c>
      <c r="L18" s="20"/>
      <c r="M18" s="44">
        <f t="shared" si="9"/>
        <v>0</v>
      </c>
      <c r="N18" s="44">
        <f t="shared" si="10"/>
        <v>0</v>
      </c>
      <c r="O18" s="44">
        <f t="shared" si="11"/>
        <v>0</v>
      </c>
      <c r="P18" s="44">
        <f t="shared" si="12"/>
        <v>0</v>
      </c>
      <c r="Q18" s="44">
        <f t="shared" si="13"/>
        <v>0</v>
      </c>
      <c r="R18" s="44">
        <f t="shared" si="14"/>
        <v>0</v>
      </c>
      <c r="T18">
        <v>-3.7</v>
      </c>
      <c r="U18">
        <v>-7.0147966999999998</v>
      </c>
      <c r="V18" s="20"/>
      <c r="W18" s="6">
        <f t="shared" si="15"/>
        <v>-0.9</v>
      </c>
      <c r="X18" s="79">
        <f t="shared" si="16"/>
        <v>-7.0396814000000001</v>
      </c>
      <c r="Y18" s="44">
        <f t="shared" si="17"/>
        <v>-7.0962129000000003</v>
      </c>
      <c r="Z18" s="44">
        <f t="shared" si="18"/>
        <v>-7.4283986000000004</v>
      </c>
      <c r="AA18" s="44">
        <f t="shared" si="19"/>
        <v>-7.8740392000000003</v>
      </c>
      <c r="AB18" s="44">
        <f t="shared" si="20"/>
        <v>-8.8009948999999992</v>
      </c>
      <c r="AC18" s="44">
        <f t="shared" si="21"/>
        <v>-7.2116723</v>
      </c>
      <c r="AD18" s="20"/>
      <c r="AE18" s="44">
        <f t="shared" si="22"/>
        <v>0</v>
      </c>
      <c r="AF18" s="44">
        <f t="shared" si="23"/>
        <v>0</v>
      </c>
      <c r="AG18" s="44">
        <f t="shared" si="24"/>
        <v>0</v>
      </c>
      <c r="AH18" s="44">
        <f t="shared" si="25"/>
        <v>0</v>
      </c>
      <c r="AI18" s="44">
        <f t="shared" si="26"/>
        <v>0</v>
      </c>
      <c r="AJ18" s="44">
        <f t="shared" si="27"/>
        <v>0</v>
      </c>
      <c r="AK18" s="20"/>
    </row>
    <row r="19" spans="2:37" x14ac:dyDescent="0.25">
      <c r="B19">
        <v>-3</v>
      </c>
      <c r="C19">
        <v>-5.0097432</v>
      </c>
      <c r="D19" s="20"/>
      <c r="E19" s="6">
        <f t="shared" si="2"/>
        <v>-0.2</v>
      </c>
      <c r="F19" s="79">
        <f t="shared" si="3"/>
        <v>-5.1042522999999997</v>
      </c>
      <c r="G19" s="44">
        <f t="shared" si="4"/>
        <v>-5.1710525000000001</v>
      </c>
      <c r="H19" s="44">
        <f t="shared" si="5"/>
        <v>-5.6412085999999997</v>
      </c>
      <c r="I19" s="44">
        <f t="shared" si="6"/>
        <v>-6.2663659999999997</v>
      </c>
      <c r="J19" s="44">
        <f t="shared" si="7"/>
        <v>-7.4084944999999998</v>
      </c>
      <c r="K19" s="44">
        <f t="shared" si="8"/>
        <v>-5.3241477000000001</v>
      </c>
      <c r="L19" s="20"/>
      <c r="M19" s="44">
        <f t="shared" si="9"/>
        <v>0</v>
      </c>
      <c r="N19" s="44">
        <f t="shared" si="10"/>
        <v>0</v>
      </c>
      <c r="O19" s="44">
        <f t="shared" si="11"/>
        <v>0</v>
      </c>
      <c r="P19" s="44">
        <f t="shared" si="12"/>
        <v>0</v>
      </c>
      <c r="Q19" s="44">
        <f t="shared" si="13"/>
        <v>0</v>
      </c>
      <c r="R19" s="44">
        <f t="shared" si="14"/>
        <v>0</v>
      </c>
      <c r="T19">
        <v>-3</v>
      </c>
      <c r="U19">
        <v>-7.0214819999999998</v>
      </c>
      <c r="V19" s="20"/>
      <c r="W19" s="6">
        <f t="shared" si="15"/>
        <v>-0.2</v>
      </c>
      <c r="X19" s="79">
        <f t="shared" si="16"/>
        <v>-7.0505819000000001</v>
      </c>
      <c r="Y19" s="44">
        <f t="shared" si="17"/>
        <v>-7.1065898000000001</v>
      </c>
      <c r="Z19" s="44">
        <f t="shared" si="18"/>
        <v>-7.4409742000000003</v>
      </c>
      <c r="AA19" s="44">
        <f t="shared" si="19"/>
        <v>-7.8903413000000002</v>
      </c>
      <c r="AB19" s="44">
        <f t="shared" si="20"/>
        <v>-8.8180932999999992</v>
      </c>
      <c r="AC19" s="44">
        <f t="shared" si="21"/>
        <v>-7.2224994000000002</v>
      </c>
      <c r="AD19" s="20"/>
      <c r="AE19" s="44">
        <f t="shared" si="22"/>
        <v>0</v>
      </c>
      <c r="AF19" s="44">
        <f t="shared" si="23"/>
        <v>0</v>
      </c>
      <c r="AG19" s="44">
        <f t="shared" si="24"/>
        <v>0</v>
      </c>
      <c r="AH19" s="44">
        <f t="shared" si="25"/>
        <v>0</v>
      </c>
      <c r="AI19" s="44">
        <f t="shared" si="26"/>
        <v>0</v>
      </c>
      <c r="AJ19" s="44">
        <f t="shared" si="27"/>
        <v>0</v>
      </c>
      <c r="AK19" s="20"/>
    </row>
    <row r="20" spans="2:37" x14ac:dyDescent="0.25">
      <c r="B20">
        <v>-2.2999999999999998</v>
      </c>
      <c r="C20">
        <v>-5.0243855000000002</v>
      </c>
      <c r="D20" s="20"/>
      <c r="E20" s="6">
        <f t="shared" si="2"/>
        <v>0.5</v>
      </c>
      <c r="F20" s="79">
        <f t="shared" si="3"/>
        <v>-5.1512022000000002</v>
      </c>
      <c r="G20" s="44">
        <f t="shared" si="4"/>
        <v>-5.2263374000000002</v>
      </c>
      <c r="H20" s="44">
        <f t="shared" si="5"/>
        <v>-5.7107916000000003</v>
      </c>
      <c r="I20" s="44">
        <f t="shared" si="6"/>
        <v>-6.3476585999999999</v>
      </c>
      <c r="J20" s="44">
        <f t="shared" si="7"/>
        <v>-7.5106153000000004</v>
      </c>
      <c r="K20" s="44">
        <f t="shared" si="8"/>
        <v>-5.3838840000000001</v>
      </c>
      <c r="L20" s="20"/>
      <c r="M20" s="44">
        <f t="shared" si="9"/>
        <v>0</v>
      </c>
      <c r="N20" s="44">
        <f t="shared" si="10"/>
        <v>0</v>
      </c>
      <c r="O20" s="44">
        <f t="shared" si="11"/>
        <v>0</v>
      </c>
      <c r="P20" s="44">
        <f t="shared" si="12"/>
        <v>0</v>
      </c>
      <c r="Q20" s="44">
        <f t="shared" si="13"/>
        <v>0</v>
      </c>
      <c r="R20" s="44">
        <f t="shared" si="14"/>
        <v>0</v>
      </c>
      <c r="T20">
        <v>-2.2999999999999998</v>
      </c>
      <c r="U20">
        <v>-7.0237040999999998</v>
      </c>
      <c r="V20" s="20"/>
      <c r="W20" s="6">
        <f t="shared" si="15"/>
        <v>0.5</v>
      </c>
      <c r="X20" s="79">
        <f t="shared" si="16"/>
        <v>-7.0617595</v>
      </c>
      <c r="Y20" s="44">
        <f t="shared" si="17"/>
        <v>-7.1242647000000003</v>
      </c>
      <c r="Z20" s="44">
        <f t="shared" si="18"/>
        <v>-7.4614148</v>
      </c>
      <c r="AA20" s="44">
        <f t="shared" si="19"/>
        <v>-7.9135289000000002</v>
      </c>
      <c r="AB20" s="44">
        <f t="shared" si="20"/>
        <v>-8.8448153000000005</v>
      </c>
      <c r="AC20" s="44">
        <f t="shared" si="21"/>
        <v>-7.2413987999999998</v>
      </c>
      <c r="AD20" s="20"/>
      <c r="AE20" s="44">
        <f t="shared" si="22"/>
        <v>0</v>
      </c>
      <c r="AF20" s="44">
        <f t="shared" si="23"/>
        <v>0</v>
      </c>
      <c r="AG20" s="44">
        <f t="shared" si="24"/>
        <v>0</v>
      </c>
      <c r="AH20" s="44">
        <f t="shared" si="25"/>
        <v>0</v>
      </c>
      <c r="AI20" s="44">
        <f t="shared" si="26"/>
        <v>0</v>
      </c>
      <c r="AJ20" s="44">
        <f t="shared" si="27"/>
        <v>0</v>
      </c>
      <c r="AK20" s="20"/>
    </row>
    <row r="21" spans="2:37" x14ac:dyDescent="0.25">
      <c r="B21">
        <v>-1.6</v>
      </c>
      <c r="C21">
        <v>-5.0467386000000003</v>
      </c>
      <c r="D21" s="20"/>
      <c r="E21" s="6">
        <f t="shared" si="2"/>
        <v>1.2</v>
      </c>
      <c r="F21" s="79">
        <f t="shared" si="3"/>
        <v>-5.2143145000000004</v>
      </c>
      <c r="G21" s="44">
        <f t="shared" si="4"/>
        <v>-5.2970185000000001</v>
      </c>
      <c r="H21" s="44">
        <f t="shared" si="5"/>
        <v>-5.8049873999999999</v>
      </c>
      <c r="I21" s="44">
        <f t="shared" si="6"/>
        <v>-6.4657220999999998</v>
      </c>
      <c r="J21" s="44">
        <f t="shared" si="7"/>
        <v>-7.6553011</v>
      </c>
      <c r="K21" s="44">
        <f t="shared" si="8"/>
        <v>-5.4683656999999997</v>
      </c>
      <c r="L21" s="20"/>
      <c r="M21" s="44">
        <f t="shared" si="9"/>
        <v>0</v>
      </c>
      <c r="N21" s="44">
        <f t="shared" si="10"/>
        <v>0</v>
      </c>
      <c r="O21" s="44">
        <f t="shared" si="11"/>
        <v>0</v>
      </c>
      <c r="P21" s="44">
        <f t="shared" si="12"/>
        <v>0</v>
      </c>
      <c r="Q21" s="44">
        <f t="shared" si="13"/>
        <v>0</v>
      </c>
      <c r="R21" s="44">
        <f t="shared" si="14"/>
        <v>0</v>
      </c>
      <c r="T21">
        <v>-1.6</v>
      </c>
      <c r="U21">
        <v>-7.0322886000000002</v>
      </c>
      <c r="V21" s="20"/>
      <c r="W21" s="6">
        <f t="shared" si="15"/>
        <v>1.2</v>
      </c>
      <c r="X21" s="79">
        <f t="shared" si="16"/>
        <v>-7.0793571000000002</v>
      </c>
      <c r="Y21" s="44">
        <f t="shared" si="17"/>
        <v>-7.1459707999999997</v>
      </c>
      <c r="Z21" s="44">
        <f t="shared" si="18"/>
        <v>-7.4897776</v>
      </c>
      <c r="AA21" s="44">
        <f t="shared" si="19"/>
        <v>-7.9474467999999998</v>
      </c>
      <c r="AB21" s="44">
        <f t="shared" si="20"/>
        <v>-8.8844995000000004</v>
      </c>
      <c r="AC21" s="44">
        <f t="shared" si="21"/>
        <v>-7.2673812</v>
      </c>
      <c r="AD21" s="20"/>
      <c r="AE21" s="44">
        <f t="shared" si="22"/>
        <v>0</v>
      </c>
      <c r="AF21" s="44">
        <f t="shared" si="23"/>
        <v>0</v>
      </c>
      <c r="AG21" s="44">
        <f t="shared" si="24"/>
        <v>0</v>
      </c>
      <c r="AH21" s="44">
        <f t="shared" si="25"/>
        <v>0</v>
      </c>
      <c r="AI21" s="44">
        <f t="shared" si="26"/>
        <v>0</v>
      </c>
      <c r="AJ21" s="44">
        <f t="shared" si="27"/>
        <v>0</v>
      </c>
      <c r="AK21" s="20"/>
    </row>
    <row r="22" spans="2:37" x14ac:dyDescent="0.25">
      <c r="B22">
        <v>-0.9</v>
      </c>
      <c r="C22">
        <v>-5.0738759</v>
      </c>
      <c r="D22" s="20"/>
      <c r="E22" s="6">
        <f t="shared" si="2"/>
        <v>1.9</v>
      </c>
      <c r="F22" s="79">
        <f t="shared" si="3"/>
        <v>-5.2987412999999997</v>
      </c>
      <c r="G22" s="44">
        <f t="shared" si="4"/>
        <v>-5.3900927999999997</v>
      </c>
      <c r="H22" s="44">
        <f t="shared" si="5"/>
        <v>-5.9327221000000003</v>
      </c>
      <c r="I22" s="44">
        <f t="shared" si="6"/>
        <v>-6.6224455999999998</v>
      </c>
      <c r="J22" s="44">
        <f t="shared" si="7"/>
        <v>-7.8459038999999997</v>
      </c>
      <c r="K22" s="44">
        <f t="shared" si="8"/>
        <v>-5.5752515999999996</v>
      </c>
      <c r="L22" s="20"/>
      <c r="M22" s="44">
        <f t="shared" si="9"/>
        <v>0</v>
      </c>
      <c r="N22" s="44">
        <f t="shared" si="10"/>
        <v>0</v>
      </c>
      <c r="O22" s="44">
        <f t="shared" si="11"/>
        <v>0</v>
      </c>
      <c r="P22" s="44">
        <f t="shared" si="12"/>
        <v>0</v>
      </c>
      <c r="Q22" s="44">
        <f t="shared" si="13"/>
        <v>0</v>
      </c>
      <c r="R22" s="44">
        <f t="shared" si="14"/>
        <v>0</v>
      </c>
      <c r="T22">
        <v>-0.9</v>
      </c>
      <c r="U22">
        <v>-7.0396814000000001</v>
      </c>
      <c r="V22" s="20"/>
      <c r="W22" s="6">
        <f t="shared" si="15"/>
        <v>1.9</v>
      </c>
      <c r="X22" s="79">
        <f t="shared" si="16"/>
        <v>-7.1049933000000003</v>
      </c>
      <c r="Y22" s="44">
        <f t="shared" si="17"/>
        <v>-7.1685056999999999</v>
      </c>
      <c r="Z22" s="44">
        <f t="shared" si="18"/>
        <v>-7.5246892000000001</v>
      </c>
      <c r="AA22" s="44">
        <f t="shared" si="19"/>
        <v>-7.9922694999999999</v>
      </c>
      <c r="AB22" s="44">
        <f t="shared" si="20"/>
        <v>-8.9359789000000003</v>
      </c>
      <c r="AC22" s="44">
        <f t="shared" si="21"/>
        <v>-7.2951636000000004</v>
      </c>
      <c r="AD22" s="20"/>
      <c r="AE22" s="44">
        <f t="shared" si="22"/>
        <v>0</v>
      </c>
      <c r="AF22" s="44">
        <f t="shared" si="23"/>
        <v>0</v>
      </c>
      <c r="AG22" s="44">
        <f t="shared" si="24"/>
        <v>0</v>
      </c>
      <c r="AH22" s="44">
        <f t="shared" si="25"/>
        <v>0</v>
      </c>
      <c r="AI22" s="44">
        <f t="shared" si="26"/>
        <v>0</v>
      </c>
      <c r="AJ22" s="44">
        <f t="shared" si="27"/>
        <v>0</v>
      </c>
      <c r="AK22" s="20"/>
    </row>
    <row r="23" spans="2:37" x14ac:dyDescent="0.25">
      <c r="B23">
        <v>-0.2</v>
      </c>
      <c r="C23">
        <v>-5.1042522999999997</v>
      </c>
      <c r="D23" s="20"/>
      <c r="E23" s="6">
        <f t="shared" si="2"/>
        <v>2.6</v>
      </c>
      <c r="F23" s="79">
        <f t="shared" si="3"/>
        <v>-5.4086552000000001</v>
      </c>
      <c r="G23" s="44">
        <f t="shared" si="4"/>
        <v>-5.5164428000000001</v>
      </c>
      <c r="H23" s="44">
        <f t="shared" si="5"/>
        <v>-6.1034093</v>
      </c>
      <c r="I23" s="44">
        <f t="shared" si="6"/>
        <v>-6.8223639</v>
      </c>
      <c r="J23" s="44">
        <f t="shared" si="7"/>
        <v>-8.0911989000000002</v>
      </c>
      <c r="K23" s="44">
        <f t="shared" si="8"/>
        <v>-5.7206950000000001</v>
      </c>
      <c r="L23" s="20"/>
      <c r="M23" s="44">
        <f t="shared" si="9"/>
        <v>0</v>
      </c>
      <c r="N23" s="44">
        <f t="shared" si="10"/>
        <v>0</v>
      </c>
      <c r="O23" s="44">
        <f t="shared" si="11"/>
        <v>0</v>
      </c>
      <c r="P23" s="44">
        <f t="shared" si="12"/>
        <v>0</v>
      </c>
      <c r="Q23" s="44">
        <f t="shared" si="13"/>
        <v>0</v>
      </c>
      <c r="R23" s="44">
        <f t="shared" si="14"/>
        <v>0</v>
      </c>
      <c r="T23">
        <v>-0.2</v>
      </c>
      <c r="U23">
        <v>-7.0505819000000001</v>
      </c>
      <c r="V23" s="20"/>
      <c r="W23" s="6">
        <f t="shared" si="15"/>
        <v>2.6</v>
      </c>
      <c r="X23" s="79">
        <f t="shared" si="16"/>
        <v>-7.1383828999999999</v>
      </c>
      <c r="Y23" s="44">
        <f t="shared" si="17"/>
        <v>-7.2091187999999997</v>
      </c>
      <c r="Z23" s="44">
        <f t="shared" si="18"/>
        <v>-7.5773615999999997</v>
      </c>
      <c r="AA23" s="44">
        <f t="shared" si="19"/>
        <v>-8.0547427999999996</v>
      </c>
      <c r="AB23" s="44">
        <f t="shared" si="20"/>
        <v>-9.0143804999999997</v>
      </c>
      <c r="AC23" s="44">
        <f t="shared" si="21"/>
        <v>-7.3396806999999997</v>
      </c>
      <c r="AD23" s="20"/>
      <c r="AE23" s="44">
        <f t="shared" si="22"/>
        <v>0</v>
      </c>
      <c r="AF23" s="44">
        <f t="shared" si="23"/>
        <v>0</v>
      </c>
      <c r="AG23" s="44">
        <f t="shared" si="24"/>
        <v>0</v>
      </c>
      <c r="AH23" s="44">
        <f t="shared" si="25"/>
        <v>0</v>
      </c>
      <c r="AI23" s="44">
        <f t="shared" si="26"/>
        <v>0</v>
      </c>
      <c r="AJ23" s="44">
        <f t="shared" si="27"/>
        <v>0</v>
      </c>
      <c r="AK23" s="20"/>
    </row>
    <row r="24" spans="2:37" x14ac:dyDescent="0.25">
      <c r="B24">
        <v>0.5</v>
      </c>
      <c r="C24">
        <v>-5.1512022000000002</v>
      </c>
      <c r="D24" s="20"/>
      <c r="E24" s="6">
        <f t="shared" si="2"/>
        <v>3.3</v>
      </c>
      <c r="F24" s="79">
        <f t="shared" si="3"/>
        <v>-5.5521307000000002</v>
      </c>
      <c r="G24" s="44">
        <f t="shared" si="4"/>
        <v>-5.6768646</v>
      </c>
      <c r="H24" s="44">
        <f t="shared" si="5"/>
        <v>-6.3136044</v>
      </c>
      <c r="I24" s="44">
        <f t="shared" si="6"/>
        <v>-7.0738664</v>
      </c>
      <c r="J24" s="44">
        <f t="shared" si="7"/>
        <v>-8.3877535000000005</v>
      </c>
      <c r="K24" s="44">
        <f t="shared" si="8"/>
        <v>-5.9033160000000002</v>
      </c>
      <c r="L24" s="20"/>
      <c r="M24" s="44">
        <f t="shared" si="9"/>
        <v>0</v>
      </c>
      <c r="N24" s="44">
        <f t="shared" si="10"/>
        <v>0</v>
      </c>
      <c r="O24" s="44">
        <f t="shared" si="11"/>
        <v>0</v>
      </c>
      <c r="P24" s="44">
        <f t="shared" si="12"/>
        <v>0</v>
      </c>
      <c r="Q24" s="44">
        <f t="shared" si="13"/>
        <v>0</v>
      </c>
      <c r="R24" s="44">
        <f t="shared" si="14"/>
        <v>0</v>
      </c>
      <c r="T24">
        <v>0.5</v>
      </c>
      <c r="U24">
        <v>-7.0617595</v>
      </c>
      <c r="V24" s="20"/>
      <c r="W24" s="6">
        <f t="shared" si="15"/>
        <v>3.3</v>
      </c>
      <c r="X24" s="79">
        <f t="shared" si="16"/>
        <v>-7.1843696000000001</v>
      </c>
      <c r="Y24" s="44">
        <f t="shared" si="17"/>
        <v>-7.2594104000000002</v>
      </c>
      <c r="Z24" s="44">
        <f t="shared" si="18"/>
        <v>-7.6443377000000003</v>
      </c>
      <c r="AA24" s="44">
        <f t="shared" si="19"/>
        <v>-8.1376819999999999</v>
      </c>
      <c r="AB24" s="44">
        <f t="shared" si="20"/>
        <v>-9.1196097999999992</v>
      </c>
      <c r="AC24" s="44">
        <f t="shared" si="21"/>
        <v>-7.3970056</v>
      </c>
      <c r="AD24" s="20"/>
      <c r="AE24" s="44">
        <f t="shared" si="22"/>
        <v>0</v>
      </c>
      <c r="AF24" s="44">
        <f t="shared" si="23"/>
        <v>0</v>
      </c>
      <c r="AG24" s="44">
        <f t="shared" si="24"/>
        <v>0</v>
      </c>
      <c r="AH24" s="44">
        <f t="shared" si="25"/>
        <v>0</v>
      </c>
      <c r="AI24" s="44">
        <f t="shared" si="26"/>
        <v>0</v>
      </c>
      <c r="AJ24" s="44">
        <f t="shared" si="27"/>
        <v>0</v>
      </c>
      <c r="AK24" s="20"/>
    </row>
    <row r="25" spans="2:37" x14ac:dyDescent="0.25">
      <c r="B25">
        <v>1.2</v>
      </c>
      <c r="C25">
        <v>-5.2143145000000004</v>
      </c>
      <c r="D25" s="20"/>
      <c r="E25" s="6">
        <f t="shared" si="2"/>
        <v>4</v>
      </c>
      <c r="F25" s="79">
        <f t="shared" si="3"/>
        <v>-5.7347465</v>
      </c>
      <c r="G25" s="44">
        <f t="shared" si="4"/>
        <v>-5.8827634</v>
      </c>
      <c r="H25" s="44">
        <f t="shared" si="5"/>
        <v>-6.5758476000000003</v>
      </c>
      <c r="I25" s="44">
        <f t="shared" si="6"/>
        <v>-7.3748449999999997</v>
      </c>
      <c r="J25" s="44">
        <f t="shared" si="7"/>
        <v>-8.7311630000000005</v>
      </c>
      <c r="K25" s="44">
        <f t="shared" si="8"/>
        <v>-6.1349926000000004</v>
      </c>
      <c r="L25" s="20"/>
      <c r="M25" s="44">
        <f t="shared" si="9"/>
        <v>0</v>
      </c>
      <c r="N25" s="44">
        <f t="shared" si="10"/>
        <v>0</v>
      </c>
      <c r="O25" s="44">
        <f t="shared" si="11"/>
        <v>0</v>
      </c>
      <c r="P25" s="44">
        <f t="shared" si="12"/>
        <v>0</v>
      </c>
      <c r="Q25" s="44">
        <f t="shared" si="13"/>
        <v>0</v>
      </c>
      <c r="R25" s="44">
        <f t="shared" si="14"/>
        <v>0</v>
      </c>
      <c r="T25">
        <v>1.2</v>
      </c>
      <c r="U25">
        <v>-7.0793571000000002</v>
      </c>
      <c r="V25" s="20"/>
      <c r="W25" s="6">
        <f t="shared" si="15"/>
        <v>4</v>
      </c>
      <c r="X25" s="79">
        <f t="shared" si="16"/>
        <v>-7.2558655999999999</v>
      </c>
      <c r="Y25" s="44">
        <f t="shared" si="17"/>
        <v>-7.3362879999999997</v>
      </c>
      <c r="Z25" s="44">
        <f t="shared" si="18"/>
        <v>-7.7432603999999996</v>
      </c>
      <c r="AA25" s="44">
        <f t="shared" si="19"/>
        <v>-8.2555303999999996</v>
      </c>
      <c r="AB25" s="44">
        <f t="shared" si="20"/>
        <v>-9.2703799999999994</v>
      </c>
      <c r="AC25" s="44">
        <f t="shared" si="21"/>
        <v>-7.4814486999999996</v>
      </c>
      <c r="AD25" s="20"/>
      <c r="AE25" s="44">
        <f t="shared" si="22"/>
        <v>0</v>
      </c>
      <c r="AF25" s="44">
        <f t="shared" si="23"/>
        <v>0</v>
      </c>
      <c r="AG25" s="44">
        <f t="shared" si="24"/>
        <v>0</v>
      </c>
      <c r="AH25" s="44">
        <f t="shared" si="25"/>
        <v>0</v>
      </c>
      <c r="AI25" s="44">
        <f t="shared" si="26"/>
        <v>0</v>
      </c>
      <c r="AJ25" s="44">
        <f t="shared" si="27"/>
        <v>0</v>
      </c>
      <c r="AK25" s="20"/>
    </row>
    <row r="26" spans="2:37" x14ac:dyDescent="0.25">
      <c r="B26">
        <v>1.9</v>
      </c>
      <c r="C26">
        <v>-5.2987412999999997</v>
      </c>
      <c r="D26" s="20"/>
      <c r="E26" s="6">
        <f t="shared" si="2"/>
        <v>4.7</v>
      </c>
      <c r="F26" s="79">
        <f t="shared" si="3"/>
        <v>-5.9609838000000002</v>
      </c>
      <c r="G26" s="44">
        <f t="shared" si="4"/>
        <v>-6.1317883000000002</v>
      </c>
      <c r="H26" s="44">
        <f t="shared" si="5"/>
        <v>-6.8855076000000004</v>
      </c>
      <c r="I26" s="44">
        <f t="shared" si="6"/>
        <v>-7.7216554000000004</v>
      </c>
      <c r="J26" s="44">
        <f t="shared" si="7"/>
        <v>-9.1200428000000002</v>
      </c>
      <c r="K26" s="44">
        <f t="shared" si="8"/>
        <v>-6.4131055000000003</v>
      </c>
      <c r="L26" s="20"/>
      <c r="M26" s="44">
        <f t="shared" si="9"/>
        <v>0</v>
      </c>
      <c r="N26" s="44">
        <f t="shared" si="10"/>
        <v>0</v>
      </c>
      <c r="O26" s="44">
        <f t="shared" si="11"/>
        <v>0</v>
      </c>
      <c r="P26" s="44">
        <f t="shared" si="12"/>
        <v>0</v>
      </c>
      <c r="Q26" s="44">
        <f t="shared" si="13"/>
        <v>0</v>
      </c>
      <c r="R26" s="44">
        <f t="shared" si="14"/>
        <v>0</v>
      </c>
      <c r="T26">
        <v>1.9</v>
      </c>
      <c r="U26">
        <v>-7.1049933000000003</v>
      </c>
      <c r="V26" s="20"/>
      <c r="W26" s="6">
        <f t="shared" si="15"/>
        <v>4.7</v>
      </c>
      <c r="X26" s="79">
        <f t="shared" si="16"/>
        <v>-7.3475142</v>
      </c>
      <c r="Y26" s="44">
        <f t="shared" si="17"/>
        <v>-7.4403199999999998</v>
      </c>
      <c r="Z26" s="44">
        <f t="shared" si="18"/>
        <v>-7.8784713999999996</v>
      </c>
      <c r="AA26" s="44">
        <f t="shared" si="19"/>
        <v>-8.4145497999999996</v>
      </c>
      <c r="AB26" s="44">
        <f t="shared" si="20"/>
        <v>-9.4639749999999996</v>
      </c>
      <c r="AC26" s="44">
        <f t="shared" si="21"/>
        <v>-7.5993446999999996</v>
      </c>
      <c r="AD26" s="20"/>
      <c r="AE26" s="44">
        <f t="shared" si="22"/>
        <v>0</v>
      </c>
      <c r="AF26" s="44">
        <f t="shared" si="23"/>
        <v>0</v>
      </c>
      <c r="AG26" s="44">
        <f t="shared" si="24"/>
        <v>0</v>
      </c>
      <c r="AH26" s="44">
        <f t="shared" si="25"/>
        <v>0</v>
      </c>
      <c r="AI26" s="44">
        <f t="shared" si="26"/>
        <v>0</v>
      </c>
      <c r="AJ26" s="44">
        <f t="shared" si="27"/>
        <v>0</v>
      </c>
      <c r="AK26" s="20"/>
    </row>
    <row r="27" spans="2:37" x14ac:dyDescent="0.25">
      <c r="B27">
        <v>2.6</v>
      </c>
      <c r="C27">
        <v>-5.4086552000000001</v>
      </c>
      <c r="D27" s="20"/>
      <c r="E27" s="6">
        <f t="shared" si="2"/>
        <v>5.4</v>
      </c>
      <c r="F27" s="79">
        <f t="shared" si="3"/>
        <v>-6.2298827000000001</v>
      </c>
      <c r="G27" s="44">
        <f t="shared" si="4"/>
        <v>-6.4300771000000001</v>
      </c>
      <c r="H27" s="44">
        <f t="shared" si="5"/>
        <v>-7.2400618000000003</v>
      </c>
      <c r="I27" s="44">
        <f t="shared" si="6"/>
        <v>-8.1096544000000002</v>
      </c>
      <c r="J27" s="44">
        <f t="shared" si="7"/>
        <v>-9.5442990999999999</v>
      </c>
      <c r="K27" s="44">
        <f t="shared" si="8"/>
        <v>-6.7386369999999998</v>
      </c>
      <c r="L27" s="20"/>
      <c r="M27" s="44">
        <f t="shared" si="9"/>
        <v>0</v>
      </c>
      <c r="N27" s="44">
        <f t="shared" si="10"/>
        <v>0</v>
      </c>
      <c r="O27" s="44">
        <f t="shared" si="11"/>
        <v>0</v>
      </c>
      <c r="P27" s="44">
        <f t="shared" si="12"/>
        <v>0</v>
      </c>
      <c r="Q27" s="44">
        <f t="shared" si="13"/>
        <v>0</v>
      </c>
      <c r="R27" s="44">
        <f t="shared" si="14"/>
        <v>0</v>
      </c>
      <c r="T27">
        <v>2.6</v>
      </c>
      <c r="U27">
        <v>-7.1383828999999999</v>
      </c>
      <c r="V27" s="20"/>
      <c r="W27" s="6">
        <f t="shared" si="15"/>
        <v>5.4</v>
      </c>
      <c r="X27" s="79">
        <f t="shared" si="16"/>
        <v>-7.4745363999999999</v>
      </c>
      <c r="Y27" s="44">
        <f t="shared" si="17"/>
        <v>-7.5817551999999999</v>
      </c>
      <c r="Z27" s="44">
        <f t="shared" si="18"/>
        <v>-8.0574446000000002</v>
      </c>
      <c r="AA27" s="44">
        <f t="shared" si="19"/>
        <v>-8.6212826000000007</v>
      </c>
      <c r="AB27" s="44">
        <f t="shared" si="20"/>
        <v>-9.7184992000000001</v>
      </c>
      <c r="AC27" s="44">
        <f t="shared" si="21"/>
        <v>-7.7573533000000001</v>
      </c>
      <c r="AD27" s="20"/>
      <c r="AE27" s="44">
        <f t="shared" si="22"/>
        <v>0</v>
      </c>
      <c r="AF27" s="44">
        <f t="shared" si="23"/>
        <v>0</v>
      </c>
      <c r="AG27" s="44">
        <f t="shared" si="24"/>
        <v>0</v>
      </c>
      <c r="AH27" s="44">
        <f t="shared" si="25"/>
        <v>0</v>
      </c>
      <c r="AI27" s="44">
        <f t="shared" si="26"/>
        <v>0</v>
      </c>
      <c r="AJ27" s="44">
        <f t="shared" si="27"/>
        <v>0</v>
      </c>
      <c r="AK27" s="20"/>
    </row>
    <row r="28" spans="2:37" x14ac:dyDescent="0.25">
      <c r="B28">
        <v>3.3</v>
      </c>
      <c r="C28">
        <v>-5.5521307000000002</v>
      </c>
      <c r="D28" s="20"/>
      <c r="E28" s="6">
        <f t="shared" si="2"/>
        <v>6.1</v>
      </c>
      <c r="F28" s="79">
        <f t="shared" si="3"/>
        <v>-6.5419660000000004</v>
      </c>
      <c r="G28" s="44">
        <f t="shared" si="4"/>
        <v>-6.7705383000000001</v>
      </c>
      <c r="H28" s="44">
        <f t="shared" si="5"/>
        <v>-7.6323466</v>
      </c>
      <c r="I28" s="44">
        <f t="shared" si="6"/>
        <v>-8.5335654999999999</v>
      </c>
      <c r="J28" s="44">
        <f t="shared" si="7"/>
        <v>-9.9970884000000009</v>
      </c>
      <c r="K28" s="44">
        <f t="shared" si="8"/>
        <v>-7.1032367000000001</v>
      </c>
      <c r="L28" s="20"/>
      <c r="M28" s="44">
        <f t="shared" si="9"/>
        <v>0</v>
      </c>
      <c r="N28" s="44">
        <f t="shared" si="10"/>
        <v>0</v>
      </c>
      <c r="O28" s="44">
        <f t="shared" si="11"/>
        <v>0</v>
      </c>
      <c r="P28" s="44">
        <f t="shared" si="12"/>
        <v>0</v>
      </c>
      <c r="Q28" s="44">
        <f t="shared" si="13"/>
        <v>0</v>
      </c>
      <c r="R28" s="44">
        <f t="shared" si="14"/>
        <v>0</v>
      </c>
      <c r="T28">
        <v>3.3</v>
      </c>
      <c r="U28">
        <v>-7.1843696000000001</v>
      </c>
      <c r="V28" s="20"/>
      <c r="W28" s="6">
        <f t="shared" si="15"/>
        <v>6.1</v>
      </c>
      <c r="X28" s="79">
        <f t="shared" si="16"/>
        <v>-7.6412749</v>
      </c>
      <c r="Y28" s="44">
        <f t="shared" si="17"/>
        <v>-7.7654123000000004</v>
      </c>
      <c r="Z28" s="44">
        <f t="shared" si="18"/>
        <v>-8.2868928999999998</v>
      </c>
      <c r="AA28" s="44">
        <f t="shared" si="19"/>
        <v>-8.8846539999999994</v>
      </c>
      <c r="AB28" s="44">
        <f t="shared" si="20"/>
        <v>-10.028036999999999</v>
      </c>
      <c r="AC28" s="44">
        <f t="shared" si="21"/>
        <v>-7.9587916999999999</v>
      </c>
      <c r="AD28" s="20"/>
      <c r="AE28" s="44">
        <f t="shared" si="22"/>
        <v>0</v>
      </c>
      <c r="AF28" s="44">
        <f t="shared" si="23"/>
        <v>0</v>
      </c>
      <c r="AG28" s="44">
        <f t="shared" si="24"/>
        <v>0</v>
      </c>
      <c r="AH28" s="44">
        <f t="shared" si="25"/>
        <v>0</v>
      </c>
      <c r="AI28" s="44">
        <f t="shared" si="26"/>
        <v>0</v>
      </c>
      <c r="AJ28" s="44">
        <f t="shared" si="27"/>
        <v>0</v>
      </c>
      <c r="AK28" s="20"/>
    </row>
    <row r="29" spans="2:37" x14ac:dyDescent="0.25">
      <c r="B29">
        <v>4</v>
      </c>
      <c r="C29">
        <v>-5.7347465</v>
      </c>
      <c r="D29" s="20"/>
      <c r="E29" s="6">
        <f t="shared" si="2"/>
        <v>6.8</v>
      </c>
      <c r="F29" s="79">
        <f t="shared" si="3"/>
        <v>-6.8939838</v>
      </c>
      <c r="G29" s="44">
        <f t="shared" si="4"/>
        <v>-7.1471232999999996</v>
      </c>
      <c r="H29" s="44">
        <f t="shared" si="5"/>
        <v>-8.0566043999999994</v>
      </c>
      <c r="I29" s="44">
        <f t="shared" si="6"/>
        <v>-8.9821749000000004</v>
      </c>
      <c r="J29" s="44">
        <f t="shared" si="7"/>
        <v>-10.473405</v>
      </c>
      <c r="K29" s="44">
        <f t="shared" si="8"/>
        <v>-7.5014491000000003</v>
      </c>
      <c r="L29" s="20"/>
      <c r="M29" s="44">
        <f t="shared" si="9"/>
        <v>0</v>
      </c>
      <c r="N29" s="44">
        <f t="shared" si="10"/>
        <v>0</v>
      </c>
      <c r="O29" s="44">
        <f t="shared" si="11"/>
        <v>0</v>
      </c>
      <c r="P29" s="44">
        <f t="shared" si="12"/>
        <v>0</v>
      </c>
      <c r="Q29" s="44">
        <f t="shared" si="13"/>
        <v>0</v>
      </c>
      <c r="R29" s="44">
        <f t="shared" si="14"/>
        <v>0</v>
      </c>
      <c r="T29">
        <v>4</v>
      </c>
      <c r="U29">
        <v>-7.2558655999999999</v>
      </c>
      <c r="V29" s="20"/>
      <c r="W29" s="6">
        <f t="shared" si="15"/>
        <v>6.8</v>
      </c>
      <c r="X29" s="79">
        <f t="shared" si="16"/>
        <v>-7.8465265999999998</v>
      </c>
      <c r="Y29" s="44">
        <f t="shared" si="17"/>
        <v>-7.9944357999999998</v>
      </c>
      <c r="Z29" s="44">
        <f t="shared" si="18"/>
        <v>-8.5676193000000005</v>
      </c>
      <c r="AA29" s="44">
        <f t="shared" si="19"/>
        <v>-9.1993427000000008</v>
      </c>
      <c r="AB29" s="44">
        <f t="shared" si="20"/>
        <v>-10.384304999999999</v>
      </c>
      <c r="AC29" s="44">
        <f t="shared" si="21"/>
        <v>-8.2150908000000005</v>
      </c>
      <c r="AD29" s="20"/>
      <c r="AE29" s="44">
        <f t="shared" si="22"/>
        <v>0</v>
      </c>
      <c r="AF29" s="44">
        <f t="shared" si="23"/>
        <v>0</v>
      </c>
      <c r="AG29" s="44">
        <f t="shared" si="24"/>
        <v>0</v>
      </c>
      <c r="AH29" s="44">
        <f t="shared" si="25"/>
        <v>0</v>
      </c>
      <c r="AI29" s="44">
        <f t="shared" si="26"/>
        <v>0</v>
      </c>
      <c r="AJ29" s="44">
        <f t="shared" si="27"/>
        <v>0</v>
      </c>
      <c r="AK29" s="20"/>
    </row>
    <row r="30" spans="2:37" x14ac:dyDescent="0.25">
      <c r="B30">
        <v>4.7</v>
      </c>
      <c r="C30">
        <v>-5.9609838000000002</v>
      </c>
      <c r="D30" s="20"/>
      <c r="E30" s="6">
        <f t="shared" si="2"/>
        <v>7.5</v>
      </c>
      <c r="F30" s="79">
        <f t="shared" si="3"/>
        <v>-7.2890915999999999</v>
      </c>
      <c r="G30" s="44">
        <f t="shared" si="4"/>
        <v>-7.5620159999999998</v>
      </c>
      <c r="H30" s="44">
        <f t="shared" si="5"/>
        <v>-8.5159769000000001</v>
      </c>
      <c r="I30" s="44">
        <f t="shared" si="6"/>
        <v>-9.4690522999999995</v>
      </c>
      <c r="J30" s="44">
        <f t="shared" si="7"/>
        <v>-10.984317000000001</v>
      </c>
      <c r="K30" s="44">
        <f t="shared" si="8"/>
        <v>-7.9389925000000003</v>
      </c>
      <c r="L30" s="20"/>
      <c r="M30" s="44">
        <f t="shared" si="9"/>
        <v>0</v>
      </c>
      <c r="N30" s="44">
        <f t="shared" si="10"/>
        <v>0</v>
      </c>
      <c r="O30" s="44">
        <f t="shared" si="11"/>
        <v>0</v>
      </c>
      <c r="P30" s="44">
        <f t="shared" si="12"/>
        <v>0</v>
      </c>
      <c r="Q30" s="44">
        <f t="shared" si="13"/>
        <v>0</v>
      </c>
      <c r="R30" s="44">
        <f t="shared" si="14"/>
        <v>0</v>
      </c>
      <c r="T30">
        <v>4.7</v>
      </c>
      <c r="U30">
        <v>-7.3475142</v>
      </c>
      <c r="V30" s="20"/>
      <c r="W30" s="6">
        <f t="shared" si="15"/>
        <v>7.5</v>
      </c>
      <c r="X30" s="79">
        <f t="shared" si="16"/>
        <v>-8.1073445999999993</v>
      </c>
      <c r="Y30" s="44">
        <f t="shared" si="17"/>
        <v>-8.2791900999999992</v>
      </c>
      <c r="Z30" s="44">
        <f t="shared" si="18"/>
        <v>-8.9051475999999994</v>
      </c>
      <c r="AA30" s="44">
        <f t="shared" si="19"/>
        <v>-9.5689650000000004</v>
      </c>
      <c r="AB30" s="44">
        <f t="shared" si="20"/>
        <v>-10.789977</v>
      </c>
      <c r="AC30" s="44">
        <f t="shared" si="21"/>
        <v>-8.5256062000000004</v>
      </c>
      <c r="AD30" s="20"/>
      <c r="AE30" s="44">
        <f t="shared" si="22"/>
        <v>0</v>
      </c>
      <c r="AF30" s="44">
        <f t="shared" si="23"/>
        <v>0</v>
      </c>
      <c r="AG30" s="44">
        <f t="shared" si="24"/>
        <v>0</v>
      </c>
      <c r="AH30" s="44">
        <f t="shared" si="25"/>
        <v>0</v>
      </c>
      <c r="AI30" s="44">
        <f t="shared" si="26"/>
        <v>0</v>
      </c>
      <c r="AJ30" s="44">
        <f t="shared" si="27"/>
        <v>0</v>
      </c>
      <c r="AK30" s="20"/>
    </row>
    <row r="31" spans="2:37" x14ac:dyDescent="0.25">
      <c r="B31">
        <v>5.4</v>
      </c>
      <c r="C31">
        <v>-6.2298827000000001</v>
      </c>
      <c r="D31" s="20"/>
      <c r="E31" s="6">
        <f t="shared" si="2"/>
        <v>8.1999999999999993</v>
      </c>
      <c r="F31" s="79">
        <f t="shared" si="3"/>
        <v>-7.7254275999999997</v>
      </c>
      <c r="G31" s="44">
        <f t="shared" si="4"/>
        <v>-8.0187664000000005</v>
      </c>
      <c r="H31" s="44">
        <f t="shared" si="5"/>
        <v>-9.0111694</v>
      </c>
      <c r="I31" s="44">
        <f t="shared" si="6"/>
        <v>-9.9876594999999995</v>
      </c>
      <c r="J31" s="44">
        <f t="shared" si="7"/>
        <v>-11.528203</v>
      </c>
      <c r="K31" s="44">
        <f t="shared" si="8"/>
        <v>-8.4138059999999992</v>
      </c>
      <c r="L31" s="20"/>
      <c r="M31" s="44">
        <f t="shared" si="9"/>
        <v>0</v>
      </c>
      <c r="N31" s="44">
        <f t="shared" si="10"/>
        <v>0</v>
      </c>
      <c r="O31" s="44">
        <f t="shared" si="11"/>
        <v>0</v>
      </c>
      <c r="P31" s="44">
        <f t="shared" si="12"/>
        <v>0</v>
      </c>
      <c r="Q31" s="44">
        <f t="shared" si="13"/>
        <v>0</v>
      </c>
      <c r="R31" s="44">
        <f t="shared" si="14"/>
        <v>0</v>
      </c>
      <c r="T31">
        <v>5.4</v>
      </c>
      <c r="U31">
        <v>-7.4745363999999999</v>
      </c>
      <c r="V31" s="20"/>
      <c r="W31" s="6">
        <f t="shared" si="15"/>
        <v>8.1999999999999993</v>
      </c>
      <c r="X31" s="79">
        <f t="shared" si="16"/>
        <v>-8.4195422999999998</v>
      </c>
      <c r="Y31" s="44">
        <f t="shared" si="17"/>
        <v>-8.6207808999999997</v>
      </c>
      <c r="Z31" s="44">
        <f t="shared" si="18"/>
        <v>-9.2924022999999991</v>
      </c>
      <c r="AA31" s="44">
        <f t="shared" si="19"/>
        <v>-9.9852170999999998</v>
      </c>
      <c r="AB31" s="44">
        <f t="shared" si="20"/>
        <v>-11.24295</v>
      </c>
      <c r="AC31" s="44">
        <f t="shared" si="21"/>
        <v>-8.8912438999999992</v>
      </c>
      <c r="AD31" s="20"/>
      <c r="AE31" s="44">
        <f t="shared" si="22"/>
        <v>0</v>
      </c>
      <c r="AF31" s="44">
        <f t="shared" si="23"/>
        <v>0</v>
      </c>
      <c r="AG31" s="44">
        <f t="shared" si="24"/>
        <v>0</v>
      </c>
      <c r="AH31" s="44">
        <f t="shared" si="25"/>
        <v>0</v>
      </c>
      <c r="AI31" s="44">
        <f t="shared" si="26"/>
        <v>0</v>
      </c>
      <c r="AJ31" s="44">
        <f t="shared" si="27"/>
        <v>0</v>
      </c>
      <c r="AK31" s="20"/>
    </row>
    <row r="32" spans="2:37" x14ac:dyDescent="0.25">
      <c r="B32">
        <v>6.1</v>
      </c>
      <c r="C32">
        <v>-6.5419660000000004</v>
      </c>
      <c r="D32" s="20"/>
      <c r="E32" s="6">
        <f t="shared" si="2"/>
        <v>8.9</v>
      </c>
      <c r="F32" s="79">
        <f t="shared" si="3"/>
        <v>-8.1873245000000008</v>
      </c>
      <c r="G32" s="44">
        <f t="shared" si="4"/>
        <v>-8.4957504000000004</v>
      </c>
      <c r="H32" s="44">
        <f t="shared" si="5"/>
        <v>-9.5253820000000005</v>
      </c>
      <c r="I32" s="44">
        <f t="shared" si="6"/>
        <v>-10.528205</v>
      </c>
      <c r="J32" s="44">
        <f t="shared" si="7"/>
        <v>-12.089681000000001</v>
      </c>
      <c r="K32" s="44">
        <f t="shared" si="8"/>
        <v>-8.9113407000000002</v>
      </c>
      <c r="L32" s="20"/>
      <c r="M32" s="44">
        <f t="shared" si="9"/>
        <v>0</v>
      </c>
      <c r="N32" s="44">
        <f t="shared" si="10"/>
        <v>0</v>
      </c>
      <c r="O32" s="44">
        <f t="shared" si="11"/>
        <v>0</v>
      </c>
      <c r="P32" s="44">
        <f t="shared" si="12"/>
        <v>0</v>
      </c>
      <c r="Q32" s="44">
        <f t="shared" si="13"/>
        <v>0</v>
      </c>
      <c r="R32" s="44">
        <f t="shared" si="14"/>
        <v>0</v>
      </c>
      <c r="T32">
        <v>6.1</v>
      </c>
      <c r="U32">
        <v>-7.6412749</v>
      </c>
      <c r="V32" s="20"/>
      <c r="W32" s="6">
        <f t="shared" si="15"/>
        <v>8.9</v>
      </c>
      <c r="X32" s="79">
        <f t="shared" si="16"/>
        <v>-8.7845154000000001</v>
      </c>
      <c r="Y32" s="44">
        <f t="shared" si="17"/>
        <v>-9.0080518999999999</v>
      </c>
      <c r="Z32" s="44">
        <f t="shared" si="18"/>
        <v>-9.7206326000000001</v>
      </c>
      <c r="AA32" s="44">
        <f t="shared" si="19"/>
        <v>-10.440312</v>
      </c>
      <c r="AB32" s="44">
        <f t="shared" si="20"/>
        <v>-11.72838</v>
      </c>
      <c r="AC32" s="44">
        <f t="shared" si="21"/>
        <v>-9.2958584000000002</v>
      </c>
      <c r="AD32" s="20"/>
      <c r="AE32" s="44">
        <f t="shared" si="22"/>
        <v>0</v>
      </c>
      <c r="AF32" s="44">
        <f t="shared" si="23"/>
        <v>0</v>
      </c>
      <c r="AG32" s="44">
        <f t="shared" si="24"/>
        <v>0</v>
      </c>
      <c r="AH32" s="44">
        <f t="shared" si="25"/>
        <v>0</v>
      </c>
      <c r="AI32" s="44">
        <f t="shared" si="26"/>
        <v>0</v>
      </c>
      <c r="AJ32" s="44">
        <f t="shared" si="27"/>
        <v>0</v>
      </c>
      <c r="AK32" s="20"/>
    </row>
    <row r="33" spans="2:37" x14ac:dyDescent="0.25">
      <c r="B33">
        <v>6.8</v>
      </c>
      <c r="C33">
        <v>-6.8939838</v>
      </c>
      <c r="D33" s="20"/>
      <c r="E33" s="6">
        <f t="shared" si="2"/>
        <v>9.6</v>
      </c>
      <c r="F33" s="79">
        <f t="shared" si="3"/>
        <v>-8.6700868999999994</v>
      </c>
      <c r="G33" s="44">
        <f t="shared" si="4"/>
        <v>-8.9944781999999996</v>
      </c>
      <c r="H33" s="44">
        <f t="shared" si="5"/>
        <v>-10.054772</v>
      </c>
      <c r="I33" s="44">
        <f t="shared" si="6"/>
        <v>-11.08414</v>
      </c>
      <c r="J33" s="44">
        <f t="shared" si="7"/>
        <v>-12.667839000000001</v>
      </c>
      <c r="K33" s="44">
        <f t="shared" si="8"/>
        <v>-9.4233607999999993</v>
      </c>
      <c r="L33" s="20"/>
      <c r="M33" s="44">
        <f t="shared" si="9"/>
        <v>0</v>
      </c>
      <c r="N33" s="44">
        <f t="shared" si="10"/>
        <v>0</v>
      </c>
      <c r="O33" s="44">
        <f t="shared" si="11"/>
        <v>0</v>
      </c>
      <c r="P33" s="44">
        <f t="shared" si="12"/>
        <v>0</v>
      </c>
      <c r="Q33" s="44">
        <f t="shared" si="13"/>
        <v>0</v>
      </c>
      <c r="R33" s="44">
        <f t="shared" si="14"/>
        <v>0</v>
      </c>
      <c r="T33">
        <v>6.8</v>
      </c>
      <c r="U33">
        <v>-7.8465265999999998</v>
      </c>
      <c r="V33" s="20"/>
      <c r="W33" s="6">
        <f t="shared" si="15"/>
        <v>9.6</v>
      </c>
      <c r="X33" s="79">
        <f t="shared" si="16"/>
        <v>-9.1855373</v>
      </c>
      <c r="Y33" s="44">
        <f t="shared" si="17"/>
        <v>-9.4216204000000001</v>
      </c>
      <c r="Z33" s="44">
        <f t="shared" si="18"/>
        <v>-10.176693999999999</v>
      </c>
      <c r="AA33" s="44">
        <f t="shared" si="19"/>
        <v>-10.920584</v>
      </c>
      <c r="AB33" s="44">
        <f t="shared" si="20"/>
        <v>-12.240228999999999</v>
      </c>
      <c r="AC33" s="44">
        <f t="shared" si="21"/>
        <v>-9.7327756999999995</v>
      </c>
      <c r="AD33" s="20"/>
      <c r="AE33" s="44">
        <f t="shared" si="22"/>
        <v>0</v>
      </c>
      <c r="AF33" s="44">
        <f t="shared" si="23"/>
        <v>0</v>
      </c>
      <c r="AG33" s="44">
        <f t="shared" si="24"/>
        <v>0</v>
      </c>
      <c r="AH33" s="44">
        <f t="shared" si="25"/>
        <v>0</v>
      </c>
      <c r="AI33" s="44">
        <f t="shared" si="26"/>
        <v>0</v>
      </c>
      <c r="AJ33" s="44">
        <f t="shared" si="27"/>
        <v>0</v>
      </c>
      <c r="AK33" s="20"/>
    </row>
    <row r="34" spans="2:37" x14ac:dyDescent="0.25">
      <c r="B34">
        <v>7.5</v>
      </c>
      <c r="C34">
        <v>-7.2890915999999999</v>
      </c>
      <c r="D34" s="20"/>
      <c r="E34" s="6">
        <f t="shared" si="2"/>
        <v>10.3</v>
      </c>
      <c r="F34" s="79">
        <f t="shared" si="3"/>
        <v>-9.1718148999999993</v>
      </c>
      <c r="G34" s="44">
        <f t="shared" si="4"/>
        <v>-9.5088959000000006</v>
      </c>
      <c r="H34" s="44">
        <f t="shared" si="5"/>
        <v>-10.60202</v>
      </c>
      <c r="I34" s="44">
        <f t="shared" si="6"/>
        <v>-11.657749000000001</v>
      </c>
      <c r="J34" s="44">
        <f t="shared" si="7"/>
        <v>-13.262286</v>
      </c>
      <c r="K34" s="44">
        <f t="shared" si="8"/>
        <v>-9.9511499000000008</v>
      </c>
      <c r="L34" s="20"/>
      <c r="M34" s="44">
        <f t="shared" si="9"/>
        <v>0</v>
      </c>
      <c r="N34" s="44">
        <f t="shared" si="10"/>
        <v>0</v>
      </c>
      <c r="O34" s="44">
        <f t="shared" si="11"/>
        <v>0</v>
      </c>
      <c r="P34" s="44">
        <f t="shared" si="12"/>
        <v>0</v>
      </c>
      <c r="Q34" s="44">
        <f t="shared" si="13"/>
        <v>0</v>
      </c>
      <c r="R34" s="44">
        <f t="shared" si="14"/>
        <v>0</v>
      </c>
      <c r="T34">
        <v>7.5</v>
      </c>
      <c r="U34">
        <v>-8.1073445999999993</v>
      </c>
      <c r="V34" s="20"/>
      <c r="W34" s="6">
        <f t="shared" si="15"/>
        <v>10.3</v>
      </c>
      <c r="X34" s="79">
        <f t="shared" si="16"/>
        <v>-9.6172619000000008</v>
      </c>
      <c r="Y34" s="44">
        <f t="shared" si="17"/>
        <v>-9.8735742999999996</v>
      </c>
      <c r="Z34" s="44">
        <f t="shared" si="18"/>
        <v>-10.657971</v>
      </c>
      <c r="AA34" s="44">
        <f t="shared" si="19"/>
        <v>-11.424493999999999</v>
      </c>
      <c r="AB34" s="44">
        <f t="shared" si="20"/>
        <v>-12.774175</v>
      </c>
      <c r="AC34" s="44">
        <f t="shared" si="21"/>
        <v>-10.192866</v>
      </c>
      <c r="AD34" s="20"/>
      <c r="AE34" s="44">
        <f t="shared" si="22"/>
        <v>0</v>
      </c>
      <c r="AF34" s="44">
        <f t="shared" si="23"/>
        <v>0</v>
      </c>
      <c r="AG34" s="44">
        <f t="shared" si="24"/>
        <v>0</v>
      </c>
      <c r="AH34" s="44">
        <f t="shared" si="25"/>
        <v>0</v>
      </c>
      <c r="AI34" s="44">
        <f t="shared" si="26"/>
        <v>0</v>
      </c>
      <c r="AJ34" s="44">
        <f t="shared" si="27"/>
        <v>0</v>
      </c>
      <c r="AK34" s="20"/>
    </row>
    <row r="35" spans="2:37" x14ac:dyDescent="0.25">
      <c r="B35">
        <v>8.1999999999999993</v>
      </c>
      <c r="C35">
        <v>-7.7254275999999997</v>
      </c>
      <c r="D35" s="20"/>
      <c r="E35" s="6">
        <f t="shared" si="2"/>
        <v>11</v>
      </c>
      <c r="F35" s="79">
        <f t="shared" si="3"/>
        <v>-9.6869946000000002</v>
      </c>
      <c r="G35" s="44">
        <f t="shared" si="4"/>
        <v>-10.036918</v>
      </c>
      <c r="H35" s="44">
        <f t="shared" si="5"/>
        <v>-11.162331999999999</v>
      </c>
      <c r="I35" s="44">
        <f t="shared" si="6"/>
        <v>-12.239527000000001</v>
      </c>
      <c r="J35" s="44">
        <f t="shared" si="7"/>
        <v>-13.864679000000001</v>
      </c>
      <c r="K35" s="44">
        <f t="shared" si="8"/>
        <v>-10.492201</v>
      </c>
      <c r="L35" s="20"/>
      <c r="M35" s="44">
        <f t="shared" si="9"/>
        <v>0</v>
      </c>
      <c r="N35" s="44">
        <f t="shared" si="10"/>
        <v>0</v>
      </c>
      <c r="O35" s="44">
        <f t="shared" si="11"/>
        <v>0</v>
      </c>
      <c r="P35" s="44">
        <f t="shared" si="12"/>
        <v>0</v>
      </c>
      <c r="Q35" s="44">
        <f t="shared" si="13"/>
        <v>0</v>
      </c>
      <c r="R35" s="44">
        <f t="shared" si="14"/>
        <v>0</v>
      </c>
      <c r="T35">
        <v>8.1999999999999993</v>
      </c>
      <c r="U35">
        <v>-8.4195422999999998</v>
      </c>
      <c r="V35" s="20"/>
      <c r="W35" s="6">
        <f t="shared" si="15"/>
        <v>11</v>
      </c>
      <c r="X35" s="79">
        <f t="shared" si="16"/>
        <v>-10.076556</v>
      </c>
      <c r="Y35" s="44">
        <f t="shared" si="17"/>
        <v>-10.344893000000001</v>
      </c>
      <c r="Z35" s="44">
        <f t="shared" si="18"/>
        <v>-11.158593</v>
      </c>
      <c r="AA35" s="44">
        <f t="shared" si="19"/>
        <v>-11.946068</v>
      </c>
      <c r="AB35" s="44">
        <f t="shared" si="20"/>
        <v>-13.327776</v>
      </c>
      <c r="AC35" s="44">
        <f t="shared" si="21"/>
        <v>-10.681488999999999</v>
      </c>
      <c r="AD35" s="20"/>
      <c r="AE35" s="44">
        <f t="shared" si="22"/>
        <v>0</v>
      </c>
      <c r="AF35" s="44">
        <f t="shared" si="23"/>
        <v>0</v>
      </c>
      <c r="AG35" s="44">
        <f t="shared" si="24"/>
        <v>0</v>
      </c>
      <c r="AH35" s="44">
        <f t="shared" si="25"/>
        <v>0</v>
      </c>
      <c r="AI35" s="44">
        <f t="shared" si="26"/>
        <v>0</v>
      </c>
      <c r="AJ35" s="44">
        <f t="shared" si="27"/>
        <v>0</v>
      </c>
      <c r="AK35" s="20"/>
    </row>
    <row r="36" spans="2:37" x14ac:dyDescent="0.25">
      <c r="B36">
        <v>8.9</v>
      </c>
      <c r="C36">
        <v>-8.1873245000000008</v>
      </c>
      <c r="D36" s="20"/>
      <c r="E36" s="6">
        <f t="shared" si="2"/>
        <v>11.7</v>
      </c>
      <c r="F36" s="79">
        <f t="shared" si="3"/>
        <v>-10.220154000000001</v>
      </c>
      <c r="G36" s="44">
        <f t="shared" si="4"/>
        <v>-10.580765</v>
      </c>
      <c r="H36" s="44">
        <f t="shared" si="5"/>
        <v>-11.732786000000001</v>
      </c>
      <c r="I36" s="44">
        <f t="shared" si="6"/>
        <v>-12.838941999999999</v>
      </c>
      <c r="J36" s="44">
        <f t="shared" si="7"/>
        <v>-14.48573</v>
      </c>
      <c r="K36" s="44">
        <f t="shared" si="8"/>
        <v>-11.047706</v>
      </c>
      <c r="L36" s="20"/>
      <c r="M36" s="44">
        <f t="shared" si="9"/>
        <v>0</v>
      </c>
      <c r="N36" s="44">
        <f t="shared" si="10"/>
        <v>0</v>
      </c>
      <c r="O36" s="44">
        <f t="shared" si="11"/>
        <v>0</v>
      </c>
      <c r="P36" s="44">
        <f t="shared" si="12"/>
        <v>0</v>
      </c>
      <c r="Q36" s="44">
        <f t="shared" si="13"/>
        <v>0</v>
      </c>
      <c r="R36" s="44">
        <f t="shared" si="14"/>
        <v>0</v>
      </c>
      <c r="T36">
        <v>8.9</v>
      </c>
      <c r="U36">
        <v>-8.7845154000000001</v>
      </c>
      <c r="V36" s="20"/>
      <c r="W36" s="6">
        <f t="shared" si="15"/>
        <v>11.7</v>
      </c>
      <c r="X36" s="79">
        <f t="shared" si="16"/>
        <v>-10.558078999999999</v>
      </c>
      <c r="Y36" s="44">
        <f t="shared" si="17"/>
        <v>-10.837448</v>
      </c>
      <c r="Z36" s="44">
        <f t="shared" si="18"/>
        <v>-11.678729000000001</v>
      </c>
      <c r="AA36" s="44">
        <f t="shared" si="19"/>
        <v>-12.496572</v>
      </c>
      <c r="AB36" s="44">
        <f t="shared" si="20"/>
        <v>-13.904906</v>
      </c>
      <c r="AC36" s="44">
        <f t="shared" si="21"/>
        <v>-11.188475</v>
      </c>
      <c r="AD36" s="20"/>
      <c r="AE36" s="44">
        <f t="shared" si="22"/>
        <v>0</v>
      </c>
      <c r="AF36" s="44">
        <f t="shared" si="23"/>
        <v>0</v>
      </c>
      <c r="AG36" s="44">
        <f t="shared" si="24"/>
        <v>0</v>
      </c>
      <c r="AH36" s="44">
        <f t="shared" si="25"/>
        <v>0</v>
      </c>
      <c r="AI36" s="44">
        <f t="shared" si="26"/>
        <v>0</v>
      </c>
      <c r="AJ36" s="44">
        <f t="shared" si="27"/>
        <v>0</v>
      </c>
      <c r="AK36" s="20"/>
    </row>
    <row r="37" spans="2:37" x14ac:dyDescent="0.25">
      <c r="B37">
        <v>9.6</v>
      </c>
      <c r="C37">
        <v>-8.6700868999999994</v>
      </c>
      <c r="D37" s="20"/>
      <c r="E37" s="6">
        <f t="shared" si="2"/>
        <v>12.4</v>
      </c>
      <c r="F37" s="79">
        <f t="shared" si="3"/>
        <v>-10.759100999999999</v>
      </c>
      <c r="G37" s="44">
        <f t="shared" si="4"/>
        <v>-11.130941999999999</v>
      </c>
      <c r="H37" s="44">
        <f t="shared" si="5"/>
        <v>-12.315671999999999</v>
      </c>
      <c r="I37" s="44">
        <f t="shared" si="6"/>
        <v>-13.448732</v>
      </c>
      <c r="J37" s="44">
        <f t="shared" si="7"/>
        <v>-15.113903000000001</v>
      </c>
      <c r="K37" s="44">
        <f t="shared" si="8"/>
        <v>-11.609195</v>
      </c>
      <c r="L37" s="20"/>
      <c r="M37" s="44">
        <f t="shared" si="9"/>
        <v>0</v>
      </c>
      <c r="N37" s="44">
        <f t="shared" si="10"/>
        <v>0</v>
      </c>
      <c r="O37" s="44">
        <f t="shared" si="11"/>
        <v>0</v>
      </c>
      <c r="P37" s="44">
        <f t="shared" si="12"/>
        <v>0</v>
      </c>
      <c r="Q37" s="44">
        <f t="shared" si="13"/>
        <v>0</v>
      </c>
      <c r="R37" s="44">
        <f t="shared" si="14"/>
        <v>0</v>
      </c>
      <c r="T37">
        <v>9.6</v>
      </c>
      <c r="U37">
        <v>-9.1855373</v>
      </c>
      <c r="V37" s="20"/>
      <c r="W37" s="6">
        <f t="shared" si="15"/>
        <v>12.4</v>
      </c>
      <c r="X37" s="79">
        <f t="shared" si="16"/>
        <v>-11.058785</v>
      </c>
      <c r="Y37" s="44">
        <f t="shared" si="17"/>
        <v>-11.349781</v>
      </c>
      <c r="Z37" s="44">
        <f t="shared" si="18"/>
        <v>-12.215107</v>
      </c>
      <c r="AA37" s="44">
        <f t="shared" si="19"/>
        <v>-13.057034</v>
      </c>
      <c r="AB37" s="44">
        <f t="shared" si="20"/>
        <v>-14.492362999999999</v>
      </c>
      <c r="AC37" s="44">
        <f t="shared" si="21"/>
        <v>-11.707248</v>
      </c>
      <c r="AD37" s="20"/>
      <c r="AE37" s="44">
        <f t="shared" si="22"/>
        <v>0</v>
      </c>
      <c r="AF37" s="44">
        <f t="shared" si="23"/>
        <v>0</v>
      </c>
      <c r="AG37" s="44">
        <f t="shared" si="24"/>
        <v>0</v>
      </c>
      <c r="AH37" s="44">
        <f t="shared" si="25"/>
        <v>0</v>
      </c>
      <c r="AI37" s="44">
        <f t="shared" si="26"/>
        <v>0</v>
      </c>
      <c r="AJ37" s="44">
        <f t="shared" si="27"/>
        <v>0</v>
      </c>
      <c r="AK37" s="20"/>
    </row>
    <row r="38" spans="2:37" x14ac:dyDescent="0.25">
      <c r="B38">
        <v>10.3</v>
      </c>
      <c r="C38">
        <v>-9.1718148999999993</v>
      </c>
      <c r="D38" s="20"/>
      <c r="E38" s="6">
        <f t="shared" si="2"/>
        <v>13.1</v>
      </c>
      <c r="F38" s="79">
        <f t="shared" si="3"/>
        <v>-11.313584000000001</v>
      </c>
      <c r="G38" s="44">
        <f t="shared" si="4"/>
        <v>-11.692837000000001</v>
      </c>
      <c r="H38" s="44">
        <f t="shared" si="5"/>
        <v>-12.911757</v>
      </c>
      <c r="I38" s="44">
        <f t="shared" si="6"/>
        <v>-14.070103</v>
      </c>
      <c r="J38" s="44">
        <f t="shared" si="7"/>
        <v>-15.750916</v>
      </c>
      <c r="K38" s="44">
        <f t="shared" si="8"/>
        <v>-12.183019</v>
      </c>
      <c r="L38" s="20"/>
      <c r="M38" s="44">
        <f t="shared" si="9"/>
        <v>0</v>
      </c>
      <c r="N38" s="44">
        <f t="shared" si="10"/>
        <v>0</v>
      </c>
      <c r="O38" s="44">
        <f t="shared" si="11"/>
        <v>0</v>
      </c>
      <c r="P38" s="44">
        <f t="shared" si="12"/>
        <v>0</v>
      </c>
      <c r="Q38" s="44">
        <f t="shared" si="13"/>
        <v>0</v>
      </c>
      <c r="R38" s="44">
        <f t="shared" si="14"/>
        <v>0</v>
      </c>
      <c r="T38">
        <v>10.3</v>
      </c>
      <c r="U38">
        <v>-9.6172619000000008</v>
      </c>
      <c r="V38" s="20"/>
      <c r="W38" s="6">
        <f t="shared" si="15"/>
        <v>13.1</v>
      </c>
      <c r="X38" s="79">
        <f t="shared" si="16"/>
        <v>-11.577232</v>
      </c>
      <c r="Y38" s="44">
        <f t="shared" si="17"/>
        <v>-11.871765999999999</v>
      </c>
      <c r="Z38" s="44">
        <f t="shared" si="18"/>
        <v>-12.767642</v>
      </c>
      <c r="AA38" s="44">
        <f t="shared" si="19"/>
        <v>-13.632961</v>
      </c>
      <c r="AB38" s="44">
        <f t="shared" si="20"/>
        <v>-15.097106</v>
      </c>
      <c r="AC38" s="44">
        <f t="shared" si="21"/>
        <v>-12.242509</v>
      </c>
      <c r="AD38" s="20"/>
      <c r="AE38" s="44">
        <f t="shared" si="22"/>
        <v>0</v>
      </c>
      <c r="AF38" s="44">
        <f t="shared" si="23"/>
        <v>0</v>
      </c>
      <c r="AG38" s="44">
        <f t="shared" si="24"/>
        <v>0</v>
      </c>
      <c r="AH38" s="44">
        <f t="shared" si="25"/>
        <v>0</v>
      </c>
      <c r="AI38" s="44">
        <f t="shared" si="26"/>
        <v>0</v>
      </c>
      <c r="AJ38" s="44">
        <f t="shared" si="27"/>
        <v>0</v>
      </c>
      <c r="AK38" s="20"/>
    </row>
    <row r="39" spans="2:37" x14ac:dyDescent="0.25">
      <c r="B39">
        <v>11</v>
      </c>
      <c r="C39">
        <v>-9.6869946000000002</v>
      </c>
      <c r="D39" s="20"/>
      <c r="E39" s="6">
        <f t="shared" si="2"/>
        <v>13.8</v>
      </c>
      <c r="F39" s="79">
        <f t="shared" si="3"/>
        <v>-11.875102</v>
      </c>
      <c r="G39" s="44">
        <f t="shared" si="4"/>
        <v>-12.259674</v>
      </c>
      <c r="H39" s="44">
        <f t="shared" si="5"/>
        <v>-13.508010000000001</v>
      </c>
      <c r="I39" s="44">
        <f t="shared" si="6"/>
        <v>-14.698283</v>
      </c>
      <c r="J39" s="44">
        <f t="shared" si="7"/>
        <v>-16.396543999999999</v>
      </c>
      <c r="K39" s="44">
        <f t="shared" si="8"/>
        <v>-12.760365</v>
      </c>
      <c r="L39" s="20"/>
      <c r="M39" s="44">
        <f t="shared" si="9"/>
        <v>0</v>
      </c>
      <c r="N39" s="44">
        <f t="shared" si="10"/>
        <v>0</v>
      </c>
      <c r="O39" s="44">
        <f t="shared" si="11"/>
        <v>0</v>
      </c>
      <c r="P39" s="44">
        <f t="shared" si="12"/>
        <v>0</v>
      </c>
      <c r="Q39" s="44">
        <f t="shared" si="13"/>
        <v>0</v>
      </c>
      <c r="R39" s="44">
        <f t="shared" si="14"/>
        <v>0</v>
      </c>
      <c r="T39">
        <v>11</v>
      </c>
      <c r="U39">
        <v>-10.076556</v>
      </c>
      <c r="V39" s="20"/>
      <c r="W39" s="6">
        <f t="shared" si="15"/>
        <v>13.8</v>
      </c>
      <c r="X39" s="79">
        <f t="shared" si="16"/>
        <v>-12.104181000000001</v>
      </c>
      <c r="Y39" s="44">
        <f t="shared" si="17"/>
        <v>-12.408426</v>
      </c>
      <c r="Z39" s="44">
        <f t="shared" si="18"/>
        <v>-13.329537</v>
      </c>
      <c r="AA39" s="44">
        <f t="shared" si="19"/>
        <v>-14.220806</v>
      </c>
      <c r="AB39" s="44">
        <f t="shared" si="20"/>
        <v>-15.714281</v>
      </c>
      <c r="AC39" s="44">
        <f t="shared" si="21"/>
        <v>-12.79106</v>
      </c>
      <c r="AD39" s="20"/>
      <c r="AE39" s="44">
        <f t="shared" si="22"/>
        <v>0</v>
      </c>
      <c r="AF39" s="44">
        <f t="shared" si="23"/>
        <v>0</v>
      </c>
      <c r="AG39" s="44">
        <f t="shared" si="24"/>
        <v>0</v>
      </c>
      <c r="AH39" s="44">
        <f t="shared" si="25"/>
        <v>0</v>
      </c>
      <c r="AI39" s="44">
        <f t="shared" si="26"/>
        <v>0</v>
      </c>
      <c r="AJ39" s="44">
        <f t="shared" si="27"/>
        <v>0</v>
      </c>
      <c r="AK39" s="20"/>
    </row>
    <row r="40" spans="2:37" x14ac:dyDescent="0.25">
      <c r="B40">
        <v>11.7</v>
      </c>
      <c r="C40">
        <v>-10.220154000000001</v>
      </c>
      <c r="D40" s="20"/>
      <c r="E40" s="6">
        <f t="shared" si="2"/>
        <v>14.5</v>
      </c>
      <c r="F40" s="79">
        <f t="shared" si="3"/>
        <v>-12.440778</v>
      </c>
      <c r="G40" s="44">
        <f t="shared" si="4"/>
        <v>-12.835229</v>
      </c>
      <c r="H40" s="44">
        <f t="shared" si="5"/>
        <v>-14.117032</v>
      </c>
      <c r="I40" s="44">
        <f t="shared" si="6"/>
        <v>-15.339202999999999</v>
      </c>
      <c r="J40" s="44">
        <f t="shared" si="7"/>
        <v>-17.050642</v>
      </c>
      <c r="K40" s="44">
        <f t="shared" si="8"/>
        <v>-13.349874</v>
      </c>
      <c r="L40" s="20"/>
      <c r="M40" s="44">
        <f t="shared" si="9"/>
        <v>0</v>
      </c>
      <c r="N40" s="44">
        <f t="shared" si="10"/>
        <v>0</v>
      </c>
      <c r="O40" s="44">
        <f t="shared" si="11"/>
        <v>0</v>
      </c>
      <c r="P40" s="44">
        <f t="shared" si="12"/>
        <v>0</v>
      </c>
      <c r="Q40" s="44">
        <f t="shared" si="13"/>
        <v>0</v>
      </c>
      <c r="R40" s="44">
        <f t="shared" si="14"/>
        <v>0</v>
      </c>
      <c r="T40">
        <v>11.7</v>
      </c>
      <c r="U40">
        <v>-10.558078999999999</v>
      </c>
      <c r="V40" s="20"/>
      <c r="W40" s="6">
        <f t="shared" si="15"/>
        <v>14.5</v>
      </c>
      <c r="X40" s="79">
        <f t="shared" si="16"/>
        <v>-12.643147000000001</v>
      </c>
      <c r="Y40" s="44">
        <f t="shared" si="17"/>
        <v>-12.956310999999999</v>
      </c>
      <c r="Z40" s="44">
        <f t="shared" si="18"/>
        <v>-13.901012</v>
      </c>
      <c r="AA40" s="44">
        <f t="shared" si="19"/>
        <v>-14.825302000000001</v>
      </c>
      <c r="AB40" s="44">
        <f t="shared" si="20"/>
        <v>-16.345606</v>
      </c>
      <c r="AC40" s="44">
        <f t="shared" si="21"/>
        <v>-13.344814</v>
      </c>
      <c r="AD40" s="20"/>
      <c r="AE40" s="44">
        <f t="shared" si="22"/>
        <v>0</v>
      </c>
      <c r="AF40" s="44">
        <f t="shared" si="23"/>
        <v>0</v>
      </c>
      <c r="AG40" s="44">
        <f t="shared" si="24"/>
        <v>0</v>
      </c>
      <c r="AH40" s="44">
        <f t="shared" si="25"/>
        <v>0</v>
      </c>
      <c r="AI40" s="44">
        <f t="shared" si="26"/>
        <v>0</v>
      </c>
      <c r="AJ40" s="44">
        <f t="shared" si="27"/>
        <v>0</v>
      </c>
      <c r="AK40" s="20"/>
    </row>
    <row r="41" spans="2:37" x14ac:dyDescent="0.25">
      <c r="B41">
        <v>12.4</v>
      </c>
      <c r="C41">
        <v>-10.759100999999999</v>
      </c>
      <c r="D41" s="20"/>
      <c r="E41" s="6">
        <f t="shared" si="2"/>
        <v>15.2</v>
      </c>
      <c r="F41" s="79">
        <f t="shared" si="3"/>
        <v>-13.005083000000001</v>
      </c>
      <c r="G41" s="44">
        <f t="shared" si="4"/>
        <v>-13.402633</v>
      </c>
      <c r="H41" s="44">
        <f t="shared" si="5"/>
        <v>-14.722412</v>
      </c>
      <c r="I41" s="44">
        <f t="shared" si="6"/>
        <v>-15.975527</v>
      </c>
      <c r="J41" s="44">
        <f t="shared" si="7"/>
        <v>-17.700227999999999</v>
      </c>
      <c r="K41" s="44">
        <f t="shared" si="8"/>
        <v>-13.931989</v>
      </c>
      <c r="L41" s="20"/>
      <c r="M41" s="44">
        <f t="shared" si="9"/>
        <v>0</v>
      </c>
      <c r="N41" s="44">
        <f t="shared" si="10"/>
        <v>0</v>
      </c>
      <c r="O41" s="44">
        <f t="shared" si="11"/>
        <v>0</v>
      </c>
      <c r="P41" s="44">
        <f t="shared" si="12"/>
        <v>0</v>
      </c>
      <c r="Q41" s="44">
        <f t="shared" si="13"/>
        <v>0</v>
      </c>
      <c r="R41" s="44">
        <f t="shared" si="14"/>
        <v>0</v>
      </c>
      <c r="T41">
        <v>12.4</v>
      </c>
      <c r="U41">
        <v>-11.058785</v>
      </c>
      <c r="V41" s="20"/>
      <c r="W41" s="6">
        <f t="shared" si="15"/>
        <v>15.2</v>
      </c>
      <c r="X41" s="79">
        <f t="shared" si="16"/>
        <v>-13.184912000000001</v>
      </c>
      <c r="Y41" s="44">
        <f t="shared" si="17"/>
        <v>-13.505811</v>
      </c>
      <c r="Z41" s="44">
        <f t="shared" si="18"/>
        <v>-14.47697</v>
      </c>
      <c r="AA41" s="44">
        <f t="shared" si="19"/>
        <v>-15.431917</v>
      </c>
      <c r="AB41" s="44">
        <f t="shared" si="20"/>
        <v>-16.977609999999999</v>
      </c>
      <c r="AC41" s="44">
        <f t="shared" si="21"/>
        <v>-13.903081</v>
      </c>
      <c r="AD41" s="20"/>
      <c r="AE41" s="44">
        <f t="shared" si="22"/>
        <v>0</v>
      </c>
      <c r="AF41" s="44">
        <f t="shared" si="23"/>
        <v>0</v>
      </c>
      <c r="AG41" s="44">
        <f t="shared" si="24"/>
        <v>0</v>
      </c>
      <c r="AH41" s="44">
        <f t="shared" si="25"/>
        <v>0</v>
      </c>
      <c r="AI41" s="44">
        <f t="shared" si="26"/>
        <v>0</v>
      </c>
      <c r="AJ41" s="44">
        <f t="shared" si="27"/>
        <v>0</v>
      </c>
      <c r="AK41" s="20"/>
    </row>
    <row r="42" spans="2:37" x14ac:dyDescent="0.25">
      <c r="B42">
        <v>13.1</v>
      </c>
      <c r="C42">
        <v>-11.313584000000001</v>
      </c>
      <c r="D42" s="20"/>
      <c r="E42" s="6">
        <f t="shared" si="2"/>
        <v>15.9</v>
      </c>
      <c r="F42" s="79">
        <f t="shared" si="3"/>
        <v>-13.562115</v>
      </c>
      <c r="G42" s="44">
        <f t="shared" si="4"/>
        <v>-13.972355</v>
      </c>
      <c r="H42" s="44">
        <f t="shared" si="5"/>
        <v>-15.326838</v>
      </c>
      <c r="I42" s="44">
        <f t="shared" si="6"/>
        <v>-16.606976</v>
      </c>
      <c r="J42" s="44">
        <f t="shared" si="7"/>
        <v>-18.342939000000001</v>
      </c>
      <c r="K42" s="44">
        <f t="shared" si="8"/>
        <v>-14.510120000000001</v>
      </c>
      <c r="L42" s="20"/>
      <c r="M42" s="44">
        <f t="shared" si="9"/>
        <v>0</v>
      </c>
      <c r="N42" s="44">
        <f t="shared" si="10"/>
        <v>0</v>
      </c>
      <c r="O42" s="44">
        <f t="shared" si="11"/>
        <v>0</v>
      </c>
      <c r="P42" s="44">
        <f t="shared" si="12"/>
        <v>0</v>
      </c>
      <c r="Q42" s="44">
        <f t="shared" si="13"/>
        <v>0</v>
      </c>
      <c r="R42" s="44">
        <f t="shared" si="14"/>
        <v>0</v>
      </c>
      <c r="T42">
        <v>13.1</v>
      </c>
      <c r="U42">
        <v>-11.577232</v>
      </c>
      <c r="V42" s="20"/>
      <c r="W42" s="6">
        <f t="shared" si="15"/>
        <v>15.9</v>
      </c>
      <c r="X42" s="79">
        <f t="shared" si="16"/>
        <v>-13.726955</v>
      </c>
      <c r="Y42" s="44">
        <f t="shared" si="17"/>
        <v>-14.051524000000001</v>
      </c>
      <c r="Z42" s="44">
        <f t="shared" si="18"/>
        <v>-15.050786</v>
      </c>
      <c r="AA42" s="44">
        <f t="shared" si="19"/>
        <v>-16.040886</v>
      </c>
      <c r="AB42" s="44">
        <f t="shared" si="20"/>
        <v>-17.610949999999999</v>
      </c>
      <c r="AC42" s="44">
        <f t="shared" si="21"/>
        <v>-14.458005</v>
      </c>
      <c r="AD42" s="20"/>
      <c r="AE42" s="44">
        <f t="shared" si="22"/>
        <v>0</v>
      </c>
      <c r="AF42" s="44">
        <f t="shared" si="23"/>
        <v>0</v>
      </c>
      <c r="AG42" s="44">
        <f t="shared" si="24"/>
        <v>0</v>
      </c>
      <c r="AH42" s="44">
        <f t="shared" si="25"/>
        <v>0</v>
      </c>
      <c r="AI42" s="44">
        <f t="shared" si="26"/>
        <v>0</v>
      </c>
      <c r="AJ42" s="44">
        <f t="shared" si="27"/>
        <v>0</v>
      </c>
      <c r="AK42" s="20"/>
    </row>
    <row r="43" spans="2:37" x14ac:dyDescent="0.25">
      <c r="B43">
        <v>13.8</v>
      </c>
      <c r="C43">
        <v>-11.875102</v>
      </c>
      <c r="D43" s="20"/>
      <c r="E43" s="6">
        <f t="shared" si="2"/>
        <v>16.600000000000001</v>
      </c>
      <c r="F43" s="79">
        <f t="shared" si="3"/>
        <v>-14.040051</v>
      </c>
      <c r="G43" s="44">
        <f t="shared" si="4"/>
        <v>-14.455662</v>
      </c>
      <c r="H43" s="44">
        <f t="shared" si="5"/>
        <v>-15.84426</v>
      </c>
      <c r="I43" s="44">
        <f t="shared" si="6"/>
        <v>-17.149891</v>
      </c>
      <c r="J43" s="44">
        <f t="shared" si="7"/>
        <v>-18.895035</v>
      </c>
      <c r="K43" s="44">
        <f t="shared" si="8"/>
        <v>-15.006866</v>
      </c>
      <c r="L43" s="20"/>
      <c r="M43" s="44">
        <f t="shared" si="9"/>
        <v>0</v>
      </c>
      <c r="N43" s="44">
        <f t="shared" si="10"/>
        <v>0</v>
      </c>
      <c r="O43" s="44">
        <f t="shared" si="11"/>
        <v>0</v>
      </c>
      <c r="P43" s="44">
        <f t="shared" si="12"/>
        <v>0</v>
      </c>
      <c r="Q43" s="44">
        <f t="shared" si="13"/>
        <v>0</v>
      </c>
      <c r="R43" s="44">
        <f t="shared" si="14"/>
        <v>0</v>
      </c>
      <c r="T43">
        <v>13.8</v>
      </c>
      <c r="U43">
        <v>-12.104181000000001</v>
      </c>
      <c r="V43" s="20"/>
      <c r="W43" s="6">
        <f t="shared" si="15"/>
        <v>16.600000000000001</v>
      </c>
      <c r="X43" s="79">
        <f t="shared" si="16"/>
        <v>-14.177351</v>
      </c>
      <c r="Y43" s="44">
        <f t="shared" si="17"/>
        <v>-14.511509</v>
      </c>
      <c r="Z43" s="44">
        <f t="shared" si="18"/>
        <v>-15.535458999999999</v>
      </c>
      <c r="AA43" s="44">
        <f t="shared" si="19"/>
        <v>-16.554307999999999</v>
      </c>
      <c r="AB43" s="44">
        <f t="shared" si="20"/>
        <v>-18.139268999999999</v>
      </c>
      <c r="AC43" s="44">
        <f t="shared" si="21"/>
        <v>-14.928641000000001</v>
      </c>
      <c r="AD43" s="20"/>
      <c r="AE43" s="44">
        <f t="shared" si="22"/>
        <v>0</v>
      </c>
      <c r="AF43" s="44">
        <f t="shared" si="23"/>
        <v>0</v>
      </c>
      <c r="AG43" s="44">
        <f t="shared" si="24"/>
        <v>0</v>
      </c>
      <c r="AH43" s="44">
        <f t="shared" si="25"/>
        <v>0</v>
      </c>
      <c r="AI43" s="44">
        <f t="shared" si="26"/>
        <v>0</v>
      </c>
      <c r="AJ43" s="44">
        <f t="shared" si="27"/>
        <v>0</v>
      </c>
      <c r="AK43" s="20"/>
    </row>
    <row r="44" spans="2:37" x14ac:dyDescent="0.25">
      <c r="B44">
        <v>14.5</v>
      </c>
      <c r="C44">
        <v>-12.440778</v>
      </c>
      <c r="D44" s="20"/>
      <c r="E44" s="6">
        <f t="shared" si="2"/>
        <v>17.3</v>
      </c>
      <c r="F44" s="79">
        <f t="shared" si="3"/>
        <v>-14.136931000000001</v>
      </c>
      <c r="G44" s="44">
        <f t="shared" si="4"/>
        <v>-14.556155</v>
      </c>
      <c r="H44" s="44">
        <f t="shared" si="5"/>
        <v>-15.949802</v>
      </c>
      <c r="I44" s="44">
        <f t="shared" si="6"/>
        <v>-17.257349000000001</v>
      </c>
      <c r="J44" s="44">
        <f t="shared" si="7"/>
        <v>-18.999715999999999</v>
      </c>
      <c r="K44" s="44">
        <f t="shared" si="8"/>
        <v>-15.111347</v>
      </c>
      <c r="L44" s="20"/>
      <c r="M44" s="44">
        <f t="shared" si="9"/>
        <v>0</v>
      </c>
      <c r="N44" s="44">
        <f t="shared" si="10"/>
        <v>0</v>
      </c>
      <c r="O44" s="44">
        <f t="shared" si="11"/>
        <v>0</v>
      </c>
      <c r="P44" s="44">
        <f t="shared" si="12"/>
        <v>0</v>
      </c>
      <c r="Q44" s="44">
        <f t="shared" si="13"/>
        <v>0</v>
      </c>
      <c r="R44" s="44">
        <f t="shared" si="14"/>
        <v>0</v>
      </c>
      <c r="T44">
        <v>14.5</v>
      </c>
      <c r="U44">
        <v>-12.643147000000001</v>
      </c>
      <c r="V44" s="20"/>
      <c r="W44" s="6">
        <f t="shared" si="15"/>
        <v>17.3</v>
      </c>
      <c r="X44" s="79">
        <f t="shared" si="16"/>
        <v>-14.273992</v>
      </c>
      <c r="Y44" s="44">
        <f t="shared" si="17"/>
        <v>-14.612038</v>
      </c>
      <c r="Z44" s="44">
        <f t="shared" si="18"/>
        <v>-15.642111999999999</v>
      </c>
      <c r="AA44" s="44">
        <f t="shared" si="19"/>
        <v>-16.654722</v>
      </c>
      <c r="AB44" s="44">
        <f t="shared" si="20"/>
        <v>-18.243980000000001</v>
      </c>
      <c r="AC44" s="44">
        <f t="shared" si="21"/>
        <v>-15.032849000000001</v>
      </c>
      <c r="AD44" s="20"/>
      <c r="AE44" s="44">
        <f t="shared" si="22"/>
        <v>0</v>
      </c>
      <c r="AF44" s="44">
        <f t="shared" si="23"/>
        <v>0</v>
      </c>
      <c r="AG44" s="44">
        <f t="shared" si="24"/>
        <v>0</v>
      </c>
      <c r="AH44" s="44">
        <f t="shared" si="25"/>
        <v>0</v>
      </c>
      <c r="AI44" s="44">
        <f t="shared" si="26"/>
        <v>0</v>
      </c>
      <c r="AJ44" s="44">
        <f t="shared" si="27"/>
        <v>0</v>
      </c>
      <c r="AK44" s="20"/>
    </row>
    <row r="45" spans="2:37" x14ac:dyDescent="0.25">
      <c r="B45">
        <v>15.2</v>
      </c>
      <c r="C45">
        <v>-13.005083000000001</v>
      </c>
      <c r="D45" s="20"/>
      <c r="E45" s="6">
        <f t="shared" si="2"/>
        <v>18</v>
      </c>
      <c r="F45" s="79">
        <f t="shared" si="3"/>
        <v>-14.295391</v>
      </c>
      <c r="G45" s="44">
        <f t="shared" si="4"/>
        <v>-14.725424</v>
      </c>
      <c r="H45" s="44">
        <f t="shared" si="5"/>
        <v>-16.122838999999999</v>
      </c>
      <c r="I45" s="44">
        <f t="shared" si="6"/>
        <v>-17.428343000000002</v>
      </c>
      <c r="J45" s="44">
        <f t="shared" si="7"/>
        <v>-19.171427000000001</v>
      </c>
      <c r="K45" s="44">
        <f t="shared" si="8"/>
        <v>-15.285192</v>
      </c>
      <c r="L45" s="20"/>
      <c r="M45" s="44">
        <f t="shared" si="9"/>
        <v>0</v>
      </c>
      <c r="N45" s="44">
        <f t="shared" si="10"/>
        <v>0</v>
      </c>
      <c r="O45" s="44">
        <f t="shared" si="11"/>
        <v>0</v>
      </c>
      <c r="P45" s="44">
        <f t="shared" si="12"/>
        <v>0</v>
      </c>
      <c r="Q45" s="44">
        <f t="shared" si="13"/>
        <v>0</v>
      </c>
      <c r="R45" s="44">
        <f t="shared" si="14"/>
        <v>0</v>
      </c>
      <c r="T45">
        <v>15.2</v>
      </c>
      <c r="U45">
        <v>-13.184912000000001</v>
      </c>
      <c r="V45" s="20"/>
      <c r="W45" s="6">
        <f t="shared" si="15"/>
        <v>18</v>
      </c>
      <c r="X45" s="79">
        <f t="shared" si="16"/>
        <v>-14.434051</v>
      </c>
      <c r="Y45" s="44">
        <f t="shared" si="17"/>
        <v>-14.779553</v>
      </c>
      <c r="Z45" s="44">
        <f t="shared" si="18"/>
        <v>-15.815128</v>
      </c>
      <c r="AA45" s="44">
        <f t="shared" si="19"/>
        <v>-16.827358</v>
      </c>
      <c r="AB45" s="44">
        <f t="shared" si="20"/>
        <v>-18.414601999999999</v>
      </c>
      <c r="AC45" s="44">
        <f t="shared" si="21"/>
        <v>-15.202465999999999</v>
      </c>
      <c r="AD45" s="20"/>
      <c r="AE45" s="44">
        <f t="shared" si="22"/>
        <v>0</v>
      </c>
      <c r="AF45" s="44">
        <f t="shared" si="23"/>
        <v>0</v>
      </c>
      <c r="AG45" s="44">
        <f t="shared" si="24"/>
        <v>0</v>
      </c>
      <c r="AH45" s="44">
        <f t="shared" si="25"/>
        <v>0</v>
      </c>
      <c r="AI45" s="44">
        <f t="shared" si="26"/>
        <v>0</v>
      </c>
      <c r="AJ45" s="44">
        <f t="shared" si="27"/>
        <v>0</v>
      </c>
      <c r="AK45" s="20"/>
    </row>
    <row r="46" spans="2:37" x14ac:dyDescent="0.25">
      <c r="B46">
        <v>15.9</v>
      </c>
      <c r="C46">
        <v>-13.562115</v>
      </c>
      <c r="D46" s="20"/>
      <c r="E46" s="6">
        <f t="shared" si="2"/>
        <v>18.7</v>
      </c>
      <c r="F46" s="79">
        <f t="shared" si="3"/>
        <v>-14.498333000000001</v>
      </c>
      <c r="G46" s="44">
        <f t="shared" si="4"/>
        <v>-14.930348</v>
      </c>
      <c r="H46" s="44">
        <f t="shared" si="5"/>
        <v>-16.335238</v>
      </c>
      <c r="I46" s="44">
        <f t="shared" si="6"/>
        <v>-17.642515</v>
      </c>
      <c r="J46" s="44">
        <f t="shared" si="7"/>
        <v>-19.384682000000002</v>
      </c>
      <c r="K46" s="44">
        <f t="shared" si="8"/>
        <v>-15.494427999999999</v>
      </c>
      <c r="L46" s="20"/>
      <c r="M46" s="44">
        <f t="shared" si="9"/>
        <v>0</v>
      </c>
      <c r="N46" s="44">
        <f t="shared" si="10"/>
        <v>0</v>
      </c>
      <c r="O46" s="44">
        <f t="shared" si="11"/>
        <v>0</v>
      </c>
      <c r="P46" s="44">
        <f t="shared" si="12"/>
        <v>0</v>
      </c>
      <c r="Q46" s="44">
        <f t="shared" si="13"/>
        <v>0</v>
      </c>
      <c r="R46" s="44">
        <f t="shared" si="14"/>
        <v>0</v>
      </c>
      <c r="T46">
        <v>15.9</v>
      </c>
      <c r="U46">
        <v>-13.726955</v>
      </c>
      <c r="V46" s="20"/>
      <c r="W46" s="6">
        <f t="shared" si="15"/>
        <v>18.7</v>
      </c>
      <c r="X46" s="79">
        <f t="shared" si="16"/>
        <v>-14.635168999999999</v>
      </c>
      <c r="Y46" s="44">
        <f t="shared" si="17"/>
        <v>-14.987171999999999</v>
      </c>
      <c r="Z46" s="44">
        <f t="shared" si="18"/>
        <v>-16.026796000000001</v>
      </c>
      <c r="AA46" s="44">
        <f t="shared" si="19"/>
        <v>-17.040747</v>
      </c>
      <c r="AB46" s="44">
        <f t="shared" si="20"/>
        <v>-18.623926000000001</v>
      </c>
      <c r="AC46" s="44">
        <f t="shared" si="21"/>
        <v>-15.41025</v>
      </c>
      <c r="AD46" s="20"/>
      <c r="AE46" s="44">
        <f t="shared" si="22"/>
        <v>0</v>
      </c>
      <c r="AF46" s="44">
        <f t="shared" si="23"/>
        <v>0</v>
      </c>
      <c r="AG46" s="44">
        <f t="shared" si="24"/>
        <v>0</v>
      </c>
      <c r="AH46" s="44">
        <f t="shared" si="25"/>
        <v>0</v>
      </c>
      <c r="AI46" s="44">
        <f t="shared" si="26"/>
        <v>0</v>
      </c>
      <c r="AJ46" s="44">
        <f t="shared" si="27"/>
        <v>0</v>
      </c>
      <c r="AK46" s="20"/>
    </row>
    <row r="47" spans="2:37" x14ac:dyDescent="0.25">
      <c r="B47">
        <v>16.600000000000001</v>
      </c>
      <c r="C47">
        <v>-14.040051</v>
      </c>
      <c r="D47" s="20"/>
      <c r="E47" s="6">
        <f t="shared" si="2"/>
        <v>19.399999999999999</v>
      </c>
      <c r="F47" s="79">
        <f t="shared" si="3"/>
        <v>-14.696816999999999</v>
      </c>
      <c r="G47" s="44">
        <f t="shared" si="4"/>
        <v>-15.133371</v>
      </c>
      <c r="H47" s="44">
        <f t="shared" si="5"/>
        <v>-16.54439</v>
      </c>
      <c r="I47" s="44">
        <f t="shared" si="6"/>
        <v>-17.850071</v>
      </c>
      <c r="J47" s="44">
        <f t="shared" si="7"/>
        <v>-19.592077</v>
      </c>
      <c r="K47" s="44">
        <f t="shared" si="8"/>
        <v>-15.700158999999999</v>
      </c>
      <c r="L47" s="20"/>
      <c r="M47" s="44">
        <f t="shared" si="9"/>
        <v>0</v>
      </c>
      <c r="N47" s="44">
        <f t="shared" si="10"/>
        <v>0</v>
      </c>
      <c r="O47" s="44">
        <f t="shared" si="11"/>
        <v>0</v>
      </c>
      <c r="P47" s="44">
        <f t="shared" si="12"/>
        <v>0</v>
      </c>
      <c r="Q47" s="44">
        <f t="shared" si="13"/>
        <v>0</v>
      </c>
      <c r="R47" s="44">
        <f t="shared" si="14"/>
        <v>0</v>
      </c>
      <c r="T47">
        <v>16.600000000000001</v>
      </c>
      <c r="U47">
        <v>-14.177351</v>
      </c>
      <c r="V47" s="20"/>
      <c r="W47" s="6">
        <f t="shared" si="15"/>
        <v>19.399999999999999</v>
      </c>
      <c r="X47" s="79">
        <f t="shared" si="16"/>
        <v>-14.835713999999999</v>
      </c>
      <c r="Y47" s="44">
        <f t="shared" si="17"/>
        <v>-15.189772</v>
      </c>
      <c r="Z47" s="44">
        <f t="shared" si="18"/>
        <v>-16.232821999999999</v>
      </c>
      <c r="AA47" s="44">
        <f t="shared" si="19"/>
        <v>-17.247328</v>
      </c>
      <c r="AB47" s="44">
        <f t="shared" si="20"/>
        <v>-18.832187999999999</v>
      </c>
      <c r="AC47" s="44">
        <f t="shared" si="21"/>
        <v>-15.620685999999999</v>
      </c>
      <c r="AD47" s="20"/>
      <c r="AE47" s="44">
        <f t="shared" si="22"/>
        <v>0</v>
      </c>
      <c r="AF47" s="44">
        <f t="shared" si="23"/>
        <v>0</v>
      </c>
      <c r="AG47" s="44">
        <f t="shared" si="24"/>
        <v>0</v>
      </c>
      <c r="AH47" s="44">
        <f t="shared" si="25"/>
        <v>0</v>
      </c>
      <c r="AI47" s="44">
        <f t="shared" si="26"/>
        <v>0</v>
      </c>
      <c r="AJ47" s="44">
        <f t="shared" si="27"/>
        <v>0</v>
      </c>
      <c r="AK47" s="20"/>
    </row>
    <row r="48" spans="2:37" x14ac:dyDescent="0.25">
      <c r="B48">
        <v>17.3</v>
      </c>
      <c r="C48">
        <v>-14.136931000000001</v>
      </c>
      <c r="D48" s="20"/>
      <c r="E48" s="6">
        <f t="shared" si="2"/>
        <v>20.100000000000001</v>
      </c>
      <c r="F48" s="79">
        <f t="shared" si="3"/>
        <v>-14.873398999999999</v>
      </c>
      <c r="G48" s="44">
        <f t="shared" si="4"/>
        <v>-15.315663000000001</v>
      </c>
      <c r="H48" s="44">
        <f t="shared" si="5"/>
        <v>-16.730270000000001</v>
      </c>
      <c r="I48" s="44">
        <f t="shared" si="6"/>
        <v>-18.038098999999999</v>
      </c>
      <c r="J48" s="44">
        <f t="shared" si="7"/>
        <v>-19.782923</v>
      </c>
      <c r="K48" s="44">
        <f t="shared" si="8"/>
        <v>-15.886282</v>
      </c>
      <c r="L48" s="20"/>
      <c r="M48" s="44">
        <f t="shared" si="9"/>
        <v>0</v>
      </c>
      <c r="N48" s="44">
        <f t="shared" si="10"/>
        <v>0</v>
      </c>
      <c r="O48" s="44">
        <f t="shared" si="11"/>
        <v>0</v>
      </c>
      <c r="P48" s="44">
        <f t="shared" si="12"/>
        <v>0</v>
      </c>
      <c r="Q48" s="44">
        <f t="shared" si="13"/>
        <v>0</v>
      </c>
      <c r="R48" s="44">
        <f t="shared" si="14"/>
        <v>0</v>
      </c>
      <c r="T48">
        <v>17.3</v>
      </c>
      <c r="U48">
        <v>-14.273992</v>
      </c>
      <c r="V48" s="20"/>
      <c r="W48" s="6">
        <f t="shared" si="15"/>
        <v>20.100000000000001</v>
      </c>
      <c r="X48" s="79">
        <f t="shared" si="16"/>
        <v>-15.014874000000001</v>
      </c>
      <c r="Y48" s="44">
        <f t="shared" si="17"/>
        <v>-15.372776</v>
      </c>
      <c r="Z48" s="44">
        <f t="shared" si="18"/>
        <v>-16.421392000000001</v>
      </c>
      <c r="AA48" s="44">
        <f t="shared" si="19"/>
        <v>-17.434904</v>
      </c>
      <c r="AB48" s="44">
        <f t="shared" si="20"/>
        <v>-19.021712999999998</v>
      </c>
      <c r="AC48" s="44">
        <f t="shared" si="21"/>
        <v>-15.804657000000001</v>
      </c>
      <c r="AD48" s="20"/>
      <c r="AE48" s="44">
        <f t="shared" si="22"/>
        <v>0</v>
      </c>
      <c r="AF48" s="44">
        <f t="shared" si="23"/>
        <v>0</v>
      </c>
      <c r="AG48" s="44">
        <f t="shared" si="24"/>
        <v>0</v>
      </c>
      <c r="AH48" s="44">
        <f t="shared" si="25"/>
        <v>0</v>
      </c>
      <c r="AI48" s="44">
        <f t="shared" si="26"/>
        <v>0</v>
      </c>
      <c r="AJ48" s="44">
        <f t="shared" si="27"/>
        <v>0</v>
      </c>
      <c r="AK48" s="20"/>
    </row>
    <row r="49" spans="2:37" x14ac:dyDescent="0.25">
      <c r="B49">
        <v>18</v>
      </c>
      <c r="C49">
        <v>-14.295391</v>
      </c>
      <c r="D49" s="20"/>
      <c r="E49" s="6">
        <f t="shared" si="2"/>
        <v>20.8</v>
      </c>
      <c r="F49" s="79">
        <f t="shared" si="3"/>
        <v>-14.997465</v>
      </c>
      <c r="G49" s="44">
        <f t="shared" si="4"/>
        <v>-15.439323999999999</v>
      </c>
      <c r="H49" s="44">
        <f t="shared" si="5"/>
        <v>-16.857893000000001</v>
      </c>
      <c r="I49" s="44">
        <f t="shared" si="6"/>
        <v>-18.166108999999999</v>
      </c>
      <c r="J49" s="44">
        <f t="shared" si="7"/>
        <v>-19.911843999999999</v>
      </c>
      <c r="K49" s="44">
        <f t="shared" si="8"/>
        <v>-16.015291000000001</v>
      </c>
      <c r="L49" s="20"/>
      <c r="M49" s="44">
        <f t="shared" si="9"/>
        <v>0</v>
      </c>
      <c r="N49" s="44">
        <f t="shared" si="10"/>
        <v>0</v>
      </c>
      <c r="O49" s="44">
        <f t="shared" si="11"/>
        <v>0</v>
      </c>
      <c r="P49" s="44">
        <f t="shared" si="12"/>
        <v>0</v>
      </c>
      <c r="Q49" s="44">
        <f t="shared" si="13"/>
        <v>0</v>
      </c>
      <c r="R49" s="44">
        <f t="shared" si="14"/>
        <v>0</v>
      </c>
      <c r="T49">
        <v>18</v>
      </c>
      <c r="U49">
        <v>-14.434051</v>
      </c>
      <c r="V49" s="20"/>
      <c r="W49" s="6">
        <f t="shared" si="15"/>
        <v>20.8</v>
      </c>
      <c r="X49" s="79">
        <f t="shared" si="16"/>
        <v>-15.137748</v>
      </c>
      <c r="Y49" s="44">
        <f t="shared" si="17"/>
        <v>-15.498070999999999</v>
      </c>
      <c r="Z49" s="44">
        <f t="shared" si="18"/>
        <v>-16.549257000000001</v>
      </c>
      <c r="AA49" s="44">
        <f t="shared" si="19"/>
        <v>-17.56354</v>
      </c>
      <c r="AB49" s="44">
        <f t="shared" si="20"/>
        <v>-19.148333000000001</v>
      </c>
      <c r="AC49" s="44">
        <f t="shared" si="21"/>
        <v>-15.931146999999999</v>
      </c>
      <c r="AD49" s="20"/>
      <c r="AE49" s="44">
        <f t="shared" si="22"/>
        <v>0</v>
      </c>
      <c r="AF49" s="44">
        <f t="shared" si="23"/>
        <v>0</v>
      </c>
      <c r="AG49" s="44">
        <f t="shared" si="24"/>
        <v>0</v>
      </c>
      <c r="AH49" s="44">
        <f t="shared" si="25"/>
        <v>0</v>
      </c>
      <c r="AI49" s="44">
        <f t="shared" si="26"/>
        <v>0</v>
      </c>
      <c r="AJ49" s="44">
        <f t="shared" si="27"/>
        <v>0</v>
      </c>
      <c r="AK49" s="20"/>
    </row>
    <row r="50" spans="2:37" x14ac:dyDescent="0.25">
      <c r="B50">
        <v>18.7</v>
      </c>
      <c r="C50">
        <v>-14.498333000000001</v>
      </c>
      <c r="D50" s="20"/>
      <c r="E50" s="6">
        <f t="shared" si="2"/>
        <v>21.5</v>
      </c>
      <c r="F50" s="79">
        <f t="shared" si="3"/>
        <v>-15.030733</v>
      </c>
      <c r="G50" s="44">
        <f t="shared" si="4"/>
        <v>-15.472535000000001</v>
      </c>
      <c r="H50" s="44">
        <f t="shared" si="5"/>
        <v>-16.891587999999999</v>
      </c>
      <c r="I50" s="44">
        <f t="shared" si="6"/>
        <v>-18.200716</v>
      </c>
      <c r="J50" s="44">
        <f t="shared" si="7"/>
        <v>-19.945851999999999</v>
      </c>
      <c r="K50" s="44">
        <f t="shared" si="8"/>
        <v>-16.047163000000001</v>
      </c>
      <c r="L50" s="20"/>
      <c r="M50" s="44">
        <f t="shared" si="9"/>
        <v>0</v>
      </c>
      <c r="N50" s="44">
        <f t="shared" si="10"/>
        <v>0</v>
      </c>
      <c r="O50" s="44">
        <f t="shared" si="11"/>
        <v>0</v>
      </c>
      <c r="P50" s="44">
        <f t="shared" si="12"/>
        <v>0</v>
      </c>
      <c r="Q50" s="44">
        <f t="shared" si="13"/>
        <v>0</v>
      </c>
      <c r="R50" s="44">
        <f t="shared" si="14"/>
        <v>0</v>
      </c>
      <c r="T50">
        <v>18.7</v>
      </c>
      <c r="U50">
        <v>-14.635168999999999</v>
      </c>
      <c r="V50" s="20"/>
      <c r="W50" s="6">
        <f t="shared" si="15"/>
        <v>21.5</v>
      </c>
      <c r="X50" s="79">
        <f t="shared" si="16"/>
        <v>-15.170942999999999</v>
      </c>
      <c r="Y50" s="44">
        <f t="shared" si="17"/>
        <v>-15.532508</v>
      </c>
      <c r="Z50" s="44">
        <f t="shared" si="18"/>
        <v>-16.583787999999998</v>
      </c>
      <c r="AA50" s="44">
        <f t="shared" si="19"/>
        <v>-17.597605000000001</v>
      </c>
      <c r="AB50" s="44">
        <f t="shared" si="20"/>
        <v>-19.183367000000001</v>
      </c>
      <c r="AC50" s="44">
        <f t="shared" si="21"/>
        <v>-15.967917</v>
      </c>
      <c r="AD50" s="20"/>
      <c r="AE50" s="44">
        <f t="shared" si="22"/>
        <v>0</v>
      </c>
      <c r="AF50" s="44">
        <f t="shared" si="23"/>
        <v>0</v>
      </c>
      <c r="AG50" s="44">
        <f t="shared" si="24"/>
        <v>0</v>
      </c>
      <c r="AH50" s="44">
        <f t="shared" si="25"/>
        <v>0</v>
      </c>
      <c r="AI50" s="44">
        <f t="shared" si="26"/>
        <v>0</v>
      </c>
      <c r="AJ50" s="44">
        <f t="shared" si="27"/>
        <v>0</v>
      </c>
      <c r="AK50" s="20"/>
    </row>
    <row r="51" spans="2:37" x14ac:dyDescent="0.25">
      <c r="B51">
        <v>19.399999999999999</v>
      </c>
      <c r="C51">
        <v>-14.696816999999999</v>
      </c>
      <c r="D51" s="20"/>
      <c r="E51" s="6">
        <f t="shared" si="2"/>
        <v>22.2</v>
      </c>
      <c r="F51" s="79">
        <f t="shared" si="3"/>
        <v>-15.027369</v>
      </c>
      <c r="G51" s="44">
        <f t="shared" si="4"/>
        <v>-15.472571</v>
      </c>
      <c r="H51" s="44">
        <f t="shared" si="5"/>
        <v>-16.889265000000002</v>
      </c>
      <c r="I51" s="44">
        <f t="shared" si="6"/>
        <v>-18.199922999999998</v>
      </c>
      <c r="J51" s="44">
        <f t="shared" si="7"/>
        <v>-19.940241</v>
      </c>
      <c r="K51" s="44">
        <f t="shared" si="8"/>
        <v>-16.048110999999999</v>
      </c>
      <c r="L51" s="20"/>
      <c r="M51" s="44">
        <f t="shared" si="9"/>
        <v>0</v>
      </c>
      <c r="N51" s="44">
        <f t="shared" si="10"/>
        <v>0</v>
      </c>
      <c r="O51" s="44">
        <f t="shared" si="11"/>
        <v>0</v>
      </c>
      <c r="P51" s="44">
        <f t="shared" si="12"/>
        <v>0</v>
      </c>
      <c r="Q51" s="44">
        <f t="shared" si="13"/>
        <v>0</v>
      </c>
      <c r="R51" s="44">
        <f t="shared" si="14"/>
        <v>0</v>
      </c>
      <c r="T51">
        <v>19.399999999999999</v>
      </c>
      <c r="U51">
        <v>-14.835713999999999</v>
      </c>
      <c r="V51" s="20"/>
      <c r="W51" s="6">
        <f t="shared" si="15"/>
        <v>22.2</v>
      </c>
      <c r="X51" s="79">
        <f t="shared" si="16"/>
        <v>-15.168120999999999</v>
      </c>
      <c r="Y51" s="44">
        <f t="shared" si="17"/>
        <v>-15.531688000000001</v>
      </c>
      <c r="Z51" s="44">
        <f t="shared" si="18"/>
        <v>-16.583653999999999</v>
      </c>
      <c r="AA51" s="44">
        <f t="shared" si="19"/>
        <v>-17.596228</v>
      </c>
      <c r="AB51" s="44">
        <f t="shared" si="20"/>
        <v>-19.180164000000001</v>
      </c>
      <c r="AC51" s="44">
        <f t="shared" si="21"/>
        <v>-15.967241</v>
      </c>
      <c r="AD51" s="20"/>
      <c r="AE51" s="44">
        <f t="shared" si="22"/>
        <v>0</v>
      </c>
      <c r="AF51" s="44">
        <f t="shared" si="23"/>
        <v>0</v>
      </c>
      <c r="AG51" s="44">
        <f t="shared" si="24"/>
        <v>0</v>
      </c>
      <c r="AH51" s="44">
        <f t="shared" si="25"/>
        <v>0</v>
      </c>
      <c r="AI51" s="44">
        <f t="shared" si="26"/>
        <v>0</v>
      </c>
      <c r="AJ51" s="44">
        <f t="shared" si="27"/>
        <v>0</v>
      </c>
      <c r="AK51" s="20"/>
    </row>
    <row r="52" spans="2:37" x14ac:dyDescent="0.25">
      <c r="B52">
        <v>20.100000000000001</v>
      </c>
      <c r="C52">
        <v>-14.873398999999999</v>
      </c>
      <c r="D52" s="20"/>
      <c r="E52" s="6">
        <f t="shared" si="2"/>
        <v>22.9</v>
      </c>
      <c r="F52" s="79">
        <f t="shared" si="3"/>
        <v>-15.029975</v>
      </c>
      <c r="G52" s="44">
        <f t="shared" si="4"/>
        <v>-15.471719999999999</v>
      </c>
      <c r="H52" s="44">
        <f t="shared" si="5"/>
        <v>-16.890436000000001</v>
      </c>
      <c r="I52" s="44">
        <f t="shared" si="6"/>
        <v>-18.198858000000001</v>
      </c>
      <c r="J52" s="44">
        <f t="shared" si="7"/>
        <v>-19.944607000000001</v>
      </c>
      <c r="K52" s="44">
        <f t="shared" si="8"/>
        <v>-16.047787</v>
      </c>
      <c r="L52" s="20"/>
      <c r="M52" s="44">
        <f t="shared" si="9"/>
        <v>0</v>
      </c>
      <c r="N52" s="44">
        <f t="shared" si="10"/>
        <v>0</v>
      </c>
      <c r="O52" s="44">
        <f t="shared" si="11"/>
        <v>0</v>
      </c>
      <c r="P52" s="44">
        <f t="shared" si="12"/>
        <v>0</v>
      </c>
      <c r="Q52" s="44">
        <f t="shared" si="13"/>
        <v>0</v>
      </c>
      <c r="R52" s="44">
        <f t="shared" si="14"/>
        <v>0</v>
      </c>
      <c r="T52">
        <v>20.100000000000001</v>
      </c>
      <c r="U52">
        <v>-15.014874000000001</v>
      </c>
      <c r="V52" s="20"/>
      <c r="W52" s="6">
        <f t="shared" si="15"/>
        <v>22.9</v>
      </c>
      <c r="X52" s="79">
        <f t="shared" si="16"/>
        <v>-15.1708</v>
      </c>
      <c r="Y52" s="44">
        <f t="shared" si="17"/>
        <v>-15.532135</v>
      </c>
      <c r="Z52" s="44">
        <f t="shared" si="18"/>
        <v>-16.580814</v>
      </c>
      <c r="AA52" s="44">
        <f t="shared" si="19"/>
        <v>-17.596539</v>
      </c>
      <c r="AB52" s="44">
        <f t="shared" si="20"/>
        <v>-19.180842999999999</v>
      </c>
      <c r="AC52" s="44">
        <f t="shared" si="21"/>
        <v>-15.965223</v>
      </c>
      <c r="AD52" s="20"/>
      <c r="AE52" s="44">
        <f t="shared" si="22"/>
        <v>0</v>
      </c>
      <c r="AF52" s="44">
        <f t="shared" si="23"/>
        <v>0</v>
      </c>
      <c r="AG52" s="44">
        <f t="shared" si="24"/>
        <v>0</v>
      </c>
      <c r="AH52" s="44">
        <f t="shared" si="25"/>
        <v>0</v>
      </c>
      <c r="AI52" s="44">
        <f t="shared" si="26"/>
        <v>0</v>
      </c>
      <c r="AJ52" s="44">
        <f t="shared" si="27"/>
        <v>0</v>
      </c>
      <c r="AK52" s="20"/>
    </row>
    <row r="53" spans="2:37" x14ac:dyDescent="0.25">
      <c r="B53">
        <v>20.8</v>
      </c>
      <c r="C53">
        <v>-14.997465</v>
      </c>
      <c r="D53" s="20"/>
      <c r="E53" s="6">
        <f t="shared" si="2"/>
        <v>23.6</v>
      </c>
      <c r="F53" s="79">
        <f t="shared" si="3"/>
        <v>-15.027205</v>
      </c>
      <c r="G53" s="44">
        <f t="shared" si="4"/>
        <v>-15.469932999999999</v>
      </c>
      <c r="H53" s="44">
        <f t="shared" si="5"/>
        <v>-16.887114</v>
      </c>
      <c r="I53" s="44">
        <f t="shared" si="6"/>
        <v>-18.199069999999999</v>
      </c>
      <c r="J53" s="44">
        <f t="shared" si="7"/>
        <v>-19.941773999999999</v>
      </c>
      <c r="K53" s="44">
        <f t="shared" si="8"/>
        <v>-16.042818</v>
      </c>
      <c r="L53" s="20"/>
      <c r="M53" s="44">
        <f t="shared" si="9"/>
        <v>0</v>
      </c>
      <c r="N53" s="44">
        <f t="shared" si="10"/>
        <v>0</v>
      </c>
      <c r="O53" s="44">
        <f t="shared" si="11"/>
        <v>0</v>
      </c>
      <c r="P53" s="44">
        <f t="shared" si="12"/>
        <v>0</v>
      </c>
      <c r="Q53" s="44">
        <f t="shared" si="13"/>
        <v>0</v>
      </c>
      <c r="R53" s="44">
        <f t="shared" si="14"/>
        <v>0</v>
      </c>
      <c r="T53">
        <v>20.8</v>
      </c>
      <c r="U53">
        <v>-15.137748</v>
      </c>
      <c r="V53" s="20"/>
      <c r="W53" s="6">
        <f t="shared" si="15"/>
        <v>23.6</v>
      </c>
      <c r="X53" s="79">
        <f t="shared" si="16"/>
        <v>-15.16681</v>
      </c>
      <c r="Y53" s="44">
        <f t="shared" si="17"/>
        <v>-15.528829</v>
      </c>
      <c r="Z53" s="44">
        <f t="shared" si="18"/>
        <v>-16.578249</v>
      </c>
      <c r="AA53" s="44">
        <f t="shared" si="19"/>
        <v>-17.592486999999998</v>
      </c>
      <c r="AB53" s="44">
        <f t="shared" si="20"/>
        <v>-19.179434000000001</v>
      </c>
      <c r="AC53" s="44">
        <f t="shared" si="21"/>
        <v>-15.961917</v>
      </c>
      <c r="AD53" s="20"/>
      <c r="AE53" s="44">
        <f t="shared" si="22"/>
        <v>0</v>
      </c>
      <c r="AF53" s="44">
        <f t="shared" si="23"/>
        <v>0</v>
      </c>
      <c r="AG53" s="44">
        <f t="shared" si="24"/>
        <v>0</v>
      </c>
      <c r="AH53" s="44">
        <f t="shared" si="25"/>
        <v>0</v>
      </c>
      <c r="AI53" s="44">
        <f t="shared" si="26"/>
        <v>0</v>
      </c>
      <c r="AJ53" s="44">
        <f t="shared" si="27"/>
        <v>0</v>
      </c>
      <c r="AK53" s="20"/>
    </row>
    <row r="54" spans="2:37" x14ac:dyDescent="0.25">
      <c r="B54">
        <v>21.5</v>
      </c>
      <c r="C54">
        <v>-15.030733</v>
      </c>
      <c r="D54" s="20"/>
      <c r="E54" s="6">
        <f t="shared" si="2"/>
        <v>24.3</v>
      </c>
      <c r="F54" s="79">
        <f t="shared" si="3"/>
        <v>-15.029854</v>
      </c>
      <c r="G54" s="44">
        <f t="shared" si="4"/>
        <v>-15.473077</v>
      </c>
      <c r="H54" s="44">
        <f t="shared" si="5"/>
        <v>-16.889956000000002</v>
      </c>
      <c r="I54" s="44">
        <f t="shared" si="6"/>
        <v>-18.198713000000001</v>
      </c>
      <c r="J54" s="44">
        <f t="shared" si="7"/>
        <v>-19.941278000000001</v>
      </c>
      <c r="K54" s="44">
        <f t="shared" si="8"/>
        <v>-16.044235</v>
      </c>
      <c r="L54" s="20"/>
      <c r="M54" s="44">
        <f t="shared" si="9"/>
        <v>0</v>
      </c>
      <c r="N54" s="44">
        <f t="shared" si="10"/>
        <v>0</v>
      </c>
      <c r="O54" s="44">
        <f t="shared" si="11"/>
        <v>0</v>
      </c>
      <c r="P54" s="44">
        <f t="shared" si="12"/>
        <v>0</v>
      </c>
      <c r="Q54" s="44">
        <f t="shared" si="13"/>
        <v>0</v>
      </c>
      <c r="R54" s="44">
        <f t="shared" si="14"/>
        <v>0</v>
      </c>
      <c r="T54">
        <v>21.5</v>
      </c>
      <c r="U54">
        <v>-15.170942999999999</v>
      </c>
      <c r="V54" s="20"/>
      <c r="W54" s="6">
        <f t="shared" si="15"/>
        <v>24.3</v>
      </c>
      <c r="X54" s="79">
        <f t="shared" si="16"/>
        <v>-15.165974</v>
      </c>
      <c r="Y54" s="44">
        <f t="shared" si="17"/>
        <v>-15.529501</v>
      </c>
      <c r="Z54" s="44">
        <f t="shared" si="18"/>
        <v>-16.577541</v>
      </c>
      <c r="AA54" s="44">
        <f t="shared" si="19"/>
        <v>-17.593060999999999</v>
      </c>
      <c r="AB54" s="44">
        <f t="shared" si="20"/>
        <v>-19.181034</v>
      </c>
      <c r="AC54" s="44">
        <f t="shared" si="21"/>
        <v>-15.964681000000001</v>
      </c>
      <c r="AD54" s="20"/>
      <c r="AE54" s="44">
        <f t="shared" si="22"/>
        <v>0</v>
      </c>
      <c r="AF54" s="44">
        <f t="shared" si="23"/>
        <v>0</v>
      </c>
      <c r="AG54" s="44">
        <f t="shared" si="24"/>
        <v>0</v>
      </c>
      <c r="AH54" s="44">
        <f t="shared" si="25"/>
        <v>0</v>
      </c>
      <c r="AI54" s="44">
        <f t="shared" si="26"/>
        <v>0</v>
      </c>
      <c r="AJ54" s="44">
        <f t="shared" si="27"/>
        <v>0</v>
      </c>
      <c r="AK54" s="20"/>
    </row>
    <row r="55" spans="2:37" x14ac:dyDescent="0.25">
      <c r="B55">
        <v>22.2</v>
      </c>
      <c r="C55">
        <v>-15.027369</v>
      </c>
      <c r="D55" s="20"/>
      <c r="E55" s="6">
        <f t="shared" si="2"/>
        <v>25</v>
      </c>
      <c r="F55" s="79">
        <f t="shared" si="3"/>
        <v>-15.02533</v>
      </c>
      <c r="G55" s="44">
        <f t="shared" si="4"/>
        <v>-15.471807999999999</v>
      </c>
      <c r="H55" s="44">
        <f t="shared" si="5"/>
        <v>-16.888300000000001</v>
      </c>
      <c r="I55" s="44">
        <f t="shared" si="6"/>
        <v>-18.194412</v>
      </c>
      <c r="J55" s="44">
        <f t="shared" si="7"/>
        <v>-19.937899000000002</v>
      </c>
      <c r="K55" s="44">
        <f t="shared" si="8"/>
        <v>-16.042294999999999</v>
      </c>
      <c r="L55" s="20"/>
      <c r="M55" s="44">
        <f t="shared" si="9"/>
        <v>0</v>
      </c>
      <c r="N55" s="44">
        <f t="shared" si="10"/>
        <v>0</v>
      </c>
      <c r="O55" s="44">
        <f t="shared" si="11"/>
        <v>0</v>
      </c>
      <c r="P55" s="44">
        <f t="shared" si="12"/>
        <v>0</v>
      </c>
      <c r="Q55" s="44">
        <f t="shared" si="13"/>
        <v>0</v>
      </c>
      <c r="R55" s="44">
        <f t="shared" si="14"/>
        <v>0</v>
      </c>
      <c r="T55">
        <v>22.2</v>
      </c>
      <c r="U55">
        <v>-15.168120999999999</v>
      </c>
      <c r="V55" s="20"/>
      <c r="W55" s="6">
        <f t="shared" si="15"/>
        <v>25</v>
      </c>
      <c r="X55" s="79">
        <f t="shared" si="16"/>
        <v>-15.165991</v>
      </c>
      <c r="Y55" s="44">
        <f t="shared" si="17"/>
        <v>-15.527103</v>
      </c>
      <c r="Z55" s="44">
        <f t="shared" si="18"/>
        <v>-16.578600000000002</v>
      </c>
      <c r="AA55" s="44">
        <f t="shared" si="19"/>
        <v>-17.589952</v>
      </c>
      <c r="AB55" s="44">
        <f t="shared" si="20"/>
        <v>-19.176808999999999</v>
      </c>
      <c r="AC55" s="44">
        <f t="shared" si="21"/>
        <v>-15.962524999999999</v>
      </c>
      <c r="AD55" s="20"/>
      <c r="AE55" s="44">
        <f t="shared" si="22"/>
        <v>0</v>
      </c>
      <c r="AF55" s="44">
        <f t="shared" si="23"/>
        <v>0</v>
      </c>
      <c r="AG55" s="44">
        <f t="shared" si="24"/>
        <v>0</v>
      </c>
      <c r="AH55" s="44">
        <f t="shared" si="25"/>
        <v>0</v>
      </c>
      <c r="AI55" s="44">
        <f t="shared" si="26"/>
        <v>0</v>
      </c>
      <c r="AJ55" s="44">
        <f t="shared" si="27"/>
        <v>0</v>
      </c>
      <c r="AK55" s="20"/>
    </row>
    <row r="56" spans="2:37" x14ac:dyDescent="0.25">
      <c r="B56">
        <v>22.9</v>
      </c>
      <c r="C56">
        <v>-15.029975</v>
      </c>
      <c r="E56" s="6"/>
      <c r="F56" s="79"/>
      <c r="G56" s="44"/>
      <c r="H56" s="44"/>
      <c r="I56" s="44"/>
      <c r="J56" s="44"/>
      <c r="K56" s="44"/>
      <c r="M56" s="44"/>
      <c r="N56" s="44"/>
      <c r="O56" s="44"/>
      <c r="P56" s="44"/>
      <c r="Q56" s="44"/>
      <c r="R56" s="44"/>
      <c r="T56">
        <v>22.9</v>
      </c>
      <c r="U56">
        <v>-15.1708</v>
      </c>
      <c r="W56" s="6"/>
      <c r="X56" s="79"/>
      <c r="Y56" s="44"/>
      <c r="Z56" s="44"/>
      <c r="AA56" s="44"/>
      <c r="AB56" s="44"/>
      <c r="AC56" s="44"/>
      <c r="AE56" s="44"/>
      <c r="AF56" s="44"/>
      <c r="AG56" s="44"/>
      <c r="AH56" s="44"/>
      <c r="AI56" s="44"/>
      <c r="AJ56" s="44"/>
    </row>
    <row r="57" spans="2:37" x14ac:dyDescent="0.25">
      <c r="B57">
        <v>23.6</v>
      </c>
      <c r="C57">
        <v>-15.027205</v>
      </c>
      <c r="E57" s="6"/>
      <c r="F57" s="79"/>
      <c r="G57" s="44"/>
      <c r="H57" s="44"/>
      <c r="I57" s="44"/>
      <c r="J57" s="44"/>
      <c r="K57" s="44"/>
      <c r="M57" s="44"/>
      <c r="N57" s="44"/>
      <c r="O57" s="44"/>
      <c r="P57" s="44"/>
      <c r="Q57" s="44"/>
      <c r="R57" s="44"/>
      <c r="T57">
        <v>23.6</v>
      </c>
      <c r="U57">
        <v>-15.16681</v>
      </c>
      <c r="W57" s="6"/>
      <c r="X57" s="79"/>
      <c r="Y57" s="44"/>
      <c r="Z57" s="44"/>
      <c r="AA57" s="44"/>
      <c r="AB57" s="44"/>
      <c r="AC57" s="44"/>
      <c r="AE57" s="44"/>
      <c r="AF57" s="44"/>
      <c r="AG57" s="44"/>
      <c r="AH57" s="44"/>
      <c r="AI57" s="44"/>
      <c r="AJ57" s="44"/>
    </row>
    <row r="58" spans="2:37" x14ac:dyDescent="0.25">
      <c r="B58">
        <v>24.3</v>
      </c>
      <c r="C58">
        <v>-15.029854</v>
      </c>
      <c r="E58" s="6"/>
      <c r="F58" s="79"/>
      <c r="G58" s="44"/>
      <c r="H58" s="44"/>
      <c r="I58" s="44"/>
      <c r="J58" s="44"/>
      <c r="K58" s="44"/>
      <c r="M58" s="44"/>
      <c r="N58" s="44"/>
      <c r="O58" s="44"/>
      <c r="P58" s="44"/>
      <c r="Q58" s="44"/>
      <c r="R58" s="44"/>
      <c r="T58">
        <v>24.3</v>
      </c>
      <c r="U58">
        <v>-15.165974</v>
      </c>
      <c r="W58" s="6"/>
      <c r="X58" s="79"/>
      <c r="Y58" s="44"/>
      <c r="Z58" s="44"/>
      <c r="AA58" s="44"/>
      <c r="AB58" s="44"/>
      <c r="AC58" s="44"/>
      <c r="AE58" s="44"/>
      <c r="AF58" s="44"/>
      <c r="AG58" s="44"/>
      <c r="AH58" s="44"/>
      <c r="AI58" s="44"/>
      <c r="AJ58" s="44"/>
    </row>
    <row r="59" spans="2:37" x14ac:dyDescent="0.25">
      <c r="B59">
        <v>25</v>
      </c>
      <c r="C59">
        <v>-15.02533</v>
      </c>
      <c r="E59" s="6"/>
      <c r="F59" s="79"/>
      <c r="G59" s="44"/>
      <c r="H59" s="44"/>
      <c r="I59" s="44"/>
      <c r="J59" s="44"/>
      <c r="K59" s="44"/>
      <c r="M59" s="44"/>
      <c r="N59" s="44"/>
      <c r="O59" s="44"/>
      <c r="P59" s="44"/>
      <c r="Q59" s="44"/>
      <c r="R59" s="44"/>
      <c r="T59">
        <v>25</v>
      </c>
      <c r="U59">
        <v>-15.165991</v>
      </c>
      <c r="W59" s="6"/>
      <c r="X59" s="79"/>
      <c r="Y59" s="44"/>
      <c r="Z59" s="44"/>
      <c r="AA59" s="44"/>
      <c r="AB59" s="44"/>
      <c r="AC59" s="44"/>
      <c r="AE59" s="44"/>
      <c r="AF59" s="44"/>
      <c r="AG59" s="44"/>
      <c r="AH59" s="44"/>
      <c r="AI59" s="44"/>
      <c r="AJ59" s="44"/>
    </row>
    <row r="60" spans="2:37" x14ac:dyDescent="0.25">
      <c r="B60" t="s">
        <v>25</v>
      </c>
      <c r="E60" s="6"/>
      <c r="F60" s="79"/>
      <c r="G60" s="44"/>
      <c r="H60" s="44"/>
      <c r="I60" s="44"/>
      <c r="J60" s="44"/>
      <c r="K60" s="44"/>
      <c r="M60" s="44"/>
      <c r="N60" s="44"/>
      <c r="O60" s="44"/>
      <c r="P60" s="44"/>
      <c r="Q60" s="44"/>
      <c r="R60" s="44"/>
      <c r="T60" t="s">
        <v>25</v>
      </c>
      <c r="W60" s="6"/>
      <c r="X60" s="79"/>
      <c r="Y60" s="44"/>
      <c r="Z60" s="44"/>
      <c r="AA60" s="44"/>
      <c r="AB60" s="44"/>
      <c r="AC60" s="44"/>
      <c r="AE60" s="44"/>
      <c r="AF60" s="44"/>
      <c r="AG60" s="44"/>
      <c r="AH60" s="44"/>
      <c r="AI60" s="44"/>
      <c r="AJ60" s="44"/>
    </row>
    <row r="61" spans="2:37" x14ac:dyDescent="0.25">
      <c r="E61" s="6"/>
      <c r="F61" s="79"/>
      <c r="G61" s="44"/>
      <c r="H61" s="44"/>
      <c r="I61" s="44"/>
      <c r="J61" s="44"/>
      <c r="K61" s="44"/>
      <c r="M61" s="44"/>
      <c r="N61" s="44"/>
      <c r="O61" s="44"/>
      <c r="P61" s="44"/>
      <c r="Q61" s="44"/>
      <c r="R61" s="44"/>
      <c r="W61" s="6"/>
      <c r="X61" s="79"/>
      <c r="Y61" s="44"/>
      <c r="Z61" s="44"/>
      <c r="AA61" s="44"/>
      <c r="AB61" s="44"/>
      <c r="AC61" s="44"/>
      <c r="AE61" s="44"/>
      <c r="AF61" s="44"/>
      <c r="AG61" s="44"/>
      <c r="AH61" s="44"/>
      <c r="AI61" s="44"/>
      <c r="AJ61" s="44"/>
    </row>
    <row r="62" spans="2:37" x14ac:dyDescent="0.25">
      <c r="E62" s="6"/>
      <c r="F62" s="79"/>
      <c r="G62" s="44"/>
      <c r="H62" s="44"/>
      <c r="I62" s="44"/>
      <c r="J62" s="44"/>
      <c r="K62" s="44"/>
      <c r="M62" s="44"/>
      <c r="N62" s="44"/>
      <c r="O62" s="44"/>
      <c r="P62" s="44"/>
      <c r="Q62" s="44"/>
      <c r="R62" s="44"/>
      <c r="W62" s="6"/>
      <c r="X62" s="79"/>
      <c r="Y62" s="44"/>
      <c r="Z62" s="44"/>
      <c r="AA62" s="44"/>
      <c r="AB62" s="44"/>
      <c r="AC62" s="44"/>
      <c r="AE62" s="44"/>
      <c r="AF62" s="44"/>
      <c r="AG62" s="44"/>
      <c r="AH62" s="44"/>
      <c r="AI62" s="44"/>
      <c r="AJ62" s="44"/>
    </row>
    <row r="63" spans="2:37" x14ac:dyDescent="0.25">
      <c r="B63" t="s">
        <v>22</v>
      </c>
      <c r="E63" s="6"/>
      <c r="F63" s="79"/>
      <c r="G63" s="44"/>
      <c r="H63" s="44"/>
      <c r="I63" s="44"/>
      <c r="J63" s="44"/>
      <c r="K63" s="44"/>
      <c r="M63" s="44"/>
      <c r="N63" s="44"/>
      <c r="O63" s="44"/>
      <c r="P63" s="44"/>
      <c r="Q63" s="44"/>
      <c r="R63" s="44"/>
      <c r="T63" t="s">
        <v>22</v>
      </c>
      <c r="W63" s="6"/>
      <c r="X63" s="79"/>
      <c r="Y63" s="44"/>
      <c r="Z63" s="44"/>
      <c r="AA63" s="44"/>
      <c r="AB63" s="44"/>
      <c r="AC63" s="44"/>
      <c r="AE63" s="44"/>
      <c r="AF63" s="44"/>
      <c r="AG63" s="44"/>
      <c r="AH63" s="44"/>
      <c r="AI63" s="44"/>
      <c r="AJ63" s="44"/>
    </row>
    <row r="64" spans="2:37" x14ac:dyDescent="0.25">
      <c r="B64" t="s">
        <v>231</v>
      </c>
      <c r="C64" t="s">
        <v>287</v>
      </c>
      <c r="E64" s="6"/>
      <c r="F64" s="79"/>
      <c r="G64" s="44"/>
      <c r="H64" s="44"/>
      <c r="I64" s="44"/>
      <c r="J64" s="44"/>
      <c r="K64" s="44"/>
      <c r="M64" s="44"/>
      <c r="N64" s="44"/>
      <c r="O64" s="44"/>
      <c r="P64" s="44"/>
      <c r="Q64" s="44"/>
      <c r="R64" s="44"/>
      <c r="T64" t="s">
        <v>231</v>
      </c>
      <c r="U64" t="s">
        <v>287</v>
      </c>
      <c r="W64" s="6"/>
      <c r="X64" s="79"/>
      <c r="Y64" s="44"/>
      <c r="Z64" s="44"/>
      <c r="AA64" s="44"/>
      <c r="AB64" s="44"/>
      <c r="AC64" s="44"/>
      <c r="AE64" s="44"/>
      <c r="AF64" s="44"/>
      <c r="AG64" s="44"/>
      <c r="AH64" s="44"/>
      <c r="AI64" s="44"/>
      <c r="AJ64" s="44"/>
    </row>
    <row r="65" spans="2:36" x14ac:dyDescent="0.25">
      <c r="B65">
        <v>-10</v>
      </c>
      <c r="C65">
        <v>-4.9767561000000002</v>
      </c>
      <c r="E65" s="6"/>
      <c r="F65" s="79"/>
      <c r="G65" s="44"/>
      <c r="H65" s="44"/>
      <c r="I65" s="44"/>
      <c r="J65" s="44"/>
      <c r="K65" s="44"/>
      <c r="M65" s="44"/>
      <c r="N65" s="44"/>
      <c r="O65" s="44"/>
      <c r="P65" s="44"/>
      <c r="Q65" s="44"/>
      <c r="R65" s="44"/>
      <c r="T65">
        <v>-10</v>
      </c>
      <c r="U65">
        <v>-7.0568647000000002</v>
      </c>
      <c r="W65" s="6"/>
      <c r="X65" s="79"/>
      <c r="Y65" s="44"/>
      <c r="Z65" s="44"/>
      <c r="AA65" s="44"/>
      <c r="AB65" s="44"/>
      <c r="AC65" s="44"/>
      <c r="AE65" s="44"/>
      <c r="AF65" s="44"/>
      <c r="AG65" s="44"/>
      <c r="AH65" s="44"/>
      <c r="AI65" s="44"/>
      <c r="AJ65" s="44"/>
    </row>
    <row r="66" spans="2:36" x14ac:dyDescent="0.25">
      <c r="B66">
        <v>-9.3000000000000007</v>
      </c>
      <c r="C66">
        <v>-4.9772162</v>
      </c>
      <c r="E66" s="6"/>
      <c r="F66" s="79"/>
      <c r="G66" s="44"/>
      <c r="H66" s="44"/>
      <c r="I66" s="44"/>
      <c r="J66" s="44"/>
      <c r="K66" s="44"/>
      <c r="M66" s="44"/>
      <c r="N66" s="44"/>
      <c r="O66" s="44"/>
      <c r="P66" s="44"/>
      <c r="Q66" s="44"/>
      <c r="R66" s="44"/>
      <c r="T66">
        <v>-9.3000000000000007</v>
      </c>
      <c r="U66">
        <v>-7.0605440000000002</v>
      </c>
      <c r="W66" s="6"/>
      <c r="X66" s="79"/>
      <c r="Y66" s="44"/>
      <c r="Z66" s="44"/>
      <c r="AA66" s="44"/>
      <c r="AB66" s="44"/>
      <c r="AC66" s="44"/>
      <c r="AE66" s="44"/>
      <c r="AF66" s="44"/>
      <c r="AG66" s="44"/>
      <c r="AH66" s="44"/>
      <c r="AI66" s="44"/>
      <c r="AJ66" s="44"/>
    </row>
    <row r="67" spans="2:36" x14ac:dyDescent="0.25">
      <c r="B67">
        <v>-8.6</v>
      </c>
      <c r="C67">
        <v>-4.9849072000000003</v>
      </c>
      <c r="E67" s="6"/>
      <c r="F67" s="79"/>
      <c r="G67" s="44"/>
      <c r="H67" s="44"/>
      <c r="I67" s="44"/>
      <c r="J67" s="44"/>
      <c r="K67" s="44"/>
      <c r="M67" s="44"/>
      <c r="N67" s="44"/>
      <c r="O67" s="44"/>
      <c r="P67" s="44"/>
      <c r="Q67" s="44"/>
      <c r="R67" s="44"/>
      <c r="T67">
        <v>-8.6</v>
      </c>
      <c r="U67">
        <v>-7.0549787999999998</v>
      </c>
      <c r="W67" s="6"/>
      <c r="X67" s="79"/>
      <c r="Y67" s="44"/>
      <c r="Z67" s="44"/>
      <c r="AA67" s="44"/>
      <c r="AB67" s="44"/>
      <c r="AC67" s="44"/>
      <c r="AE67" s="44"/>
      <c r="AF67" s="44"/>
      <c r="AG67" s="44"/>
      <c r="AH67" s="44"/>
      <c r="AI67" s="44"/>
      <c r="AJ67" s="44"/>
    </row>
    <row r="68" spans="2:36" x14ac:dyDescent="0.25">
      <c r="B68">
        <v>-7.9</v>
      </c>
      <c r="C68">
        <v>-4.9873190000000003</v>
      </c>
      <c r="E68" s="6"/>
      <c r="F68" s="79"/>
      <c r="G68" s="44"/>
      <c r="H68" s="44"/>
      <c r="I68" s="44"/>
      <c r="J68" s="44"/>
      <c r="K68" s="44"/>
      <c r="M68" s="44"/>
      <c r="N68" s="44"/>
      <c r="O68" s="44"/>
      <c r="P68" s="44"/>
      <c r="Q68" s="44"/>
      <c r="R68" s="44"/>
      <c r="T68">
        <v>-7.9</v>
      </c>
      <c r="U68">
        <v>-7.0586734</v>
      </c>
      <c r="W68" s="6"/>
      <c r="X68" s="79"/>
      <c r="Y68" s="44"/>
      <c r="Z68" s="44"/>
      <c r="AA68" s="44"/>
      <c r="AB68" s="44"/>
      <c r="AC68" s="44"/>
      <c r="AE68" s="44"/>
      <c r="AF68" s="44"/>
      <c r="AG68" s="44"/>
      <c r="AH68" s="44"/>
      <c r="AI68" s="44"/>
      <c r="AJ68" s="44"/>
    </row>
    <row r="69" spans="2:36" x14ac:dyDescent="0.25">
      <c r="B69">
        <v>-7.2</v>
      </c>
      <c r="C69">
        <v>-4.9927473000000004</v>
      </c>
      <c r="E69" s="6"/>
      <c r="F69" s="79"/>
      <c r="G69" s="44"/>
      <c r="H69" s="44"/>
      <c r="I69" s="44"/>
      <c r="J69" s="44"/>
      <c r="K69" s="44"/>
      <c r="M69" s="44"/>
      <c r="N69" s="44"/>
      <c r="O69" s="44"/>
      <c r="P69" s="44"/>
      <c r="Q69" s="44"/>
      <c r="R69" s="44"/>
      <c r="T69">
        <v>-7.2</v>
      </c>
      <c r="U69">
        <v>-7.0620098000000002</v>
      </c>
      <c r="W69" s="6"/>
      <c r="X69" s="79"/>
      <c r="Y69" s="44"/>
      <c r="Z69" s="44"/>
      <c r="AA69" s="44"/>
      <c r="AB69" s="44"/>
      <c r="AC69" s="44"/>
      <c r="AE69" s="44"/>
      <c r="AF69" s="44"/>
      <c r="AG69" s="44"/>
      <c r="AH69" s="44"/>
      <c r="AI69" s="44"/>
      <c r="AJ69" s="44"/>
    </row>
    <row r="70" spans="2:36" x14ac:dyDescent="0.25">
      <c r="B70">
        <v>-6.5</v>
      </c>
      <c r="C70">
        <v>-4.9985875999999996</v>
      </c>
      <c r="E70" s="6"/>
      <c r="F70" s="79"/>
      <c r="G70" s="44"/>
      <c r="H70" s="44"/>
      <c r="I70" s="44"/>
      <c r="J70" s="44"/>
      <c r="K70" s="44"/>
      <c r="M70" s="44"/>
      <c r="N70" s="44"/>
      <c r="O70" s="44"/>
      <c r="P70" s="44"/>
      <c r="Q70" s="44"/>
      <c r="R70" s="44"/>
      <c r="T70">
        <v>-6.5</v>
      </c>
      <c r="U70">
        <v>-7.0611625</v>
      </c>
      <c r="W70" s="6"/>
      <c r="X70" s="79"/>
      <c r="Y70" s="44"/>
      <c r="Z70" s="44"/>
      <c r="AA70" s="44"/>
      <c r="AB70" s="44"/>
      <c r="AC70" s="44"/>
      <c r="AE70" s="44"/>
      <c r="AF70" s="44"/>
      <c r="AG70" s="44"/>
      <c r="AH70" s="44"/>
      <c r="AI70" s="44"/>
      <c r="AJ70" s="44"/>
    </row>
    <row r="71" spans="2:36" x14ac:dyDescent="0.25">
      <c r="B71">
        <v>-5.8</v>
      </c>
      <c r="C71">
        <v>-5.0050816999999999</v>
      </c>
      <c r="E71" s="6"/>
      <c r="F71" s="79"/>
      <c r="G71" s="44"/>
      <c r="H71" s="44"/>
      <c r="I71" s="44"/>
      <c r="J71" s="44"/>
      <c r="K71" s="44"/>
      <c r="M71" s="44"/>
      <c r="N71" s="44"/>
      <c r="O71" s="44"/>
      <c r="P71" s="44"/>
      <c r="Q71" s="44"/>
      <c r="R71" s="44"/>
      <c r="T71">
        <v>-5.8</v>
      </c>
      <c r="U71">
        <v>-7.0618005000000004</v>
      </c>
      <c r="W71" s="6"/>
      <c r="X71" s="79"/>
      <c r="Y71" s="44"/>
      <c r="Z71" s="44"/>
      <c r="AA71" s="44"/>
      <c r="AB71" s="44"/>
      <c r="AC71" s="44"/>
      <c r="AE71" s="44"/>
      <c r="AF71" s="44"/>
      <c r="AG71" s="44"/>
      <c r="AH71" s="44"/>
      <c r="AI71" s="44"/>
      <c r="AJ71" s="44"/>
    </row>
    <row r="72" spans="2:36" x14ac:dyDescent="0.25">
      <c r="B72">
        <v>-5.0999999999999996</v>
      </c>
      <c r="C72">
        <v>-5.014812</v>
      </c>
      <c r="E72" s="6"/>
      <c r="F72" s="79"/>
      <c r="G72" s="44"/>
      <c r="H72" s="44"/>
      <c r="I72" s="44"/>
      <c r="J72" s="44"/>
      <c r="K72" s="44"/>
      <c r="M72" s="44"/>
      <c r="N72" s="44"/>
      <c r="O72" s="44"/>
      <c r="P72" s="44"/>
      <c r="Q72" s="44"/>
      <c r="R72" s="44"/>
      <c r="T72">
        <v>-5.0999999999999996</v>
      </c>
      <c r="U72">
        <v>-7.0636649</v>
      </c>
      <c r="W72" s="6"/>
      <c r="X72" s="79"/>
      <c r="Y72" s="44"/>
      <c r="Z72" s="44"/>
      <c r="AA72" s="44"/>
      <c r="AB72" s="44"/>
      <c r="AC72" s="44"/>
      <c r="AE72" s="44"/>
      <c r="AF72" s="44"/>
      <c r="AG72" s="44"/>
      <c r="AH72" s="44"/>
      <c r="AI72" s="44"/>
      <c r="AJ72" s="44"/>
    </row>
    <row r="73" spans="2:36" x14ac:dyDescent="0.25">
      <c r="B73">
        <v>-4.4000000000000004</v>
      </c>
      <c r="C73">
        <v>-5.0255561000000002</v>
      </c>
      <c r="E73" s="6"/>
      <c r="F73" s="79"/>
      <c r="G73" s="44"/>
      <c r="H73" s="44"/>
      <c r="I73" s="44"/>
      <c r="J73" s="44"/>
      <c r="K73" s="44"/>
      <c r="M73" s="44"/>
      <c r="N73" s="44"/>
      <c r="O73" s="44"/>
      <c r="P73" s="44"/>
      <c r="Q73" s="44"/>
      <c r="R73" s="44"/>
      <c r="T73">
        <v>-4.4000000000000004</v>
      </c>
      <c r="U73">
        <v>-7.0670279999999996</v>
      </c>
      <c r="W73" s="6"/>
      <c r="X73" s="79"/>
      <c r="Y73" s="44"/>
      <c r="Z73" s="44"/>
      <c r="AA73" s="44"/>
      <c r="AB73" s="44"/>
      <c r="AC73" s="44"/>
      <c r="AE73" s="44"/>
      <c r="AF73" s="44"/>
      <c r="AG73" s="44"/>
      <c r="AH73" s="44"/>
      <c r="AI73" s="44"/>
      <c r="AJ73" s="44"/>
    </row>
    <row r="74" spans="2:36" x14ac:dyDescent="0.25">
      <c r="B74">
        <v>-3.7</v>
      </c>
      <c r="C74">
        <v>-5.0394968999999996</v>
      </c>
      <c r="E74" s="6"/>
      <c r="F74" s="79"/>
      <c r="G74" s="44"/>
      <c r="H74" s="44"/>
      <c r="I74" s="44"/>
      <c r="J74" s="44"/>
      <c r="K74" s="44"/>
      <c r="M74" s="44"/>
      <c r="N74" s="44"/>
      <c r="O74" s="44"/>
      <c r="P74" s="44"/>
      <c r="Q74" s="44"/>
      <c r="R74" s="44"/>
      <c r="T74">
        <v>-3.7</v>
      </c>
      <c r="U74">
        <v>-7.0724505999999998</v>
      </c>
      <c r="W74" s="6"/>
      <c r="X74" s="79"/>
      <c r="Y74" s="44"/>
      <c r="Z74" s="44"/>
      <c r="AA74" s="44"/>
      <c r="AB74" s="44"/>
      <c r="AC74" s="44"/>
      <c r="AE74" s="44"/>
      <c r="AF74" s="44"/>
      <c r="AG74" s="44"/>
      <c r="AH74" s="44"/>
      <c r="AI74" s="44"/>
      <c r="AJ74" s="44"/>
    </row>
    <row r="75" spans="2:36" x14ac:dyDescent="0.25">
      <c r="B75">
        <v>-3</v>
      </c>
      <c r="C75">
        <v>-5.0584669</v>
      </c>
      <c r="E75" s="6"/>
      <c r="F75" s="79"/>
      <c r="G75" s="44"/>
      <c r="H75" s="44"/>
      <c r="I75" s="44"/>
      <c r="J75" s="44"/>
      <c r="K75" s="44"/>
      <c r="M75" s="44"/>
      <c r="N75" s="44"/>
      <c r="O75" s="44"/>
      <c r="P75" s="44"/>
      <c r="Q75" s="44"/>
      <c r="R75" s="44"/>
      <c r="T75">
        <v>-3</v>
      </c>
      <c r="U75">
        <v>-7.0753573999999997</v>
      </c>
      <c r="W75" s="6"/>
      <c r="X75" s="79"/>
      <c r="Y75" s="44"/>
      <c r="Z75" s="44"/>
      <c r="AA75" s="44"/>
      <c r="AB75" s="44"/>
      <c r="AC75" s="44"/>
      <c r="AE75" s="44"/>
      <c r="AF75" s="44"/>
      <c r="AG75" s="44"/>
      <c r="AH75" s="44"/>
      <c r="AI75" s="44"/>
      <c r="AJ75" s="44"/>
    </row>
    <row r="76" spans="2:36" x14ac:dyDescent="0.25">
      <c r="B76">
        <v>-2.2999999999999998</v>
      </c>
      <c r="C76">
        <v>-5.0752416</v>
      </c>
      <c r="E76" s="6"/>
      <c r="F76" s="79"/>
      <c r="G76" s="44"/>
      <c r="H76" s="44"/>
      <c r="I76" s="44"/>
      <c r="J76" s="44"/>
      <c r="K76" s="44"/>
      <c r="M76" s="44"/>
      <c r="N76" s="44"/>
      <c r="O76" s="44"/>
      <c r="P76" s="44"/>
      <c r="Q76" s="44"/>
      <c r="R76" s="44"/>
      <c r="T76">
        <v>-2.2999999999999998</v>
      </c>
      <c r="U76">
        <v>-7.0809230999999997</v>
      </c>
      <c r="W76" s="6"/>
      <c r="X76" s="79"/>
      <c r="Y76" s="44"/>
      <c r="Z76" s="44"/>
      <c r="AA76" s="44"/>
      <c r="AB76" s="44"/>
      <c r="AC76" s="44"/>
      <c r="AE76" s="44"/>
      <c r="AF76" s="44"/>
      <c r="AG76" s="44"/>
      <c r="AH76" s="44"/>
      <c r="AI76" s="44"/>
      <c r="AJ76" s="44"/>
    </row>
    <row r="77" spans="2:36" x14ac:dyDescent="0.25">
      <c r="B77">
        <v>-1.6</v>
      </c>
      <c r="C77">
        <v>-5.0970963999999999</v>
      </c>
      <c r="E77" s="6"/>
      <c r="F77" s="79"/>
      <c r="G77" s="44"/>
      <c r="H77" s="44"/>
      <c r="I77" s="44"/>
      <c r="J77" s="44"/>
      <c r="K77" s="44"/>
      <c r="M77" s="44"/>
      <c r="N77" s="44"/>
      <c r="O77" s="44"/>
      <c r="P77" s="44"/>
      <c r="Q77" s="44"/>
      <c r="R77" s="44"/>
      <c r="T77">
        <v>-1.6</v>
      </c>
      <c r="U77">
        <v>-7.0885777000000001</v>
      </c>
      <c r="W77" s="6"/>
      <c r="X77" s="79"/>
      <c r="Y77" s="44"/>
      <c r="Z77" s="44"/>
      <c r="AA77" s="44"/>
      <c r="AB77" s="44"/>
      <c r="AC77" s="44"/>
      <c r="AE77" s="44"/>
      <c r="AF77" s="44"/>
      <c r="AG77" s="44"/>
      <c r="AH77" s="44"/>
      <c r="AI77" s="44"/>
      <c r="AJ77" s="44"/>
    </row>
    <row r="78" spans="2:36" x14ac:dyDescent="0.25">
      <c r="B78">
        <v>-0.9</v>
      </c>
      <c r="C78">
        <v>-5.1313167000000002</v>
      </c>
      <c r="E78" s="6"/>
      <c r="F78" s="79"/>
      <c r="G78" s="44"/>
      <c r="H78" s="44"/>
      <c r="I78" s="44"/>
      <c r="J78" s="44"/>
      <c r="K78" s="44"/>
      <c r="M78" s="44"/>
      <c r="N78" s="44"/>
      <c r="O78" s="44"/>
      <c r="P78" s="44"/>
      <c r="Q78" s="44"/>
      <c r="R78" s="44"/>
      <c r="T78">
        <v>-0.9</v>
      </c>
      <c r="U78">
        <v>-7.0962129000000003</v>
      </c>
      <c r="W78" s="6"/>
      <c r="X78" s="79"/>
      <c r="Y78" s="44"/>
      <c r="Z78" s="44"/>
      <c r="AA78" s="44"/>
      <c r="AB78" s="44"/>
      <c r="AC78" s="44"/>
      <c r="AE78" s="44"/>
      <c r="AF78" s="44"/>
      <c r="AG78" s="44"/>
      <c r="AH78" s="44"/>
      <c r="AI78" s="44"/>
      <c r="AJ78" s="44"/>
    </row>
    <row r="79" spans="2:36" x14ac:dyDescent="0.25">
      <c r="B79">
        <v>-0.2</v>
      </c>
      <c r="C79">
        <v>-5.1710525000000001</v>
      </c>
      <c r="E79" s="6"/>
      <c r="F79" s="79"/>
      <c r="G79" s="44"/>
      <c r="H79" s="44"/>
      <c r="I79" s="44"/>
      <c r="J79" s="44"/>
      <c r="K79" s="44"/>
      <c r="M79" s="44"/>
      <c r="N79" s="44"/>
      <c r="O79" s="44"/>
      <c r="P79" s="44"/>
      <c r="Q79" s="44"/>
      <c r="R79" s="44"/>
      <c r="T79">
        <v>-0.2</v>
      </c>
      <c r="U79">
        <v>-7.1065898000000001</v>
      </c>
      <c r="W79" s="6"/>
      <c r="X79" s="79"/>
      <c r="Y79" s="44"/>
      <c r="Z79" s="44"/>
      <c r="AA79" s="44"/>
      <c r="AB79" s="44"/>
      <c r="AC79" s="44"/>
      <c r="AE79" s="44"/>
      <c r="AF79" s="44"/>
      <c r="AG79" s="44"/>
      <c r="AH79" s="44"/>
      <c r="AI79" s="44"/>
      <c r="AJ79" s="44"/>
    </row>
    <row r="80" spans="2:36" x14ac:dyDescent="0.25">
      <c r="B80">
        <v>0.5</v>
      </c>
      <c r="C80">
        <v>-5.2263374000000002</v>
      </c>
      <c r="E80" s="6"/>
      <c r="F80" s="79"/>
      <c r="G80" s="44"/>
      <c r="H80" s="44"/>
      <c r="I80" s="44"/>
      <c r="J80" s="44"/>
      <c r="K80" s="44"/>
      <c r="M80" s="44"/>
      <c r="N80" s="44"/>
      <c r="O80" s="44"/>
      <c r="P80" s="44"/>
      <c r="Q80" s="44"/>
      <c r="R80" s="44"/>
      <c r="T80">
        <v>0.5</v>
      </c>
      <c r="U80">
        <v>-7.1242647000000003</v>
      </c>
      <c r="W80" s="6"/>
      <c r="X80" s="79"/>
      <c r="Y80" s="44"/>
      <c r="Z80" s="44"/>
      <c r="AA80" s="44"/>
      <c r="AB80" s="44"/>
      <c r="AC80" s="44"/>
      <c r="AE80" s="44"/>
      <c r="AF80" s="44"/>
      <c r="AG80" s="44"/>
      <c r="AH80" s="44"/>
      <c r="AI80" s="44"/>
      <c r="AJ80" s="44"/>
    </row>
    <row r="81" spans="2:36" x14ac:dyDescent="0.25">
      <c r="B81">
        <v>1.2</v>
      </c>
      <c r="C81">
        <v>-5.2970185000000001</v>
      </c>
      <c r="E81" s="6"/>
      <c r="F81" s="79"/>
      <c r="G81" s="44"/>
      <c r="H81" s="44"/>
      <c r="I81" s="44"/>
      <c r="J81" s="44"/>
      <c r="K81" s="44"/>
      <c r="M81" s="44"/>
      <c r="N81" s="44"/>
      <c r="O81" s="44"/>
      <c r="P81" s="44"/>
      <c r="Q81" s="44"/>
      <c r="R81" s="44"/>
      <c r="T81">
        <v>1.2</v>
      </c>
      <c r="U81">
        <v>-7.1459707999999997</v>
      </c>
      <c r="W81" s="6"/>
      <c r="X81" s="79"/>
      <c r="Y81" s="44"/>
      <c r="Z81" s="44"/>
      <c r="AA81" s="44"/>
      <c r="AB81" s="44"/>
      <c r="AC81" s="44"/>
      <c r="AE81" s="44"/>
      <c r="AF81" s="44"/>
      <c r="AG81" s="44"/>
      <c r="AH81" s="44"/>
      <c r="AI81" s="44"/>
      <c r="AJ81" s="44"/>
    </row>
    <row r="82" spans="2:36" x14ac:dyDescent="0.25">
      <c r="B82">
        <v>1.9</v>
      </c>
      <c r="C82">
        <v>-5.3900927999999997</v>
      </c>
      <c r="E82" s="6"/>
      <c r="F82" s="79"/>
      <c r="G82" s="44"/>
      <c r="H82" s="44"/>
      <c r="I82" s="44"/>
      <c r="J82" s="44"/>
      <c r="K82" s="44"/>
      <c r="M82" s="44"/>
      <c r="N82" s="44"/>
      <c r="O82" s="44"/>
      <c r="P82" s="44"/>
      <c r="Q82" s="44"/>
      <c r="R82" s="44"/>
      <c r="T82">
        <v>1.9</v>
      </c>
      <c r="U82">
        <v>-7.1685056999999999</v>
      </c>
      <c r="W82" s="6"/>
      <c r="X82" s="79"/>
      <c r="Y82" s="44"/>
      <c r="Z82" s="44"/>
      <c r="AA82" s="44"/>
      <c r="AB82" s="44"/>
      <c r="AC82" s="44"/>
      <c r="AE82" s="44"/>
      <c r="AF82" s="44"/>
      <c r="AG82" s="44"/>
      <c r="AH82" s="44"/>
      <c r="AI82" s="44"/>
      <c r="AJ82" s="44"/>
    </row>
    <row r="83" spans="2:36" x14ac:dyDescent="0.25">
      <c r="B83">
        <v>2.6</v>
      </c>
      <c r="C83">
        <v>-5.5164428000000001</v>
      </c>
      <c r="E83" s="6"/>
      <c r="F83" s="79"/>
      <c r="G83" s="44"/>
      <c r="H83" s="44"/>
      <c r="I83" s="44"/>
      <c r="J83" s="44"/>
      <c r="K83" s="44"/>
      <c r="M83" s="44"/>
      <c r="N83" s="44"/>
      <c r="O83" s="44"/>
      <c r="P83" s="44"/>
      <c r="Q83" s="44"/>
      <c r="R83" s="44"/>
      <c r="T83">
        <v>2.6</v>
      </c>
      <c r="U83">
        <v>-7.2091187999999997</v>
      </c>
      <c r="W83" s="6"/>
      <c r="X83" s="79"/>
      <c r="Y83" s="44"/>
      <c r="Z83" s="44"/>
      <c r="AA83" s="44"/>
      <c r="AB83" s="44"/>
      <c r="AC83" s="44"/>
      <c r="AE83" s="44"/>
      <c r="AF83" s="44"/>
      <c r="AG83" s="44"/>
      <c r="AH83" s="44"/>
      <c r="AI83" s="44"/>
      <c r="AJ83" s="44"/>
    </row>
    <row r="84" spans="2:36" x14ac:dyDescent="0.25">
      <c r="B84">
        <v>3.3</v>
      </c>
      <c r="C84">
        <v>-5.6768646</v>
      </c>
      <c r="E84" s="6"/>
      <c r="F84" s="79"/>
      <c r="G84" s="44"/>
      <c r="H84" s="44"/>
      <c r="I84" s="44"/>
      <c r="J84" s="44"/>
      <c r="K84" s="44"/>
      <c r="M84" s="44"/>
      <c r="N84" s="44"/>
      <c r="O84" s="44"/>
      <c r="P84" s="44"/>
      <c r="Q84" s="44"/>
      <c r="R84" s="44"/>
      <c r="T84">
        <v>3.3</v>
      </c>
      <c r="U84">
        <v>-7.2594104000000002</v>
      </c>
      <c r="W84" s="6"/>
      <c r="X84" s="79"/>
      <c r="Y84" s="44"/>
      <c r="Z84" s="44"/>
      <c r="AA84" s="44"/>
      <c r="AB84" s="44"/>
      <c r="AC84" s="44"/>
      <c r="AE84" s="44"/>
      <c r="AF84" s="44"/>
      <c r="AG84" s="44"/>
      <c r="AH84" s="44"/>
      <c r="AI84" s="44"/>
      <c r="AJ84" s="44"/>
    </row>
    <row r="85" spans="2:36" x14ac:dyDescent="0.25">
      <c r="B85">
        <v>4</v>
      </c>
      <c r="C85">
        <v>-5.8827634</v>
      </c>
      <c r="E85" s="6"/>
      <c r="F85" s="79"/>
      <c r="G85" s="44"/>
      <c r="H85" s="44"/>
      <c r="I85" s="44"/>
      <c r="J85" s="44"/>
      <c r="K85" s="44"/>
      <c r="M85" s="44"/>
      <c r="N85" s="44"/>
      <c r="O85" s="44"/>
      <c r="P85" s="44"/>
      <c r="Q85" s="44"/>
      <c r="R85" s="44"/>
      <c r="T85">
        <v>4</v>
      </c>
      <c r="U85">
        <v>-7.3362879999999997</v>
      </c>
      <c r="W85" s="6"/>
      <c r="X85" s="79"/>
      <c r="Y85" s="44"/>
      <c r="Z85" s="44"/>
      <c r="AA85" s="44"/>
      <c r="AB85" s="44"/>
      <c r="AC85" s="44"/>
      <c r="AE85" s="44"/>
      <c r="AF85" s="44"/>
      <c r="AG85" s="44"/>
      <c r="AH85" s="44"/>
      <c r="AI85" s="44"/>
      <c r="AJ85" s="44"/>
    </row>
    <row r="86" spans="2:36" x14ac:dyDescent="0.25">
      <c r="B86">
        <v>4.7</v>
      </c>
      <c r="C86">
        <v>-6.1317883000000002</v>
      </c>
      <c r="E86" s="6"/>
      <c r="F86" s="79"/>
      <c r="G86" s="44"/>
      <c r="H86" s="44"/>
      <c r="I86" s="44"/>
      <c r="J86" s="44"/>
      <c r="K86" s="44"/>
      <c r="M86" s="44"/>
      <c r="N86" s="44"/>
      <c r="O86" s="44"/>
      <c r="P86" s="44"/>
      <c r="Q86" s="44"/>
      <c r="R86" s="44"/>
      <c r="T86">
        <v>4.7</v>
      </c>
      <c r="U86">
        <v>-7.4403199999999998</v>
      </c>
      <c r="W86" s="6"/>
      <c r="X86" s="79"/>
      <c r="Y86" s="44"/>
      <c r="Z86" s="44"/>
      <c r="AA86" s="44"/>
      <c r="AB86" s="44"/>
      <c r="AC86" s="44"/>
      <c r="AE86" s="44"/>
      <c r="AF86" s="44"/>
      <c r="AG86" s="44"/>
      <c r="AH86" s="44"/>
      <c r="AI86" s="44"/>
      <c r="AJ86" s="44"/>
    </row>
    <row r="87" spans="2:36" x14ac:dyDescent="0.25">
      <c r="B87">
        <v>5.4</v>
      </c>
      <c r="C87">
        <v>-6.4300771000000001</v>
      </c>
      <c r="E87" s="6"/>
      <c r="F87" s="79"/>
      <c r="G87" s="44"/>
      <c r="H87" s="44"/>
      <c r="I87" s="44"/>
      <c r="J87" s="44"/>
      <c r="K87" s="44"/>
      <c r="M87" s="44"/>
      <c r="N87" s="44"/>
      <c r="O87" s="44"/>
      <c r="P87" s="44"/>
      <c r="Q87" s="44"/>
      <c r="R87" s="44"/>
      <c r="T87">
        <v>5.4</v>
      </c>
      <c r="U87">
        <v>-7.5817551999999999</v>
      </c>
      <c r="W87" s="6"/>
      <c r="X87" s="79"/>
      <c r="Y87" s="44"/>
      <c r="Z87" s="44"/>
      <c r="AA87" s="44"/>
      <c r="AB87" s="44"/>
      <c r="AC87" s="44"/>
      <c r="AE87" s="44"/>
      <c r="AF87" s="44"/>
      <c r="AG87" s="44"/>
      <c r="AH87" s="44"/>
      <c r="AI87" s="44"/>
      <c r="AJ87" s="44"/>
    </row>
    <row r="88" spans="2:36" x14ac:dyDescent="0.25">
      <c r="B88">
        <v>6.1</v>
      </c>
      <c r="C88">
        <v>-6.7705383000000001</v>
      </c>
      <c r="E88" s="6"/>
      <c r="F88" s="79"/>
      <c r="G88" s="44"/>
      <c r="H88" s="44"/>
      <c r="I88" s="44"/>
      <c r="J88" s="44"/>
      <c r="K88" s="44"/>
      <c r="M88" s="44"/>
      <c r="N88" s="44"/>
      <c r="O88" s="44"/>
      <c r="P88" s="44"/>
      <c r="Q88" s="44"/>
      <c r="R88" s="44"/>
      <c r="T88">
        <v>6.1</v>
      </c>
      <c r="U88">
        <v>-7.7654123000000004</v>
      </c>
      <c r="W88" s="6"/>
      <c r="X88" s="79"/>
      <c r="Y88" s="44"/>
      <c r="Z88" s="44"/>
      <c r="AA88" s="44"/>
      <c r="AB88" s="44"/>
      <c r="AC88" s="44"/>
      <c r="AE88" s="44"/>
      <c r="AF88" s="44"/>
      <c r="AG88" s="44"/>
      <c r="AH88" s="44"/>
      <c r="AI88" s="44"/>
      <c r="AJ88" s="44"/>
    </row>
    <row r="89" spans="2:36" x14ac:dyDescent="0.25">
      <c r="B89">
        <v>6.8</v>
      </c>
      <c r="C89">
        <v>-7.1471232999999996</v>
      </c>
      <c r="E89" s="6"/>
      <c r="F89" s="79"/>
      <c r="G89" s="44"/>
      <c r="H89" s="44"/>
      <c r="I89" s="44"/>
      <c r="J89" s="44"/>
      <c r="K89" s="44"/>
      <c r="M89" s="44"/>
      <c r="N89" s="44"/>
      <c r="O89" s="44"/>
      <c r="P89" s="44"/>
      <c r="Q89" s="44"/>
      <c r="R89" s="44"/>
      <c r="T89">
        <v>6.8</v>
      </c>
      <c r="U89">
        <v>-7.9944357999999998</v>
      </c>
      <c r="W89" s="6"/>
      <c r="X89" s="79"/>
      <c r="Y89" s="44"/>
      <c r="Z89" s="44"/>
      <c r="AA89" s="44"/>
      <c r="AB89" s="44"/>
      <c r="AC89" s="44"/>
      <c r="AE89" s="44"/>
      <c r="AF89" s="44"/>
      <c r="AG89" s="44"/>
      <c r="AH89" s="44"/>
      <c r="AI89" s="44"/>
      <c r="AJ89" s="44"/>
    </row>
    <row r="90" spans="2:36" x14ac:dyDescent="0.25">
      <c r="B90">
        <v>7.5</v>
      </c>
      <c r="C90">
        <v>-7.5620159999999998</v>
      </c>
      <c r="E90" s="6"/>
      <c r="F90" s="79"/>
      <c r="G90" s="44"/>
      <c r="H90" s="44"/>
      <c r="I90" s="44"/>
      <c r="J90" s="44"/>
      <c r="K90" s="44"/>
      <c r="M90" s="44"/>
      <c r="N90" s="44"/>
      <c r="O90" s="44"/>
      <c r="P90" s="44"/>
      <c r="Q90" s="44"/>
      <c r="R90" s="44"/>
      <c r="T90">
        <v>7.5</v>
      </c>
      <c r="U90">
        <v>-8.2791900999999992</v>
      </c>
      <c r="W90" s="6"/>
      <c r="X90" s="79"/>
      <c r="Y90" s="44"/>
      <c r="Z90" s="44"/>
      <c r="AA90" s="44"/>
      <c r="AB90" s="44"/>
      <c r="AC90" s="44"/>
      <c r="AE90" s="44"/>
      <c r="AF90" s="44"/>
      <c r="AG90" s="44"/>
      <c r="AH90" s="44"/>
      <c r="AI90" s="44"/>
      <c r="AJ90" s="44"/>
    </row>
    <row r="91" spans="2:36" x14ac:dyDescent="0.25">
      <c r="B91">
        <v>8.1999999999999993</v>
      </c>
      <c r="C91">
        <v>-8.0187664000000005</v>
      </c>
      <c r="E91" s="6"/>
      <c r="F91" s="79"/>
      <c r="G91" s="44"/>
      <c r="H91" s="44"/>
      <c r="I91" s="44"/>
      <c r="J91" s="44"/>
      <c r="K91" s="44"/>
      <c r="M91" s="44"/>
      <c r="N91" s="44"/>
      <c r="O91" s="44"/>
      <c r="P91" s="44"/>
      <c r="Q91" s="44"/>
      <c r="R91" s="44"/>
      <c r="T91">
        <v>8.1999999999999993</v>
      </c>
      <c r="U91">
        <v>-8.6207808999999997</v>
      </c>
      <c r="W91" s="6"/>
      <c r="X91" s="79"/>
      <c r="Y91" s="44"/>
      <c r="Z91" s="44"/>
      <c r="AA91" s="44"/>
      <c r="AB91" s="44"/>
      <c r="AC91" s="44"/>
      <c r="AE91" s="44"/>
      <c r="AF91" s="44"/>
      <c r="AG91" s="44"/>
      <c r="AH91" s="44"/>
      <c r="AI91" s="44"/>
      <c r="AJ91" s="44"/>
    </row>
    <row r="92" spans="2:36" x14ac:dyDescent="0.25">
      <c r="B92">
        <v>8.9</v>
      </c>
      <c r="C92">
        <v>-8.4957504000000004</v>
      </c>
      <c r="E92" s="6"/>
      <c r="F92" s="79"/>
      <c r="G92" s="44"/>
      <c r="H92" s="44"/>
      <c r="I92" s="44"/>
      <c r="J92" s="44"/>
      <c r="K92" s="44"/>
      <c r="M92" s="44"/>
      <c r="N92" s="44"/>
      <c r="O92" s="44"/>
      <c r="P92" s="44"/>
      <c r="Q92" s="44"/>
      <c r="R92" s="44"/>
      <c r="T92">
        <v>8.9</v>
      </c>
      <c r="U92">
        <v>-9.0080518999999999</v>
      </c>
      <c r="W92" s="6"/>
      <c r="X92" s="79"/>
      <c r="Y92" s="44"/>
      <c r="Z92" s="44"/>
      <c r="AA92" s="44"/>
      <c r="AB92" s="44"/>
      <c r="AC92" s="44"/>
      <c r="AE92" s="44"/>
      <c r="AF92" s="44"/>
      <c r="AG92" s="44"/>
      <c r="AH92" s="44"/>
      <c r="AI92" s="44"/>
      <c r="AJ92" s="44"/>
    </row>
    <row r="93" spans="2:36" x14ac:dyDescent="0.25">
      <c r="B93">
        <v>9.6</v>
      </c>
      <c r="C93">
        <v>-8.9944781999999996</v>
      </c>
      <c r="E93" s="6"/>
      <c r="F93" s="79"/>
      <c r="G93" s="44"/>
      <c r="H93" s="44"/>
      <c r="I93" s="44"/>
      <c r="J93" s="44"/>
      <c r="K93" s="44"/>
      <c r="M93" s="44"/>
      <c r="N93" s="44"/>
      <c r="O93" s="44"/>
      <c r="P93" s="44"/>
      <c r="Q93" s="44"/>
      <c r="R93" s="44"/>
      <c r="T93">
        <v>9.6</v>
      </c>
      <c r="U93">
        <v>-9.4216204000000001</v>
      </c>
      <c r="W93" s="6"/>
      <c r="X93" s="79"/>
      <c r="Y93" s="44"/>
      <c r="Z93" s="44"/>
      <c r="AA93" s="44"/>
      <c r="AB93" s="44"/>
      <c r="AC93" s="44"/>
      <c r="AE93" s="44"/>
      <c r="AF93" s="44"/>
      <c r="AG93" s="44"/>
      <c r="AH93" s="44"/>
      <c r="AI93" s="44"/>
      <c r="AJ93" s="44"/>
    </row>
    <row r="94" spans="2:36" x14ac:dyDescent="0.25">
      <c r="B94">
        <v>10.3</v>
      </c>
      <c r="C94">
        <v>-9.5088959000000006</v>
      </c>
      <c r="E94" s="6"/>
      <c r="F94" s="79"/>
      <c r="G94" s="44"/>
      <c r="H94" s="44"/>
      <c r="I94" s="44"/>
      <c r="J94" s="44"/>
      <c r="K94" s="44"/>
      <c r="M94" s="44"/>
      <c r="N94" s="44"/>
      <c r="O94" s="44"/>
      <c r="P94" s="44"/>
      <c r="Q94" s="44"/>
      <c r="R94" s="44"/>
      <c r="T94">
        <v>10.3</v>
      </c>
      <c r="U94">
        <v>-9.8735742999999996</v>
      </c>
      <c r="W94" s="6"/>
      <c r="X94" s="79"/>
      <c r="Y94" s="44"/>
      <c r="Z94" s="44"/>
      <c r="AA94" s="44"/>
      <c r="AB94" s="44"/>
      <c r="AC94" s="44"/>
      <c r="AE94" s="44"/>
      <c r="AF94" s="44"/>
      <c r="AG94" s="44"/>
      <c r="AH94" s="44"/>
      <c r="AI94" s="44"/>
      <c r="AJ94" s="44"/>
    </row>
    <row r="95" spans="2:36" x14ac:dyDescent="0.25">
      <c r="B95">
        <v>11</v>
      </c>
      <c r="C95">
        <v>-10.036918</v>
      </c>
      <c r="E95" s="6"/>
      <c r="F95" s="79"/>
      <c r="G95" s="44"/>
      <c r="H95" s="44"/>
      <c r="I95" s="44"/>
      <c r="J95" s="44"/>
      <c r="K95" s="44"/>
      <c r="M95" s="44"/>
      <c r="N95" s="44"/>
      <c r="O95" s="44"/>
      <c r="P95" s="44"/>
      <c r="Q95" s="44"/>
      <c r="R95" s="44"/>
      <c r="T95">
        <v>11</v>
      </c>
      <c r="U95">
        <v>-10.344893000000001</v>
      </c>
      <c r="W95" s="6"/>
      <c r="X95" s="79"/>
      <c r="Y95" s="44"/>
      <c r="Z95" s="44"/>
      <c r="AA95" s="44"/>
      <c r="AB95" s="44"/>
      <c r="AC95" s="44"/>
      <c r="AE95" s="44"/>
      <c r="AF95" s="44"/>
      <c r="AG95" s="44"/>
      <c r="AH95" s="44"/>
      <c r="AI95" s="44"/>
      <c r="AJ95" s="44"/>
    </row>
    <row r="96" spans="2:36" x14ac:dyDescent="0.25">
      <c r="B96">
        <v>11.7</v>
      </c>
      <c r="C96">
        <v>-10.580765</v>
      </c>
      <c r="E96" s="6"/>
      <c r="F96" s="79"/>
      <c r="G96" s="44"/>
      <c r="H96" s="44"/>
      <c r="I96" s="44"/>
      <c r="J96" s="44"/>
      <c r="K96" s="44"/>
      <c r="M96" s="44"/>
      <c r="N96" s="44"/>
      <c r="O96" s="44"/>
      <c r="P96" s="44"/>
      <c r="Q96" s="44"/>
      <c r="R96" s="44"/>
      <c r="T96">
        <v>11.7</v>
      </c>
      <c r="U96">
        <v>-10.837448</v>
      </c>
      <c r="W96" s="6"/>
      <c r="X96" s="79"/>
      <c r="Y96" s="44"/>
      <c r="Z96" s="44"/>
      <c r="AA96" s="44"/>
      <c r="AB96" s="44"/>
      <c r="AC96" s="44"/>
      <c r="AE96" s="44"/>
      <c r="AF96" s="44"/>
      <c r="AG96" s="44"/>
      <c r="AH96" s="44"/>
      <c r="AI96" s="44"/>
      <c r="AJ96" s="44"/>
    </row>
    <row r="97" spans="2:36" x14ac:dyDescent="0.25">
      <c r="B97">
        <v>12.4</v>
      </c>
      <c r="C97">
        <v>-11.130941999999999</v>
      </c>
      <c r="E97" s="6"/>
      <c r="F97" s="79"/>
      <c r="G97" s="44"/>
      <c r="H97" s="44"/>
      <c r="I97" s="44"/>
      <c r="J97" s="44"/>
      <c r="K97" s="44"/>
      <c r="M97" s="44"/>
      <c r="N97" s="44"/>
      <c r="O97" s="44"/>
      <c r="P97" s="44"/>
      <c r="Q97" s="44"/>
      <c r="R97" s="44"/>
      <c r="T97">
        <v>12.4</v>
      </c>
      <c r="U97">
        <v>-11.349781</v>
      </c>
      <c r="W97" s="6"/>
      <c r="X97" s="79"/>
      <c r="Y97" s="44"/>
      <c r="Z97" s="44"/>
      <c r="AA97" s="44"/>
      <c r="AB97" s="44"/>
      <c r="AC97" s="44"/>
      <c r="AE97" s="44"/>
      <c r="AF97" s="44"/>
      <c r="AG97" s="44"/>
      <c r="AH97" s="44"/>
      <c r="AI97" s="44"/>
      <c r="AJ97" s="44"/>
    </row>
    <row r="98" spans="2:36" x14ac:dyDescent="0.25">
      <c r="B98">
        <v>13.1</v>
      </c>
      <c r="C98">
        <v>-11.692837000000001</v>
      </c>
      <c r="E98" s="6"/>
      <c r="F98" s="79"/>
      <c r="G98" s="44"/>
      <c r="H98" s="44"/>
      <c r="I98" s="44"/>
      <c r="J98" s="44"/>
      <c r="K98" s="44"/>
      <c r="M98" s="44"/>
      <c r="N98" s="44"/>
      <c r="O98" s="44"/>
      <c r="P98" s="44"/>
      <c r="Q98" s="44"/>
      <c r="R98" s="44"/>
      <c r="T98">
        <v>13.1</v>
      </c>
      <c r="U98">
        <v>-11.871765999999999</v>
      </c>
      <c r="W98" s="6"/>
      <c r="X98" s="79"/>
      <c r="Y98" s="44"/>
      <c r="Z98" s="44"/>
      <c r="AA98" s="44"/>
      <c r="AB98" s="44"/>
      <c r="AC98" s="44"/>
      <c r="AE98" s="44"/>
      <c r="AF98" s="44"/>
      <c r="AG98" s="44"/>
      <c r="AH98" s="44"/>
      <c r="AI98" s="44"/>
      <c r="AJ98" s="44"/>
    </row>
    <row r="99" spans="2:36" x14ac:dyDescent="0.25">
      <c r="B99">
        <v>13.8</v>
      </c>
      <c r="C99">
        <v>-12.259674</v>
      </c>
      <c r="E99" s="6"/>
      <c r="F99" s="79"/>
      <c r="G99" s="44"/>
      <c r="H99" s="44"/>
      <c r="I99" s="44"/>
      <c r="J99" s="44"/>
      <c r="K99" s="44"/>
      <c r="M99" s="44"/>
      <c r="N99" s="44"/>
      <c r="O99" s="44"/>
      <c r="P99" s="44"/>
      <c r="Q99" s="44"/>
      <c r="R99" s="44"/>
      <c r="T99">
        <v>13.8</v>
      </c>
      <c r="U99">
        <v>-12.408426</v>
      </c>
      <c r="W99" s="6"/>
      <c r="X99" s="79"/>
      <c r="Y99" s="44"/>
      <c r="Z99" s="44"/>
      <c r="AA99" s="44"/>
      <c r="AB99" s="44"/>
      <c r="AC99" s="44"/>
      <c r="AE99" s="44"/>
      <c r="AF99" s="44"/>
      <c r="AG99" s="44"/>
      <c r="AH99" s="44"/>
      <c r="AI99" s="44"/>
      <c r="AJ99" s="44"/>
    </row>
    <row r="100" spans="2:36" x14ac:dyDescent="0.25">
      <c r="B100">
        <v>14.5</v>
      </c>
      <c r="C100">
        <v>-12.835229</v>
      </c>
      <c r="E100" s="6"/>
      <c r="F100" s="79"/>
      <c r="G100" s="44"/>
      <c r="H100" s="44"/>
      <c r="I100" s="44"/>
      <c r="J100" s="44"/>
      <c r="K100" s="44"/>
      <c r="M100" s="44"/>
      <c r="N100" s="44"/>
      <c r="O100" s="44"/>
      <c r="P100" s="44"/>
      <c r="Q100" s="44"/>
      <c r="R100" s="44"/>
      <c r="T100">
        <v>14.5</v>
      </c>
      <c r="U100">
        <v>-12.956310999999999</v>
      </c>
      <c r="W100" s="6"/>
      <c r="X100" s="79"/>
      <c r="Y100" s="44"/>
      <c r="Z100" s="44"/>
      <c r="AA100" s="44"/>
      <c r="AB100" s="44"/>
      <c r="AC100" s="44"/>
      <c r="AE100" s="44"/>
      <c r="AF100" s="44"/>
      <c r="AG100" s="44"/>
      <c r="AH100" s="44"/>
      <c r="AI100" s="44"/>
      <c r="AJ100" s="44"/>
    </row>
    <row r="101" spans="2:36" x14ac:dyDescent="0.25">
      <c r="B101">
        <v>15.2</v>
      </c>
      <c r="C101">
        <v>-13.402633</v>
      </c>
      <c r="E101" s="6"/>
      <c r="F101" s="79"/>
      <c r="G101" s="44"/>
      <c r="H101" s="44"/>
      <c r="I101" s="44"/>
      <c r="J101" s="44"/>
      <c r="K101" s="44"/>
      <c r="M101" s="44"/>
      <c r="N101" s="44"/>
      <c r="O101" s="44"/>
      <c r="P101" s="44"/>
      <c r="Q101" s="44"/>
      <c r="R101" s="44"/>
      <c r="T101">
        <v>15.2</v>
      </c>
      <c r="U101">
        <v>-13.505811</v>
      </c>
      <c r="W101" s="6"/>
      <c r="X101" s="79"/>
      <c r="Y101" s="44"/>
      <c r="Z101" s="44"/>
      <c r="AA101" s="44"/>
      <c r="AB101" s="44"/>
      <c r="AC101" s="44"/>
      <c r="AE101" s="44"/>
      <c r="AF101" s="44"/>
      <c r="AG101" s="44"/>
      <c r="AH101" s="44"/>
      <c r="AI101" s="44"/>
      <c r="AJ101" s="44"/>
    </row>
    <row r="102" spans="2:36" x14ac:dyDescent="0.25">
      <c r="B102">
        <v>15.9</v>
      </c>
      <c r="C102">
        <v>-13.972355</v>
      </c>
      <c r="E102" s="6"/>
      <c r="F102" s="79"/>
      <c r="G102" s="44"/>
      <c r="H102" s="44"/>
      <c r="I102" s="44"/>
      <c r="J102" s="44"/>
      <c r="K102" s="44"/>
      <c r="M102" s="44"/>
      <c r="N102" s="44"/>
      <c r="O102" s="44"/>
      <c r="P102" s="44"/>
      <c r="Q102" s="44"/>
      <c r="R102" s="44"/>
      <c r="T102">
        <v>15.9</v>
      </c>
      <c r="U102">
        <v>-14.051524000000001</v>
      </c>
      <c r="W102" s="6"/>
      <c r="X102" s="79"/>
      <c r="Y102" s="44"/>
      <c r="Z102" s="44"/>
      <c r="AA102" s="44"/>
      <c r="AB102" s="44"/>
      <c r="AC102" s="44"/>
      <c r="AE102" s="44"/>
      <c r="AF102" s="44"/>
      <c r="AG102" s="44"/>
      <c r="AH102" s="44"/>
      <c r="AI102" s="44"/>
      <c r="AJ102" s="44"/>
    </row>
    <row r="103" spans="2:36" x14ac:dyDescent="0.25">
      <c r="B103">
        <v>16.600000000000001</v>
      </c>
      <c r="C103">
        <v>-14.455662</v>
      </c>
      <c r="E103" s="6"/>
      <c r="F103" s="79"/>
      <c r="G103" s="44"/>
      <c r="H103" s="44"/>
      <c r="I103" s="44"/>
      <c r="J103" s="44"/>
      <c r="K103" s="44"/>
      <c r="M103" s="44"/>
      <c r="N103" s="44"/>
      <c r="O103" s="44"/>
      <c r="P103" s="44"/>
      <c r="Q103" s="44"/>
      <c r="R103" s="44"/>
      <c r="T103">
        <v>16.600000000000001</v>
      </c>
      <c r="U103">
        <v>-14.511509</v>
      </c>
      <c r="W103" s="6"/>
      <c r="X103" s="79"/>
      <c r="Y103" s="44"/>
      <c r="Z103" s="44"/>
      <c r="AA103" s="44"/>
      <c r="AB103" s="44"/>
      <c r="AC103" s="44"/>
      <c r="AE103" s="44"/>
      <c r="AF103" s="44"/>
      <c r="AG103" s="44"/>
      <c r="AH103" s="44"/>
      <c r="AI103" s="44"/>
      <c r="AJ103" s="44"/>
    </row>
    <row r="104" spans="2:36" x14ac:dyDescent="0.25">
      <c r="B104">
        <v>17.3</v>
      </c>
      <c r="C104">
        <v>-14.556155</v>
      </c>
      <c r="E104" s="6"/>
      <c r="F104" s="79"/>
      <c r="G104" s="44"/>
      <c r="H104" s="44"/>
      <c r="I104" s="44"/>
      <c r="J104" s="44"/>
      <c r="K104" s="44"/>
      <c r="M104" s="44"/>
      <c r="N104" s="44"/>
      <c r="O104" s="44"/>
      <c r="P104" s="44"/>
      <c r="Q104" s="44"/>
      <c r="R104" s="44"/>
      <c r="T104">
        <v>17.3</v>
      </c>
      <c r="U104">
        <v>-14.612038</v>
      </c>
      <c r="W104" s="6"/>
      <c r="X104" s="79"/>
      <c r="Y104" s="44"/>
      <c r="Z104" s="44"/>
      <c r="AA104" s="44"/>
      <c r="AB104" s="44"/>
      <c r="AC104" s="44"/>
      <c r="AE104" s="44"/>
      <c r="AF104" s="44"/>
      <c r="AG104" s="44"/>
      <c r="AH104" s="44"/>
      <c r="AI104" s="44"/>
      <c r="AJ104" s="44"/>
    </row>
    <row r="105" spans="2:36" x14ac:dyDescent="0.25">
      <c r="B105">
        <v>18</v>
      </c>
      <c r="C105">
        <v>-14.725424</v>
      </c>
      <c r="E105" s="6"/>
      <c r="F105" s="79"/>
      <c r="G105" s="44"/>
      <c r="H105" s="44"/>
      <c r="I105" s="44"/>
      <c r="J105" s="44"/>
      <c r="K105" s="44"/>
      <c r="M105" s="44"/>
      <c r="N105" s="44"/>
      <c r="O105" s="44"/>
      <c r="P105" s="44"/>
      <c r="Q105" s="44"/>
      <c r="R105" s="44"/>
      <c r="T105">
        <v>18</v>
      </c>
      <c r="U105">
        <v>-14.779553</v>
      </c>
      <c r="W105" s="6"/>
      <c r="X105" s="79"/>
      <c r="Y105" s="44"/>
      <c r="Z105" s="44"/>
      <c r="AA105" s="44"/>
      <c r="AB105" s="44"/>
      <c r="AC105" s="44"/>
      <c r="AE105" s="44"/>
      <c r="AF105" s="44"/>
      <c r="AG105" s="44"/>
      <c r="AH105" s="44"/>
      <c r="AI105" s="44"/>
      <c r="AJ105" s="44"/>
    </row>
    <row r="106" spans="2:36" x14ac:dyDescent="0.25">
      <c r="B106">
        <v>18.7</v>
      </c>
      <c r="C106">
        <v>-14.930348</v>
      </c>
      <c r="E106" s="6"/>
      <c r="F106" s="79"/>
      <c r="G106" s="44"/>
      <c r="H106" s="44"/>
      <c r="I106" s="44"/>
      <c r="J106" s="44"/>
      <c r="K106" s="44"/>
      <c r="M106" s="44"/>
      <c r="N106" s="44"/>
      <c r="O106" s="44"/>
      <c r="P106" s="44"/>
      <c r="Q106" s="44"/>
      <c r="R106" s="44"/>
      <c r="T106">
        <v>18.7</v>
      </c>
      <c r="U106">
        <v>-14.987171999999999</v>
      </c>
      <c r="W106" s="6"/>
      <c r="X106" s="79"/>
      <c r="Y106" s="44"/>
      <c r="Z106" s="44"/>
      <c r="AA106" s="44"/>
      <c r="AB106" s="44"/>
      <c r="AC106" s="44"/>
      <c r="AE106" s="44"/>
      <c r="AF106" s="44"/>
      <c r="AG106" s="44"/>
      <c r="AH106" s="44"/>
      <c r="AI106" s="44"/>
      <c r="AJ106" s="44"/>
    </row>
    <row r="107" spans="2:36" x14ac:dyDescent="0.25">
      <c r="B107">
        <v>19.399999999999999</v>
      </c>
      <c r="C107">
        <v>-15.133371</v>
      </c>
      <c r="E107" s="6"/>
      <c r="F107" s="79"/>
      <c r="G107" s="44"/>
      <c r="H107" s="44"/>
      <c r="I107" s="44"/>
      <c r="J107" s="44"/>
      <c r="K107" s="44"/>
      <c r="M107" s="44"/>
      <c r="N107" s="44"/>
      <c r="O107" s="44"/>
      <c r="P107" s="44"/>
      <c r="Q107" s="44"/>
      <c r="R107" s="44"/>
      <c r="T107">
        <v>19.399999999999999</v>
      </c>
      <c r="U107">
        <v>-15.189772</v>
      </c>
      <c r="W107" s="6"/>
      <c r="X107" s="79"/>
      <c r="Y107" s="44"/>
      <c r="Z107" s="44"/>
      <c r="AA107" s="44"/>
      <c r="AB107" s="44"/>
      <c r="AC107" s="44"/>
      <c r="AE107" s="44"/>
      <c r="AF107" s="44"/>
      <c r="AG107" s="44"/>
      <c r="AH107" s="44"/>
      <c r="AI107" s="44"/>
      <c r="AJ107" s="44"/>
    </row>
    <row r="108" spans="2:36" x14ac:dyDescent="0.25">
      <c r="B108">
        <v>20.100000000000001</v>
      </c>
      <c r="C108">
        <v>-15.315663000000001</v>
      </c>
      <c r="E108" s="6"/>
      <c r="F108" s="79"/>
      <c r="G108" s="44"/>
      <c r="H108" s="44"/>
      <c r="I108" s="44"/>
      <c r="J108" s="44"/>
      <c r="K108" s="44"/>
      <c r="M108" s="44"/>
      <c r="N108" s="44"/>
      <c r="O108" s="44"/>
      <c r="P108" s="44"/>
      <c r="Q108" s="44"/>
      <c r="R108" s="44"/>
      <c r="T108">
        <v>20.100000000000001</v>
      </c>
      <c r="U108">
        <v>-15.372776</v>
      </c>
      <c r="W108" s="6"/>
      <c r="X108" s="79"/>
      <c r="Y108" s="44"/>
      <c r="Z108" s="44"/>
      <c r="AA108" s="44"/>
      <c r="AB108" s="44"/>
      <c r="AC108" s="44"/>
      <c r="AE108" s="44"/>
      <c r="AF108" s="44"/>
      <c r="AG108" s="44"/>
      <c r="AH108" s="44"/>
      <c r="AI108" s="44"/>
      <c r="AJ108" s="44"/>
    </row>
    <row r="109" spans="2:36" x14ac:dyDescent="0.25">
      <c r="B109">
        <v>20.8</v>
      </c>
      <c r="C109">
        <v>-15.439323999999999</v>
      </c>
      <c r="E109" s="6"/>
      <c r="F109" s="79"/>
      <c r="G109" s="44"/>
      <c r="H109" s="44"/>
      <c r="I109" s="44"/>
      <c r="J109" s="44"/>
      <c r="K109" s="44"/>
      <c r="M109" s="44"/>
      <c r="N109" s="44"/>
      <c r="O109" s="44"/>
      <c r="P109" s="44"/>
      <c r="Q109" s="44"/>
      <c r="R109" s="44"/>
      <c r="T109">
        <v>20.8</v>
      </c>
      <c r="U109">
        <v>-15.498070999999999</v>
      </c>
      <c r="W109" s="6"/>
      <c r="X109" s="79"/>
      <c r="Y109" s="44"/>
      <c r="Z109" s="44"/>
      <c r="AA109" s="44"/>
      <c r="AB109" s="44"/>
      <c r="AC109" s="44"/>
      <c r="AE109" s="44"/>
      <c r="AF109" s="44"/>
      <c r="AG109" s="44"/>
      <c r="AH109" s="44"/>
      <c r="AI109" s="44"/>
      <c r="AJ109" s="44"/>
    </row>
    <row r="110" spans="2:36" x14ac:dyDescent="0.25">
      <c r="B110">
        <v>21.5</v>
      </c>
      <c r="C110">
        <v>-15.472535000000001</v>
      </c>
      <c r="E110" s="6"/>
      <c r="F110" s="79"/>
      <c r="G110" s="44"/>
      <c r="H110" s="44"/>
      <c r="I110" s="44"/>
      <c r="J110" s="44"/>
      <c r="K110" s="44"/>
      <c r="M110" s="44"/>
      <c r="N110" s="44"/>
      <c r="O110" s="44"/>
      <c r="P110" s="44"/>
      <c r="Q110" s="44"/>
      <c r="R110" s="44"/>
      <c r="T110">
        <v>21.5</v>
      </c>
      <c r="U110">
        <v>-15.532508</v>
      </c>
      <c r="W110" s="6"/>
      <c r="X110" s="79"/>
      <c r="Y110" s="44"/>
      <c r="Z110" s="44"/>
      <c r="AA110" s="44"/>
      <c r="AB110" s="44"/>
      <c r="AC110" s="44"/>
      <c r="AE110" s="44"/>
      <c r="AF110" s="44"/>
      <c r="AG110" s="44"/>
      <c r="AH110" s="44"/>
      <c r="AI110" s="44"/>
      <c r="AJ110" s="44"/>
    </row>
    <row r="111" spans="2:36" x14ac:dyDescent="0.25">
      <c r="B111">
        <v>22.2</v>
      </c>
      <c r="C111">
        <v>-15.472571</v>
      </c>
      <c r="E111" s="6"/>
      <c r="F111" s="79"/>
      <c r="G111" s="44"/>
      <c r="H111" s="44"/>
      <c r="I111" s="44"/>
      <c r="J111" s="44"/>
      <c r="K111" s="44"/>
      <c r="M111" s="44"/>
      <c r="N111" s="44"/>
      <c r="O111" s="44"/>
      <c r="P111" s="44"/>
      <c r="Q111" s="44"/>
      <c r="R111" s="44"/>
      <c r="T111">
        <v>22.2</v>
      </c>
      <c r="U111">
        <v>-15.531688000000001</v>
      </c>
      <c r="W111" s="6"/>
      <c r="X111" s="79"/>
      <c r="Y111" s="44"/>
      <c r="Z111" s="44"/>
      <c r="AA111" s="44"/>
      <c r="AB111" s="44"/>
      <c r="AC111" s="44"/>
      <c r="AE111" s="44"/>
      <c r="AF111" s="44"/>
      <c r="AG111" s="44"/>
      <c r="AH111" s="44"/>
      <c r="AI111" s="44"/>
      <c r="AJ111" s="44"/>
    </row>
    <row r="112" spans="2:36" x14ac:dyDescent="0.25">
      <c r="B112">
        <v>22.9</v>
      </c>
      <c r="C112">
        <v>-15.471719999999999</v>
      </c>
      <c r="E112" s="6"/>
      <c r="F112" s="79"/>
      <c r="G112" s="44"/>
      <c r="H112" s="44"/>
      <c r="I112" s="44"/>
      <c r="J112" s="44"/>
      <c r="K112" s="44"/>
      <c r="M112" s="44"/>
      <c r="N112" s="44"/>
      <c r="O112" s="44"/>
      <c r="P112" s="44"/>
      <c r="Q112" s="44"/>
      <c r="R112" s="44"/>
      <c r="T112">
        <v>22.9</v>
      </c>
      <c r="U112">
        <v>-15.532135</v>
      </c>
      <c r="W112" s="6"/>
      <c r="X112" s="79"/>
      <c r="Y112" s="44"/>
      <c r="Z112" s="44"/>
      <c r="AA112" s="44"/>
      <c r="AB112" s="44"/>
      <c r="AC112" s="44"/>
      <c r="AE112" s="44"/>
      <c r="AF112" s="44"/>
      <c r="AG112" s="44"/>
      <c r="AH112" s="44"/>
      <c r="AI112" s="44"/>
      <c r="AJ112" s="44"/>
    </row>
    <row r="113" spans="2:36" x14ac:dyDescent="0.25">
      <c r="B113">
        <v>23.6</v>
      </c>
      <c r="C113">
        <v>-15.469932999999999</v>
      </c>
      <c r="E113" s="6"/>
      <c r="F113" s="79"/>
      <c r="G113" s="44"/>
      <c r="H113" s="44"/>
      <c r="I113" s="44"/>
      <c r="J113" s="44"/>
      <c r="K113" s="44"/>
      <c r="M113" s="44"/>
      <c r="N113" s="44"/>
      <c r="O113" s="44"/>
      <c r="P113" s="44"/>
      <c r="Q113" s="44"/>
      <c r="R113" s="44"/>
      <c r="T113">
        <v>23.6</v>
      </c>
      <c r="U113">
        <v>-15.528829</v>
      </c>
      <c r="W113" s="6"/>
      <c r="X113" s="79"/>
      <c r="Y113" s="44"/>
      <c r="Z113" s="44"/>
      <c r="AA113" s="44"/>
      <c r="AB113" s="44"/>
      <c r="AC113" s="44"/>
      <c r="AE113" s="44"/>
      <c r="AF113" s="44"/>
      <c r="AG113" s="44"/>
      <c r="AH113" s="44"/>
      <c r="AI113" s="44"/>
      <c r="AJ113" s="44"/>
    </row>
    <row r="114" spans="2:36" x14ac:dyDescent="0.25">
      <c r="B114">
        <v>24.3</v>
      </c>
      <c r="C114">
        <v>-15.473077</v>
      </c>
      <c r="E114" s="6"/>
      <c r="F114" s="79"/>
      <c r="G114" s="44"/>
      <c r="H114" s="44"/>
      <c r="I114" s="44"/>
      <c r="J114" s="44"/>
      <c r="K114" s="44"/>
      <c r="M114" s="44"/>
      <c r="N114" s="44"/>
      <c r="O114" s="44"/>
      <c r="P114" s="44"/>
      <c r="Q114" s="44"/>
      <c r="R114" s="44"/>
      <c r="T114">
        <v>24.3</v>
      </c>
      <c r="U114">
        <v>-15.529501</v>
      </c>
      <c r="W114" s="6"/>
      <c r="X114" s="79"/>
      <c r="Y114" s="44"/>
      <c r="Z114" s="44"/>
      <c r="AA114" s="44"/>
      <c r="AB114" s="44"/>
      <c r="AC114" s="44"/>
      <c r="AE114" s="44"/>
      <c r="AF114" s="44"/>
      <c r="AG114" s="44"/>
      <c r="AH114" s="44"/>
      <c r="AI114" s="44"/>
      <c r="AJ114" s="44"/>
    </row>
    <row r="115" spans="2:36" x14ac:dyDescent="0.25">
      <c r="B115">
        <v>25</v>
      </c>
      <c r="C115">
        <v>-15.471807999999999</v>
      </c>
      <c r="E115" s="6"/>
      <c r="F115" s="79"/>
      <c r="G115" s="44"/>
      <c r="H115" s="44"/>
      <c r="I115" s="44"/>
      <c r="J115" s="44"/>
      <c r="K115" s="44"/>
      <c r="M115" s="44"/>
      <c r="N115" s="44"/>
      <c r="O115" s="44"/>
      <c r="P115" s="44"/>
      <c r="Q115" s="44"/>
      <c r="R115" s="44"/>
      <c r="T115">
        <v>25</v>
      </c>
      <c r="U115">
        <v>-15.527103</v>
      </c>
      <c r="W115" s="6"/>
      <c r="X115" s="79"/>
      <c r="Y115" s="44"/>
      <c r="Z115" s="44"/>
      <c r="AA115" s="44"/>
      <c r="AB115" s="44"/>
      <c r="AC115" s="44"/>
      <c r="AE115" s="44"/>
      <c r="AF115" s="44"/>
      <c r="AG115" s="44"/>
      <c r="AH115" s="44"/>
      <c r="AI115" s="44"/>
      <c r="AJ115" s="44"/>
    </row>
    <row r="116" spans="2:36" x14ac:dyDescent="0.25">
      <c r="B116" t="s">
        <v>25</v>
      </c>
      <c r="E116" s="6"/>
      <c r="F116" s="79"/>
      <c r="G116" s="44"/>
      <c r="H116" s="44"/>
      <c r="I116" s="44"/>
      <c r="J116" s="44"/>
      <c r="K116" s="44"/>
      <c r="M116" s="44"/>
      <c r="N116" s="44"/>
      <c r="O116" s="44"/>
      <c r="P116" s="44"/>
      <c r="Q116" s="44"/>
      <c r="R116" s="44"/>
      <c r="T116" t="s">
        <v>25</v>
      </c>
      <c r="W116" s="6"/>
      <c r="X116" s="79"/>
      <c r="Y116" s="44"/>
      <c r="Z116" s="44"/>
      <c r="AA116" s="44"/>
      <c r="AB116" s="44"/>
      <c r="AC116" s="44"/>
      <c r="AE116" s="44"/>
      <c r="AF116" s="44"/>
      <c r="AG116" s="44"/>
      <c r="AH116" s="44"/>
      <c r="AI116" s="44"/>
      <c r="AJ116" s="44"/>
    </row>
    <row r="117" spans="2:36" x14ac:dyDescent="0.25">
      <c r="E117" s="6"/>
      <c r="F117" s="79"/>
      <c r="G117" s="44"/>
      <c r="H117" s="44"/>
      <c r="I117" s="44"/>
      <c r="J117" s="44"/>
      <c r="K117" s="44"/>
      <c r="M117" s="44"/>
      <c r="N117" s="44"/>
      <c r="O117" s="44"/>
      <c r="P117" s="44"/>
      <c r="Q117" s="44"/>
      <c r="R117" s="44"/>
      <c r="W117" s="6"/>
      <c r="X117" s="79"/>
      <c r="Y117" s="44"/>
      <c r="Z117" s="44"/>
      <c r="AA117" s="44"/>
      <c r="AB117" s="44"/>
      <c r="AC117" s="44"/>
      <c r="AE117" s="44"/>
      <c r="AF117" s="44"/>
      <c r="AG117" s="44"/>
      <c r="AH117" s="44"/>
      <c r="AI117" s="44"/>
      <c r="AJ117" s="44"/>
    </row>
    <row r="118" spans="2:36" x14ac:dyDescent="0.25">
      <c r="E118" s="6"/>
      <c r="F118" s="79"/>
      <c r="G118" s="44"/>
      <c r="H118" s="44"/>
      <c r="I118" s="44"/>
      <c r="J118" s="44"/>
      <c r="K118" s="44"/>
      <c r="M118" s="44"/>
      <c r="N118" s="44"/>
      <c r="O118" s="44"/>
      <c r="P118" s="44"/>
      <c r="Q118" s="44"/>
      <c r="R118" s="44"/>
      <c r="W118" s="6"/>
      <c r="X118" s="79"/>
      <c r="Y118" s="44"/>
      <c r="Z118" s="44"/>
      <c r="AA118" s="44"/>
      <c r="AB118" s="44"/>
      <c r="AC118" s="44"/>
      <c r="AE118" s="44"/>
      <c r="AF118" s="44"/>
      <c r="AG118" s="44"/>
      <c r="AH118" s="44"/>
      <c r="AI118" s="44"/>
      <c r="AJ118" s="44"/>
    </row>
    <row r="119" spans="2:36" x14ac:dyDescent="0.25">
      <c r="B119" t="s">
        <v>28</v>
      </c>
      <c r="E119" s="6"/>
      <c r="F119" s="79"/>
      <c r="G119" s="44"/>
      <c r="H119" s="44"/>
      <c r="I119" s="44"/>
      <c r="J119" s="44"/>
      <c r="K119" s="44"/>
      <c r="M119" s="44"/>
      <c r="N119" s="44"/>
      <c r="O119" s="44"/>
      <c r="P119" s="44"/>
      <c r="Q119" s="44"/>
      <c r="R119" s="44"/>
      <c r="T119" t="s">
        <v>28</v>
      </c>
      <c r="W119" s="6"/>
      <c r="X119" s="79"/>
      <c r="Y119" s="44"/>
      <c r="Z119" s="44"/>
      <c r="AA119" s="44"/>
      <c r="AB119" s="44"/>
      <c r="AC119" s="44"/>
      <c r="AE119" s="44"/>
      <c r="AF119" s="44"/>
      <c r="AG119" s="44"/>
      <c r="AH119" s="44"/>
      <c r="AI119" s="44"/>
      <c r="AJ119" s="44"/>
    </row>
    <row r="120" spans="2:36" x14ac:dyDescent="0.25">
      <c r="B120" t="s">
        <v>231</v>
      </c>
      <c r="C120" t="s">
        <v>288</v>
      </c>
      <c r="E120" s="6"/>
      <c r="F120" s="79"/>
      <c r="G120" s="44"/>
      <c r="H120" s="44"/>
      <c r="I120" s="44"/>
      <c r="J120" s="44"/>
      <c r="K120" s="44"/>
      <c r="M120" s="44"/>
      <c r="N120" s="44"/>
      <c r="O120" s="44"/>
      <c r="P120" s="44"/>
      <c r="Q120" s="44"/>
      <c r="R120" s="44"/>
      <c r="T120" t="s">
        <v>231</v>
      </c>
      <c r="U120" t="s">
        <v>288</v>
      </c>
      <c r="W120" s="6"/>
      <c r="X120" s="79"/>
      <c r="Y120" s="44"/>
      <c r="Z120" s="44"/>
      <c r="AA120" s="44"/>
      <c r="AB120" s="44"/>
      <c r="AC120" s="44"/>
      <c r="AE120" s="44"/>
      <c r="AF120" s="44"/>
      <c r="AG120" s="44"/>
      <c r="AH120" s="44"/>
      <c r="AI120" s="44"/>
      <c r="AJ120" s="44"/>
    </row>
    <row r="121" spans="2:36" x14ac:dyDescent="0.25">
      <c r="B121">
        <v>-10</v>
      </c>
      <c r="C121">
        <v>-5.3995050999999998</v>
      </c>
      <c r="E121" s="6"/>
      <c r="F121" s="79"/>
      <c r="G121" s="44"/>
      <c r="H121" s="44"/>
      <c r="I121" s="44"/>
      <c r="J121" s="44"/>
      <c r="K121" s="44"/>
      <c r="M121" s="44"/>
      <c r="N121" s="44"/>
      <c r="O121" s="44"/>
      <c r="P121" s="44"/>
      <c r="Q121" s="44"/>
      <c r="R121" s="44"/>
      <c r="T121">
        <v>-10</v>
      </c>
      <c r="U121">
        <v>-7.3787541000000001</v>
      </c>
      <c r="W121" s="6"/>
      <c r="X121" s="79"/>
      <c r="Y121" s="44"/>
      <c r="Z121" s="44"/>
      <c r="AA121" s="44"/>
      <c r="AB121" s="44"/>
      <c r="AC121" s="44"/>
      <c r="AE121" s="44"/>
      <c r="AF121" s="44"/>
      <c r="AG121" s="44"/>
      <c r="AH121" s="44"/>
      <c r="AI121" s="44"/>
      <c r="AJ121" s="44"/>
    </row>
    <row r="122" spans="2:36" x14ac:dyDescent="0.25">
      <c r="B122">
        <v>-9.3000000000000007</v>
      </c>
      <c r="C122">
        <v>-5.3989053</v>
      </c>
      <c r="E122" s="6"/>
      <c r="F122" s="79"/>
      <c r="G122" s="44"/>
      <c r="H122" s="44"/>
      <c r="I122" s="44"/>
      <c r="J122" s="44"/>
      <c r="K122" s="44"/>
      <c r="M122" s="44"/>
      <c r="N122" s="44"/>
      <c r="O122" s="44"/>
      <c r="P122" s="44"/>
      <c r="Q122" s="44"/>
      <c r="R122" s="44"/>
      <c r="T122">
        <v>-9.3000000000000007</v>
      </c>
      <c r="U122">
        <v>-7.3766055000000001</v>
      </c>
      <c r="W122" s="6"/>
      <c r="X122" s="79"/>
      <c r="Y122" s="44"/>
      <c r="Z122" s="44"/>
      <c r="AA122" s="44"/>
      <c r="AB122" s="44"/>
      <c r="AC122" s="44"/>
      <c r="AE122" s="44"/>
      <c r="AF122" s="44"/>
      <c r="AG122" s="44"/>
      <c r="AH122" s="44"/>
      <c r="AI122" s="44"/>
      <c r="AJ122" s="44"/>
    </row>
    <row r="123" spans="2:36" x14ac:dyDescent="0.25">
      <c r="B123">
        <v>-8.6</v>
      </c>
      <c r="C123">
        <v>-5.4012346000000004</v>
      </c>
      <c r="E123" s="6"/>
      <c r="F123" s="79"/>
      <c r="G123" s="44"/>
      <c r="H123" s="44"/>
      <c r="I123" s="44"/>
      <c r="J123" s="44"/>
      <c r="K123" s="44"/>
      <c r="M123" s="44"/>
      <c r="N123" s="44"/>
      <c r="O123" s="44"/>
      <c r="P123" s="44"/>
      <c r="Q123" s="44"/>
      <c r="R123" s="44"/>
      <c r="T123">
        <v>-8.6</v>
      </c>
      <c r="U123">
        <v>-7.3782762999999996</v>
      </c>
      <c r="W123" s="6"/>
      <c r="X123" s="79"/>
      <c r="Y123" s="44"/>
      <c r="Z123" s="44"/>
      <c r="AA123" s="44"/>
      <c r="AB123" s="44"/>
      <c r="AC123" s="44"/>
      <c r="AE123" s="44"/>
      <c r="AF123" s="44"/>
      <c r="AG123" s="44"/>
      <c r="AH123" s="44"/>
      <c r="AI123" s="44"/>
      <c r="AJ123" s="44"/>
    </row>
    <row r="124" spans="2:36" x14ac:dyDescent="0.25">
      <c r="B124">
        <v>-7.9</v>
      </c>
      <c r="C124">
        <v>-5.4089022</v>
      </c>
      <c r="E124" s="6"/>
      <c r="F124" s="79"/>
      <c r="G124" s="44"/>
      <c r="H124" s="44"/>
      <c r="I124" s="44"/>
      <c r="J124" s="44"/>
      <c r="K124" s="44"/>
      <c r="M124" s="44"/>
      <c r="N124" s="44"/>
      <c r="O124" s="44"/>
      <c r="P124" s="44"/>
      <c r="Q124" s="44"/>
      <c r="R124" s="44"/>
      <c r="T124">
        <v>-7.9</v>
      </c>
      <c r="U124">
        <v>-7.3799152000000001</v>
      </c>
      <c r="W124" s="6"/>
      <c r="X124" s="79"/>
      <c r="Y124" s="44"/>
      <c r="Z124" s="44"/>
      <c r="AA124" s="44"/>
      <c r="AB124" s="44"/>
      <c r="AC124" s="44"/>
      <c r="AE124" s="44"/>
      <c r="AF124" s="44"/>
      <c r="AG124" s="44"/>
      <c r="AH124" s="44"/>
      <c r="AI124" s="44"/>
      <c r="AJ124" s="44"/>
    </row>
    <row r="125" spans="2:36" x14ac:dyDescent="0.25">
      <c r="B125">
        <v>-7.2</v>
      </c>
      <c r="C125">
        <v>-5.4136366999999996</v>
      </c>
      <c r="E125" s="6"/>
      <c r="F125" s="79"/>
      <c r="G125" s="44"/>
      <c r="H125" s="44"/>
      <c r="I125" s="44"/>
      <c r="J125" s="44"/>
      <c r="K125" s="44"/>
      <c r="M125" s="44"/>
      <c r="N125" s="44"/>
      <c r="O125" s="44"/>
      <c r="P125" s="44"/>
      <c r="Q125" s="44"/>
      <c r="R125" s="44"/>
      <c r="T125">
        <v>-7.2</v>
      </c>
      <c r="U125">
        <v>-7.3789663000000001</v>
      </c>
      <c r="W125" s="6"/>
      <c r="X125" s="79"/>
      <c r="Y125" s="44"/>
      <c r="Z125" s="44"/>
      <c r="AA125" s="44"/>
      <c r="AB125" s="44"/>
      <c r="AC125" s="44"/>
      <c r="AE125" s="44"/>
      <c r="AF125" s="44"/>
      <c r="AG125" s="44"/>
      <c r="AH125" s="44"/>
      <c r="AI125" s="44"/>
      <c r="AJ125" s="44"/>
    </row>
    <row r="126" spans="2:36" x14ac:dyDescent="0.25">
      <c r="B126">
        <v>-6.5</v>
      </c>
      <c r="C126">
        <v>-5.4189692000000003</v>
      </c>
      <c r="E126" s="6"/>
      <c r="F126" s="79"/>
      <c r="G126" s="44"/>
      <c r="H126" s="44"/>
      <c r="I126" s="44"/>
      <c r="J126" s="44"/>
      <c r="K126" s="44"/>
      <c r="M126" s="44"/>
      <c r="N126" s="44"/>
      <c r="O126" s="44"/>
      <c r="P126" s="44"/>
      <c r="Q126" s="44"/>
      <c r="R126" s="44"/>
      <c r="T126">
        <v>-6.5</v>
      </c>
      <c r="U126">
        <v>-7.3855466999999999</v>
      </c>
      <c r="W126" s="6"/>
      <c r="X126" s="79"/>
      <c r="Y126" s="44"/>
      <c r="Z126" s="44"/>
      <c r="AA126" s="44"/>
      <c r="AB126" s="44"/>
      <c r="AC126" s="44"/>
      <c r="AE126" s="44"/>
      <c r="AF126" s="44"/>
      <c r="AG126" s="44"/>
      <c r="AH126" s="44"/>
      <c r="AI126" s="44"/>
      <c r="AJ126" s="44"/>
    </row>
    <row r="127" spans="2:36" x14ac:dyDescent="0.25">
      <c r="B127">
        <v>-5.8</v>
      </c>
      <c r="C127">
        <v>-5.4252023999999999</v>
      </c>
      <c r="E127" s="6"/>
      <c r="F127" s="79"/>
      <c r="G127" s="44"/>
      <c r="H127" s="44"/>
      <c r="I127" s="44"/>
      <c r="J127" s="44"/>
      <c r="K127" s="44"/>
      <c r="M127" s="44"/>
      <c r="N127" s="44"/>
      <c r="O127" s="44"/>
      <c r="P127" s="44"/>
      <c r="Q127" s="44"/>
      <c r="R127" s="44"/>
      <c r="T127">
        <v>-5.8</v>
      </c>
      <c r="U127">
        <v>-7.3846498</v>
      </c>
      <c r="W127" s="6"/>
      <c r="X127" s="79"/>
      <c r="Y127" s="44"/>
      <c r="Z127" s="44"/>
      <c r="AA127" s="44"/>
      <c r="AB127" s="44"/>
      <c r="AC127" s="44"/>
      <c r="AE127" s="44"/>
      <c r="AF127" s="44"/>
      <c r="AG127" s="44"/>
      <c r="AH127" s="44"/>
      <c r="AI127" s="44"/>
      <c r="AJ127" s="44"/>
    </row>
    <row r="128" spans="2:36" x14ac:dyDescent="0.25">
      <c r="B128">
        <v>-5.0999999999999996</v>
      </c>
      <c r="C128">
        <v>-5.4348555000000003</v>
      </c>
      <c r="E128" s="6"/>
      <c r="F128" s="79"/>
      <c r="G128" s="44"/>
      <c r="H128" s="44"/>
      <c r="I128" s="44"/>
      <c r="J128" s="44"/>
      <c r="K128" s="44"/>
      <c r="M128" s="44"/>
      <c r="N128" s="44"/>
      <c r="O128" s="44"/>
      <c r="P128" s="44"/>
      <c r="Q128" s="44"/>
      <c r="R128" s="44"/>
      <c r="T128">
        <v>-5.0999999999999996</v>
      </c>
      <c r="U128">
        <v>-7.3876448000000003</v>
      </c>
      <c r="W128" s="6"/>
      <c r="X128" s="79"/>
      <c r="Y128" s="44"/>
      <c r="Z128" s="44"/>
      <c r="AA128" s="44"/>
      <c r="AB128" s="44"/>
      <c r="AC128" s="44"/>
      <c r="AE128" s="44"/>
      <c r="AF128" s="44"/>
      <c r="AG128" s="44"/>
      <c r="AH128" s="44"/>
      <c r="AI128" s="44"/>
      <c r="AJ128" s="44"/>
    </row>
    <row r="129" spans="2:36" x14ac:dyDescent="0.25">
      <c r="B129">
        <v>-4.4000000000000004</v>
      </c>
      <c r="C129">
        <v>-5.4515146999999997</v>
      </c>
      <c r="E129" s="6"/>
      <c r="F129" s="79"/>
      <c r="G129" s="44"/>
      <c r="H129" s="44"/>
      <c r="I129" s="44"/>
      <c r="J129" s="44"/>
      <c r="K129" s="44"/>
      <c r="M129" s="44"/>
      <c r="N129" s="44"/>
      <c r="O129" s="44"/>
      <c r="P129" s="44"/>
      <c r="Q129" s="44"/>
      <c r="R129" s="44"/>
      <c r="T129">
        <v>-4.4000000000000004</v>
      </c>
      <c r="U129">
        <v>-7.3910765999999999</v>
      </c>
      <c r="W129" s="6"/>
      <c r="X129" s="79"/>
      <c r="Y129" s="44"/>
      <c r="Z129" s="44"/>
      <c r="AA129" s="44"/>
      <c r="AB129" s="44"/>
      <c r="AC129" s="44"/>
      <c r="AE129" s="44"/>
      <c r="AF129" s="44"/>
      <c r="AG129" s="44"/>
      <c r="AH129" s="44"/>
      <c r="AI129" s="44"/>
      <c r="AJ129" s="44"/>
    </row>
    <row r="130" spans="2:36" x14ac:dyDescent="0.25">
      <c r="B130">
        <v>-3.7</v>
      </c>
      <c r="C130">
        <v>-5.4665933000000004</v>
      </c>
      <c r="E130" s="6"/>
      <c r="F130" s="79"/>
      <c r="G130" s="44"/>
      <c r="H130" s="44"/>
      <c r="I130" s="44"/>
      <c r="J130" s="44"/>
      <c r="K130" s="44"/>
      <c r="M130" s="44"/>
      <c r="N130" s="44"/>
      <c r="O130" s="44"/>
      <c r="P130" s="44"/>
      <c r="Q130" s="44"/>
      <c r="R130" s="44"/>
      <c r="T130">
        <v>-3.7</v>
      </c>
      <c r="U130">
        <v>-7.3921576</v>
      </c>
      <c r="W130" s="6"/>
      <c r="X130" s="79"/>
      <c r="Y130" s="44"/>
      <c r="Z130" s="44"/>
      <c r="AA130" s="44"/>
      <c r="AB130" s="44"/>
      <c r="AC130" s="44"/>
      <c r="AE130" s="44"/>
      <c r="AF130" s="44"/>
      <c r="AG130" s="44"/>
      <c r="AH130" s="44"/>
      <c r="AI130" s="44"/>
      <c r="AJ130" s="44"/>
    </row>
    <row r="131" spans="2:36" x14ac:dyDescent="0.25">
      <c r="B131">
        <v>-3</v>
      </c>
      <c r="C131">
        <v>-5.4882011000000004</v>
      </c>
      <c r="E131" s="6"/>
      <c r="F131" s="79"/>
      <c r="G131" s="44"/>
      <c r="H131" s="44"/>
      <c r="I131" s="44"/>
      <c r="J131" s="44"/>
      <c r="K131" s="44"/>
      <c r="M131" s="44"/>
      <c r="N131" s="44"/>
      <c r="O131" s="44"/>
      <c r="P131" s="44"/>
      <c r="Q131" s="44"/>
      <c r="R131" s="44"/>
      <c r="T131">
        <v>-3</v>
      </c>
      <c r="U131">
        <v>-7.4007620999999997</v>
      </c>
      <c r="W131" s="6"/>
      <c r="X131" s="79"/>
      <c r="Y131" s="44"/>
      <c r="Z131" s="44"/>
      <c r="AA131" s="44"/>
      <c r="AB131" s="44"/>
      <c r="AC131" s="44"/>
      <c r="AE131" s="44"/>
      <c r="AF131" s="44"/>
      <c r="AG131" s="44"/>
      <c r="AH131" s="44"/>
      <c r="AI131" s="44"/>
      <c r="AJ131" s="44"/>
    </row>
    <row r="132" spans="2:36" x14ac:dyDescent="0.25">
      <c r="B132">
        <v>-2.2999999999999998</v>
      </c>
      <c r="C132">
        <v>-5.5094481000000002</v>
      </c>
      <c r="E132" s="6"/>
      <c r="F132" s="79"/>
      <c r="G132" s="44"/>
      <c r="H132" s="44"/>
      <c r="I132" s="44"/>
      <c r="J132" s="44"/>
      <c r="K132" s="44"/>
      <c r="M132" s="44"/>
      <c r="N132" s="44"/>
      <c r="O132" s="44"/>
      <c r="P132" s="44"/>
      <c r="Q132" s="44"/>
      <c r="R132" s="44"/>
      <c r="T132">
        <v>-2.2999999999999998</v>
      </c>
      <c r="U132">
        <v>-7.4059138000000004</v>
      </c>
      <c r="W132" s="6"/>
      <c r="X132" s="79"/>
      <c r="Y132" s="44"/>
      <c r="Z132" s="44"/>
      <c r="AA132" s="44"/>
      <c r="AB132" s="44"/>
      <c r="AC132" s="44"/>
      <c r="AE132" s="44"/>
      <c r="AF132" s="44"/>
      <c r="AG132" s="44"/>
      <c r="AH132" s="44"/>
      <c r="AI132" s="44"/>
      <c r="AJ132" s="44"/>
    </row>
    <row r="133" spans="2:36" x14ac:dyDescent="0.25">
      <c r="B133">
        <v>-1.6</v>
      </c>
      <c r="C133">
        <v>-5.5436268000000002</v>
      </c>
      <c r="E133" s="6"/>
      <c r="F133" s="79"/>
      <c r="G133" s="44"/>
      <c r="H133" s="44"/>
      <c r="I133" s="44"/>
      <c r="J133" s="44"/>
      <c r="K133" s="44"/>
      <c r="M133" s="44"/>
      <c r="N133" s="44"/>
      <c r="O133" s="44"/>
      <c r="P133" s="44"/>
      <c r="Q133" s="44"/>
      <c r="R133" s="44"/>
      <c r="T133">
        <v>-1.6</v>
      </c>
      <c r="U133">
        <v>-7.4165254000000003</v>
      </c>
      <c r="W133" s="6"/>
      <c r="X133" s="79"/>
      <c r="Y133" s="44"/>
      <c r="Z133" s="44"/>
      <c r="AA133" s="44"/>
      <c r="AB133" s="44"/>
      <c r="AC133" s="44"/>
      <c r="AE133" s="44"/>
      <c r="AF133" s="44"/>
      <c r="AG133" s="44"/>
      <c r="AH133" s="44"/>
      <c r="AI133" s="44"/>
      <c r="AJ133" s="44"/>
    </row>
    <row r="134" spans="2:36" x14ac:dyDescent="0.25">
      <c r="B134">
        <v>-0.9</v>
      </c>
      <c r="C134">
        <v>-5.5873327000000002</v>
      </c>
      <c r="E134" s="6"/>
      <c r="F134" s="79"/>
      <c r="G134" s="44"/>
      <c r="H134" s="44"/>
      <c r="I134" s="44"/>
      <c r="J134" s="44"/>
      <c r="K134" s="44"/>
      <c r="M134" s="44"/>
      <c r="N134" s="44"/>
      <c r="O134" s="44"/>
      <c r="P134" s="44"/>
      <c r="Q134" s="44"/>
      <c r="R134" s="44"/>
      <c r="T134">
        <v>-0.9</v>
      </c>
      <c r="U134">
        <v>-7.4283986000000004</v>
      </c>
      <c r="W134" s="6"/>
      <c r="X134" s="79"/>
      <c r="Y134" s="44"/>
      <c r="Z134" s="44"/>
      <c r="AA134" s="44"/>
      <c r="AB134" s="44"/>
      <c r="AC134" s="44"/>
      <c r="AE134" s="44"/>
      <c r="AF134" s="44"/>
      <c r="AG134" s="44"/>
      <c r="AH134" s="44"/>
      <c r="AI134" s="44"/>
      <c r="AJ134" s="44"/>
    </row>
    <row r="135" spans="2:36" x14ac:dyDescent="0.25">
      <c r="B135">
        <v>-0.2</v>
      </c>
      <c r="C135">
        <v>-5.6412085999999997</v>
      </c>
      <c r="E135" s="6"/>
      <c r="F135" s="79"/>
      <c r="G135" s="44"/>
      <c r="H135" s="44"/>
      <c r="I135" s="44"/>
      <c r="J135" s="44"/>
      <c r="K135" s="44"/>
      <c r="M135" s="44"/>
      <c r="N135" s="44"/>
      <c r="O135" s="44"/>
      <c r="P135" s="44"/>
      <c r="Q135" s="44"/>
      <c r="R135" s="44"/>
      <c r="T135">
        <v>-0.2</v>
      </c>
      <c r="U135">
        <v>-7.4409742000000003</v>
      </c>
      <c r="W135" s="6"/>
      <c r="X135" s="79"/>
      <c r="Y135" s="44"/>
      <c r="Z135" s="44"/>
      <c r="AA135" s="44"/>
      <c r="AB135" s="44"/>
      <c r="AC135" s="44"/>
      <c r="AE135" s="44"/>
      <c r="AF135" s="44"/>
      <c r="AG135" s="44"/>
      <c r="AH135" s="44"/>
      <c r="AI135" s="44"/>
      <c r="AJ135" s="44"/>
    </row>
    <row r="136" spans="2:36" x14ac:dyDescent="0.25">
      <c r="B136">
        <v>0.5</v>
      </c>
      <c r="C136">
        <v>-5.7107916000000003</v>
      </c>
      <c r="E136" s="6"/>
      <c r="F136" s="79"/>
      <c r="G136" s="44"/>
      <c r="H136" s="44"/>
      <c r="I136" s="44"/>
      <c r="J136" s="44"/>
      <c r="K136" s="44"/>
      <c r="M136" s="44"/>
      <c r="N136" s="44"/>
      <c r="O136" s="44"/>
      <c r="P136" s="44"/>
      <c r="Q136" s="44"/>
      <c r="R136" s="44"/>
      <c r="T136">
        <v>0.5</v>
      </c>
      <c r="U136">
        <v>-7.4614148</v>
      </c>
      <c r="W136" s="6"/>
      <c r="X136" s="79"/>
      <c r="Y136" s="44"/>
      <c r="Z136" s="44"/>
      <c r="AA136" s="44"/>
      <c r="AB136" s="44"/>
      <c r="AC136" s="44"/>
      <c r="AE136" s="44"/>
      <c r="AF136" s="44"/>
      <c r="AG136" s="44"/>
      <c r="AH136" s="44"/>
      <c r="AI136" s="44"/>
      <c r="AJ136" s="44"/>
    </row>
    <row r="137" spans="2:36" x14ac:dyDescent="0.25">
      <c r="B137">
        <v>1.2</v>
      </c>
      <c r="C137">
        <v>-5.8049873999999999</v>
      </c>
      <c r="E137" s="6"/>
      <c r="F137" s="79"/>
      <c r="G137" s="44"/>
      <c r="H137" s="44"/>
      <c r="I137" s="44"/>
      <c r="J137" s="44"/>
      <c r="K137" s="44"/>
      <c r="M137" s="44"/>
      <c r="N137" s="44"/>
      <c r="O137" s="44"/>
      <c r="P137" s="44"/>
      <c r="Q137" s="44"/>
      <c r="R137" s="44"/>
      <c r="T137">
        <v>1.2</v>
      </c>
      <c r="U137">
        <v>-7.4897776</v>
      </c>
      <c r="W137" s="6"/>
      <c r="X137" s="79"/>
      <c r="Y137" s="44"/>
      <c r="Z137" s="44"/>
      <c r="AA137" s="44"/>
      <c r="AB137" s="44"/>
      <c r="AC137" s="44"/>
      <c r="AE137" s="44"/>
      <c r="AF137" s="44"/>
      <c r="AG137" s="44"/>
      <c r="AH137" s="44"/>
      <c r="AI137" s="44"/>
      <c r="AJ137" s="44"/>
    </row>
    <row r="138" spans="2:36" x14ac:dyDescent="0.25">
      <c r="B138">
        <v>1.9</v>
      </c>
      <c r="C138">
        <v>-5.9327221000000003</v>
      </c>
      <c r="E138" s="6"/>
      <c r="F138" s="79"/>
      <c r="G138" s="44"/>
      <c r="H138" s="44"/>
      <c r="I138" s="44"/>
      <c r="J138" s="44"/>
      <c r="K138" s="44"/>
      <c r="M138" s="44"/>
      <c r="N138" s="44"/>
      <c r="O138" s="44"/>
      <c r="P138" s="44"/>
      <c r="Q138" s="44"/>
      <c r="R138" s="44"/>
      <c r="T138">
        <v>1.9</v>
      </c>
      <c r="U138">
        <v>-7.5246892000000001</v>
      </c>
      <c r="W138" s="6"/>
      <c r="X138" s="79"/>
      <c r="Y138" s="44"/>
      <c r="Z138" s="44"/>
      <c r="AA138" s="44"/>
      <c r="AB138" s="44"/>
      <c r="AC138" s="44"/>
      <c r="AE138" s="44"/>
      <c r="AF138" s="44"/>
      <c r="AG138" s="44"/>
      <c r="AH138" s="44"/>
      <c r="AI138" s="44"/>
      <c r="AJ138" s="44"/>
    </row>
    <row r="139" spans="2:36" x14ac:dyDescent="0.25">
      <c r="B139">
        <v>2.6</v>
      </c>
      <c r="C139">
        <v>-6.1034093</v>
      </c>
      <c r="E139" s="6"/>
      <c r="F139" s="79"/>
      <c r="G139" s="44"/>
      <c r="H139" s="44"/>
      <c r="I139" s="44"/>
      <c r="J139" s="44"/>
      <c r="K139" s="44"/>
      <c r="M139" s="44"/>
      <c r="N139" s="44"/>
      <c r="O139" s="44"/>
      <c r="P139" s="44"/>
      <c r="Q139" s="44"/>
      <c r="R139" s="44"/>
      <c r="T139">
        <v>2.6</v>
      </c>
      <c r="U139">
        <v>-7.5773615999999997</v>
      </c>
      <c r="W139" s="6"/>
      <c r="X139" s="79"/>
      <c r="Y139" s="44"/>
      <c r="Z139" s="44"/>
      <c r="AA139" s="44"/>
      <c r="AB139" s="44"/>
      <c r="AC139" s="44"/>
      <c r="AE139" s="44"/>
      <c r="AF139" s="44"/>
      <c r="AG139" s="44"/>
      <c r="AH139" s="44"/>
      <c r="AI139" s="44"/>
      <c r="AJ139" s="44"/>
    </row>
    <row r="140" spans="2:36" x14ac:dyDescent="0.25">
      <c r="B140">
        <v>3.3</v>
      </c>
      <c r="C140">
        <v>-6.3136044</v>
      </c>
      <c r="E140" s="6"/>
      <c r="F140" s="79"/>
      <c r="G140" s="44"/>
      <c r="H140" s="44"/>
      <c r="I140" s="44"/>
      <c r="J140" s="44"/>
      <c r="K140" s="44"/>
      <c r="M140" s="44"/>
      <c r="N140" s="44"/>
      <c r="O140" s="44"/>
      <c r="P140" s="44"/>
      <c r="Q140" s="44"/>
      <c r="R140" s="44"/>
      <c r="T140">
        <v>3.3</v>
      </c>
      <c r="U140">
        <v>-7.6443377000000003</v>
      </c>
      <c r="W140" s="6"/>
      <c r="X140" s="79"/>
      <c r="Y140" s="44"/>
      <c r="Z140" s="44"/>
      <c r="AA140" s="44"/>
      <c r="AB140" s="44"/>
      <c r="AC140" s="44"/>
      <c r="AE140" s="44"/>
      <c r="AF140" s="44"/>
      <c r="AG140" s="44"/>
      <c r="AH140" s="44"/>
      <c r="AI140" s="44"/>
      <c r="AJ140" s="44"/>
    </row>
    <row r="141" spans="2:36" x14ac:dyDescent="0.25">
      <c r="B141">
        <v>4</v>
      </c>
      <c r="C141">
        <v>-6.5758476000000003</v>
      </c>
      <c r="E141" s="6"/>
      <c r="F141" s="79"/>
      <c r="G141" s="44"/>
      <c r="H141" s="44"/>
      <c r="I141" s="44"/>
      <c r="J141" s="44"/>
      <c r="K141" s="44"/>
      <c r="M141" s="44"/>
      <c r="N141" s="44"/>
      <c r="O141" s="44"/>
      <c r="P141" s="44"/>
      <c r="Q141" s="44"/>
      <c r="R141" s="44"/>
      <c r="T141">
        <v>4</v>
      </c>
      <c r="U141">
        <v>-7.7432603999999996</v>
      </c>
      <c r="W141" s="6"/>
      <c r="X141" s="79"/>
      <c r="Y141" s="44"/>
      <c r="Z141" s="44"/>
      <c r="AA141" s="44"/>
      <c r="AB141" s="44"/>
      <c r="AC141" s="44"/>
      <c r="AE141" s="44"/>
      <c r="AF141" s="44"/>
      <c r="AG141" s="44"/>
      <c r="AH141" s="44"/>
      <c r="AI141" s="44"/>
      <c r="AJ141" s="44"/>
    </row>
    <row r="142" spans="2:36" x14ac:dyDescent="0.25">
      <c r="B142">
        <v>4.7</v>
      </c>
      <c r="C142">
        <v>-6.8855076000000004</v>
      </c>
      <c r="E142" s="6"/>
      <c r="F142" s="79"/>
      <c r="G142" s="44"/>
      <c r="H142" s="44"/>
      <c r="I142" s="44"/>
      <c r="J142" s="44"/>
      <c r="K142" s="44"/>
      <c r="M142" s="44"/>
      <c r="N142" s="44"/>
      <c r="O142" s="44"/>
      <c r="P142" s="44"/>
      <c r="Q142" s="44"/>
      <c r="R142" s="44"/>
      <c r="T142">
        <v>4.7</v>
      </c>
      <c r="U142">
        <v>-7.8784713999999996</v>
      </c>
      <c r="W142" s="6"/>
      <c r="X142" s="79"/>
      <c r="Y142" s="44"/>
      <c r="Z142" s="44"/>
      <c r="AA142" s="44"/>
      <c r="AB142" s="44"/>
      <c r="AC142" s="44"/>
      <c r="AE142" s="44"/>
      <c r="AF142" s="44"/>
      <c r="AG142" s="44"/>
      <c r="AH142" s="44"/>
      <c r="AI142" s="44"/>
      <c r="AJ142" s="44"/>
    </row>
    <row r="143" spans="2:36" x14ac:dyDescent="0.25">
      <c r="B143">
        <v>5.4</v>
      </c>
      <c r="C143">
        <v>-7.2400618000000003</v>
      </c>
      <c r="E143" s="6"/>
      <c r="F143" s="79"/>
      <c r="G143" s="44"/>
      <c r="H143" s="44"/>
      <c r="I143" s="44"/>
      <c r="J143" s="44"/>
      <c r="K143" s="44"/>
      <c r="M143" s="44"/>
      <c r="N143" s="44"/>
      <c r="O143" s="44"/>
      <c r="P143" s="44"/>
      <c r="Q143" s="44"/>
      <c r="R143" s="44"/>
      <c r="T143">
        <v>5.4</v>
      </c>
      <c r="U143">
        <v>-8.0574446000000002</v>
      </c>
      <c r="W143" s="6"/>
      <c r="X143" s="79"/>
      <c r="Y143" s="44"/>
      <c r="Z143" s="44"/>
      <c r="AA143" s="44"/>
      <c r="AB143" s="44"/>
      <c r="AC143" s="44"/>
      <c r="AE143" s="44"/>
      <c r="AF143" s="44"/>
      <c r="AG143" s="44"/>
      <c r="AH143" s="44"/>
      <c r="AI143" s="44"/>
      <c r="AJ143" s="44"/>
    </row>
    <row r="144" spans="2:36" x14ac:dyDescent="0.25">
      <c r="B144">
        <v>6.1</v>
      </c>
      <c r="C144">
        <v>-7.6323466</v>
      </c>
      <c r="E144" s="6"/>
      <c r="F144" s="79"/>
      <c r="G144" s="44"/>
      <c r="H144" s="44"/>
      <c r="I144" s="44"/>
      <c r="J144" s="44"/>
      <c r="K144" s="44"/>
      <c r="M144" s="44"/>
      <c r="N144" s="44"/>
      <c r="O144" s="44"/>
      <c r="P144" s="44"/>
      <c r="Q144" s="44"/>
      <c r="R144" s="44"/>
      <c r="T144">
        <v>6.1</v>
      </c>
      <c r="U144">
        <v>-8.2868928999999998</v>
      </c>
      <c r="W144" s="6"/>
      <c r="X144" s="79"/>
      <c r="Y144" s="44"/>
      <c r="Z144" s="44"/>
      <c r="AA144" s="44"/>
      <c r="AB144" s="44"/>
      <c r="AC144" s="44"/>
      <c r="AE144" s="44"/>
      <c r="AF144" s="44"/>
      <c r="AG144" s="44"/>
      <c r="AH144" s="44"/>
      <c r="AI144" s="44"/>
      <c r="AJ144" s="44"/>
    </row>
    <row r="145" spans="2:36" x14ac:dyDescent="0.25">
      <c r="B145">
        <v>6.8</v>
      </c>
      <c r="C145">
        <v>-8.0566043999999994</v>
      </c>
      <c r="E145" s="6"/>
      <c r="F145" s="79"/>
      <c r="G145" s="44"/>
      <c r="H145" s="44"/>
      <c r="I145" s="44"/>
      <c r="J145" s="44"/>
      <c r="K145" s="44"/>
      <c r="M145" s="44"/>
      <c r="N145" s="44"/>
      <c r="O145" s="44"/>
      <c r="P145" s="44"/>
      <c r="Q145" s="44"/>
      <c r="R145" s="44"/>
      <c r="T145">
        <v>6.8</v>
      </c>
      <c r="U145">
        <v>-8.5676193000000005</v>
      </c>
      <c r="W145" s="6"/>
      <c r="X145" s="79"/>
      <c r="Y145" s="44"/>
      <c r="Z145" s="44"/>
      <c r="AA145" s="44"/>
      <c r="AB145" s="44"/>
      <c r="AC145" s="44"/>
      <c r="AE145" s="44"/>
      <c r="AF145" s="44"/>
      <c r="AG145" s="44"/>
      <c r="AH145" s="44"/>
      <c r="AI145" s="44"/>
      <c r="AJ145" s="44"/>
    </row>
    <row r="146" spans="2:36" x14ac:dyDescent="0.25">
      <c r="B146">
        <v>7.5</v>
      </c>
      <c r="C146">
        <v>-8.5159769000000001</v>
      </c>
      <c r="E146" s="6"/>
      <c r="F146" s="79"/>
      <c r="G146" s="44"/>
      <c r="H146" s="44"/>
      <c r="I146" s="44"/>
      <c r="J146" s="44"/>
      <c r="K146" s="44"/>
      <c r="M146" s="44"/>
      <c r="N146" s="44"/>
      <c r="O146" s="44"/>
      <c r="P146" s="44"/>
      <c r="Q146" s="44"/>
      <c r="R146" s="44"/>
      <c r="T146">
        <v>7.5</v>
      </c>
      <c r="U146">
        <v>-8.9051475999999994</v>
      </c>
      <c r="W146" s="6"/>
      <c r="X146" s="79"/>
      <c r="Y146" s="44"/>
      <c r="Z146" s="44"/>
      <c r="AA146" s="44"/>
      <c r="AB146" s="44"/>
      <c r="AC146" s="44"/>
      <c r="AE146" s="44"/>
      <c r="AF146" s="44"/>
      <c r="AG146" s="44"/>
      <c r="AH146" s="44"/>
      <c r="AI146" s="44"/>
      <c r="AJ146" s="44"/>
    </row>
    <row r="147" spans="2:36" x14ac:dyDescent="0.25">
      <c r="B147">
        <v>8.1999999999999993</v>
      </c>
      <c r="C147">
        <v>-9.0111694</v>
      </c>
      <c r="E147" s="6"/>
      <c r="F147" s="79"/>
      <c r="G147" s="44"/>
      <c r="H147" s="44"/>
      <c r="I147" s="44"/>
      <c r="J147" s="44"/>
      <c r="K147" s="44"/>
      <c r="M147" s="44"/>
      <c r="N147" s="44"/>
      <c r="O147" s="44"/>
      <c r="P147" s="44"/>
      <c r="Q147" s="44"/>
      <c r="R147" s="44"/>
      <c r="T147">
        <v>8.1999999999999993</v>
      </c>
      <c r="U147">
        <v>-9.2924022999999991</v>
      </c>
      <c r="W147" s="6"/>
      <c r="X147" s="79"/>
      <c r="Y147" s="44"/>
      <c r="Z147" s="44"/>
      <c r="AA147" s="44"/>
      <c r="AB147" s="44"/>
      <c r="AC147" s="44"/>
      <c r="AE147" s="44"/>
      <c r="AF147" s="44"/>
      <c r="AG147" s="44"/>
      <c r="AH147" s="44"/>
      <c r="AI147" s="44"/>
      <c r="AJ147" s="44"/>
    </row>
    <row r="148" spans="2:36" x14ac:dyDescent="0.25">
      <c r="B148">
        <v>8.9</v>
      </c>
      <c r="C148">
        <v>-9.5253820000000005</v>
      </c>
      <c r="E148" s="6"/>
      <c r="F148" s="79"/>
      <c r="G148" s="44"/>
      <c r="H148" s="44"/>
      <c r="I148" s="44"/>
      <c r="J148" s="44"/>
      <c r="K148" s="44"/>
      <c r="M148" s="44"/>
      <c r="N148" s="44"/>
      <c r="O148" s="44"/>
      <c r="P148" s="44"/>
      <c r="Q148" s="44"/>
      <c r="R148" s="44"/>
      <c r="T148">
        <v>8.9</v>
      </c>
      <c r="U148">
        <v>-9.7206326000000001</v>
      </c>
      <c r="W148" s="6"/>
      <c r="X148" s="79"/>
      <c r="Y148" s="44"/>
      <c r="Z148" s="44"/>
      <c r="AA148" s="44"/>
      <c r="AB148" s="44"/>
      <c r="AC148" s="44"/>
      <c r="AE148" s="44"/>
      <c r="AF148" s="44"/>
      <c r="AG148" s="44"/>
      <c r="AH148" s="44"/>
      <c r="AI148" s="44"/>
      <c r="AJ148" s="44"/>
    </row>
    <row r="149" spans="2:36" x14ac:dyDescent="0.25">
      <c r="B149">
        <v>9.6</v>
      </c>
      <c r="C149">
        <v>-10.054772</v>
      </c>
      <c r="E149" s="6"/>
      <c r="F149" s="79"/>
      <c r="G149" s="44"/>
      <c r="H149" s="44"/>
      <c r="I149" s="44"/>
      <c r="J149" s="44"/>
      <c r="K149" s="44"/>
      <c r="M149" s="44"/>
      <c r="N149" s="44"/>
      <c r="O149" s="44"/>
      <c r="P149" s="44"/>
      <c r="Q149" s="44"/>
      <c r="R149" s="44"/>
      <c r="T149">
        <v>9.6</v>
      </c>
      <c r="U149">
        <v>-10.176693999999999</v>
      </c>
      <c r="W149" s="6"/>
      <c r="X149" s="79"/>
      <c r="Y149" s="44"/>
      <c r="Z149" s="44"/>
      <c r="AA149" s="44"/>
      <c r="AB149" s="44"/>
      <c r="AC149" s="44"/>
      <c r="AE149" s="44"/>
      <c r="AF149" s="44"/>
      <c r="AG149" s="44"/>
      <c r="AH149" s="44"/>
      <c r="AI149" s="44"/>
      <c r="AJ149" s="44"/>
    </row>
    <row r="150" spans="2:36" x14ac:dyDescent="0.25">
      <c r="B150">
        <v>10.3</v>
      </c>
      <c r="C150">
        <v>-10.60202</v>
      </c>
      <c r="E150" s="6"/>
      <c r="F150" s="79"/>
      <c r="G150" s="44"/>
      <c r="H150" s="44"/>
      <c r="I150" s="44"/>
      <c r="J150" s="44"/>
      <c r="K150" s="44"/>
      <c r="M150" s="44"/>
      <c r="N150" s="44"/>
      <c r="O150" s="44"/>
      <c r="P150" s="44"/>
      <c r="Q150" s="44"/>
      <c r="R150" s="44"/>
      <c r="T150">
        <v>10.3</v>
      </c>
      <c r="U150">
        <v>-10.657971</v>
      </c>
      <c r="W150" s="6"/>
      <c r="X150" s="79"/>
      <c r="Y150" s="44"/>
      <c r="Z150" s="44"/>
      <c r="AA150" s="44"/>
      <c r="AB150" s="44"/>
      <c r="AC150" s="44"/>
      <c r="AE150" s="44"/>
      <c r="AF150" s="44"/>
      <c r="AG150" s="44"/>
      <c r="AH150" s="44"/>
      <c r="AI150" s="44"/>
      <c r="AJ150" s="44"/>
    </row>
    <row r="151" spans="2:36" x14ac:dyDescent="0.25">
      <c r="B151">
        <v>11</v>
      </c>
      <c r="C151">
        <v>-11.162331999999999</v>
      </c>
      <c r="E151" s="6"/>
      <c r="F151" s="79"/>
      <c r="G151" s="44"/>
      <c r="H151" s="44"/>
      <c r="I151" s="44"/>
      <c r="J151" s="44"/>
      <c r="K151" s="44"/>
      <c r="M151" s="44"/>
      <c r="N151" s="44"/>
      <c r="O151" s="44"/>
      <c r="P151" s="44"/>
      <c r="Q151" s="44"/>
      <c r="R151" s="44"/>
      <c r="T151">
        <v>11</v>
      </c>
      <c r="U151">
        <v>-11.158593</v>
      </c>
      <c r="W151" s="6"/>
      <c r="X151" s="79"/>
      <c r="Y151" s="44"/>
      <c r="Z151" s="44"/>
      <c r="AA151" s="44"/>
      <c r="AB151" s="44"/>
      <c r="AC151" s="44"/>
      <c r="AE151" s="44"/>
      <c r="AF151" s="44"/>
      <c r="AG151" s="44"/>
      <c r="AH151" s="44"/>
      <c r="AI151" s="44"/>
      <c r="AJ151" s="44"/>
    </row>
    <row r="152" spans="2:36" x14ac:dyDescent="0.25">
      <c r="B152">
        <v>11.7</v>
      </c>
      <c r="C152">
        <v>-11.732786000000001</v>
      </c>
      <c r="E152" s="6"/>
      <c r="F152" s="79"/>
      <c r="G152" s="44"/>
      <c r="H152" s="44"/>
      <c r="I152" s="44"/>
      <c r="J152" s="44"/>
      <c r="K152" s="44"/>
      <c r="M152" s="44"/>
      <c r="N152" s="44"/>
      <c r="O152" s="44"/>
      <c r="P152" s="44"/>
      <c r="Q152" s="44"/>
      <c r="R152" s="44"/>
      <c r="T152">
        <v>11.7</v>
      </c>
      <c r="U152">
        <v>-11.678729000000001</v>
      </c>
      <c r="W152" s="6"/>
      <c r="X152" s="79"/>
      <c r="Y152" s="44"/>
      <c r="Z152" s="44"/>
      <c r="AA152" s="44"/>
      <c r="AB152" s="44"/>
      <c r="AC152" s="44"/>
      <c r="AE152" s="44"/>
      <c r="AF152" s="44"/>
      <c r="AG152" s="44"/>
      <c r="AH152" s="44"/>
      <c r="AI152" s="44"/>
      <c r="AJ152" s="44"/>
    </row>
    <row r="153" spans="2:36" x14ac:dyDescent="0.25">
      <c r="B153">
        <v>12.4</v>
      </c>
      <c r="C153">
        <v>-12.315671999999999</v>
      </c>
      <c r="E153" s="6"/>
      <c r="F153" s="79"/>
      <c r="G153" s="44"/>
      <c r="H153" s="44"/>
      <c r="I153" s="44"/>
      <c r="J153" s="44"/>
      <c r="K153" s="44"/>
      <c r="M153" s="44"/>
      <c r="N153" s="44"/>
      <c r="O153" s="44"/>
      <c r="P153" s="44"/>
      <c r="Q153" s="44"/>
      <c r="R153" s="44"/>
      <c r="T153">
        <v>12.4</v>
      </c>
      <c r="U153">
        <v>-12.215107</v>
      </c>
      <c r="W153" s="6"/>
      <c r="X153" s="79"/>
      <c r="Y153" s="44"/>
      <c r="Z153" s="44"/>
      <c r="AA153" s="44"/>
      <c r="AB153" s="44"/>
      <c r="AC153" s="44"/>
      <c r="AE153" s="44"/>
      <c r="AF153" s="44"/>
      <c r="AG153" s="44"/>
      <c r="AH153" s="44"/>
      <c r="AI153" s="44"/>
      <c r="AJ153" s="44"/>
    </row>
    <row r="154" spans="2:36" x14ac:dyDescent="0.25">
      <c r="B154">
        <v>13.1</v>
      </c>
      <c r="C154">
        <v>-12.911757</v>
      </c>
      <c r="E154" s="6"/>
      <c r="F154" s="79"/>
      <c r="G154" s="44"/>
      <c r="H154" s="44"/>
      <c r="I154" s="44"/>
      <c r="J154" s="44"/>
      <c r="K154" s="44"/>
      <c r="M154" s="44"/>
      <c r="N154" s="44"/>
      <c r="O154" s="44"/>
      <c r="P154" s="44"/>
      <c r="Q154" s="44"/>
      <c r="R154" s="44"/>
      <c r="T154">
        <v>13.1</v>
      </c>
      <c r="U154">
        <v>-12.767642</v>
      </c>
      <c r="W154" s="6"/>
      <c r="X154" s="79"/>
      <c r="Y154" s="44"/>
      <c r="Z154" s="44"/>
      <c r="AA154" s="44"/>
      <c r="AB154" s="44"/>
      <c r="AC154" s="44"/>
      <c r="AE154" s="44"/>
      <c r="AF154" s="44"/>
      <c r="AG154" s="44"/>
      <c r="AH154" s="44"/>
      <c r="AI154" s="44"/>
      <c r="AJ154" s="44"/>
    </row>
    <row r="155" spans="2:36" x14ac:dyDescent="0.25">
      <c r="B155">
        <v>13.8</v>
      </c>
      <c r="C155">
        <v>-13.508010000000001</v>
      </c>
      <c r="E155" s="6"/>
      <c r="F155" s="79"/>
      <c r="G155" s="44"/>
      <c r="H155" s="44"/>
      <c r="I155" s="44"/>
      <c r="J155" s="44"/>
      <c r="K155" s="44"/>
      <c r="M155" s="44"/>
      <c r="N155" s="44"/>
      <c r="O155" s="44"/>
      <c r="P155" s="44"/>
      <c r="Q155" s="44"/>
      <c r="R155" s="44"/>
      <c r="T155">
        <v>13.8</v>
      </c>
      <c r="U155">
        <v>-13.329537</v>
      </c>
      <c r="W155" s="6"/>
      <c r="X155" s="79"/>
      <c r="Y155" s="44"/>
      <c r="Z155" s="44"/>
      <c r="AA155" s="44"/>
      <c r="AB155" s="44"/>
      <c r="AC155" s="44"/>
      <c r="AE155" s="44"/>
      <c r="AF155" s="44"/>
      <c r="AG155" s="44"/>
      <c r="AH155" s="44"/>
      <c r="AI155" s="44"/>
      <c r="AJ155" s="44"/>
    </row>
    <row r="156" spans="2:36" x14ac:dyDescent="0.25">
      <c r="B156">
        <v>14.5</v>
      </c>
      <c r="C156">
        <v>-14.117032</v>
      </c>
      <c r="E156" s="6"/>
      <c r="F156" s="79"/>
      <c r="G156" s="44"/>
      <c r="H156" s="44"/>
      <c r="I156" s="44"/>
      <c r="J156" s="44"/>
      <c r="K156" s="44"/>
      <c r="M156" s="44"/>
      <c r="N156" s="44"/>
      <c r="O156" s="44"/>
      <c r="P156" s="44"/>
      <c r="Q156" s="44"/>
      <c r="R156" s="44"/>
      <c r="T156">
        <v>14.5</v>
      </c>
      <c r="U156">
        <v>-13.901012</v>
      </c>
      <c r="W156" s="6"/>
      <c r="X156" s="79"/>
      <c r="Y156" s="44"/>
      <c r="Z156" s="44"/>
      <c r="AA156" s="44"/>
      <c r="AB156" s="44"/>
      <c r="AC156" s="44"/>
      <c r="AE156" s="44"/>
      <c r="AF156" s="44"/>
      <c r="AG156" s="44"/>
      <c r="AH156" s="44"/>
      <c r="AI156" s="44"/>
      <c r="AJ156" s="44"/>
    </row>
    <row r="157" spans="2:36" x14ac:dyDescent="0.25">
      <c r="B157">
        <v>15.2</v>
      </c>
      <c r="C157">
        <v>-14.722412</v>
      </c>
      <c r="E157" s="6"/>
      <c r="F157" s="79"/>
      <c r="G157" s="44"/>
      <c r="H157" s="44"/>
      <c r="I157" s="44"/>
      <c r="J157" s="44"/>
      <c r="K157" s="44"/>
      <c r="M157" s="44"/>
      <c r="N157" s="44"/>
      <c r="O157" s="44"/>
      <c r="P157" s="44"/>
      <c r="Q157" s="44"/>
      <c r="R157" s="44"/>
      <c r="T157">
        <v>15.2</v>
      </c>
      <c r="U157">
        <v>-14.47697</v>
      </c>
      <c r="W157" s="6"/>
      <c r="X157" s="79"/>
      <c r="Y157" s="44"/>
      <c r="Z157" s="44"/>
      <c r="AA157" s="44"/>
      <c r="AB157" s="44"/>
      <c r="AC157" s="44"/>
      <c r="AE157" s="44"/>
      <c r="AF157" s="44"/>
      <c r="AG157" s="44"/>
      <c r="AH157" s="44"/>
      <c r="AI157" s="44"/>
      <c r="AJ157" s="44"/>
    </row>
    <row r="158" spans="2:36" x14ac:dyDescent="0.25">
      <c r="B158">
        <v>15.9</v>
      </c>
      <c r="C158">
        <v>-15.326838</v>
      </c>
      <c r="E158" s="6"/>
      <c r="F158" s="79"/>
      <c r="G158" s="44"/>
      <c r="H158" s="44"/>
      <c r="I158" s="44"/>
      <c r="J158" s="44"/>
      <c r="K158" s="44"/>
      <c r="M158" s="44"/>
      <c r="N158" s="44"/>
      <c r="O158" s="44"/>
      <c r="P158" s="44"/>
      <c r="Q158" s="44"/>
      <c r="R158" s="44"/>
      <c r="T158">
        <v>15.9</v>
      </c>
      <c r="U158">
        <v>-15.050786</v>
      </c>
      <c r="W158" s="6"/>
      <c r="X158" s="79"/>
      <c r="Y158" s="44"/>
      <c r="Z158" s="44"/>
      <c r="AA158" s="44"/>
      <c r="AB158" s="44"/>
      <c r="AC158" s="44"/>
      <c r="AE158" s="44"/>
      <c r="AF158" s="44"/>
      <c r="AG158" s="44"/>
      <c r="AH158" s="44"/>
      <c r="AI158" s="44"/>
      <c r="AJ158" s="44"/>
    </row>
    <row r="159" spans="2:36" x14ac:dyDescent="0.25">
      <c r="B159">
        <v>16.600000000000001</v>
      </c>
      <c r="C159">
        <v>-15.84426</v>
      </c>
      <c r="E159" s="6"/>
      <c r="F159" s="79"/>
      <c r="G159" s="44"/>
      <c r="H159" s="44"/>
      <c r="I159" s="44"/>
      <c r="J159" s="44"/>
      <c r="K159" s="44"/>
      <c r="M159" s="44"/>
      <c r="N159" s="44"/>
      <c r="O159" s="44"/>
      <c r="P159" s="44"/>
      <c r="Q159" s="44"/>
      <c r="R159" s="44"/>
      <c r="T159">
        <v>16.600000000000001</v>
      </c>
      <c r="U159">
        <v>-15.535458999999999</v>
      </c>
      <c r="W159" s="6"/>
      <c r="X159" s="79"/>
      <c r="Y159" s="44"/>
      <c r="Z159" s="44"/>
      <c r="AA159" s="44"/>
      <c r="AB159" s="44"/>
      <c r="AC159" s="44"/>
      <c r="AE159" s="44"/>
      <c r="AF159" s="44"/>
      <c r="AG159" s="44"/>
      <c r="AH159" s="44"/>
      <c r="AI159" s="44"/>
      <c r="AJ159" s="44"/>
    </row>
    <row r="160" spans="2:36" x14ac:dyDescent="0.25">
      <c r="B160">
        <v>17.3</v>
      </c>
      <c r="C160">
        <v>-15.949802</v>
      </c>
      <c r="E160" s="6"/>
      <c r="F160" s="79"/>
      <c r="G160" s="44"/>
      <c r="H160" s="44"/>
      <c r="I160" s="44"/>
      <c r="J160" s="44"/>
      <c r="K160" s="44"/>
      <c r="M160" s="44"/>
      <c r="N160" s="44"/>
      <c r="O160" s="44"/>
      <c r="P160" s="44"/>
      <c r="Q160" s="44"/>
      <c r="R160" s="44"/>
      <c r="T160">
        <v>17.3</v>
      </c>
      <c r="U160">
        <v>-15.642111999999999</v>
      </c>
      <c r="W160" s="6"/>
      <c r="X160" s="79"/>
      <c r="Y160" s="44"/>
      <c r="Z160" s="44"/>
      <c r="AA160" s="44"/>
      <c r="AB160" s="44"/>
      <c r="AC160" s="44"/>
      <c r="AE160" s="44"/>
      <c r="AF160" s="44"/>
      <c r="AG160" s="44"/>
      <c r="AH160" s="44"/>
      <c r="AI160" s="44"/>
      <c r="AJ160" s="44"/>
    </row>
    <row r="161" spans="2:36" x14ac:dyDescent="0.25">
      <c r="B161">
        <v>18</v>
      </c>
      <c r="C161">
        <v>-16.122838999999999</v>
      </c>
      <c r="E161" s="6"/>
      <c r="F161" s="79"/>
      <c r="G161" s="44"/>
      <c r="H161" s="44"/>
      <c r="I161" s="44"/>
      <c r="J161" s="44"/>
      <c r="K161" s="44"/>
      <c r="M161" s="44"/>
      <c r="N161" s="44"/>
      <c r="O161" s="44"/>
      <c r="P161" s="44"/>
      <c r="Q161" s="44"/>
      <c r="R161" s="44"/>
      <c r="T161">
        <v>18</v>
      </c>
      <c r="U161">
        <v>-15.815128</v>
      </c>
      <c r="W161" s="6"/>
      <c r="X161" s="79"/>
      <c r="Y161" s="44"/>
      <c r="Z161" s="44"/>
      <c r="AA161" s="44"/>
      <c r="AB161" s="44"/>
      <c r="AC161" s="44"/>
      <c r="AE161" s="44"/>
      <c r="AF161" s="44"/>
      <c r="AG161" s="44"/>
      <c r="AH161" s="44"/>
      <c r="AI161" s="44"/>
      <c r="AJ161" s="44"/>
    </row>
    <row r="162" spans="2:36" x14ac:dyDescent="0.25">
      <c r="B162">
        <v>18.7</v>
      </c>
      <c r="C162">
        <v>-16.335238</v>
      </c>
      <c r="E162" s="6"/>
      <c r="F162" s="79"/>
      <c r="G162" s="44"/>
      <c r="H162" s="44"/>
      <c r="I162" s="44"/>
      <c r="J162" s="44"/>
      <c r="K162" s="44"/>
      <c r="M162" s="44"/>
      <c r="N162" s="44"/>
      <c r="O162" s="44"/>
      <c r="P162" s="44"/>
      <c r="Q162" s="44"/>
      <c r="R162" s="44"/>
      <c r="T162">
        <v>18.7</v>
      </c>
      <c r="U162">
        <v>-16.026796000000001</v>
      </c>
      <c r="W162" s="6"/>
      <c r="X162" s="79"/>
      <c r="Y162" s="44"/>
      <c r="Z162" s="44"/>
      <c r="AA162" s="44"/>
      <c r="AB162" s="44"/>
      <c r="AC162" s="44"/>
      <c r="AE162" s="44"/>
      <c r="AF162" s="44"/>
      <c r="AG162" s="44"/>
      <c r="AH162" s="44"/>
      <c r="AI162" s="44"/>
      <c r="AJ162" s="44"/>
    </row>
    <row r="163" spans="2:36" x14ac:dyDescent="0.25">
      <c r="B163">
        <v>19.399999999999999</v>
      </c>
      <c r="C163">
        <v>-16.54439</v>
      </c>
      <c r="E163" s="6"/>
      <c r="F163" s="79"/>
      <c r="G163" s="44"/>
      <c r="H163" s="44"/>
      <c r="I163" s="44"/>
      <c r="J163" s="44"/>
      <c r="K163" s="44"/>
      <c r="M163" s="44"/>
      <c r="N163" s="44"/>
      <c r="O163" s="44"/>
      <c r="P163" s="44"/>
      <c r="Q163" s="44"/>
      <c r="R163" s="44"/>
      <c r="T163">
        <v>19.399999999999999</v>
      </c>
      <c r="U163">
        <v>-16.232821999999999</v>
      </c>
      <c r="W163" s="6"/>
      <c r="X163" s="79"/>
      <c r="Y163" s="44"/>
      <c r="Z163" s="44"/>
      <c r="AA163" s="44"/>
      <c r="AB163" s="44"/>
      <c r="AC163" s="44"/>
      <c r="AE163" s="44"/>
      <c r="AF163" s="44"/>
      <c r="AG163" s="44"/>
      <c r="AH163" s="44"/>
      <c r="AI163" s="44"/>
      <c r="AJ163" s="44"/>
    </row>
    <row r="164" spans="2:36" x14ac:dyDescent="0.25">
      <c r="B164">
        <v>20.100000000000001</v>
      </c>
      <c r="C164">
        <v>-16.730270000000001</v>
      </c>
      <c r="E164" s="6"/>
      <c r="F164" s="79"/>
      <c r="G164" s="44"/>
      <c r="H164" s="44"/>
      <c r="I164" s="44"/>
      <c r="J164" s="44"/>
      <c r="K164" s="44"/>
      <c r="M164" s="44"/>
      <c r="N164" s="44"/>
      <c r="O164" s="44"/>
      <c r="P164" s="44"/>
      <c r="Q164" s="44"/>
      <c r="R164" s="44"/>
      <c r="T164">
        <v>20.100000000000001</v>
      </c>
      <c r="U164">
        <v>-16.421392000000001</v>
      </c>
      <c r="W164" s="6"/>
      <c r="X164" s="79"/>
      <c r="Y164" s="44"/>
      <c r="Z164" s="44"/>
      <c r="AA164" s="44"/>
      <c r="AB164" s="44"/>
      <c r="AC164" s="44"/>
      <c r="AE164" s="44"/>
      <c r="AF164" s="44"/>
      <c r="AG164" s="44"/>
      <c r="AH164" s="44"/>
      <c r="AI164" s="44"/>
      <c r="AJ164" s="44"/>
    </row>
    <row r="165" spans="2:36" x14ac:dyDescent="0.25">
      <c r="B165">
        <v>20.8</v>
      </c>
      <c r="C165">
        <v>-16.857893000000001</v>
      </c>
      <c r="E165" s="6"/>
      <c r="F165" s="79"/>
      <c r="G165" s="44"/>
      <c r="H165" s="44"/>
      <c r="I165" s="44"/>
      <c r="J165" s="44"/>
      <c r="K165" s="44"/>
      <c r="M165" s="44"/>
      <c r="N165" s="44"/>
      <c r="O165" s="44"/>
      <c r="P165" s="44"/>
      <c r="Q165" s="44"/>
      <c r="R165" s="44"/>
      <c r="T165">
        <v>20.8</v>
      </c>
      <c r="U165">
        <v>-16.549257000000001</v>
      </c>
      <c r="W165" s="6"/>
      <c r="X165" s="79"/>
      <c r="Y165" s="44"/>
      <c r="Z165" s="44"/>
      <c r="AA165" s="44"/>
      <c r="AB165" s="44"/>
      <c r="AC165" s="44"/>
      <c r="AE165" s="44"/>
      <c r="AF165" s="44"/>
      <c r="AG165" s="44"/>
      <c r="AH165" s="44"/>
      <c r="AI165" s="44"/>
      <c r="AJ165" s="44"/>
    </row>
    <row r="166" spans="2:36" x14ac:dyDescent="0.25">
      <c r="B166">
        <v>21.5</v>
      </c>
      <c r="C166">
        <v>-16.891587999999999</v>
      </c>
      <c r="E166" s="6"/>
      <c r="F166" s="79"/>
      <c r="G166" s="44"/>
      <c r="H166" s="44"/>
      <c r="I166" s="44"/>
      <c r="J166" s="44"/>
      <c r="K166" s="44"/>
      <c r="M166" s="44"/>
      <c r="N166" s="44"/>
      <c r="O166" s="44"/>
      <c r="P166" s="44"/>
      <c r="Q166" s="44"/>
      <c r="R166" s="44"/>
      <c r="T166">
        <v>21.5</v>
      </c>
      <c r="U166">
        <v>-16.583787999999998</v>
      </c>
      <c r="W166" s="6"/>
      <c r="X166" s="79"/>
      <c r="Y166" s="44"/>
      <c r="Z166" s="44"/>
      <c r="AA166" s="44"/>
      <c r="AB166" s="44"/>
      <c r="AC166" s="44"/>
      <c r="AE166" s="44"/>
      <c r="AF166" s="44"/>
      <c r="AG166" s="44"/>
      <c r="AH166" s="44"/>
      <c r="AI166" s="44"/>
      <c r="AJ166" s="44"/>
    </row>
    <row r="167" spans="2:36" x14ac:dyDescent="0.25">
      <c r="B167">
        <v>22.2</v>
      </c>
      <c r="C167">
        <v>-16.889265000000002</v>
      </c>
      <c r="E167" s="6"/>
      <c r="F167" s="79"/>
      <c r="G167" s="44"/>
      <c r="H167" s="44"/>
      <c r="I167" s="44"/>
      <c r="J167" s="44"/>
      <c r="K167" s="44"/>
      <c r="M167" s="44"/>
      <c r="N167" s="44"/>
      <c r="O167" s="44"/>
      <c r="P167" s="44"/>
      <c r="Q167" s="44"/>
      <c r="R167" s="44"/>
      <c r="T167">
        <v>22.2</v>
      </c>
      <c r="U167">
        <v>-16.583653999999999</v>
      </c>
      <c r="W167" s="6"/>
      <c r="X167" s="79"/>
      <c r="Y167" s="44"/>
      <c r="Z167" s="44"/>
      <c r="AA167" s="44"/>
      <c r="AB167" s="44"/>
      <c r="AC167" s="44"/>
      <c r="AE167" s="44"/>
      <c r="AF167" s="44"/>
      <c r="AG167" s="44"/>
      <c r="AH167" s="44"/>
      <c r="AI167" s="44"/>
      <c r="AJ167" s="44"/>
    </row>
    <row r="168" spans="2:36" x14ac:dyDescent="0.25">
      <c r="B168">
        <v>22.9</v>
      </c>
      <c r="C168">
        <v>-16.890436000000001</v>
      </c>
      <c r="E168" s="6"/>
      <c r="G168" s="44"/>
      <c r="H168" s="44"/>
      <c r="I168" s="44"/>
      <c r="J168" s="44"/>
      <c r="K168" s="44"/>
      <c r="M168" s="44"/>
      <c r="N168" s="44"/>
      <c r="O168" s="44"/>
      <c r="P168" s="44"/>
      <c r="Q168" s="44"/>
      <c r="R168" s="44"/>
      <c r="T168">
        <v>22.9</v>
      </c>
      <c r="U168">
        <v>-16.580814</v>
      </c>
      <c r="W168" s="6"/>
      <c r="X168" s="79"/>
      <c r="Y168" s="44"/>
      <c r="Z168" s="44"/>
      <c r="AA168" s="44"/>
      <c r="AB168" s="44"/>
      <c r="AC168" s="44"/>
      <c r="AE168" s="44"/>
      <c r="AF168" s="44"/>
      <c r="AG168" s="44"/>
      <c r="AH168" s="44"/>
      <c r="AI168" s="44"/>
      <c r="AJ168" s="44"/>
    </row>
    <row r="169" spans="2:36" x14ac:dyDescent="0.25">
      <c r="B169">
        <v>23.6</v>
      </c>
      <c r="C169">
        <v>-16.887114</v>
      </c>
      <c r="E169" s="6"/>
      <c r="G169" s="44"/>
      <c r="H169" s="44"/>
      <c r="I169" s="44"/>
      <c r="J169" s="44"/>
      <c r="K169" s="44"/>
      <c r="M169" s="44"/>
      <c r="N169" s="44"/>
      <c r="O169" s="44"/>
      <c r="P169" s="44"/>
      <c r="Q169" s="44"/>
      <c r="R169" s="44"/>
      <c r="T169">
        <v>23.6</v>
      </c>
      <c r="U169">
        <v>-16.578249</v>
      </c>
      <c r="W169" s="6"/>
      <c r="X169" s="79"/>
      <c r="Y169" s="44"/>
      <c r="Z169" s="44"/>
      <c r="AA169" s="44"/>
      <c r="AB169" s="44"/>
      <c r="AC169" s="44"/>
      <c r="AE169" s="44"/>
      <c r="AF169" s="44"/>
      <c r="AG169" s="44"/>
      <c r="AH169" s="44"/>
      <c r="AI169" s="44"/>
      <c r="AJ169" s="44"/>
    </row>
    <row r="170" spans="2:36" x14ac:dyDescent="0.25">
      <c r="B170">
        <v>24.3</v>
      </c>
      <c r="C170">
        <v>-16.889956000000002</v>
      </c>
      <c r="E170" s="6"/>
      <c r="G170" s="44"/>
      <c r="H170" s="44"/>
      <c r="I170" s="44"/>
      <c r="J170" s="44"/>
      <c r="K170" s="44"/>
      <c r="M170" s="44"/>
      <c r="N170" s="44"/>
      <c r="O170" s="44"/>
      <c r="P170" s="44"/>
      <c r="Q170" s="44"/>
      <c r="R170" s="44"/>
      <c r="T170">
        <v>24.3</v>
      </c>
      <c r="U170">
        <v>-16.577541</v>
      </c>
      <c r="W170" s="6"/>
      <c r="X170" s="79"/>
      <c r="Y170" s="44"/>
      <c r="Z170" s="44"/>
      <c r="AA170" s="44"/>
      <c r="AB170" s="44"/>
      <c r="AC170" s="44"/>
      <c r="AE170" s="44"/>
      <c r="AF170" s="44"/>
      <c r="AG170" s="44"/>
      <c r="AH170" s="44"/>
      <c r="AI170" s="44"/>
      <c r="AJ170" s="44"/>
    </row>
    <row r="171" spans="2:36" x14ac:dyDescent="0.25">
      <c r="B171">
        <v>25</v>
      </c>
      <c r="C171">
        <v>-16.888300000000001</v>
      </c>
      <c r="E171" s="6"/>
      <c r="G171" s="44"/>
      <c r="H171" s="44"/>
      <c r="I171" s="44"/>
      <c r="J171" s="44"/>
      <c r="K171" s="44"/>
      <c r="M171" s="44"/>
      <c r="N171" s="44"/>
      <c r="O171" s="44"/>
      <c r="P171" s="44"/>
      <c r="Q171" s="44"/>
      <c r="R171" s="44"/>
      <c r="T171">
        <v>25</v>
      </c>
      <c r="U171">
        <v>-16.578600000000002</v>
      </c>
      <c r="W171" s="6"/>
      <c r="X171" s="79"/>
      <c r="Y171" s="44"/>
      <c r="Z171" s="44"/>
      <c r="AA171" s="44"/>
      <c r="AB171" s="44"/>
      <c r="AC171" s="44"/>
      <c r="AE171" s="44"/>
      <c r="AF171" s="44"/>
      <c r="AG171" s="44"/>
      <c r="AH171" s="44"/>
      <c r="AI171" s="44"/>
      <c r="AJ171" s="44"/>
    </row>
    <row r="172" spans="2:36" x14ac:dyDescent="0.25">
      <c r="B172" t="s">
        <v>25</v>
      </c>
      <c r="E172" s="6"/>
      <c r="G172" s="44"/>
      <c r="H172" s="44"/>
      <c r="I172" s="44"/>
      <c r="J172" s="44"/>
      <c r="K172" s="44"/>
      <c r="M172" s="44"/>
      <c r="N172" s="44"/>
      <c r="O172" s="44"/>
      <c r="P172" s="44"/>
      <c r="Q172" s="44"/>
      <c r="R172" s="44"/>
      <c r="T172" t="s">
        <v>25</v>
      </c>
      <c r="W172" s="6"/>
      <c r="X172" s="79"/>
      <c r="Y172" s="44"/>
      <c r="Z172" s="44"/>
      <c r="AA172" s="44"/>
      <c r="AB172" s="44"/>
      <c r="AC172" s="44"/>
      <c r="AE172" s="44"/>
      <c r="AF172" s="44"/>
      <c r="AG172" s="44"/>
      <c r="AH172" s="44"/>
      <c r="AI172" s="44"/>
      <c r="AJ172" s="44"/>
    </row>
    <row r="173" spans="2:36" x14ac:dyDescent="0.25">
      <c r="E173" s="6"/>
      <c r="G173" s="44"/>
      <c r="H173" s="44"/>
      <c r="I173" s="44"/>
      <c r="J173" s="44"/>
      <c r="K173" s="44"/>
      <c r="M173" s="44"/>
      <c r="N173" s="44"/>
      <c r="O173" s="44"/>
      <c r="P173" s="44"/>
      <c r="Q173" s="44"/>
      <c r="R173" s="44"/>
      <c r="W173" s="6"/>
      <c r="X173" s="79"/>
      <c r="Y173" s="44"/>
      <c r="Z173" s="44"/>
      <c r="AA173" s="44"/>
      <c r="AB173" s="44"/>
      <c r="AC173" s="44"/>
      <c r="AE173" s="44"/>
      <c r="AF173" s="44"/>
      <c r="AG173" s="44"/>
      <c r="AH173" s="44"/>
      <c r="AI173" s="44"/>
      <c r="AJ173" s="44"/>
    </row>
    <row r="174" spans="2:36" x14ac:dyDescent="0.25">
      <c r="E174" s="6"/>
      <c r="G174" s="44"/>
      <c r="H174" s="44"/>
      <c r="I174" s="44"/>
      <c r="J174" s="44"/>
      <c r="K174" s="44"/>
      <c r="M174" s="44"/>
      <c r="N174" s="44"/>
      <c r="O174" s="44"/>
      <c r="P174" s="44"/>
      <c r="Q174" s="44"/>
      <c r="R174" s="44"/>
      <c r="W174" s="6"/>
      <c r="X174" s="79"/>
      <c r="Y174" s="44"/>
      <c r="Z174" s="44"/>
      <c r="AA174" s="44"/>
      <c r="AB174" s="44"/>
      <c r="AC174" s="44"/>
      <c r="AE174" s="44"/>
      <c r="AF174" s="44"/>
      <c r="AG174" s="44"/>
      <c r="AH174" s="44"/>
      <c r="AI174" s="44"/>
      <c r="AJ174" s="44"/>
    </row>
    <row r="175" spans="2:36" x14ac:dyDescent="0.25">
      <c r="B175" t="s">
        <v>29</v>
      </c>
      <c r="E175" s="6"/>
      <c r="G175" s="44"/>
      <c r="H175" s="44"/>
      <c r="I175" s="44"/>
      <c r="J175" s="44"/>
      <c r="K175" s="44"/>
      <c r="M175" s="44"/>
      <c r="N175" s="44"/>
      <c r="O175" s="44"/>
      <c r="P175" s="44"/>
      <c r="Q175" s="44"/>
      <c r="R175" s="44"/>
      <c r="T175" t="s">
        <v>29</v>
      </c>
      <c r="W175" s="6"/>
      <c r="X175" s="79"/>
      <c r="Y175" s="44"/>
      <c r="Z175" s="44"/>
      <c r="AA175" s="44"/>
      <c r="AB175" s="44"/>
      <c r="AC175" s="44"/>
      <c r="AE175" s="44"/>
      <c r="AF175" s="44"/>
      <c r="AG175" s="44"/>
      <c r="AH175" s="44"/>
      <c r="AI175" s="44"/>
      <c r="AJ175" s="44"/>
    </row>
    <row r="176" spans="2:36" x14ac:dyDescent="0.25">
      <c r="B176" t="s">
        <v>231</v>
      </c>
      <c r="C176" t="s">
        <v>289</v>
      </c>
      <c r="E176" s="6"/>
      <c r="G176" s="44"/>
      <c r="H176" s="44"/>
      <c r="I176" s="44"/>
      <c r="J176" s="44"/>
      <c r="K176" s="44"/>
      <c r="M176" s="44"/>
      <c r="N176" s="44"/>
      <c r="O176" s="44"/>
      <c r="P176" s="44"/>
      <c r="Q176" s="44"/>
      <c r="R176" s="44"/>
      <c r="T176" t="s">
        <v>231</v>
      </c>
      <c r="U176" t="s">
        <v>289</v>
      </c>
      <c r="W176" s="6"/>
      <c r="X176" s="79"/>
      <c r="Y176" s="44"/>
      <c r="Z176" s="44"/>
      <c r="AA176" s="44"/>
      <c r="AB176" s="44"/>
      <c r="AC176" s="44"/>
      <c r="AE176" s="44"/>
      <c r="AF176" s="44"/>
      <c r="AG176" s="44"/>
      <c r="AH176" s="44"/>
      <c r="AI176" s="44"/>
      <c r="AJ176" s="44"/>
    </row>
    <row r="177" spans="2:36" x14ac:dyDescent="0.25">
      <c r="B177">
        <v>-10</v>
      </c>
      <c r="C177">
        <v>-6.0357570999999997</v>
      </c>
      <c r="E177" s="6"/>
      <c r="G177" s="44"/>
      <c r="H177" s="44"/>
      <c r="I177" s="44"/>
      <c r="J177" s="44"/>
      <c r="K177" s="44"/>
      <c r="M177" s="44"/>
      <c r="N177" s="44"/>
      <c r="O177" s="44"/>
      <c r="P177" s="44"/>
      <c r="Q177" s="44"/>
      <c r="R177" s="44"/>
      <c r="T177">
        <v>-10</v>
      </c>
      <c r="U177">
        <v>-7.8142800000000001</v>
      </c>
      <c r="W177" s="6"/>
      <c r="X177" s="79"/>
      <c r="Y177" s="44"/>
      <c r="Z177" s="44"/>
      <c r="AA177" s="44"/>
      <c r="AB177" s="44"/>
      <c r="AC177" s="44"/>
      <c r="AE177" s="44"/>
      <c r="AF177" s="44"/>
      <c r="AG177" s="44"/>
      <c r="AH177" s="44"/>
      <c r="AI177" s="44"/>
      <c r="AJ177" s="44"/>
    </row>
    <row r="178" spans="2:36" x14ac:dyDescent="0.25">
      <c r="B178">
        <v>-9.3000000000000007</v>
      </c>
      <c r="C178">
        <v>-6.0313772999999999</v>
      </c>
      <c r="E178" s="6"/>
      <c r="G178" s="44"/>
      <c r="H178" s="44"/>
      <c r="I178" s="44"/>
      <c r="J178" s="44"/>
      <c r="K178" s="44"/>
      <c r="M178" s="44"/>
      <c r="N178" s="44"/>
      <c r="O178" s="44"/>
      <c r="P178" s="44"/>
      <c r="Q178" s="44"/>
      <c r="R178" s="44"/>
      <c r="T178">
        <v>-9.3000000000000007</v>
      </c>
      <c r="U178">
        <v>-7.8125781999999999</v>
      </c>
      <c r="W178" s="6"/>
      <c r="X178" s="79"/>
      <c r="Y178" s="44"/>
      <c r="Z178" s="44"/>
      <c r="AA178" s="44"/>
      <c r="AB178" s="44"/>
      <c r="AC178" s="44"/>
      <c r="AE178" s="44"/>
      <c r="AF178" s="44"/>
      <c r="AG178" s="44"/>
      <c r="AH178" s="44"/>
      <c r="AI178" s="44"/>
      <c r="AJ178" s="44"/>
    </row>
    <row r="179" spans="2:36" x14ac:dyDescent="0.25">
      <c r="B179">
        <v>-8.6</v>
      </c>
      <c r="C179">
        <v>-6.0370587999999996</v>
      </c>
      <c r="E179" s="6"/>
      <c r="G179" s="44"/>
      <c r="H179" s="44"/>
      <c r="I179" s="44"/>
      <c r="J179" s="44"/>
      <c r="K179" s="44"/>
      <c r="M179" s="44"/>
      <c r="N179" s="44"/>
      <c r="O179" s="44"/>
      <c r="P179" s="44"/>
      <c r="Q179" s="44"/>
      <c r="R179" s="44"/>
      <c r="T179">
        <v>-8.6</v>
      </c>
      <c r="U179">
        <v>-7.8101000999999997</v>
      </c>
      <c r="W179" s="6"/>
      <c r="X179" s="79"/>
      <c r="Y179" s="44"/>
      <c r="Z179" s="44"/>
      <c r="AA179" s="44"/>
      <c r="AB179" s="44"/>
      <c r="AC179" s="44"/>
      <c r="AE179" s="44"/>
      <c r="AF179" s="44"/>
      <c r="AG179" s="44"/>
      <c r="AH179" s="44"/>
      <c r="AI179" s="44"/>
      <c r="AJ179" s="44"/>
    </row>
    <row r="180" spans="2:36" x14ac:dyDescent="0.25">
      <c r="B180">
        <v>-7.9</v>
      </c>
      <c r="C180">
        <v>-6.0377749999999999</v>
      </c>
      <c r="E180" s="6"/>
      <c r="G180" s="44"/>
      <c r="H180" s="44"/>
      <c r="I180" s="44"/>
      <c r="J180" s="44"/>
      <c r="K180" s="44"/>
      <c r="M180" s="44"/>
      <c r="N180" s="44"/>
      <c r="O180" s="44"/>
      <c r="P180" s="44"/>
      <c r="Q180" s="44"/>
      <c r="R180" s="44"/>
      <c r="T180">
        <v>-7.9</v>
      </c>
      <c r="U180">
        <v>-7.8180851999999996</v>
      </c>
      <c r="W180" s="6"/>
      <c r="X180" s="79"/>
      <c r="Y180" s="44"/>
      <c r="Z180" s="44"/>
      <c r="AA180" s="44"/>
      <c r="AB180" s="44"/>
      <c r="AC180" s="44"/>
      <c r="AE180" s="44"/>
      <c r="AF180" s="44"/>
      <c r="AG180" s="44"/>
      <c r="AH180" s="44"/>
      <c r="AI180" s="44"/>
      <c r="AJ180" s="44"/>
    </row>
    <row r="181" spans="2:36" x14ac:dyDescent="0.25">
      <c r="B181">
        <v>-7.2</v>
      </c>
      <c r="C181">
        <v>-6.0407542999999997</v>
      </c>
      <c r="E181" s="6"/>
      <c r="G181" s="44"/>
      <c r="H181" s="44"/>
      <c r="I181" s="44"/>
      <c r="J181" s="44"/>
      <c r="K181" s="44"/>
      <c r="M181" s="44"/>
      <c r="N181" s="44"/>
      <c r="O181" s="44"/>
      <c r="P181" s="44"/>
      <c r="Q181" s="44"/>
      <c r="R181" s="44"/>
      <c r="T181">
        <v>-7.2</v>
      </c>
      <c r="U181">
        <v>-7.8197899</v>
      </c>
      <c r="W181" s="6"/>
      <c r="X181" s="79"/>
      <c r="Y181" s="44"/>
      <c r="Z181" s="44"/>
      <c r="AA181" s="44"/>
      <c r="AB181" s="44"/>
      <c r="AC181" s="44"/>
      <c r="AE181" s="44"/>
      <c r="AF181" s="44"/>
      <c r="AG181" s="44"/>
      <c r="AH181" s="44"/>
      <c r="AI181" s="44"/>
      <c r="AJ181" s="44"/>
    </row>
    <row r="182" spans="2:36" x14ac:dyDescent="0.25">
      <c r="B182">
        <v>-6.5</v>
      </c>
      <c r="C182">
        <v>-6.0433259000000001</v>
      </c>
      <c r="E182" s="6"/>
      <c r="G182" s="44"/>
      <c r="H182" s="44"/>
      <c r="I182" s="44"/>
      <c r="J182" s="44"/>
      <c r="K182" s="44"/>
      <c r="M182" s="44"/>
      <c r="N182" s="44"/>
      <c r="O182" s="44"/>
      <c r="P182" s="44"/>
      <c r="Q182" s="44"/>
      <c r="R182" s="44"/>
      <c r="T182">
        <v>-6.5</v>
      </c>
      <c r="U182">
        <v>-7.8225588999999998</v>
      </c>
      <c r="W182" s="6"/>
      <c r="X182" s="79"/>
      <c r="Y182" s="44"/>
      <c r="Z182" s="44"/>
      <c r="AA182" s="44"/>
      <c r="AB182" s="44"/>
      <c r="AC182" s="44"/>
      <c r="AE182" s="44"/>
      <c r="AF182" s="44"/>
      <c r="AG182" s="44"/>
      <c r="AH182" s="44"/>
      <c r="AI182" s="44"/>
      <c r="AJ182" s="44"/>
    </row>
    <row r="183" spans="2:36" x14ac:dyDescent="0.25">
      <c r="B183">
        <v>-5.8</v>
      </c>
      <c r="C183">
        <v>-6.0491609999999998</v>
      </c>
      <c r="E183" s="6"/>
      <c r="G183" s="44"/>
      <c r="H183" s="44"/>
      <c r="I183" s="44"/>
      <c r="J183" s="44"/>
      <c r="K183" s="44"/>
      <c r="M183" s="44"/>
      <c r="N183" s="44"/>
      <c r="O183" s="44"/>
      <c r="P183" s="44"/>
      <c r="Q183" s="44"/>
      <c r="R183" s="44"/>
      <c r="T183">
        <v>-5.8</v>
      </c>
      <c r="U183">
        <v>-7.8225651000000003</v>
      </c>
      <c r="W183" s="6"/>
      <c r="X183" s="79"/>
      <c r="Y183" s="44"/>
      <c r="Z183" s="44"/>
      <c r="AA183" s="44"/>
      <c r="AB183" s="44"/>
      <c r="AC183" s="44"/>
      <c r="AE183" s="44"/>
      <c r="AF183" s="44"/>
      <c r="AG183" s="44"/>
      <c r="AH183" s="44"/>
      <c r="AI183" s="44"/>
      <c r="AJ183" s="44"/>
    </row>
    <row r="184" spans="2:36" x14ac:dyDescent="0.25">
      <c r="B184">
        <v>-5.0999999999999996</v>
      </c>
      <c r="C184">
        <v>-6.0557889999999999</v>
      </c>
      <c r="E184" s="6"/>
      <c r="G184" s="44"/>
      <c r="H184" s="44"/>
      <c r="I184" s="44"/>
      <c r="J184" s="44"/>
      <c r="K184" s="44"/>
      <c r="M184" s="44"/>
      <c r="N184" s="44"/>
      <c r="O184" s="44"/>
      <c r="P184" s="44"/>
      <c r="Q184" s="44"/>
      <c r="R184" s="44"/>
      <c r="T184">
        <v>-5.0999999999999996</v>
      </c>
      <c r="U184">
        <v>-7.8259897</v>
      </c>
      <c r="W184" s="6"/>
      <c r="X184" s="79"/>
      <c r="Y184" s="44"/>
      <c r="Z184" s="44"/>
      <c r="AA184" s="44"/>
      <c r="AB184" s="44"/>
      <c r="AC184" s="44"/>
      <c r="AE184" s="44"/>
      <c r="AF184" s="44"/>
      <c r="AG184" s="44"/>
      <c r="AH184" s="44"/>
      <c r="AI184" s="44"/>
      <c r="AJ184" s="44"/>
    </row>
    <row r="185" spans="2:36" x14ac:dyDescent="0.25">
      <c r="B185">
        <v>-4.4000000000000004</v>
      </c>
      <c r="C185">
        <v>-6.0672946000000003</v>
      </c>
      <c r="E185" s="6"/>
      <c r="G185" s="44"/>
      <c r="H185" s="44"/>
      <c r="I185" s="44"/>
      <c r="J185" s="44"/>
      <c r="K185" s="44"/>
      <c r="M185" s="44"/>
      <c r="N185" s="44"/>
      <c r="O185" s="44"/>
      <c r="P185" s="44"/>
      <c r="Q185" s="44"/>
      <c r="R185" s="44"/>
      <c r="T185">
        <v>-4.4000000000000004</v>
      </c>
      <c r="U185">
        <v>-7.8295707999999999</v>
      </c>
      <c r="W185" s="6"/>
      <c r="X185" s="79"/>
      <c r="Y185" s="44"/>
      <c r="Z185" s="44"/>
      <c r="AA185" s="44"/>
      <c r="AB185" s="44"/>
      <c r="AC185" s="44"/>
      <c r="AE185" s="44"/>
      <c r="AF185" s="44"/>
      <c r="AG185" s="44"/>
      <c r="AH185" s="44"/>
      <c r="AI185" s="44"/>
      <c r="AJ185" s="44"/>
    </row>
    <row r="186" spans="2:36" x14ac:dyDescent="0.25">
      <c r="B186">
        <v>-3.7</v>
      </c>
      <c r="C186">
        <v>-6.0778698999999996</v>
      </c>
      <c r="E186" s="6"/>
      <c r="G186" s="44"/>
      <c r="H186" s="44"/>
      <c r="I186" s="44"/>
      <c r="J186" s="44"/>
      <c r="K186" s="44"/>
      <c r="M186" s="44"/>
      <c r="N186" s="44"/>
      <c r="O186" s="44"/>
      <c r="P186" s="44"/>
      <c r="Q186" s="44"/>
      <c r="R186" s="44"/>
      <c r="T186">
        <v>-3.7</v>
      </c>
      <c r="U186">
        <v>-7.8352941999999999</v>
      </c>
      <c r="W186" s="6"/>
      <c r="X186" s="79"/>
      <c r="Y186" s="44"/>
      <c r="Z186" s="44"/>
      <c r="AA186" s="44"/>
      <c r="AB186" s="44"/>
      <c r="AC186" s="44"/>
      <c r="AE186" s="44"/>
      <c r="AF186" s="44"/>
      <c r="AG186" s="44"/>
      <c r="AH186" s="44"/>
      <c r="AI186" s="44"/>
      <c r="AJ186" s="44"/>
    </row>
    <row r="187" spans="2:36" x14ac:dyDescent="0.25">
      <c r="B187">
        <v>-3</v>
      </c>
      <c r="C187">
        <v>-6.0993271</v>
      </c>
      <c r="E187" s="6"/>
      <c r="G187" s="44"/>
      <c r="H187" s="44"/>
      <c r="I187" s="44"/>
      <c r="J187" s="44"/>
      <c r="K187" s="44"/>
      <c r="M187" s="44"/>
      <c r="N187" s="44"/>
      <c r="O187" s="44"/>
      <c r="P187" s="44"/>
      <c r="Q187" s="44"/>
      <c r="R187" s="44"/>
      <c r="T187">
        <v>-3</v>
      </c>
      <c r="U187">
        <v>-7.8438692000000003</v>
      </c>
      <c r="W187" s="6"/>
      <c r="X187" s="79"/>
      <c r="Y187" s="44"/>
      <c r="Z187" s="44"/>
      <c r="AA187" s="44"/>
      <c r="AB187" s="44"/>
      <c r="AC187" s="44"/>
      <c r="AE187" s="44"/>
      <c r="AF187" s="44"/>
      <c r="AG187" s="44"/>
      <c r="AH187" s="44"/>
      <c r="AI187" s="44"/>
      <c r="AJ187" s="44"/>
    </row>
    <row r="188" spans="2:36" x14ac:dyDescent="0.25">
      <c r="B188">
        <v>-2.2999999999999998</v>
      </c>
      <c r="C188">
        <v>-6.1229854000000001</v>
      </c>
      <c r="E188" s="6"/>
      <c r="G188" s="44"/>
      <c r="H188" s="44"/>
      <c r="I188" s="44"/>
      <c r="J188" s="44"/>
      <c r="K188" s="44"/>
      <c r="M188" s="44"/>
      <c r="N188" s="44"/>
      <c r="O188" s="44"/>
      <c r="P188" s="44"/>
      <c r="Q188" s="44"/>
      <c r="R188" s="44"/>
      <c r="T188">
        <v>-2.2999999999999998</v>
      </c>
      <c r="U188">
        <v>-7.8495669000000001</v>
      </c>
      <c r="W188" s="6"/>
      <c r="X188" s="79"/>
      <c r="Y188" s="44"/>
      <c r="Z188" s="44"/>
      <c r="AA188" s="44"/>
      <c r="AB188" s="44"/>
      <c r="AC188" s="44"/>
      <c r="AE188" s="44"/>
      <c r="AF188" s="44"/>
      <c r="AG188" s="44"/>
      <c r="AH188" s="44"/>
      <c r="AI188" s="44"/>
      <c r="AJ188" s="44"/>
    </row>
    <row r="189" spans="2:36" x14ac:dyDescent="0.25">
      <c r="B189">
        <v>-1.6</v>
      </c>
      <c r="C189">
        <v>-6.1582971000000004</v>
      </c>
      <c r="E189" s="6"/>
      <c r="G189" s="44"/>
      <c r="H189" s="44"/>
      <c r="I189" s="44"/>
      <c r="J189" s="44"/>
      <c r="K189" s="44"/>
      <c r="M189" s="44"/>
      <c r="N189" s="44"/>
      <c r="O189" s="44"/>
      <c r="P189" s="44"/>
      <c r="Q189" s="44"/>
      <c r="R189" s="44"/>
      <c r="T189">
        <v>-1.6</v>
      </c>
      <c r="U189">
        <v>-7.8590150000000003</v>
      </c>
      <c r="W189" s="6"/>
      <c r="X189" s="79"/>
      <c r="Y189" s="44"/>
      <c r="Z189" s="44"/>
      <c r="AA189" s="44"/>
      <c r="AB189" s="44"/>
      <c r="AC189" s="44"/>
      <c r="AE189" s="44"/>
      <c r="AF189" s="44"/>
      <c r="AG189" s="44"/>
      <c r="AH189" s="44"/>
      <c r="AI189" s="44"/>
      <c r="AJ189" s="44"/>
    </row>
    <row r="190" spans="2:36" x14ac:dyDescent="0.25">
      <c r="B190">
        <v>-0.9</v>
      </c>
      <c r="C190">
        <v>-6.2048325999999996</v>
      </c>
      <c r="E190" s="6"/>
      <c r="G190" s="44"/>
      <c r="H190" s="44"/>
      <c r="I190" s="44"/>
      <c r="J190" s="44"/>
      <c r="K190" s="44"/>
      <c r="M190" s="44"/>
      <c r="N190" s="44"/>
      <c r="O190" s="44"/>
      <c r="P190" s="44"/>
      <c r="Q190" s="44"/>
      <c r="R190" s="44"/>
      <c r="T190">
        <v>-0.9</v>
      </c>
      <c r="U190">
        <v>-7.8740392000000003</v>
      </c>
      <c r="W190" s="6"/>
      <c r="X190" s="79"/>
      <c r="Y190" s="44"/>
      <c r="Z190" s="44"/>
      <c r="AA190" s="44"/>
      <c r="AB190" s="44"/>
      <c r="AC190" s="44"/>
      <c r="AE190" s="44"/>
      <c r="AF190" s="44"/>
      <c r="AG190" s="44"/>
      <c r="AH190" s="44"/>
      <c r="AI190" s="44"/>
      <c r="AJ190" s="44"/>
    </row>
    <row r="191" spans="2:36" x14ac:dyDescent="0.25">
      <c r="B191">
        <v>-0.2</v>
      </c>
      <c r="C191">
        <v>-6.2663659999999997</v>
      </c>
      <c r="E191" s="6"/>
      <c r="G191" s="44"/>
      <c r="H191" s="44"/>
      <c r="I191" s="44"/>
      <c r="J191" s="44"/>
      <c r="K191" s="44"/>
      <c r="M191" s="44"/>
      <c r="N191" s="44"/>
      <c r="O191" s="44"/>
      <c r="P191" s="44"/>
      <c r="Q191" s="44"/>
      <c r="R191" s="44"/>
      <c r="T191">
        <v>-0.2</v>
      </c>
      <c r="U191">
        <v>-7.8903413000000002</v>
      </c>
      <c r="W191" s="6"/>
      <c r="X191" s="79"/>
      <c r="Y191" s="44"/>
      <c r="Z191" s="44"/>
      <c r="AA191" s="44"/>
      <c r="AB191" s="44"/>
      <c r="AC191" s="44"/>
      <c r="AE191" s="44"/>
      <c r="AF191" s="44"/>
      <c r="AG191" s="44"/>
      <c r="AH191" s="44"/>
      <c r="AI191" s="44"/>
      <c r="AJ191" s="44"/>
    </row>
    <row r="192" spans="2:36" x14ac:dyDescent="0.25">
      <c r="B192">
        <v>0.5</v>
      </c>
      <c r="C192">
        <v>-6.3476585999999999</v>
      </c>
      <c r="E192" s="6"/>
      <c r="G192" s="44"/>
      <c r="H192" s="44"/>
      <c r="I192" s="44"/>
      <c r="J192" s="44"/>
      <c r="K192" s="44"/>
      <c r="M192" s="44"/>
      <c r="N192" s="44"/>
      <c r="O192" s="44"/>
      <c r="P192" s="44"/>
      <c r="Q192" s="44"/>
      <c r="R192" s="44"/>
      <c r="T192">
        <v>0.5</v>
      </c>
      <c r="U192">
        <v>-7.9135289000000002</v>
      </c>
      <c r="W192" s="6"/>
      <c r="X192" s="79"/>
      <c r="Y192" s="44"/>
      <c r="Z192" s="44"/>
      <c r="AA192" s="44"/>
      <c r="AB192" s="44"/>
      <c r="AC192" s="44"/>
      <c r="AE192" s="44"/>
      <c r="AF192" s="44"/>
      <c r="AG192" s="44"/>
      <c r="AH192" s="44"/>
      <c r="AI192" s="44"/>
      <c r="AJ192" s="44"/>
    </row>
    <row r="193" spans="2:36" x14ac:dyDescent="0.25">
      <c r="B193">
        <v>1.2</v>
      </c>
      <c r="C193">
        <v>-6.4657220999999998</v>
      </c>
      <c r="E193" s="6"/>
      <c r="G193" s="44"/>
      <c r="H193" s="44"/>
      <c r="I193" s="44"/>
      <c r="J193" s="44"/>
      <c r="K193" s="44"/>
      <c r="M193" s="44"/>
      <c r="N193" s="44"/>
      <c r="O193" s="44"/>
      <c r="P193" s="44"/>
      <c r="Q193" s="44"/>
      <c r="R193" s="44"/>
      <c r="T193">
        <v>1.2</v>
      </c>
      <c r="U193">
        <v>-7.9474467999999998</v>
      </c>
      <c r="W193" s="6"/>
      <c r="X193" s="79"/>
      <c r="Y193" s="44"/>
      <c r="Z193" s="44"/>
      <c r="AA193" s="44"/>
      <c r="AB193" s="44"/>
      <c r="AC193" s="44"/>
      <c r="AE193" s="44"/>
      <c r="AF193" s="44"/>
      <c r="AG193" s="44"/>
      <c r="AH193" s="44"/>
      <c r="AI193" s="44"/>
      <c r="AJ193" s="44"/>
    </row>
    <row r="194" spans="2:36" x14ac:dyDescent="0.25">
      <c r="B194">
        <v>1.9</v>
      </c>
      <c r="C194">
        <v>-6.6224455999999998</v>
      </c>
      <c r="E194" s="6"/>
      <c r="G194" s="44"/>
      <c r="H194" s="44"/>
      <c r="I194" s="44"/>
      <c r="J194" s="44"/>
      <c r="K194" s="44"/>
      <c r="M194" s="44"/>
      <c r="N194" s="44"/>
      <c r="O194" s="44"/>
      <c r="P194" s="44"/>
      <c r="Q194" s="44"/>
      <c r="R194" s="44"/>
      <c r="T194">
        <v>1.9</v>
      </c>
      <c r="U194">
        <v>-7.9922694999999999</v>
      </c>
      <c r="W194" s="6"/>
      <c r="X194" s="79"/>
      <c r="Y194" s="44"/>
      <c r="Z194" s="44"/>
      <c r="AA194" s="44"/>
      <c r="AB194" s="44"/>
      <c r="AC194" s="44"/>
      <c r="AE194" s="44"/>
      <c r="AF194" s="44"/>
      <c r="AG194" s="44"/>
      <c r="AH194" s="44"/>
      <c r="AI194" s="44"/>
      <c r="AJ194" s="44"/>
    </row>
    <row r="195" spans="2:36" x14ac:dyDescent="0.25">
      <c r="B195">
        <v>2.6</v>
      </c>
      <c r="C195">
        <v>-6.8223639</v>
      </c>
      <c r="E195" s="6"/>
      <c r="G195" s="44"/>
      <c r="H195" s="44"/>
      <c r="I195" s="44"/>
      <c r="J195" s="44"/>
      <c r="K195" s="44"/>
      <c r="M195" s="44"/>
      <c r="N195" s="44"/>
      <c r="O195" s="44"/>
      <c r="P195" s="44"/>
      <c r="Q195" s="44"/>
      <c r="R195" s="44"/>
      <c r="T195">
        <v>2.6</v>
      </c>
      <c r="U195">
        <v>-8.0547427999999996</v>
      </c>
      <c r="W195" s="6"/>
      <c r="X195" s="79"/>
      <c r="Y195" s="44"/>
      <c r="Z195" s="44"/>
      <c r="AA195" s="44"/>
      <c r="AB195" s="44"/>
      <c r="AC195" s="44"/>
      <c r="AE195" s="44"/>
      <c r="AF195" s="44"/>
      <c r="AG195" s="44"/>
      <c r="AH195" s="44"/>
      <c r="AI195" s="44"/>
      <c r="AJ195" s="44"/>
    </row>
    <row r="196" spans="2:36" x14ac:dyDescent="0.25">
      <c r="B196">
        <v>3.3</v>
      </c>
      <c r="C196">
        <v>-7.0738664</v>
      </c>
      <c r="E196" s="6"/>
      <c r="G196" s="44"/>
      <c r="H196" s="44"/>
      <c r="I196" s="44"/>
      <c r="J196" s="44"/>
      <c r="K196" s="44"/>
      <c r="M196" s="44"/>
      <c r="N196" s="44"/>
      <c r="O196" s="44"/>
      <c r="P196" s="44"/>
      <c r="Q196" s="44"/>
      <c r="R196" s="44"/>
      <c r="T196">
        <v>3.3</v>
      </c>
      <c r="U196">
        <v>-8.1376819999999999</v>
      </c>
      <c r="W196" s="6"/>
      <c r="X196" s="79"/>
      <c r="Y196" s="44"/>
      <c r="Z196" s="44"/>
      <c r="AA196" s="44"/>
      <c r="AB196" s="44"/>
      <c r="AC196" s="44"/>
      <c r="AE196" s="44"/>
      <c r="AF196" s="44"/>
      <c r="AG196" s="44"/>
      <c r="AH196" s="44"/>
      <c r="AI196" s="44"/>
      <c r="AJ196" s="44"/>
    </row>
    <row r="197" spans="2:36" x14ac:dyDescent="0.25">
      <c r="B197">
        <v>4</v>
      </c>
      <c r="C197">
        <v>-7.3748449999999997</v>
      </c>
      <c r="E197" s="6"/>
      <c r="G197" s="44"/>
      <c r="H197" s="44"/>
      <c r="I197" s="44"/>
      <c r="J197" s="44"/>
      <c r="K197" s="44"/>
      <c r="M197" s="44"/>
      <c r="N197" s="44"/>
      <c r="O197" s="44"/>
      <c r="P197" s="44"/>
      <c r="Q197" s="44"/>
      <c r="R197" s="44"/>
      <c r="T197">
        <v>4</v>
      </c>
      <c r="U197">
        <v>-8.2555303999999996</v>
      </c>
      <c r="W197" s="6"/>
      <c r="X197" s="79"/>
      <c r="Y197" s="44"/>
      <c r="Z197" s="44"/>
      <c r="AA197" s="44"/>
      <c r="AB197" s="44"/>
      <c r="AC197" s="44"/>
      <c r="AE197" s="44"/>
      <c r="AF197" s="44"/>
      <c r="AG197" s="44"/>
      <c r="AH197" s="44"/>
      <c r="AI197" s="44"/>
      <c r="AJ197" s="44"/>
    </row>
    <row r="198" spans="2:36" x14ac:dyDescent="0.25">
      <c r="B198">
        <v>4.7</v>
      </c>
      <c r="C198">
        <v>-7.7216554000000004</v>
      </c>
      <c r="E198" s="6"/>
      <c r="G198" s="44"/>
      <c r="H198" s="44"/>
      <c r="I198" s="44"/>
      <c r="J198" s="44"/>
      <c r="K198" s="44"/>
      <c r="M198" s="44"/>
      <c r="N198" s="44"/>
      <c r="O198" s="44"/>
      <c r="P198" s="44"/>
      <c r="Q198" s="44"/>
      <c r="R198" s="44"/>
      <c r="T198">
        <v>4.7</v>
      </c>
      <c r="U198">
        <v>-8.4145497999999996</v>
      </c>
      <c r="W198" s="6"/>
      <c r="X198" s="79"/>
      <c r="Y198" s="44"/>
      <c r="Z198" s="44"/>
      <c r="AA198" s="44"/>
      <c r="AB198" s="44"/>
      <c r="AC198" s="44"/>
      <c r="AE198" s="44"/>
      <c r="AF198" s="44"/>
      <c r="AG198" s="44"/>
      <c r="AH198" s="44"/>
      <c r="AI198" s="44"/>
      <c r="AJ198" s="44"/>
    </row>
    <row r="199" spans="2:36" x14ac:dyDescent="0.25">
      <c r="B199">
        <v>5.4</v>
      </c>
      <c r="C199">
        <v>-8.1096544000000002</v>
      </c>
      <c r="E199" s="6"/>
      <c r="G199" s="44"/>
      <c r="H199" s="44"/>
      <c r="I199" s="44"/>
      <c r="J199" s="44"/>
      <c r="K199" s="44"/>
      <c r="M199" s="44"/>
      <c r="N199" s="44"/>
      <c r="O199" s="44"/>
      <c r="P199" s="44"/>
      <c r="Q199" s="44"/>
      <c r="R199" s="44"/>
      <c r="T199">
        <v>5.4</v>
      </c>
      <c r="U199">
        <v>-8.6212826000000007</v>
      </c>
      <c r="W199" s="6"/>
      <c r="X199" s="79"/>
      <c r="Y199" s="44"/>
      <c r="Z199" s="44"/>
      <c r="AA199" s="44"/>
      <c r="AB199" s="44"/>
      <c r="AC199" s="44"/>
      <c r="AE199" s="44"/>
      <c r="AF199" s="44"/>
      <c r="AG199" s="44"/>
      <c r="AH199" s="44"/>
      <c r="AI199" s="44"/>
      <c r="AJ199" s="44"/>
    </row>
    <row r="200" spans="2:36" x14ac:dyDescent="0.25">
      <c r="B200">
        <v>6.1</v>
      </c>
      <c r="C200">
        <v>-8.5335654999999999</v>
      </c>
      <c r="E200" s="6"/>
      <c r="G200" s="44"/>
      <c r="H200" s="44"/>
      <c r="I200" s="44"/>
      <c r="J200" s="44"/>
      <c r="K200" s="44"/>
      <c r="M200" s="44"/>
      <c r="N200" s="44"/>
      <c r="O200" s="44"/>
      <c r="P200" s="44"/>
      <c r="Q200" s="44"/>
      <c r="R200" s="44"/>
      <c r="T200">
        <v>6.1</v>
      </c>
      <c r="U200">
        <v>-8.8846539999999994</v>
      </c>
      <c r="W200" s="6"/>
      <c r="X200" s="79"/>
      <c r="Y200" s="44"/>
      <c r="Z200" s="44"/>
      <c r="AA200" s="44"/>
      <c r="AB200" s="44"/>
      <c r="AC200" s="44"/>
      <c r="AE200" s="44"/>
      <c r="AF200" s="44"/>
      <c r="AG200" s="44"/>
      <c r="AH200" s="44"/>
      <c r="AI200" s="44"/>
      <c r="AJ200" s="44"/>
    </row>
    <row r="201" spans="2:36" x14ac:dyDescent="0.25">
      <c r="B201">
        <v>6.8</v>
      </c>
      <c r="C201">
        <v>-8.9821749000000004</v>
      </c>
      <c r="E201" s="6"/>
      <c r="G201" s="44"/>
      <c r="H201" s="44"/>
      <c r="I201" s="44"/>
      <c r="J201" s="44"/>
      <c r="K201" s="44"/>
      <c r="M201" s="44"/>
      <c r="N201" s="44"/>
      <c r="O201" s="44"/>
      <c r="P201" s="44"/>
      <c r="Q201" s="44"/>
      <c r="R201" s="44"/>
      <c r="T201">
        <v>6.8</v>
      </c>
      <c r="U201">
        <v>-9.1993427000000008</v>
      </c>
      <c r="W201" s="6"/>
      <c r="X201" s="79"/>
      <c r="Y201" s="44"/>
      <c r="Z201" s="44"/>
      <c r="AA201" s="44"/>
      <c r="AB201" s="44"/>
      <c r="AC201" s="44"/>
      <c r="AE201" s="44"/>
      <c r="AF201" s="44"/>
      <c r="AG201" s="44"/>
      <c r="AH201" s="44"/>
      <c r="AI201" s="44"/>
      <c r="AJ201" s="44"/>
    </row>
    <row r="202" spans="2:36" x14ac:dyDescent="0.25">
      <c r="B202">
        <v>7.5</v>
      </c>
      <c r="C202">
        <v>-9.4690522999999995</v>
      </c>
      <c r="E202" s="6"/>
      <c r="G202" s="44"/>
      <c r="H202" s="44"/>
      <c r="I202" s="44"/>
      <c r="J202" s="44"/>
      <c r="K202" s="44"/>
      <c r="M202" s="44"/>
      <c r="N202" s="44"/>
      <c r="O202" s="44"/>
      <c r="P202" s="44"/>
      <c r="Q202" s="44"/>
      <c r="R202" s="44"/>
      <c r="T202">
        <v>7.5</v>
      </c>
      <c r="U202">
        <v>-9.5689650000000004</v>
      </c>
      <c r="W202" s="6"/>
      <c r="X202" s="79"/>
      <c r="Y202" s="44"/>
      <c r="Z202" s="44"/>
      <c r="AA202" s="44"/>
      <c r="AB202" s="44"/>
      <c r="AC202" s="44"/>
      <c r="AE202" s="44"/>
      <c r="AF202" s="44"/>
      <c r="AG202" s="44"/>
      <c r="AH202" s="44"/>
      <c r="AI202" s="44"/>
      <c r="AJ202" s="44"/>
    </row>
    <row r="203" spans="2:36" x14ac:dyDescent="0.25">
      <c r="B203">
        <v>8.1999999999999993</v>
      </c>
      <c r="C203">
        <v>-9.9876594999999995</v>
      </c>
      <c r="E203" s="6"/>
      <c r="G203" s="44"/>
      <c r="H203" s="44"/>
      <c r="I203" s="44"/>
      <c r="J203" s="44"/>
      <c r="K203" s="44"/>
      <c r="M203" s="44"/>
      <c r="N203" s="44"/>
      <c r="O203" s="44"/>
      <c r="P203" s="44"/>
      <c r="Q203" s="44"/>
      <c r="R203" s="44"/>
      <c r="T203">
        <v>8.1999999999999993</v>
      </c>
      <c r="U203">
        <v>-9.9852170999999998</v>
      </c>
      <c r="W203" s="6"/>
      <c r="X203" s="79"/>
      <c r="Y203" s="44"/>
      <c r="Z203" s="44"/>
      <c r="AA203" s="44"/>
      <c r="AB203" s="44"/>
      <c r="AC203" s="44"/>
      <c r="AE203" s="44"/>
      <c r="AF203" s="44"/>
      <c r="AG203" s="44"/>
      <c r="AH203" s="44"/>
      <c r="AI203" s="44"/>
      <c r="AJ203" s="44"/>
    </row>
    <row r="204" spans="2:36" x14ac:dyDescent="0.25">
      <c r="B204">
        <v>8.9</v>
      </c>
      <c r="C204">
        <v>-10.528205</v>
      </c>
      <c r="E204" s="6"/>
      <c r="G204" s="44"/>
      <c r="H204" s="44"/>
      <c r="I204" s="44"/>
      <c r="J204" s="44"/>
      <c r="K204" s="44"/>
      <c r="M204" s="44"/>
      <c r="N204" s="44"/>
      <c r="O204" s="44"/>
      <c r="P204" s="44"/>
      <c r="Q204" s="44"/>
      <c r="R204" s="44"/>
      <c r="T204">
        <v>8.9</v>
      </c>
      <c r="U204">
        <v>-10.440312</v>
      </c>
      <c r="W204" s="6"/>
      <c r="X204" s="79"/>
      <c r="Y204" s="44"/>
      <c r="Z204" s="44"/>
      <c r="AA204" s="44"/>
      <c r="AB204" s="44"/>
      <c r="AC204" s="44"/>
      <c r="AE204" s="44"/>
      <c r="AF204" s="44"/>
      <c r="AG204" s="44"/>
      <c r="AH204" s="44"/>
      <c r="AI204" s="44"/>
      <c r="AJ204" s="44"/>
    </row>
    <row r="205" spans="2:36" x14ac:dyDescent="0.25">
      <c r="B205">
        <v>9.6</v>
      </c>
      <c r="C205">
        <v>-11.08414</v>
      </c>
      <c r="E205" s="6"/>
      <c r="G205" s="44"/>
      <c r="H205" s="44"/>
      <c r="I205" s="44"/>
      <c r="J205" s="44"/>
      <c r="K205" s="44"/>
      <c r="M205" s="44"/>
      <c r="N205" s="44"/>
      <c r="O205" s="44"/>
      <c r="P205" s="44"/>
      <c r="Q205" s="44"/>
      <c r="R205" s="44"/>
      <c r="T205">
        <v>9.6</v>
      </c>
      <c r="U205">
        <v>-10.920584</v>
      </c>
      <c r="W205" s="6"/>
      <c r="X205" s="79"/>
      <c r="Y205" s="44"/>
      <c r="Z205" s="44"/>
      <c r="AA205" s="44"/>
      <c r="AB205" s="44"/>
      <c r="AC205" s="44"/>
      <c r="AE205" s="44"/>
      <c r="AF205" s="44"/>
      <c r="AG205" s="44"/>
      <c r="AH205" s="44"/>
      <c r="AI205" s="44"/>
      <c r="AJ205" s="44"/>
    </row>
    <row r="206" spans="2:36" x14ac:dyDescent="0.25">
      <c r="B206">
        <v>10.3</v>
      </c>
      <c r="C206">
        <v>-11.657749000000001</v>
      </c>
      <c r="T206">
        <v>10.3</v>
      </c>
      <c r="U206">
        <v>-11.424493999999999</v>
      </c>
    </row>
    <row r="207" spans="2:36" x14ac:dyDescent="0.25">
      <c r="B207">
        <v>11</v>
      </c>
      <c r="C207">
        <v>-12.239527000000001</v>
      </c>
      <c r="T207">
        <v>11</v>
      </c>
      <c r="U207">
        <v>-11.946068</v>
      </c>
    </row>
    <row r="208" spans="2:36" x14ac:dyDescent="0.25">
      <c r="B208">
        <v>11.7</v>
      </c>
      <c r="C208">
        <v>-12.838941999999999</v>
      </c>
      <c r="T208">
        <v>11.7</v>
      </c>
      <c r="U208">
        <v>-12.496572</v>
      </c>
    </row>
    <row r="209" spans="2:21" x14ac:dyDescent="0.25">
      <c r="B209">
        <v>12.4</v>
      </c>
      <c r="C209">
        <v>-13.448732</v>
      </c>
      <c r="T209">
        <v>12.4</v>
      </c>
      <c r="U209">
        <v>-13.057034</v>
      </c>
    </row>
    <row r="210" spans="2:21" x14ac:dyDescent="0.25">
      <c r="B210">
        <v>13.1</v>
      </c>
      <c r="C210">
        <v>-14.070103</v>
      </c>
      <c r="T210">
        <v>13.1</v>
      </c>
      <c r="U210">
        <v>-13.632961</v>
      </c>
    </row>
    <row r="211" spans="2:21" x14ac:dyDescent="0.25">
      <c r="B211">
        <v>13.8</v>
      </c>
      <c r="C211">
        <v>-14.698283</v>
      </c>
      <c r="T211">
        <v>13.8</v>
      </c>
      <c r="U211">
        <v>-14.220806</v>
      </c>
    </row>
    <row r="212" spans="2:21" x14ac:dyDescent="0.25">
      <c r="B212">
        <v>14.5</v>
      </c>
      <c r="C212">
        <v>-15.339202999999999</v>
      </c>
      <c r="T212">
        <v>14.5</v>
      </c>
      <c r="U212">
        <v>-14.825302000000001</v>
      </c>
    </row>
    <row r="213" spans="2:21" x14ac:dyDescent="0.25">
      <c r="B213">
        <v>15.2</v>
      </c>
      <c r="C213">
        <v>-15.975527</v>
      </c>
      <c r="T213">
        <v>15.2</v>
      </c>
      <c r="U213">
        <v>-15.431917</v>
      </c>
    </row>
    <row r="214" spans="2:21" x14ac:dyDescent="0.25">
      <c r="B214">
        <v>15.9</v>
      </c>
      <c r="C214">
        <v>-16.606976</v>
      </c>
      <c r="T214">
        <v>15.9</v>
      </c>
      <c r="U214">
        <v>-16.040886</v>
      </c>
    </row>
    <row r="215" spans="2:21" x14ac:dyDescent="0.25">
      <c r="B215">
        <v>16.600000000000001</v>
      </c>
      <c r="C215">
        <v>-17.149891</v>
      </c>
      <c r="T215">
        <v>16.600000000000001</v>
      </c>
      <c r="U215">
        <v>-16.554307999999999</v>
      </c>
    </row>
    <row r="216" spans="2:21" x14ac:dyDescent="0.25">
      <c r="B216">
        <v>17.3</v>
      </c>
      <c r="C216">
        <v>-17.257349000000001</v>
      </c>
      <c r="T216">
        <v>17.3</v>
      </c>
      <c r="U216">
        <v>-16.654722</v>
      </c>
    </row>
    <row r="217" spans="2:21" x14ac:dyDescent="0.25">
      <c r="B217">
        <v>18</v>
      </c>
      <c r="C217">
        <v>-17.428343000000002</v>
      </c>
      <c r="T217">
        <v>18</v>
      </c>
      <c r="U217">
        <v>-16.827358</v>
      </c>
    </row>
    <row r="218" spans="2:21" x14ac:dyDescent="0.25">
      <c r="B218">
        <v>18.7</v>
      </c>
      <c r="C218">
        <v>-17.642515</v>
      </c>
      <c r="T218">
        <v>18.7</v>
      </c>
      <c r="U218">
        <v>-17.040747</v>
      </c>
    </row>
    <row r="219" spans="2:21" x14ac:dyDescent="0.25">
      <c r="B219">
        <v>19.399999999999999</v>
      </c>
      <c r="C219">
        <v>-17.850071</v>
      </c>
      <c r="T219">
        <v>19.399999999999999</v>
      </c>
      <c r="U219">
        <v>-17.247328</v>
      </c>
    </row>
    <row r="220" spans="2:21" x14ac:dyDescent="0.25">
      <c r="B220">
        <v>20.100000000000001</v>
      </c>
      <c r="C220">
        <v>-18.038098999999999</v>
      </c>
      <c r="T220">
        <v>20.100000000000001</v>
      </c>
      <c r="U220">
        <v>-17.434904</v>
      </c>
    </row>
    <row r="221" spans="2:21" x14ac:dyDescent="0.25">
      <c r="B221">
        <v>20.8</v>
      </c>
      <c r="C221">
        <v>-18.166108999999999</v>
      </c>
      <c r="T221">
        <v>20.8</v>
      </c>
      <c r="U221">
        <v>-17.56354</v>
      </c>
    </row>
    <row r="222" spans="2:21" x14ac:dyDescent="0.25">
      <c r="B222">
        <v>21.5</v>
      </c>
      <c r="C222">
        <v>-18.200716</v>
      </c>
      <c r="T222">
        <v>21.5</v>
      </c>
      <c r="U222">
        <v>-17.597605000000001</v>
      </c>
    </row>
    <row r="223" spans="2:21" x14ac:dyDescent="0.25">
      <c r="B223">
        <v>22.2</v>
      </c>
      <c r="C223">
        <v>-18.199922999999998</v>
      </c>
      <c r="T223">
        <v>22.2</v>
      </c>
      <c r="U223">
        <v>-17.596228</v>
      </c>
    </row>
    <row r="224" spans="2:21" x14ac:dyDescent="0.25">
      <c r="B224">
        <v>22.9</v>
      </c>
      <c r="C224">
        <v>-18.198858000000001</v>
      </c>
      <c r="T224">
        <v>22.9</v>
      </c>
      <c r="U224">
        <v>-17.596539</v>
      </c>
    </row>
    <row r="225" spans="2:21" x14ac:dyDescent="0.25">
      <c r="B225">
        <v>23.6</v>
      </c>
      <c r="C225">
        <v>-18.199069999999999</v>
      </c>
      <c r="T225">
        <v>23.6</v>
      </c>
      <c r="U225">
        <v>-17.592486999999998</v>
      </c>
    </row>
    <row r="226" spans="2:21" x14ac:dyDescent="0.25">
      <c r="B226">
        <v>24.3</v>
      </c>
      <c r="C226">
        <v>-18.198713000000001</v>
      </c>
      <c r="T226">
        <v>24.3</v>
      </c>
      <c r="U226">
        <v>-17.593060999999999</v>
      </c>
    </row>
    <row r="227" spans="2:21" x14ac:dyDescent="0.25">
      <c r="B227">
        <v>25</v>
      </c>
      <c r="C227">
        <v>-18.194412</v>
      </c>
      <c r="T227">
        <v>25</v>
      </c>
      <c r="U227">
        <v>-17.589952</v>
      </c>
    </row>
    <row r="228" spans="2:21" x14ac:dyDescent="0.25">
      <c r="B228" t="s">
        <v>25</v>
      </c>
      <c r="T228" t="s">
        <v>25</v>
      </c>
    </row>
    <row r="231" spans="2:21" x14ac:dyDescent="0.25">
      <c r="B231" t="s">
        <v>40</v>
      </c>
      <c r="T231" t="s">
        <v>40</v>
      </c>
    </row>
    <row r="232" spans="2:21" x14ac:dyDescent="0.25">
      <c r="B232" t="s">
        <v>231</v>
      </c>
      <c r="C232" t="s">
        <v>290</v>
      </c>
      <c r="T232" t="s">
        <v>231</v>
      </c>
      <c r="U232" t="s">
        <v>290</v>
      </c>
    </row>
    <row r="233" spans="2:21" x14ac:dyDescent="0.25">
      <c r="B233">
        <v>-10</v>
      </c>
      <c r="C233">
        <v>-7.2848239000000001</v>
      </c>
      <c r="T233">
        <v>-10</v>
      </c>
      <c r="U233">
        <v>-8.7516078999999998</v>
      </c>
    </row>
    <row r="234" spans="2:21" x14ac:dyDescent="0.25">
      <c r="B234">
        <v>-9.3000000000000007</v>
      </c>
      <c r="C234">
        <v>-7.2757687999999998</v>
      </c>
      <c r="T234">
        <v>-9.3000000000000007</v>
      </c>
      <c r="U234">
        <v>-8.7501402000000006</v>
      </c>
    </row>
    <row r="235" spans="2:21" x14ac:dyDescent="0.25">
      <c r="B235">
        <v>-8.6</v>
      </c>
      <c r="C235">
        <v>-7.2707585999999997</v>
      </c>
      <c r="T235">
        <v>-8.6</v>
      </c>
      <c r="U235">
        <v>-8.7524729000000008</v>
      </c>
    </row>
    <row r="236" spans="2:21" x14ac:dyDescent="0.25">
      <c r="B236">
        <v>-7.9</v>
      </c>
      <c r="C236">
        <v>-7.2660394000000004</v>
      </c>
      <c r="T236">
        <v>-7.9</v>
      </c>
      <c r="U236">
        <v>-8.7529316000000001</v>
      </c>
    </row>
    <row r="237" spans="2:21" x14ac:dyDescent="0.25">
      <c r="B237">
        <v>-7.2</v>
      </c>
      <c r="C237">
        <v>-7.2548642000000001</v>
      </c>
      <c r="T237">
        <v>-7.2</v>
      </c>
      <c r="U237">
        <v>-8.7545289999999998</v>
      </c>
    </row>
    <row r="238" spans="2:21" x14ac:dyDescent="0.25">
      <c r="B238">
        <v>-6.5</v>
      </c>
      <c r="C238">
        <v>-7.2501802</v>
      </c>
      <c r="T238">
        <v>-6.5</v>
      </c>
      <c r="U238">
        <v>-8.7531613999999998</v>
      </c>
    </row>
    <row r="239" spans="2:21" x14ac:dyDescent="0.25">
      <c r="B239">
        <v>-5.8</v>
      </c>
      <c r="C239">
        <v>-7.2381982999999996</v>
      </c>
      <c r="T239">
        <v>-5.8</v>
      </c>
      <c r="U239">
        <v>-8.7553196</v>
      </c>
    </row>
    <row r="240" spans="2:21" x14ac:dyDescent="0.25">
      <c r="B240">
        <v>-5.0999999999999996</v>
      </c>
      <c r="C240">
        <v>-7.2375835999999998</v>
      </c>
      <c r="T240">
        <v>-5.0999999999999996</v>
      </c>
      <c r="U240">
        <v>-8.7586087999999993</v>
      </c>
    </row>
    <row r="241" spans="2:21" x14ac:dyDescent="0.25">
      <c r="B241">
        <v>-4.4000000000000004</v>
      </c>
      <c r="C241">
        <v>-7.2365646000000003</v>
      </c>
      <c r="T241">
        <v>-4.4000000000000004</v>
      </c>
      <c r="U241">
        <v>-8.7581444000000008</v>
      </c>
    </row>
    <row r="242" spans="2:21" x14ac:dyDescent="0.25">
      <c r="B242">
        <v>-3.7</v>
      </c>
      <c r="C242">
        <v>-7.2389264000000004</v>
      </c>
      <c r="T242">
        <v>-3.7</v>
      </c>
      <c r="U242">
        <v>-8.7591447999999996</v>
      </c>
    </row>
    <row r="243" spans="2:21" x14ac:dyDescent="0.25">
      <c r="B243">
        <v>-3</v>
      </c>
      <c r="C243">
        <v>-7.2477622000000004</v>
      </c>
      <c r="T243">
        <v>-3</v>
      </c>
      <c r="U243">
        <v>-8.7706374999999994</v>
      </c>
    </row>
    <row r="244" spans="2:21" x14ac:dyDescent="0.25">
      <c r="B244">
        <v>-2.2999999999999998</v>
      </c>
      <c r="C244">
        <v>-7.2661094999999998</v>
      </c>
      <c r="T244">
        <v>-2.2999999999999998</v>
      </c>
      <c r="U244">
        <v>-8.7727575000000009</v>
      </c>
    </row>
    <row r="245" spans="2:21" x14ac:dyDescent="0.25">
      <c r="B245">
        <v>-1.6</v>
      </c>
      <c r="C245">
        <v>-7.2967538999999997</v>
      </c>
      <c r="T245">
        <v>-1.6</v>
      </c>
      <c r="U245">
        <v>-8.7846221999999994</v>
      </c>
    </row>
    <row r="246" spans="2:21" x14ac:dyDescent="0.25">
      <c r="B246">
        <v>-0.9</v>
      </c>
      <c r="C246">
        <v>-7.3425941000000003</v>
      </c>
      <c r="T246">
        <v>-0.9</v>
      </c>
      <c r="U246">
        <v>-8.8009948999999992</v>
      </c>
    </row>
    <row r="247" spans="2:21" x14ac:dyDescent="0.25">
      <c r="B247">
        <v>-0.2</v>
      </c>
      <c r="C247">
        <v>-7.4084944999999998</v>
      </c>
      <c r="T247">
        <v>-0.2</v>
      </c>
      <c r="U247">
        <v>-8.8180932999999992</v>
      </c>
    </row>
    <row r="248" spans="2:21" x14ac:dyDescent="0.25">
      <c r="B248">
        <v>0.5</v>
      </c>
      <c r="C248">
        <v>-7.5106153000000004</v>
      </c>
      <c r="T248">
        <v>0.5</v>
      </c>
      <c r="U248">
        <v>-8.8448153000000005</v>
      </c>
    </row>
    <row r="249" spans="2:21" x14ac:dyDescent="0.25">
      <c r="B249">
        <v>1.2</v>
      </c>
      <c r="C249">
        <v>-7.6553011</v>
      </c>
      <c r="T249">
        <v>1.2</v>
      </c>
      <c r="U249">
        <v>-8.8844995000000004</v>
      </c>
    </row>
    <row r="250" spans="2:21" x14ac:dyDescent="0.25">
      <c r="B250">
        <v>1.9</v>
      </c>
      <c r="C250">
        <v>-7.8459038999999997</v>
      </c>
      <c r="T250">
        <v>1.9</v>
      </c>
      <c r="U250">
        <v>-8.9359789000000003</v>
      </c>
    </row>
    <row r="251" spans="2:21" x14ac:dyDescent="0.25">
      <c r="B251">
        <v>2.6</v>
      </c>
      <c r="C251">
        <v>-8.0911989000000002</v>
      </c>
      <c r="T251">
        <v>2.6</v>
      </c>
      <c r="U251">
        <v>-9.0143804999999997</v>
      </c>
    </row>
    <row r="252" spans="2:21" x14ac:dyDescent="0.25">
      <c r="B252">
        <v>3.3</v>
      </c>
      <c r="C252">
        <v>-8.3877535000000005</v>
      </c>
      <c r="T252">
        <v>3.3</v>
      </c>
      <c r="U252">
        <v>-9.1196097999999992</v>
      </c>
    </row>
    <row r="253" spans="2:21" x14ac:dyDescent="0.25">
      <c r="B253">
        <v>4</v>
      </c>
      <c r="C253">
        <v>-8.7311630000000005</v>
      </c>
      <c r="T253">
        <v>4</v>
      </c>
      <c r="U253">
        <v>-9.2703799999999994</v>
      </c>
    </row>
    <row r="254" spans="2:21" x14ac:dyDescent="0.25">
      <c r="B254">
        <v>4.7</v>
      </c>
      <c r="C254">
        <v>-9.1200428000000002</v>
      </c>
      <c r="T254">
        <v>4.7</v>
      </c>
      <c r="U254">
        <v>-9.4639749999999996</v>
      </c>
    </row>
    <row r="255" spans="2:21" x14ac:dyDescent="0.25">
      <c r="B255">
        <v>5.4</v>
      </c>
      <c r="C255">
        <v>-9.5442990999999999</v>
      </c>
      <c r="T255">
        <v>5.4</v>
      </c>
      <c r="U255">
        <v>-9.7184992000000001</v>
      </c>
    </row>
    <row r="256" spans="2:21" x14ac:dyDescent="0.25">
      <c r="B256">
        <v>6.1</v>
      </c>
      <c r="C256">
        <v>-9.9970884000000009</v>
      </c>
      <c r="T256">
        <v>6.1</v>
      </c>
      <c r="U256">
        <v>-10.028036999999999</v>
      </c>
    </row>
    <row r="257" spans="2:21" x14ac:dyDescent="0.25">
      <c r="B257">
        <v>6.8</v>
      </c>
      <c r="C257">
        <v>-10.473405</v>
      </c>
      <c r="T257">
        <v>6.8</v>
      </c>
      <c r="U257">
        <v>-10.384304999999999</v>
      </c>
    </row>
    <row r="258" spans="2:21" x14ac:dyDescent="0.25">
      <c r="B258">
        <v>7.5</v>
      </c>
      <c r="C258">
        <v>-10.984317000000001</v>
      </c>
      <c r="T258">
        <v>7.5</v>
      </c>
      <c r="U258">
        <v>-10.789977</v>
      </c>
    </row>
    <row r="259" spans="2:21" x14ac:dyDescent="0.25">
      <c r="B259">
        <v>8.1999999999999993</v>
      </c>
      <c r="C259">
        <v>-11.528203</v>
      </c>
      <c r="T259">
        <v>8.1999999999999993</v>
      </c>
      <c r="U259">
        <v>-11.24295</v>
      </c>
    </row>
    <row r="260" spans="2:21" x14ac:dyDescent="0.25">
      <c r="B260">
        <v>8.9</v>
      </c>
      <c r="C260">
        <v>-12.089681000000001</v>
      </c>
      <c r="T260">
        <v>8.9</v>
      </c>
      <c r="U260">
        <v>-11.72838</v>
      </c>
    </row>
    <row r="261" spans="2:21" x14ac:dyDescent="0.25">
      <c r="B261">
        <v>9.6</v>
      </c>
      <c r="C261">
        <v>-12.667839000000001</v>
      </c>
      <c r="T261">
        <v>9.6</v>
      </c>
      <c r="U261">
        <v>-12.240228999999999</v>
      </c>
    </row>
    <row r="262" spans="2:21" x14ac:dyDescent="0.25">
      <c r="B262">
        <v>10.3</v>
      </c>
      <c r="C262">
        <v>-13.262286</v>
      </c>
      <c r="T262">
        <v>10.3</v>
      </c>
      <c r="U262">
        <v>-12.774175</v>
      </c>
    </row>
    <row r="263" spans="2:21" x14ac:dyDescent="0.25">
      <c r="B263">
        <v>11</v>
      </c>
      <c r="C263">
        <v>-13.864679000000001</v>
      </c>
      <c r="T263">
        <v>11</v>
      </c>
      <c r="U263">
        <v>-13.327776</v>
      </c>
    </row>
    <row r="264" spans="2:21" x14ac:dyDescent="0.25">
      <c r="B264">
        <v>11.7</v>
      </c>
      <c r="C264">
        <v>-14.48573</v>
      </c>
      <c r="T264">
        <v>11.7</v>
      </c>
      <c r="U264">
        <v>-13.904906</v>
      </c>
    </row>
    <row r="265" spans="2:21" x14ac:dyDescent="0.25">
      <c r="B265">
        <v>12.4</v>
      </c>
      <c r="C265">
        <v>-15.113903000000001</v>
      </c>
      <c r="T265">
        <v>12.4</v>
      </c>
      <c r="U265">
        <v>-14.492362999999999</v>
      </c>
    </row>
    <row r="266" spans="2:21" x14ac:dyDescent="0.25">
      <c r="B266">
        <v>13.1</v>
      </c>
      <c r="C266">
        <v>-15.750916</v>
      </c>
      <c r="T266">
        <v>13.1</v>
      </c>
      <c r="U266">
        <v>-15.097106</v>
      </c>
    </row>
    <row r="267" spans="2:21" x14ac:dyDescent="0.25">
      <c r="B267">
        <v>13.8</v>
      </c>
      <c r="C267">
        <v>-16.396543999999999</v>
      </c>
      <c r="T267">
        <v>13.8</v>
      </c>
      <c r="U267">
        <v>-15.714281</v>
      </c>
    </row>
    <row r="268" spans="2:21" x14ac:dyDescent="0.25">
      <c r="B268">
        <v>14.5</v>
      </c>
      <c r="C268">
        <v>-17.050642</v>
      </c>
      <c r="T268">
        <v>14.5</v>
      </c>
      <c r="U268">
        <v>-16.345606</v>
      </c>
    </row>
    <row r="269" spans="2:21" x14ac:dyDescent="0.25">
      <c r="B269">
        <v>15.2</v>
      </c>
      <c r="C269">
        <v>-17.700227999999999</v>
      </c>
      <c r="T269">
        <v>15.2</v>
      </c>
      <c r="U269">
        <v>-16.977609999999999</v>
      </c>
    </row>
    <row r="270" spans="2:21" x14ac:dyDescent="0.25">
      <c r="B270">
        <v>15.9</v>
      </c>
      <c r="C270">
        <v>-18.342939000000001</v>
      </c>
      <c r="T270">
        <v>15.9</v>
      </c>
      <c r="U270">
        <v>-17.610949999999999</v>
      </c>
    </row>
    <row r="271" spans="2:21" x14ac:dyDescent="0.25">
      <c r="B271">
        <v>16.600000000000001</v>
      </c>
      <c r="C271">
        <v>-18.895035</v>
      </c>
      <c r="T271">
        <v>16.600000000000001</v>
      </c>
      <c r="U271">
        <v>-18.139268999999999</v>
      </c>
    </row>
    <row r="272" spans="2:21" x14ac:dyDescent="0.25">
      <c r="B272">
        <v>17.3</v>
      </c>
      <c r="C272">
        <v>-18.999715999999999</v>
      </c>
      <c r="T272">
        <v>17.3</v>
      </c>
      <c r="U272">
        <v>-18.243980000000001</v>
      </c>
    </row>
    <row r="273" spans="2:21" x14ac:dyDescent="0.25">
      <c r="B273">
        <v>18</v>
      </c>
      <c r="C273">
        <v>-19.171427000000001</v>
      </c>
      <c r="T273">
        <v>18</v>
      </c>
      <c r="U273">
        <v>-18.414601999999999</v>
      </c>
    </row>
    <row r="274" spans="2:21" x14ac:dyDescent="0.25">
      <c r="B274">
        <v>18.7</v>
      </c>
      <c r="C274">
        <v>-19.384682000000002</v>
      </c>
      <c r="T274">
        <v>18.7</v>
      </c>
      <c r="U274">
        <v>-18.623926000000001</v>
      </c>
    </row>
    <row r="275" spans="2:21" x14ac:dyDescent="0.25">
      <c r="B275">
        <v>19.399999999999999</v>
      </c>
      <c r="C275">
        <v>-19.592077</v>
      </c>
      <c r="T275">
        <v>19.399999999999999</v>
      </c>
      <c r="U275">
        <v>-18.832187999999999</v>
      </c>
    </row>
    <row r="276" spans="2:21" x14ac:dyDescent="0.25">
      <c r="B276">
        <v>20.100000000000001</v>
      </c>
      <c r="C276">
        <v>-19.782923</v>
      </c>
      <c r="T276">
        <v>20.100000000000001</v>
      </c>
      <c r="U276">
        <v>-19.021712999999998</v>
      </c>
    </row>
    <row r="277" spans="2:21" x14ac:dyDescent="0.25">
      <c r="B277">
        <v>20.8</v>
      </c>
      <c r="C277">
        <v>-19.911843999999999</v>
      </c>
      <c r="T277">
        <v>20.8</v>
      </c>
      <c r="U277">
        <v>-19.148333000000001</v>
      </c>
    </row>
    <row r="278" spans="2:21" x14ac:dyDescent="0.25">
      <c r="B278">
        <v>21.5</v>
      </c>
      <c r="C278">
        <v>-19.945851999999999</v>
      </c>
      <c r="T278">
        <v>21.5</v>
      </c>
      <c r="U278">
        <v>-19.183367000000001</v>
      </c>
    </row>
    <row r="279" spans="2:21" x14ac:dyDescent="0.25">
      <c r="B279">
        <v>22.2</v>
      </c>
      <c r="C279">
        <v>-19.940241</v>
      </c>
      <c r="T279">
        <v>22.2</v>
      </c>
      <c r="U279">
        <v>-19.180164000000001</v>
      </c>
    </row>
    <row r="280" spans="2:21" x14ac:dyDescent="0.25">
      <c r="B280">
        <v>22.9</v>
      </c>
      <c r="C280">
        <v>-19.944607000000001</v>
      </c>
      <c r="T280">
        <v>22.9</v>
      </c>
      <c r="U280">
        <v>-19.180842999999999</v>
      </c>
    </row>
    <row r="281" spans="2:21" x14ac:dyDescent="0.25">
      <c r="B281">
        <v>23.6</v>
      </c>
      <c r="C281">
        <v>-19.941773999999999</v>
      </c>
      <c r="T281">
        <v>23.6</v>
      </c>
      <c r="U281">
        <v>-19.179434000000001</v>
      </c>
    </row>
    <row r="282" spans="2:21" x14ac:dyDescent="0.25">
      <c r="B282">
        <v>24.3</v>
      </c>
      <c r="C282">
        <v>-19.941278000000001</v>
      </c>
      <c r="T282">
        <v>24.3</v>
      </c>
      <c r="U282">
        <v>-19.181034</v>
      </c>
    </row>
    <row r="283" spans="2:21" x14ac:dyDescent="0.25">
      <c r="B283">
        <v>25</v>
      </c>
      <c r="C283">
        <v>-19.937899000000002</v>
      </c>
      <c r="T283">
        <v>25</v>
      </c>
      <c r="U283">
        <v>-19.176808999999999</v>
      </c>
    </row>
    <row r="284" spans="2:21" x14ac:dyDescent="0.25">
      <c r="B284" t="s">
        <v>25</v>
      </c>
      <c r="T284" t="s">
        <v>25</v>
      </c>
    </row>
    <row r="287" spans="2:21" x14ac:dyDescent="0.25">
      <c r="B287" t="s">
        <v>42</v>
      </c>
      <c r="T287" t="s">
        <v>42</v>
      </c>
    </row>
    <row r="288" spans="2:21" x14ac:dyDescent="0.25">
      <c r="B288" t="s">
        <v>231</v>
      </c>
      <c r="C288" t="s">
        <v>291</v>
      </c>
      <c r="T288" t="s">
        <v>231</v>
      </c>
      <c r="U288" t="s">
        <v>291</v>
      </c>
    </row>
    <row r="289" spans="2:21" x14ac:dyDescent="0.25">
      <c r="B289">
        <v>-10</v>
      </c>
      <c r="C289">
        <v>-5.1040473000000004</v>
      </c>
      <c r="T289">
        <v>-10</v>
      </c>
      <c r="U289">
        <v>-7.1637092000000004</v>
      </c>
    </row>
    <row r="290" spans="2:21" x14ac:dyDescent="0.25">
      <c r="B290">
        <v>-9.3000000000000007</v>
      </c>
      <c r="C290">
        <v>-5.1064328999999997</v>
      </c>
      <c r="T290">
        <v>-9.3000000000000007</v>
      </c>
      <c r="U290">
        <v>-7.1646647000000003</v>
      </c>
    </row>
    <row r="291" spans="2:21" x14ac:dyDescent="0.25">
      <c r="B291">
        <v>-8.6</v>
      </c>
      <c r="C291">
        <v>-5.1065101999999998</v>
      </c>
      <c r="T291">
        <v>-8.6</v>
      </c>
      <c r="U291">
        <v>-7.1674503999999999</v>
      </c>
    </row>
    <row r="292" spans="2:21" x14ac:dyDescent="0.25">
      <c r="B292">
        <v>-7.9</v>
      </c>
      <c r="C292">
        <v>-5.1145649000000004</v>
      </c>
      <c r="T292">
        <v>-7.9</v>
      </c>
      <c r="U292">
        <v>-7.1709547000000002</v>
      </c>
    </row>
    <row r="293" spans="2:21" x14ac:dyDescent="0.25">
      <c r="B293">
        <v>-7.2</v>
      </c>
      <c r="C293">
        <v>-5.1182232000000001</v>
      </c>
      <c r="T293">
        <v>-7.2</v>
      </c>
      <c r="U293">
        <v>-7.1710291000000002</v>
      </c>
    </row>
    <row r="294" spans="2:21" x14ac:dyDescent="0.25">
      <c r="B294">
        <v>-6.5</v>
      </c>
      <c r="C294">
        <v>-5.1259689000000002</v>
      </c>
      <c r="T294">
        <v>-6.5</v>
      </c>
      <c r="U294">
        <v>-7.1711916999999996</v>
      </c>
    </row>
    <row r="295" spans="2:21" x14ac:dyDescent="0.25">
      <c r="B295">
        <v>-5.8</v>
      </c>
      <c r="C295">
        <v>-5.1326755999999998</v>
      </c>
      <c r="T295">
        <v>-5.8</v>
      </c>
      <c r="U295">
        <v>-7.1721458</v>
      </c>
    </row>
    <row r="296" spans="2:21" x14ac:dyDescent="0.25">
      <c r="B296">
        <v>-5.0999999999999996</v>
      </c>
      <c r="C296">
        <v>-5.1449528000000004</v>
      </c>
      <c r="T296">
        <v>-5.0999999999999996</v>
      </c>
      <c r="U296">
        <v>-7.1747474999999996</v>
      </c>
    </row>
    <row r="297" spans="2:21" x14ac:dyDescent="0.25">
      <c r="B297">
        <v>-4.4000000000000004</v>
      </c>
      <c r="C297">
        <v>-5.1583557000000004</v>
      </c>
      <c r="T297">
        <v>-4.4000000000000004</v>
      </c>
      <c r="U297">
        <v>-7.1817684000000002</v>
      </c>
    </row>
    <row r="298" spans="2:21" x14ac:dyDescent="0.25">
      <c r="B298">
        <v>-3.7</v>
      </c>
      <c r="C298">
        <v>-5.1720328000000002</v>
      </c>
      <c r="T298">
        <v>-3.7</v>
      </c>
      <c r="U298">
        <v>-7.1841736000000003</v>
      </c>
    </row>
    <row r="299" spans="2:21" x14ac:dyDescent="0.25">
      <c r="B299">
        <v>-3</v>
      </c>
      <c r="C299">
        <v>-5.1913971999999999</v>
      </c>
      <c r="T299">
        <v>-3</v>
      </c>
      <c r="U299">
        <v>-7.1888313000000004</v>
      </c>
    </row>
    <row r="300" spans="2:21" x14ac:dyDescent="0.25">
      <c r="B300">
        <v>-2.2999999999999998</v>
      </c>
      <c r="C300">
        <v>-5.2121614999999997</v>
      </c>
      <c r="T300">
        <v>-2.2999999999999998</v>
      </c>
      <c r="U300">
        <v>-7.1936159000000002</v>
      </c>
    </row>
    <row r="301" spans="2:21" x14ac:dyDescent="0.25">
      <c r="B301">
        <v>-1.6</v>
      </c>
      <c r="C301">
        <v>-5.2397342</v>
      </c>
      <c r="T301">
        <v>-1.6</v>
      </c>
      <c r="U301">
        <v>-7.1995715999999996</v>
      </c>
    </row>
    <row r="302" spans="2:21" x14ac:dyDescent="0.25">
      <c r="B302">
        <v>-0.9</v>
      </c>
      <c r="C302">
        <v>-5.2775917000000003</v>
      </c>
      <c r="T302">
        <v>-0.9</v>
      </c>
      <c r="U302">
        <v>-7.2116723</v>
      </c>
    </row>
    <row r="303" spans="2:21" x14ac:dyDescent="0.25">
      <c r="B303">
        <v>-0.2</v>
      </c>
      <c r="C303">
        <v>-5.3241477000000001</v>
      </c>
      <c r="T303">
        <v>-0.2</v>
      </c>
      <c r="U303">
        <v>-7.2224994000000002</v>
      </c>
    </row>
    <row r="304" spans="2:21" x14ac:dyDescent="0.25">
      <c r="B304">
        <v>0.5</v>
      </c>
      <c r="C304">
        <v>-5.3838840000000001</v>
      </c>
      <c r="T304">
        <v>0.5</v>
      </c>
      <c r="U304">
        <v>-7.2413987999999998</v>
      </c>
    </row>
    <row r="305" spans="2:21" x14ac:dyDescent="0.25">
      <c r="B305">
        <v>1.2</v>
      </c>
      <c r="C305">
        <v>-5.4683656999999997</v>
      </c>
      <c r="T305">
        <v>1.2</v>
      </c>
      <c r="U305">
        <v>-7.2673812</v>
      </c>
    </row>
    <row r="306" spans="2:21" x14ac:dyDescent="0.25">
      <c r="B306">
        <v>1.9</v>
      </c>
      <c r="C306">
        <v>-5.5752515999999996</v>
      </c>
      <c r="T306">
        <v>1.9</v>
      </c>
      <c r="U306">
        <v>-7.2951636000000004</v>
      </c>
    </row>
    <row r="307" spans="2:21" x14ac:dyDescent="0.25">
      <c r="B307">
        <v>2.6</v>
      </c>
      <c r="C307">
        <v>-5.7206950000000001</v>
      </c>
      <c r="T307">
        <v>2.6</v>
      </c>
      <c r="U307">
        <v>-7.3396806999999997</v>
      </c>
    </row>
    <row r="308" spans="2:21" x14ac:dyDescent="0.25">
      <c r="B308">
        <v>3.3</v>
      </c>
      <c r="C308">
        <v>-5.9033160000000002</v>
      </c>
      <c r="T308">
        <v>3.3</v>
      </c>
      <c r="U308">
        <v>-7.3970056</v>
      </c>
    </row>
    <row r="309" spans="2:21" x14ac:dyDescent="0.25">
      <c r="B309">
        <v>4</v>
      </c>
      <c r="C309">
        <v>-6.1349926000000004</v>
      </c>
      <c r="T309">
        <v>4</v>
      </c>
      <c r="U309">
        <v>-7.4814486999999996</v>
      </c>
    </row>
    <row r="310" spans="2:21" x14ac:dyDescent="0.25">
      <c r="B310">
        <v>4.7</v>
      </c>
      <c r="C310">
        <v>-6.4131055000000003</v>
      </c>
      <c r="T310">
        <v>4.7</v>
      </c>
      <c r="U310">
        <v>-7.5993446999999996</v>
      </c>
    </row>
    <row r="311" spans="2:21" x14ac:dyDescent="0.25">
      <c r="B311">
        <v>5.4</v>
      </c>
      <c r="C311">
        <v>-6.7386369999999998</v>
      </c>
      <c r="T311">
        <v>5.4</v>
      </c>
      <c r="U311">
        <v>-7.7573533000000001</v>
      </c>
    </row>
    <row r="312" spans="2:21" x14ac:dyDescent="0.25">
      <c r="B312">
        <v>6.1</v>
      </c>
      <c r="C312">
        <v>-7.1032367000000001</v>
      </c>
      <c r="T312">
        <v>6.1</v>
      </c>
      <c r="U312">
        <v>-7.9587916999999999</v>
      </c>
    </row>
    <row r="313" spans="2:21" x14ac:dyDescent="0.25">
      <c r="B313">
        <v>6.8</v>
      </c>
      <c r="C313">
        <v>-7.5014491000000003</v>
      </c>
      <c r="T313">
        <v>6.8</v>
      </c>
      <c r="U313">
        <v>-8.2150908000000005</v>
      </c>
    </row>
    <row r="314" spans="2:21" x14ac:dyDescent="0.25">
      <c r="B314">
        <v>7.5</v>
      </c>
      <c r="C314">
        <v>-7.9389925000000003</v>
      </c>
      <c r="T314">
        <v>7.5</v>
      </c>
      <c r="U314">
        <v>-8.5256062000000004</v>
      </c>
    </row>
    <row r="315" spans="2:21" x14ac:dyDescent="0.25">
      <c r="B315">
        <v>8.1999999999999993</v>
      </c>
      <c r="C315">
        <v>-8.4138059999999992</v>
      </c>
      <c r="T315">
        <v>8.1999999999999993</v>
      </c>
      <c r="U315">
        <v>-8.8912438999999992</v>
      </c>
    </row>
    <row r="316" spans="2:21" x14ac:dyDescent="0.25">
      <c r="B316">
        <v>8.9</v>
      </c>
      <c r="C316">
        <v>-8.9113407000000002</v>
      </c>
      <c r="T316">
        <v>8.9</v>
      </c>
      <c r="U316">
        <v>-9.2958584000000002</v>
      </c>
    </row>
    <row r="317" spans="2:21" x14ac:dyDescent="0.25">
      <c r="B317">
        <v>9.6</v>
      </c>
      <c r="C317">
        <v>-9.4233607999999993</v>
      </c>
      <c r="T317">
        <v>9.6</v>
      </c>
      <c r="U317">
        <v>-9.7327756999999995</v>
      </c>
    </row>
    <row r="318" spans="2:21" x14ac:dyDescent="0.25">
      <c r="B318">
        <v>10.3</v>
      </c>
      <c r="C318">
        <v>-9.9511499000000008</v>
      </c>
      <c r="T318">
        <v>10.3</v>
      </c>
      <c r="U318">
        <v>-10.192866</v>
      </c>
    </row>
    <row r="319" spans="2:21" x14ac:dyDescent="0.25">
      <c r="B319">
        <v>11</v>
      </c>
      <c r="C319">
        <v>-10.492201</v>
      </c>
      <c r="T319">
        <v>11</v>
      </c>
      <c r="U319">
        <v>-10.681488999999999</v>
      </c>
    </row>
    <row r="320" spans="2:21" x14ac:dyDescent="0.25">
      <c r="B320">
        <v>11.7</v>
      </c>
      <c r="C320">
        <v>-11.047706</v>
      </c>
      <c r="T320">
        <v>11.7</v>
      </c>
      <c r="U320">
        <v>-11.188475</v>
      </c>
    </row>
    <row r="321" spans="2:21" x14ac:dyDescent="0.25">
      <c r="B321">
        <v>12.4</v>
      </c>
      <c r="C321">
        <v>-11.609195</v>
      </c>
      <c r="T321">
        <v>12.4</v>
      </c>
      <c r="U321">
        <v>-11.707248</v>
      </c>
    </row>
    <row r="322" spans="2:21" x14ac:dyDescent="0.25">
      <c r="B322">
        <v>13.1</v>
      </c>
      <c r="C322">
        <v>-12.183019</v>
      </c>
      <c r="T322">
        <v>13.1</v>
      </c>
      <c r="U322">
        <v>-12.242509</v>
      </c>
    </row>
    <row r="323" spans="2:21" x14ac:dyDescent="0.25">
      <c r="B323">
        <v>13.8</v>
      </c>
      <c r="C323">
        <v>-12.760365</v>
      </c>
      <c r="T323">
        <v>13.8</v>
      </c>
      <c r="U323">
        <v>-12.79106</v>
      </c>
    </row>
    <row r="324" spans="2:21" x14ac:dyDescent="0.25">
      <c r="B324">
        <v>14.5</v>
      </c>
      <c r="C324">
        <v>-13.349874</v>
      </c>
      <c r="T324">
        <v>14.5</v>
      </c>
      <c r="U324">
        <v>-13.344814</v>
      </c>
    </row>
    <row r="325" spans="2:21" x14ac:dyDescent="0.25">
      <c r="B325">
        <v>15.2</v>
      </c>
      <c r="C325">
        <v>-13.931989</v>
      </c>
      <c r="T325">
        <v>15.2</v>
      </c>
      <c r="U325">
        <v>-13.903081</v>
      </c>
    </row>
    <row r="326" spans="2:21" x14ac:dyDescent="0.25">
      <c r="B326">
        <v>15.9</v>
      </c>
      <c r="C326">
        <v>-14.510120000000001</v>
      </c>
      <c r="T326">
        <v>15.9</v>
      </c>
      <c r="U326">
        <v>-14.458005</v>
      </c>
    </row>
    <row r="327" spans="2:21" x14ac:dyDescent="0.25">
      <c r="B327">
        <v>16.600000000000001</v>
      </c>
      <c r="C327">
        <v>-15.006866</v>
      </c>
      <c r="T327">
        <v>16.600000000000001</v>
      </c>
      <c r="U327">
        <v>-14.928641000000001</v>
      </c>
    </row>
    <row r="328" spans="2:21" x14ac:dyDescent="0.25">
      <c r="B328">
        <v>17.3</v>
      </c>
      <c r="C328">
        <v>-15.111347</v>
      </c>
      <c r="T328">
        <v>17.3</v>
      </c>
      <c r="U328">
        <v>-15.032849000000001</v>
      </c>
    </row>
    <row r="329" spans="2:21" x14ac:dyDescent="0.25">
      <c r="B329">
        <v>18</v>
      </c>
      <c r="C329">
        <v>-15.285192</v>
      </c>
      <c r="T329">
        <v>18</v>
      </c>
      <c r="U329">
        <v>-15.202465999999999</v>
      </c>
    </row>
    <row r="330" spans="2:21" x14ac:dyDescent="0.25">
      <c r="B330">
        <v>18.7</v>
      </c>
      <c r="C330">
        <v>-15.494427999999999</v>
      </c>
      <c r="T330">
        <v>18.7</v>
      </c>
      <c r="U330">
        <v>-15.41025</v>
      </c>
    </row>
    <row r="331" spans="2:21" x14ac:dyDescent="0.25">
      <c r="B331">
        <v>19.399999999999999</v>
      </c>
      <c r="C331">
        <v>-15.700158999999999</v>
      </c>
      <c r="T331">
        <v>19.399999999999999</v>
      </c>
      <c r="U331">
        <v>-15.620685999999999</v>
      </c>
    </row>
    <row r="332" spans="2:21" x14ac:dyDescent="0.25">
      <c r="B332">
        <v>20.100000000000001</v>
      </c>
      <c r="C332">
        <v>-15.886282</v>
      </c>
      <c r="T332">
        <v>20.100000000000001</v>
      </c>
      <c r="U332">
        <v>-15.804657000000001</v>
      </c>
    </row>
    <row r="333" spans="2:21" x14ac:dyDescent="0.25">
      <c r="B333">
        <v>20.8</v>
      </c>
      <c r="C333">
        <v>-16.015291000000001</v>
      </c>
      <c r="T333">
        <v>20.8</v>
      </c>
      <c r="U333">
        <v>-15.931146999999999</v>
      </c>
    </row>
    <row r="334" spans="2:21" x14ac:dyDescent="0.25">
      <c r="B334">
        <v>21.5</v>
      </c>
      <c r="C334">
        <v>-16.047163000000001</v>
      </c>
      <c r="T334">
        <v>21.5</v>
      </c>
      <c r="U334">
        <v>-15.967917</v>
      </c>
    </row>
    <row r="335" spans="2:21" x14ac:dyDescent="0.25">
      <c r="B335">
        <v>22.2</v>
      </c>
      <c r="C335">
        <v>-16.048110999999999</v>
      </c>
      <c r="T335">
        <v>22.2</v>
      </c>
      <c r="U335">
        <v>-15.967241</v>
      </c>
    </row>
    <row r="336" spans="2:21" x14ac:dyDescent="0.25">
      <c r="B336">
        <v>22.9</v>
      </c>
      <c r="C336">
        <v>-16.047787</v>
      </c>
      <c r="T336">
        <v>22.9</v>
      </c>
      <c r="U336">
        <v>-15.965223</v>
      </c>
    </row>
    <row r="337" spans="2:21" x14ac:dyDescent="0.25">
      <c r="B337">
        <v>23.6</v>
      </c>
      <c r="C337">
        <v>-16.042818</v>
      </c>
      <c r="T337">
        <v>23.6</v>
      </c>
      <c r="U337">
        <v>-15.961917</v>
      </c>
    </row>
    <row r="338" spans="2:21" x14ac:dyDescent="0.25">
      <c r="B338">
        <v>24.3</v>
      </c>
      <c r="C338">
        <v>-16.044235</v>
      </c>
      <c r="T338">
        <v>24.3</v>
      </c>
      <c r="U338">
        <v>-15.964681000000001</v>
      </c>
    </row>
    <row r="339" spans="2:21" x14ac:dyDescent="0.25">
      <c r="B339">
        <v>25</v>
      </c>
      <c r="C339">
        <v>-16.042294999999999</v>
      </c>
      <c r="T339">
        <v>25</v>
      </c>
      <c r="U339">
        <v>-15.962524999999999</v>
      </c>
    </row>
    <row r="340" spans="2:21" x14ac:dyDescent="0.25">
      <c r="B340" t="s">
        <v>25</v>
      </c>
      <c r="T340" t="s">
        <v>25</v>
      </c>
    </row>
    <row r="399" spans="1:19" x14ac:dyDescent="0.25">
      <c r="A399" s="39" t="s">
        <v>250</v>
      </c>
      <c r="S399" s="39" t="s">
        <v>250</v>
      </c>
    </row>
    <row r="1243" spans="1:19" x14ac:dyDescent="0.25">
      <c r="A1243" s="39" t="s">
        <v>234</v>
      </c>
      <c r="S1243" s="39" t="s">
        <v>235</v>
      </c>
    </row>
  </sheetData>
  <mergeCells count="4">
    <mergeCell ref="X1:AC1"/>
    <mergeCell ref="AE1:AJ1"/>
    <mergeCell ref="F1:K1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0530L</vt:lpstr>
      <vt:lpstr>Mapping</vt:lpstr>
      <vt:lpstr>CLvsLO</vt:lpstr>
      <vt:lpstr>CL 15GHz</vt:lpstr>
      <vt:lpstr>CL &amp; Data</vt:lpstr>
      <vt:lpstr>Isolations</vt:lpstr>
      <vt:lpstr>IF Response</vt:lpstr>
      <vt:lpstr>IP3</vt:lpstr>
      <vt:lpstr>P1dB CL</vt:lpstr>
      <vt:lpstr>P1dB Pt</vt:lpstr>
      <vt:lpstr>LO Harm-A</vt:lpstr>
      <vt:lpstr>LO Harm-B</vt:lpstr>
      <vt:lpstr>2Rx2L</vt:lpstr>
      <vt:lpstr>2Ix1L</vt:lpstr>
      <vt:lpstr>5Rx0L</vt:lpstr>
      <vt:lpstr>5Rx5L</vt:lpstr>
      <vt:lpstr>5Ix0L</vt:lpstr>
      <vt:lpstr>5Ix5L</vt:lpstr>
      <vt:lpstr>'0530L'!Amp_Diff_2_3</vt:lpstr>
      <vt:lpstr>'0530L'!Amp_Diff_2_3_2</vt:lpstr>
      <vt:lpstr>'0530L'!Amp_Diff_2_4</vt:lpstr>
      <vt:lpstr>'0530L'!Common_RL</vt:lpstr>
      <vt:lpstr>'0530L'!IL_1_4</vt:lpstr>
      <vt:lpstr>'0530L'!IL_1_4_2</vt:lpstr>
      <vt:lpstr>'0530L'!Iso_2_3</vt:lpstr>
      <vt:lpstr>'0530L'!Iso_2_3_2</vt:lpstr>
      <vt:lpstr>'0530L'!Iso_2_4</vt:lpstr>
      <vt:lpstr>'0530L'!Iso_2_4_2</vt:lpstr>
      <vt:lpstr>'CL &amp; Data'!MT3H_0113_ConversionLoss_and_Isolation_A__20dBm</vt:lpstr>
      <vt:lpstr>'CL &amp; Data'!MT3H_0113_ConversionLoss_and_Isolation_B</vt:lpstr>
      <vt:lpstr>'0530L'!Output_3_RL</vt:lpstr>
      <vt:lpstr>'0530L'!Output_4_RL</vt:lpstr>
      <vt:lpstr>'0530L'!Phase_Diff_2_3_1</vt:lpstr>
      <vt:lpstr>'0530L'!Phase_Diff_2_3_2</vt:lpstr>
      <vt:lpstr>'0530L'!Phase_Diff_2_4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2021-07-22T18:35:53Z</dcterms:modified>
</cp:coreProperties>
</file>