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k\bk_shared\job\"/>
    </mc:Choice>
  </mc:AlternateContent>
  <bookViews>
    <workbookView xWindow="28680" yWindow="-120" windowWidth="29040" windowHeight="15990" activeTab="1"/>
  </bookViews>
  <sheets>
    <sheet name="Fachlich Matrix" sheetId="13" r:id="rId1"/>
    <sheet name="Softskills" sheetId="1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 i="13" l="1"/>
  <c r="I27" i="13"/>
  <c r="I28" i="13"/>
  <c r="C59" i="14" l="1"/>
  <c r="C60" i="14" s="1"/>
  <c r="R30" i="13" s="1"/>
  <c r="M31" i="13"/>
  <c r="K31" i="13"/>
  <c r="I31" i="13"/>
  <c r="O30" i="13"/>
  <c r="M30" i="13"/>
  <c r="K30" i="13"/>
  <c r="I30" i="13"/>
  <c r="K27" i="13"/>
  <c r="M27" i="13" s="1"/>
  <c r="O27" i="13" l="1"/>
  <c r="C70" i="14"/>
  <c r="C71" i="14" s="1"/>
  <c r="R31" i="13" s="1"/>
  <c r="C49" i="14"/>
  <c r="C50" i="14" s="1"/>
  <c r="R29" i="13" s="1"/>
  <c r="C39" i="14"/>
  <c r="C40" i="14" s="1"/>
  <c r="R28" i="13" s="1"/>
  <c r="C28" i="14"/>
  <c r="C16" i="14"/>
  <c r="C17" i="14" s="1"/>
  <c r="R26" i="13" s="1"/>
  <c r="C29" i="14" l="1"/>
  <c r="R27" i="13" s="1"/>
  <c r="C5" i="13"/>
  <c r="C25" i="13"/>
  <c r="C18" i="13"/>
  <c r="C10" i="13"/>
  <c r="O29" i="13"/>
  <c r="M29" i="13"/>
  <c r="K29" i="13"/>
  <c r="I29" i="13"/>
  <c r="O28" i="13"/>
  <c r="M28" i="13"/>
  <c r="K28" i="13"/>
  <c r="O26" i="13"/>
  <c r="M26" i="13"/>
  <c r="K26" i="13"/>
  <c r="I26" i="13"/>
</calcChain>
</file>

<file path=xl/comments1.xml><?xml version="1.0" encoding="utf-8"?>
<comments xmlns="http://schemas.openxmlformats.org/spreadsheetml/2006/main">
  <authors>
    <author>Szameitat, Alexander</author>
  </authors>
  <commentList>
    <comment ref="C6"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 ref="C7"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 ref="C8" authorId="0" shapeId="0">
      <text>
        <r>
          <rPr>
            <b/>
            <sz val="9"/>
            <color indexed="81"/>
            <rFont val="Segoe UI"/>
            <family val="2"/>
          </rPr>
          <t>Bonaventura, Dirk:</t>
        </r>
        <r>
          <rPr>
            <sz val="9"/>
            <color indexed="81"/>
            <rFont val="Segoe UI"/>
            <family val="2"/>
          </rPr>
          <t xml:space="preserve">
Volle Jahre zu Geschäftsjahresbeginn (April des Jahres der Entwicklungskonferenz)</t>
        </r>
      </text>
    </comment>
  </commentList>
</comments>
</file>

<file path=xl/sharedStrings.xml><?xml version="1.0" encoding="utf-8"?>
<sst xmlns="http://schemas.openxmlformats.org/spreadsheetml/2006/main" count="336" uniqueCount="220">
  <si>
    <t>Kategorie</t>
  </si>
  <si>
    <t>Berufserfahrung mit proALPHA [Jahre]</t>
  </si>
  <si>
    <t>Ausbildungskompetenz</t>
  </si>
  <si>
    <t>Gate Keeper</t>
  </si>
  <si>
    <t>x</t>
  </si>
  <si>
    <t>Softskills</t>
  </si>
  <si>
    <t>Analysieren und Ergebnisdokumente erstellen</t>
  </si>
  <si>
    <t>Aufgaben strukturieren und abarbeiten</t>
  </si>
  <si>
    <t>Präsentieren, moderieren</t>
  </si>
  <si>
    <t>Problemlösung</t>
  </si>
  <si>
    <t>Werkzeuge</t>
  </si>
  <si>
    <t>Entwicklung</t>
  </si>
  <si>
    <t>Testen</t>
  </si>
  <si>
    <t>Arbeitsweise</t>
  </si>
  <si>
    <t>Kommunikation</t>
  </si>
  <si>
    <t>Teamfähigkeit</t>
  </si>
  <si>
    <t>Allgemein</t>
  </si>
  <si>
    <t>Mitarbeiter</t>
  </si>
  <si>
    <t>Kenntnisse über pA interne Netzwerke und Ansprechpartner; Wissen über interne Prozesse und Zusammenhänge sowie Historie; Loyalität bewiesen; selbst persönliches Netzwerk aufgebaut</t>
  </si>
  <si>
    <t>Um welche Skills, Kompetenzen und Fähigkeiten geht es?</t>
  </si>
  <si>
    <t>Erfahrung mit der Bedienung des Produkts; ev. Produktwissen auch alter Versionen; kennt die grundlegende Terminologie; hat vielleicht schon proALPHA-Schulungen absolviert</t>
  </si>
  <si>
    <t xml:space="preserve">Durchdachte und systematische Auseinandersetzung zur Überwindung von Herausforderungen, Schwierigkeiten und Hindernissen; Kreativität in der Findung eines möglichst einfachen, effektiven und gangbaren Lösungswegs; Einbringen von Erfahrungen; </t>
  </si>
  <si>
    <t>Erkennt Abweichungen von definierten Anforderungen und kann diese als Change Requests durchsetzen</t>
  </si>
  <si>
    <t xml:space="preserve">Umsetzung (Programmierung/Codieren/Implementieren) von Anforderungen unterschiedlicher Kompexitätsgrade in ausführbaren Code, der Eigenschaften wie Wartbarkeit/Lesbarkeit, Robustheit, Performance (trotz Eleganz); Einhaltung der Programmierkonventionen; </t>
  </si>
  <si>
    <t>Beherrschen des Entwicklungsprozesses beginnend beim Konzept bis zur Inbetriebnahme und Wartung für Anforderungen verschiedener Komplexitätsstufen</t>
  </si>
  <si>
    <t>Kenntnisse in der Anwendung proALPHA und der darin enthaltenen Geschäftsprozesse. (Optimal: Versteht die Anforderungen und benötigt keinen Berater zur Erklärung)</t>
  </si>
  <si>
    <t xml:space="preserve">Fähigkeit über die Testfälle hinaus Anpassungen auch in größerem Umfang zu testen. Einbetten der Anpassung in den Gesamtprozess; Antizipieren von Seiteneffekten; Geschickte Auswahl von repräsentativen Testfällen; Funktioniert auch der Standardfall noch? Negativtest (Was passiert bei Falscheingabe)? </t>
  </si>
  <si>
    <t>Kompetenz sich durch Worte oder schriftlich zu verständigen; offene und sachliche Art; Wertschätzend und kooperativ; aktiv und zielgerichtet; per Mail effektiv (aussagekräftig, Konzentration auf das Wesentliche, an passenden Verteiler);</t>
  </si>
  <si>
    <t>Kompetenz sich Wissen und Kenntnisse anzueigenen und das Streben nach kontinuierlicher Verbesserung; offen sein für Neuerungen;</t>
  </si>
  <si>
    <t>Lernen (Persönliche Weiterentwicklung)</t>
  </si>
  <si>
    <t>Die Fähigkeit gemeinsam mit anderen Personen an einer Aufgabe effektiv zu arbeiten; bei Bedarf die eigenen Interessen hinter die Teaminteressen stellen können; sich auch integrieren und ggfs. unterordnen können; jeder bringt seine Stärken zum Wohl des Teams ein; Team kann z.B. ein Arbeitsteam, das organisatorische Team oder ein Projektteam sein</t>
  </si>
  <si>
    <t>Zeitmanagement/
Terminplanung</t>
  </si>
  <si>
    <r>
      <rPr>
        <b/>
        <sz val="11"/>
        <rFont val="Segoe UI"/>
        <family val="2"/>
      </rPr>
      <t>leitet mit geringer Anleitung</t>
    </r>
    <r>
      <rPr>
        <sz val="11"/>
        <rFont val="Segoe UI"/>
        <family val="2"/>
      </rPr>
      <t xml:space="preserve"> für </t>
    </r>
    <r>
      <rPr>
        <b/>
        <sz val="11"/>
        <rFont val="Segoe UI"/>
        <family val="2"/>
      </rPr>
      <t xml:space="preserve">vorgegebene Aufgaben </t>
    </r>
    <r>
      <rPr>
        <sz val="11"/>
        <rFont val="Segoe UI"/>
        <family val="2"/>
      </rPr>
      <t xml:space="preserve">die </t>
    </r>
    <r>
      <rPr>
        <b/>
        <sz val="11"/>
        <rFont val="Segoe UI"/>
        <family val="2"/>
      </rPr>
      <t xml:space="preserve">erforderlichen Arbeitsschritte ab </t>
    </r>
    <r>
      <rPr>
        <sz val="11"/>
        <rFont val="Segoe UI"/>
        <family val="2"/>
      </rPr>
      <t>und</t>
    </r>
    <r>
      <rPr>
        <b/>
        <sz val="11"/>
        <rFont val="Segoe UI"/>
        <family val="2"/>
      </rPr>
      <t xml:space="preserve"> stellt die</t>
    </r>
    <r>
      <rPr>
        <sz val="11"/>
        <rFont val="Segoe UI"/>
        <family val="2"/>
      </rPr>
      <t xml:space="preserve"> </t>
    </r>
    <r>
      <rPr>
        <b/>
        <sz val="11"/>
        <rFont val="Segoe UI"/>
        <family val="2"/>
      </rPr>
      <t>termingerechte Abarbeitung seiner Aufgaben</t>
    </r>
    <r>
      <rPr>
        <sz val="11"/>
        <rFont val="Segoe UI"/>
        <family val="2"/>
      </rPr>
      <t xml:space="preserve"> sicher</t>
    </r>
  </si>
  <si>
    <r>
      <t xml:space="preserve">füllt </t>
    </r>
    <r>
      <rPr>
        <b/>
        <sz val="11"/>
        <rFont val="Segoe UI"/>
        <family val="2"/>
      </rPr>
      <t>aktiv Dokumentationslücken</t>
    </r>
    <r>
      <rPr>
        <sz val="11"/>
        <rFont val="Segoe UI"/>
        <family val="2"/>
      </rPr>
      <t xml:space="preserve"> </t>
    </r>
    <r>
      <rPr>
        <b/>
        <sz val="11"/>
        <rFont val="Segoe UI"/>
        <family val="2"/>
      </rPr>
      <t>im Onboardingprozess</t>
    </r>
    <r>
      <rPr>
        <sz val="11"/>
        <rFont val="Segoe UI"/>
        <family val="2"/>
      </rPr>
      <t>, dokumentiert eigene Fragestellungen und Antworten in pAWorld, nutzt Best-Practices</t>
    </r>
  </si>
  <si>
    <t>Entwicklungsprozess</t>
  </si>
  <si>
    <t>proALPHA Anwendungswissen</t>
  </si>
  <si>
    <r>
      <rPr>
        <b/>
        <sz val="11"/>
        <rFont val="Segoe UI"/>
        <family val="2"/>
      </rPr>
      <t>unterstützt aktiv dabei, dokumentiertes Wissen zu finden,</t>
    </r>
    <r>
      <rPr>
        <sz val="11"/>
        <rFont val="Segoe UI"/>
        <family val="2"/>
      </rPr>
      <t xml:space="preserve"> weist </t>
    </r>
    <r>
      <rPr>
        <b/>
        <sz val="11"/>
        <rFont val="Segoe UI"/>
        <family val="2"/>
      </rPr>
      <t xml:space="preserve">Kollegen in bereits erworbenes Wissen ein </t>
    </r>
  </si>
  <si>
    <r>
      <rPr>
        <b/>
        <sz val="11"/>
        <rFont val="Segoe UI"/>
        <family val="2"/>
      </rPr>
      <t>führt</t>
    </r>
    <r>
      <rPr>
        <sz val="11"/>
        <rFont val="Segoe UI"/>
        <family val="2"/>
      </rPr>
      <t xml:space="preserve"> </t>
    </r>
    <r>
      <rPr>
        <b/>
        <sz val="11"/>
        <rFont val="Segoe UI"/>
        <family val="2"/>
      </rPr>
      <t xml:space="preserve">mit geringer Anleitung </t>
    </r>
    <r>
      <rPr>
        <sz val="11"/>
        <rFont val="Segoe UI"/>
        <family val="2"/>
      </rPr>
      <t xml:space="preserve">für selbst entwickelte Aufgaben und einfache ausgewählte sonstige Aufgaben </t>
    </r>
    <r>
      <rPr>
        <b/>
        <sz val="11"/>
        <rFont val="Segoe UI"/>
        <family val="2"/>
      </rPr>
      <t xml:space="preserve">auf Grundlage definierter Testfälle </t>
    </r>
    <r>
      <rPr>
        <sz val="11"/>
        <rFont val="Segoe UI"/>
        <family val="2"/>
      </rPr>
      <t xml:space="preserve">gemäß der aktuellen proALPHA Standards </t>
    </r>
    <r>
      <rPr>
        <b/>
        <sz val="11"/>
        <rFont val="Segoe UI"/>
        <family val="2"/>
      </rPr>
      <t xml:space="preserve">Entwickler- und Funktionstest durch </t>
    </r>
    <r>
      <rPr>
        <sz val="11"/>
        <rFont val="Segoe UI"/>
        <family val="2"/>
      </rPr>
      <t xml:space="preserve">und </t>
    </r>
    <r>
      <rPr>
        <b/>
        <sz val="11"/>
        <rFont val="Segoe UI"/>
        <family val="2"/>
      </rPr>
      <t xml:space="preserve">erstellt selbst </t>
    </r>
    <r>
      <rPr>
        <sz val="11"/>
        <rFont val="Segoe UI"/>
        <family val="2"/>
      </rPr>
      <t>geeignete</t>
    </r>
    <r>
      <rPr>
        <b/>
        <sz val="11"/>
        <rFont val="Segoe UI"/>
        <family val="2"/>
      </rPr>
      <t xml:space="preserve"> Testfälle für einfache Aufgabenstellungen und führt die Tests auch durch</t>
    </r>
  </si>
  <si>
    <t xml:space="preserve">Fähigkeit zur Selbstorganisation, um die zur Verfügung stehende Zeit möglichst produktiv zu nutzen und die Fähigkeit die Planung erforderlicher Kollegen in die eigene Planung miteinzubeziehen; Aktives Managen von Störungen im Zeitplan (Störung z.B. durch spontane Prio hoch Aufgaben führt zu Information an Kollegen, Vorgesetzten oder Kunden) </t>
  </si>
  <si>
    <t xml:space="preserve">Die Fähigkeit und Wille aus eigenen Erfahrungen Handlungsempfehlungen für andere Kollegen abzuleiten und diese zu dokumentieren bzw. zu vermitteln; 
Erstellung von wiederverwendbaren Lösungen, Aktiv im Codesharing sein; aktives Nutzen von Best-Practices </t>
  </si>
  <si>
    <r>
      <t xml:space="preserve">analysiert </t>
    </r>
    <r>
      <rPr>
        <b/>
        <sz val="11"/>
        <rFont val="Segoe UI"/>
        <family val="2"/>
      </rPr>
      <t>eigenständig typische Problemsituationen</t>
    </r>
    <r>
      <rPr>
        <sz val="11"/>
        <rFont val="Segoe UI"/>
        <family val="2"/>
      </rPr>
      <t xml:space="preserve">, entwickelt </t>
    </r>
    <r>
      <rPr>
        <b/>
        <sz val="11"/>
        <rFont val="Segoe UI"/>
        <family val="2"/>
      </rPr>
      <t>Lösungsvorschläge, bindet selbständig bei Bedarf Fachexperten im Team zur Unterstützung ein und setzt Lösungen oder Workarounds eigenständig um</t>
    </r>
  </si>
  <si>
    <r>
      <t xml:space="preserve">weist auf Grundlage von Best Practices Kollegen </t>
    </r>
    <r>
      <rPr>
        <b/>
        <sz val="11"/>
        <rFont val="Segoe UI"/>
        <family val="2"/>
      </rPr>
      <t>zu fortgeschrittenen Entwicklungsthemen ein, unterstützt aktiv die Wissensweitergabe in seinem Team</t>
    </r>
  </si>
  <si>
    <t xml:space="preserve">Die Fähigkeit, andere Personen davon zu überzeugen, ihr Verhalten so anzupassen, dass vorgegebene Ziele gemeinsam erreicht werden. Werte vorleben (gutes Vorbild sein), wertschätzendes Verhalten, (unaufgefordert) Feedback geben und einfordern; übernimmt Verantwortung; </t>
  </si>
  <si>
    <t xml:space="preserve">Fähigkeit Informationen (speziell auch Wissen) für eine vorgegebene Zielgruppe aufzubereiten und einem Publikum auf verständliche Art und Weise vorzustellen (auch Webinar)
Eine Gesprächsrunde eröffnen, in ihrem Ablauf begleiten, die Einhaltung von Regeln und Prozessen sicherstellen und Teilnehmer bei der Erreichung der Ziele unterstützen;  Effiziente Meetings (pünktlicher Start und Ende, Protokoll als Ergebnis); </t>
  </si>
  <si>
    <r>
      <t xml:space="preserve">leitet eigenständig für </t>
    </r>
    <r>
      <rPr>
        <b/>
        <sz val="11"/>
        <rFont val="Segoe UI"/>
        <family val="2"/>
      </rPr>
      <t>komplexe</t>
    </r>
    <r>
      <rPr>
        <sz val="11"/>
        <rFont val="Segoe UI"/>
        <family val="2"/>
      </rPr>
      <t xml:space="preserve"> Entwicklungsaufgaben gemäß der aktuellen proALPHA Standards die benötigten Aufgaben und Arbeitsschritte ab, </t>
    </r>
    <r>
      <rPr>
        <b/>
        <sz val="11"/>
        <rFont val="Segoe UI"/>
        <family val="2"/>
      </rPr>
      <t xml:space="preserve">berücksichtigt bei der Planung einer termingerechten Abarbeitung auch bereichsübergreifende Ressourcen </t>
    </r>
    <r>
      <rPr>
        <sz val="11"/>
        <rFont val="Segoe UI"/>
        <family val="2"/>
      </rPr>
      <t xml:space="preserve">und </t>
    </r>
    <r>
      <rPr>
        <b/>
        <sz val="11"/>
        <rFont val="Segoe UI"/>
        <family val="2"/>
      </rPr>
      <t>sorgt dafür, dass die Ergebnisse</t>
    </r>
    <r>
      <rPr>
        <sz val="11"/>
        <rFont val="Segoe UI"/>
        <family val="2"/>
      </rPr>
      <t xml:space="preserve"> unterschiedlicher Ressourcen </t>
    </r>
    <r>
      <rPr>
        <b/>
        <sz val="11"/>
        <rFont val="Segoe UI"/>
        <family val="2"/>
      </rPr>
      <t>pünktlich zusammengefügt und ausgeliefert werden</t>
    </r>
  </si>
  <si>
    <t>Best Practices und Wissensmanagement</t>
  </si>
  <si>
    <r>
      <t xml:space="preserve">identifiziert aus eigenen Erfahrungen für </t>
    </r>
    <r>
      <rPr>
        <b/>
        <sz val="11"/>
        <rFont val="Segoe UI"/>
        <family val="2"/>
      </rPr>
      <t>komplexe</t>
    </r>
    <r>
      <rPr>
        <sz val="11"/>
        <rFont val="Segoe UI"/>
        <family val="2"/>
      </rPr>
      <t xml:space="preserve"> Aufgabenstellungen Best-Practice-Lösungen</t>
    </r>
    <r>
      <rPr>
        <b/>
        <sz val="11"/>
        <rFont val="Segoe UI"/>
        <family val="2"/>
      </rPr>
      <t xml:space="preserve"> (komplexe API, komplette Lösungsvorlagen etc.)</t>
    </r>
    <r>
      <rPr>
        <sz val="11"/>
        <rFont val="Segoe UI"/>
        <family val="2"/>
      </rPr>
      <t>, prüft dazu vorhandene Dokumentationen und füllt aktiv Dokumentationslücken (</t>
    </r>
    <r>
      <rPr>
        <b/>
        <sz val="11"/>
        <rFont val="Segoe UI"/>
        <family val="2"/>
      </rPr>
      <t>z.B. Anleitungsseiten mit Fallstricken)</t>
    </r>
    <r>
      <rPr>
        <sz val="11"/>
        <rFont val="Segoe UI"/>
        <family val="2"/>
      </rPr>
      <t xml:space="preserve"> in proALPHA Wissensplattformen
</t>
    </r>
  </si>
  <si>
    <r>
      <t>Verfügt über</t>
    </r>
    <r>
      <rPr>
        <b/>
        <sz val="11"/>
        <rFont val="Segoe UI"/>
        <family val="2"/>
      </rPr>
      <t xml:space="preserve"> fortgeschrittene Kenntnisse der proALPHA-Anwendung und der zugrundeliegenden Geschäftsprozesse</t>
    </r>
    <r>
      <rPr>
        <sz val="11"/>
        <rFont val="Segoe UI"/>
        <family val="2"/>
      </rPr>
      <t>; kann im Regelfall eigenständig die Kundenanforderungen seiner Aufgaben nachvollziehen</t>
    </r>
  </si>
  <si>
    <r>
      <t xml:space="preserve">testet </t>
    </r>
    <r>
      <rPr>
        <b/>
        <sz val="11"/>
        <rFont val="Segoe UI"/>
        <family val="2"/>
      </rPr>
      <t>eigenständig</t>
    </r>
    <r>
      <rPr>
        <sz val="11"/>
        <rFont val="Segoe UI"/>
        <family val="2"/>
      </rPr>
      <t xml:space="preserve"> die selbst entwickelten Software-Anpassungen/-Erweiterungen, führt gemäß der aktuellen proALPHA Standards Entwickler- und Funktionstest durch, </t>
    </r>
    <r>
      <rPr>
        <b/>
        <sz val="11"/>
        <rFont val="Segoe UI"/>
        <family val="2"/>
      </rPr>
      <t>auch über vorgegebene Testfälle hinaus; hinterfragt Testfälle kritisch und schlägt bei Bedarf Alternativen/Ergänzungen vor</t>
    </r>
  </si>
  <si>
    <t>Kenntnis einer Fremdsprache neben der Muttersprache [bester Level]</t>
  </si>
  <si>
    <t>6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t>
  </si>
  <si>
    <r>
      <rPr>
        <b/>
        <sz val="11"/>
        <rFont val="Segoe UI"/>
        <family val="2"/>
      </rPr>
      <t>Verhandlungssicher (angelehnt an C1 in Wort und Schrift)</t>
    </r>
    <r>
      <rPr>
        <sz val="11"/>
        <rFont val="Segoe UI"/>
        <family val="2"/>
      </rPr>
      <t>; Kann ein breites Spektrum anspruchsvoller, längerer Texte verstehen und auch implizite Bedeutungen erfassen. Kann sich spontan und fließend ausdrücken, ohne öfter deutlich erkennbar nach Worten suchen zu müssen. Kann die Sprache im gesellschaftlichen und beruflichen Leben oder in Ausbildung und Studium wirksam und flexibel gebrauchen. Kann sich klar, strukturiert und ausführlich zu komplexen Sachverhalten äußern und dabei verschiedene Mittel zur Textverknüpfung angemessen verwenden.</t>
    </r>
  </si>
  <si>
    <r>
      <rPr>
        <b/>
        <sz val="11"/>
        <rFont val="Segoe UI"/>
        <family val="2"/>
      </rPr>
      <t>Nahe Muttersprache (angelehnt an C2 in Wort und Schrift)</t>
    </r>
    <r>
      <rPr>
        <sz val="11"/>
        <rFont val="Segoe UI"/>
        <family val="2"/>
      </rPr>
      <t>; Kann praktisch alles, was er / 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</si>
  <si>
    <r>
      <rPr>
        <b/>
        <sz val="11"/>
        <rFont val="Segoe UI"/>
        <family val="2"/>
      </rPr>
      <t>Fließend in Wort und Schrift (angelehnt an B2 in Wort und Schrift)</t>
    </r>
    <r>
      <rPr>
        <sz val="11"/>
        <rFont val="Segoe UI"/>
        <family val="2"/>
      </rPr>
      <t>; Kann die Hauptinhalte komplexer Texte zu konkreten und abstrakten Themen verstehen; versteht im eigenen Spezialgebiet auch Fachdiskussionen. Kann sich so spontan und fließend verständigen, dass ein normales Gespräch mit Muttersprachlern ohne grössere Anstrengung auf beiden Seiten gut möglich ist. Kann sich zu einem breiten Themenspektrum klar und detailliert ausdrücken, einen Standpunkt zu einer aktuellen Frage erläutern und die Vor- und Nachteile verschiedener Möglichkeiten angeben.</t>
    </r>
  </si>
  <si>
    <r>
      <rPr>
        <b/>
        <sz val="11"/>
        <rFont val="Segoe UI"/>
        <family val="2"/>
      </rPr>
      <t>Gute Kenntnisse (angelehnt an B1 in Wort und Schrift)</t>
    </r>
    <r>
      <rPr>
        <sz val="11"/>
        <rFont val="Segoe UI"/>
        <family val="2"/>
      </rPr>
      <t>; Kann die Hauptpunkte verstehen, wenn klare Standardsprache verwendet wird und wenn es um vertraute Dinge aus Arbeit, Schule, Freizeit usw. geht. Kann die meisten Situationen bewältigen, denen man auf Reisen im Sprachgebiet begegnet. Kann sich einfach und zusammenhängend über vertraute Themen und persönliche Interessengebiete äußern. Kann über Erfahrungen und Ereignisse berichten, Träume, Hoffnungen und Ziele beschreiben und zu Plänen und Ansichten kurze Begründungen oder Erklärungen geben.</t>
    </r>
  </si>
  <si>
    <r>
      <rPr>
        <b/>
        <sz val="11"/>
        <rFont val="Segoe UI"/>
        <family val="2"/>
      </rPr>
      <t>Grundkenntnisse (angelehnt an A2 in Wort und Schrift)</t>
    </r>
    <r>
      <rPr>
        <sz val="11"/>
        <rFont val="Segoe UI"/>
        <family val="2"/>
      </rPr>
      <t>; 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</si>
  <si>
    <r>
      <t>leitet eigenständig für komplexe Entwicklungsaufgaben gemäß der aktuellen proALPHA Standards die benötigten Aufgaben und Arbeitsschritte ab, berücksichtigt bei der Planung einer termingerechten Abarbeitung auch bereichsübergreifende Ressourcen und sorgt dafür, dass die Ergebnisse unterschiedlicher Ressourcen pünktlich zusammengefügt und ausgeliefert werden.</t>
    </r>
    <r>
      <rPr>
        <b/>
        <sz val="11"/>
        <rFont val="Segoe UI"/>
        <family val="2"/>
      </rPr>
      <t xml:space="preserve"> Gibt für Besonderheiten in seinem Fachgebiet Standards bzw. Best-Practices vor, wie Aufgaben zu strukturieren und abzuarbeiten sind.</t>
    </r>
  </si>
  <si>
    <t>In welchem Umfang kann ein Mitarbeiter in einem anderen Land für Aufgaben eingesetzt werden?</t>
  </si>
  <si>
    <t>Kompetenz das eigene Wissen in geeignetem Umfang und Komplexität an einen Kollegen weiterzugeben; einem Kollegen fundiert und wertschätzend Feedback zu geben, um seine Entwicklung zu fördern; Passende Aufgaben auswählen, um zu fordern und zu fördern; Beurteilungen und Einschätzungen erstellen (in Teilbereichen ab Level 2; ab 3 im vollen Umfang)</t>
  </si>
  <si>
    <t xml:space="preserve">Fähigkeit Aufgaben bzw. Arbeitsschritte in eine sinnvolle Reihenfolge zu bringen, die Verfügbarkeit der zur Bearbeitung benötigen Ressourcen zu prüfen und die Pläne auch in die Tat umzusetzen
</t>
  </si>
  <si>
    <t>Beherrschen die relevanten Werkzeuge bzw. sorgen für eine (einheitliche) Nutzung von Werkzeugen</t>
  </si>
  <si>
    <t>Die Art und Weise wie jemand im täglichen Leben seiner Arbeit nachkommt
Eine möglichst hohe Übereinstimmung mit den "proALPHA Grundsätzen der Zusammenarbeit" ist anzustreben (partnerschaftlich, termintreu, verständnisvoll, rücksichtsvoll, respektvoll, verantwortsvoll, verbindlich agieren, Vertrauen aufbauen und nicht missbrauchen, offen sein für Neues und Veränderungen, nach Verbesserungen streben, entwickelt eigene Fähigkeiten weiter, trägt zu gutem Betriebsklima bei)</t>
  </si>
  <si>
    <r>
      <t xml:space="preserve">verfügt über </t>
    </r>
    <r>
      <rPr>
        <b/>
        <sz val="11"/>
        <rFont val="Segoe UI"/>
        <family val="2"/>
      </rPr>
      <t xml:space="preserve">grundlegende Kenntnisse der proALPHA-Anwendung,
nutzt dieses Wissen </t>
    </r>
    <r>
      <rPr>
        <sz val="11"/>
        <rFont val="Segoe UI"/>
        <family val="2"/>
      </rPr>
      <t xml:space="preserve">und ergänzende Informationen zu konkreten Aufgabenstellungen </t>
    </r>
    <r>
      <rPr>
        <b/>
        <sz val="11"/>
        <rFont val="Segoe UI"/>
        <family val="2"/>
      </rPr>
      <t>für die Erledigung seiner Aufgaben</t>
    </r>
  </si>
  <si>
    <t>Betriebszugehörigkeit proALPHA [Jahre]</t>
  </si>
  <si>
    <r>
      <t xml:space="preserve">leitet eigenständig für komplexe Entwicklungsaufgaben gemäß der aktuellen proALPHA Standards die benötigten Aufgaben und Arbeitsschritte ab, berücksichtigt bei der Planung einer termingerechten Abarbeitung auch bereichsübergreifende Ressourcen und sorgt dafür, dass die Ergebnisse unterschiedlicher Ressourcen pünktlich zusammengefügt und ausgeliefert werden. Gibt </t>
    </r>
    <r>
      <rPr>
        <b/>
        <sz val="11"/>
        <rFont val="Segoe UI"/>
        <family val="2"/>
      </rPr>
      <t>gruppenweit</t>
    </r>
    <r>
      <rPr>
        <sz val="11"/>
        <rFont val="Segoe UI"/>
        <family val="2"/>
      </rPr>
      <t xml:space="preserve"> </t>
    </r>
    <r>
      <rPr>
        <b/>
        <sz val="11"/>
        <rFont val="Segoe UI"/>
        <family val="2"/>
      </rPr>
      <t>in seinem Expertisebereich</t>
    </r>
    <r>
      <rPr>
        <sz val="11"/>
        <rFont val="Segoe UI"/>
        <family val="2"/>
      </rPr>
      <t xml:space="preserve"> Standards bzw. Best-Practices vor, wie Aufgaben zu strukturieren und abzuarbeiten sind.</t>
    </r>
  </si>
  <si>
    <t>Einstufung Vorjahr</t>
  </si>
  <si>
    <t>VJ</t>
  </si>
  <si>
    <t>Neu</t>
  </si>
  <si>
    <t>Einstufung Neu</t>
  </si>
  <si>
    <t>Skill</t>
  </si>
  <si>
    <t>Bewertungskriterium</t>
  </si>
  <si>
    <t>Mitarbeiter 1</t>
  </si>
  <si>
    <t>(1) zeigt Einsatzbereitschaft und Flexibilität bei der Erledigung von Aufgaben (richtet seine Arbeitszeit nach Möglichkeit an den betrieblichen Erfordernissen aus)</t>
  </si>
  <si>
    <t>(2) handelt zeit-, aufwands- und kostenbewußt</t>
  </si>
  <si>
    <t>(3) liefert Vorschläge zur kontinuierlichen Verbesserung</t>
  </si>
  <si>
    <t>(4) hält Vereinbarungen zeitlich und inhaltlich ein und informiert aktiv bei Abweichungen</t>
  </si>
  <si>
    <t>(5) versorgt sich eigenständig mit erforderlichen Informationen</t>
  </si>
  <si>
    <t>(6) optimiert laufend die eigene Arbeitsweise</t>
  </si>
  <si>
    <t>(7) schlägt auch alternative Lösungswege vor</t>
  </si>
  <si>
    <t>(8) verfolgt auch alternative Lösungswege</t>
  </si>
  <si>
    <t>(9) hat Ziele und verfolgt diese auch konsequent</t>
  </si>
  <si>
    <t>(10) verlässt regelmäßig die eigene Komfortzone</t>
  </si>
  <si>
    <t>(11) hat an sich einen hohen Leistungsanspruch; ist mit Erreichtem nicht zufrieden</t>
  </si>
  <si>
    <t>(12) sieht auch schwierige Probleme als Herausforderung</t>
  </si>
  <si>
    <t>(13) erkennt Risiken, kann diese bewerten und leitet geeignete Maßnahmen ein</t>
  </si>
  <si>
    <t>(14) findet gute Balance bei Herausforderungen zwischen eigenständiger Lösungssuche und dem Ruf nach Unterstützung</t>
  </si>
  <si>
    <t>Arbeitsweise Ergebnis</t>
  </si>
  <si>
    <t>Arbeitsweise Level</t>
  </si>
  <si>
    <t>(1) überzeugt durch aktives Vorleben eigener Werte und Ansprüche</t>
  </si>
  <si>
    <t>(2) überzeugt durch eigenes Engagement und Begeisterung</t>
  </si>
  <si>
    <t>(3) gibt wertschätzendes aber offenes Feedback</t>
  </si>
  <si>
    <t>(4) spricht auch unangenehme Dinge respektvoll an</t>
  </si>
  <si>
    <t>(5) delegiert und hält nach, ohne Micromanagement zu betreiben</t>
  </si>
  <si>
    <t>(6) fordert und fördert Kollegen ausgewogen</t>
  </si>
  <si>
    <t>(7) übernimmt Verantwortung</t>
  </si>
  <si>
    <t>(8) kann Informationen so aufbereiten, dass die Empfänger sie verstehen</t>
  </si>
  <si>
    <t>(9) stellt Gemeinschaftsziele nötigenfalls vor die eigenen Ziele</t>
  </si>
  <si>
    <t>(10) ist zielorientiert</t>
  </si>
  <si>
    <t>(1) führt einen offenen, sachlichen und respektvollen Dialog</t>
  </si>
  <si>
    <t xml:space="preserve">(2) gibt aktiv Informationen rechtzeitig, ausreichend und verständlich weiter </t>
  </si>
  <si>
    <t>(3) meldet sich nach Aufforderung konsequent zurück</t>
  </si>
  <si>
    <t>(4) macht geplante Abwesenheiten (Urlaube etc.) sichtbar und kündigt sie auch aktiv an</t>
  </si>
  <si>
    <t>(5) sucht die direkte Kommunikation zur Klärung von Konflikten</t>
  </si>
  <si>
    <t>(6) baut intern und extern ein informelles Netzwerk auf, das ihn bei seinen Aufgaben unterstützen kann</t>
  </si>
  <si>
    <t>(7) hat eigene klare Standpunkte und vertritt sie deutlich</t>
  </si>
  <si>
    <t>(8) wählt jeweils einen passenden Kommunikationskanal und drückt sich der Situation und den Adressaten angepasst aus</t>
  </si>
  <si>
    <t>(9) sorgt dafür, dass dokumentationswürdige Informationen auch schriftlich kommuniziert werden</t>
  </si>
  <si>
    <t>Kommunikation Ergebnis</t>
  </si>
  <si>
    <t>Kommunikation Level</t>
  </si>
  <si>
    <t>(1) ist aufgeschlossen gegenüber Neuerungen/Änderungen</t>
  </si>
  <si>
    <t>(2) nutzt vorhandenes Wissens, um sich persönlich weiterzuentwickeln</t>
  </si>
  <si>
    <t>(3) ist kritikbereit, nimmt Feedback an und nutzt es</t>
  </si>
  <si>
    <t>(4) lernt aus Fehlern</t>
  </si>
  <si>
    <t>(5) reflektiert eigenes Verhalten</t>
  </si>
  <si>
    <t>(6) hält sich eigenständig fachlich und produktbezogen auf dem neuesten Stand</t>
  </si>
  <si>
    <t>(7) sucht sich eigenständig herausfordernde Aufgaben um dazuzulernen</t>
  </si>
  <si>
    <t>(8) kann mit Misserfolgen konstruktiv umgehen</t>
  </si>
  <si>
    <t>Lernen (Persönliche Weiterentwicklung) Ergebnis</t>
  </si>
  <si>
    <t>Lernen (Persönliche Weiterentwicklung) Level</t>
  </si>
  <si>
    <t>(1) ist hilfsbereit und unterstützt andere, auch bei eigener hoher Beanspruchung</t>
  </si>
  <si>
    <t>(2) hat eine positive Einstellung und sorgt für ein gutes Betriebsklima</t>
  </si>
  <si>
    <t>(3) zeigt Interesse, Verständnis und Rücksichtnahme gegenüber anderen</t>
  </si>
  <si>
    <t>(4) meldet sich freiwillig für Aufgaben, die zu vergeben sind</t>
  </si>
  <si>
    <t>(5) ist vertrauenswürdig und gibt anderen einen Vertrauensvorschuss</t>
  </si>
  <si>
    <t>(6) gibt anderen klare und konstruktive Rückmeldungen</t>
  </si>
  <si>
    <t>(7) spricht Probleme und Konflikte aktiv an und engagiert sich für eine Konfliktbearbeitung und Konfliktlösung, mit der alle leben können</t>
  </si>
  <si>
    <t>Teamfähigkeit Ergebnis</t>
  </si>
  <si>
    <t>Teamfähigkeit Level</t>
  </si>
  <si>
    <t>Software Engineer</t>
  </si>
  <si>
    <t>Professional Software Engineer</t>
  </si>
  <si>
    <t>Senior Software Engineer</t>
  </si>
  <si>
    <t>Principal Software Engineer</t>
  </si>
  <si>
    <t>Berufserfahrung im Umfeld der Softwareentwicklung [Jahre]:</t>
  </si>
  <si>
    <r>
      <rPr>
        <sz val="11"/>
        <color theme="1"/>
        <rFont val="Segoe UI"/>
        <family val="2"/>
      </rPr>
      <t xml:space="preserve">- kann </t>
    </r>
    <r>
      <rPr>
        <b/>
        <sz val="11"/>
        <color theme="1"/>
        <rFont val="Segoe UI"/>
        <family val="2"/>
      </rPr>
      <t>nach Anleitung einfache, überschaubare Aufgaben</t>
    </r>
    <r>
      <rPr>
        <sz val="11"/>
        <color theme="1"/>
        <rFont val="Segoe UI"/>
        <family val="2"/>
      </rPr>
      <t xml:space="preserve"> erfüllen
- ist </t>
    </r>
    <r>
      <rPr>
        <b/>
        <sz val="11"/>
        <color theme="1"/>
        <rFont val="Segoe UI"/>
        <family val="2"/>
      </rPr>
      <t>teamorientiert und lösungsorientiert</t>
    </r>
    <r>
      <rPr>
        <sz val="11"/>
        <color theme="1"/>
        <rFont val="Segoe UI"/>
        <family val="2"/>
      </rPr>
      <t xml:space="preserve">
- </t>
    </r>
    <r>
      <rPr>
        <b/>
        <sz val="11"/>
        <color theme="1"/>
        <rFont val="Segoe UI"/>
        <family val="2"/>
      </rPr>
      <t>beherrscht</t>
    </r>
    <r>
      <rPr>
        <sz val="11"/>
        <color theme="1"/>
        <rFont val="Segoe UI"/>
        <family val="2"/>
      </rPr>
      <t xml:space="preserve"> die erforderliche </t>
    </r>
    <r>
      <rPr>
        <b/>
        <sz val="11"/>
        <color theme="1"/>
        <rFont val="Segoe UI"/>
        <family val="2"/>
      </rPr>
      <t>Programmiersprache,</t>
    </r>
    <r>
      <rPr>
        <sz val="11"/>
        <color theme="1"/>
        <rFont val="Segoe UI"/>
        <family val="2"/>
      </rPr>
      <t xml:space="preserve"> sowie grundlegende </t>
    </r>
    <r>
      <rPr>
        <b/>
        <sz val="11"/>
        <color theme="1"/>
        <rFont val="Segoe UI"/>
        <family val="2"/>
      </rPr>
      <t>Werkzeuge</t>
    </r>
    <r>
      <rPr>
        <sz val="11"/>
        <color theme="1"/>
        <rFont val="Segoe UI"/>
        <family val="2"/>
      </rPr>
      <t xml:space="preserve"> und </t>
    </r>
    <r>
      <rPr>
        <b/>
        <sz val="11"/>
        <color theme="1"/>
        <rFont val="Segoe UI"/>
        <family val="2"/>
      </rPr>
      <t>Methoden</t>
    </r>
    <r>
      <rPr>
        <sz val="11"/>
        <color theme="1"/>
        <rFont val="Segoe UI"/>
        <family val="2"/>
      </rPr>
      <t xml:space="preserve">
- hat ein </t>
    </r>
    <r>
      <rPr>
        <b/>
        <sz val="11"/>
        <color theme="1"/>
        <rFont val="Segoe UI"/>
        <family val="2"/>
      </rPr>
      <t xml:space="preserve">grundlegendes Wissen in Teilbereichen von proALPHA 
</t>
    </r>
    <r>
      <rPr>
        <sz val="11"/>
        <color theme="1"/>
        <rFont val="Segoe UI"/>
        <family val="2"/>
      </rPr>
      <t xml:space="preserve">Der Mitarbeiter erfüllt diese proALPHA Mindeststandards bezüglich der einzelnen Kompetenzitems nach spätestens einem Jahr Firmenzugehörigkeit
</t>
    </r>
  </si>
  <si>
    <r>
      <t>-</t>
    </r>
    <r>
      <rPr>
        <b/>
        <sz val="11"/>
        <rFont val="Segoe UI"/>
        <family val="2"/>
      </rPr>
      <t>Software Engineer</t>
    </r>
    <r>
      <rPr>
        <sz val="11"/>
        <rFont val="Segoe UI"/>
        <family val="2"/>
      </rPr>
      <t>, der</t>
    </r>
    <r>
      <rPr>
        <b/>
        <sz val="11"/>
        <rFont val="Segoe UI"/>
        <family val="2"/>
      </rPr>
      <t xml:space="preserve"> eigenverantwortlich</t>
    </r>
    <r>
      <rPr>
        <sz val="11"/>
        <rFont val="Segoe UI"/>
        <family val="2"/>
      </rPr>
      <t xml:space="preserve"> seinen </t>
    </r>
    <r>
      <rPr>
        <b/>
        <sz val="11"/>
        <rFont val="Segoe UI"/>
        <family val="2"/>
      </rPr>
      <t>Alltag meistern</t>
    </r>
    <r>
      <rPr>
        <sz val="11"/>
        <rFont val="Segoe UI"/>
        <family val="2"/>
      </rPr>
      <t xml:space="preserve"> kann
- kann </t>
    </r>
    <r>
      <rPr>
        <b/>
        <sz val="11"/>
        <rFont val="Segoe UI"/>
        <family val="2"/>
      </rPr>
      <t>technische Spezifikationen erstellen und Abschätzungen durchführen</t>
    </r>
    <r>
      <rPr>
        <sz val="11"/>
        <rFont val="Segoe UI"/>
        <family val="2"/>
      </rPr>
      <t xml:space="preserve">
- </t>
    </r>
    <r>
      <rPr>
        <b/>
        <sz val="11"/>
        <rFont val="Segoe UI"/>
        <family val="2"/>
      </rPr>
      <t>kommuniziert adäquat</t>
    </r>
    <r>
      <rPr>
        <sz val="11"/>
        <rFont val="Segoe UI"/>
        <family val="2"/>
      </rPr>
      <t xml:space="preserve">, auch über Abteilungsgrenzen hinweg 
- </t>
    </r>
    <r>
      <rPr>
        <b/>
        <sz val="11"/>
        <rFont val="Segoe UI"/>
        <family val="2"/>
      </rPr>
      <t>unterstützt</t>
    </r>
    <r>
      <rPr>
        <sz val="11"/>
        <rFont val="Segoe UI"/>
        <family val="2"/>
      </rPr>
      <t xml:space="preserve"> zumindest</t>
    </r>
    <r>
      <rPr>
        <b/>
        <sz val="11"/>
        <rFont val="Segoe UI"/>
        <family val="2"/>
      </rPr>
      <t xml:space="preserve"> im Team andere Softwaren Engineer</t>
    </r>
    <r>
      <rPr>
        <sz val="11"/>
        <rFont val="Segoe UI"/>
        <family val="2"/>
      </rPr>
      <t xml:space="preserve"> aktiv bei Problemen und in der persönlichen und fachlichen Weiterentwicklung</t>
    </r>
  </si>
  <si>
    <r>
      <t xml:space="preserve">- ist </t>
    </r>
    <r>
      <rPr>
        <b/>
        <sz val="11"/>
        <rFont val="Segoe UI"/>
        <family val="2"/>
      </rPr>
      <t>Professional Software Engineer mit Tiefenwissen in</t>
    </r>
    <r>
      <rPr>
        <sz val="11"/>
        <rFont val="Segoe UI"/>
        <family val="2"/>
      </rPr>
      <t xml:space="preserve"> mindestens einem </t>
    </r>
    <r>
      <rPr>
        <b/>
        <sz val="11"/>
        <rFont val="Segoe UI"/>
        <family val="2"/>
      </rPr>
      <t>Fachgebiet</t>
    </r>
    <r>
      <rPr>
        <sz val="11"/>
        <rFont val="Segoe UI"/>
        <family val="2"/>
      </rPr>
      <t xml:space="preserve"> und </t>
    </r>
    <r>
      <rPr>
        <b/>
        <sz val="11"/>
        <rFont val="Segoe UI"/>
        <family val="2"/>
      </rPr>
      <t>Breitenwissen im gesamten proALPHA ("T-Shape")</t>
    </r>
    <r>
      <rPr>
        <sz val="11"/>
        <rFont val="Segoe UI"/>
        <family val="2"/>
      </rPr>
      <t xml:space="preserve">
- Kann eigenverantwortlich</t>
    </r>
    <r>
      <rPr>
        <b/>
        <sz val="11"/>
        <rFont val="Segoe UI"/>
        <family val="2"/>
      </rPr>
      <t xml:space="preserve"> komplexe Situationen und Aufgabenstellungen meistern</t>
    </r>
    <r>
      <rPr>
        <sz val="11"/>
        <rFont val="Segoe UI"/>
        <family val="2"/>
      </rPr>
      <t xml:space="preserve"> (Fach- und Lösungskompetenz) auch bei neuartigen Anforderungen, ist intern </t>
    </r>
    <r>
      <rPr>
        <b/>
        <sz val="11"/>
        <rFont val="Segoe UI"/>
        <family val="2"/>
      </rPr>
      <t>mit Fachexperten in der Gruppe vernetz</t>
    </r>
    <r>
      <rPr>
        <sz val="11"/>
        <rFont val="Segoe UI"/>
        <family val="2"/>
      </rPr>
      <t xml:space="preserve">t, ist im </t>
    </r>
    <r>
      <rPr>
        <b/>
        <sz val="11"/>
        <rFont val="Segoe UI"/>
        <family val="2"/>
      </rPr>
      <t>Umgang mit Kunden auch im Krisenfall</t>
    </r>
    <r>
      <rPr>
        <sz val="11"/>
        <rFont val="Segoe UI"/>
        <family val="2"/>
      </rPr>
      <t xml:space="preserve"> versiert, </t>
    </r>
    <r>
      <rPr>
        <b/>
        <sz val="11"/>
        <rFont val="Segoe UI"/>
        <family val="2"/>
      </rPr>
      <t>kümmert sich um Ergebnisse</t>
    </r>
    <r>
      <rPr>
        <sz val="11"/>
        <rFont val="Segoe UI"/>
        <family val="2"/>
      </rPr>
      <t xml:space="preserve"> und Lösungen
- </t>
    </r>
    <r>
      <rPr>
        <b/>
        <sz val="11"/>
        <rFont val="Segoe UI"/>
        <family val="2"/>
      </rPr>
      <t>unterstützt teamübergreifend</t>
    </r>
    <r>
      <rPr>
        <sz val="11"/>
        <rFont val="Segoe UI"/>
        <family val="2"/>
      </rPr>
      <t xml:space="preserve"> andere Kollegen aktiv bei Problemen und in der persönlichen und fachlichen Weiterentwicklung</t>
    </r>
  </si>
  <si>
    <r>
      <t xml:space="preserve">- Ist ein </t>
    </r>
    <r>
      <rPr>
        <b/>
        <sz val="11"/>
        <color theme="1"/>
        <rFont val="Segoe UI"/>
        <family val="2"/>
      </rPr>
      <t>Senior Software Engineer,</t>
    </r>
    <r>
      <rPr>
        <sz val="11"/>
        <color theme="1"/>
        <rFont val="Segoe UI"/>
        <family val="2"/>
      </rPr>
      <t xml:space="preserve"> der auch </t>
    </r>
    <r>
      <rPr>
        <b/>
        <sz val="11"/>
        <color theme="1"/>
        <rFont val="Segoe UI"/>
        <family val="2"/>
      </rPr>
      <t>über die Abteilungsgrenzen hinaus</t>
    </r>
    <r>
      <rPr>
        <sz val="11"/>
        <color theme="1"/>
        <rFont val="Segoe UI"/>
        <family val="2"/>
      </rPr>
      <t xml:space="preserve"> als</t>
    </r>
    <r>
      <rPr>
        <b/>
        <sz val="11"/>
        <color theme="1"/>
        <rFont val="Segoe UI"/>
        <family val="2"/>
      </rPr>
      <t xml:space="preserve"> "Leuchturm"</t>
    </r>
    <r>
      <rPr>
        <sz val="11"/>
        <color theme="1"/>
        <rFont val="Segoe UI"/>
        <family val="2"/>
      </rPr>
      <t xml:space="preserve"> für andere Software Engineer wirkt
- </t>
    </r>
    <r>
      <rPr>
        <b/>
        <sz val="11"/>
        <color theme="1"/>
        <rFont val="Segoe UI"/>
        <family val="2"/>
      </rPr>
      <t xml:space="preserve">ergreift aktiv </t>
    </r>
    <r>
      <rPr>
        <sz val="11"/>
        <color theme="1"/>
        <rFont val="Segoe UI"/>
        <family val="2"/>
      </rPr>
      <t xml:space="preserve">(besonders auch abteilungsübergreifend) die </t>
    </r>
    <r>
      <rPr>
        <b/>
        <sz val="11"/>
        <color theme="1"/>
        <rFont val="Segoe UI"/>
        <family val="2"/>
      </rPr>
      <t>Initiative,</t>
    </r>
    <r>
      <rPr>
        <sz val="11"/>
        <color theme="1"/>
        <rFont val="Segoe UI"/>
        <family val="2"/>
      </rPr>
      <t xml:space="preserve"> um die proALPHA Gruppe voranzubringen (</t>
    </r>
    <r>
      <rPr>
        <b/>
        <sz val="11"/>
        <color theme="1"/>
        <rFont val="Segoe UI"/>
        <family val="2"/>
      </rPr>
      <t>Wissensmanagement, Best-Practices, etc.)</t>
    </r>
    <r>
      <rPr>
        <sz val="11"/>
        <color theme="1"/>
        <rFont val="Segoe UI"/>
        <family val="2"/>
      </rPr>
      <t xml:space="preserve">
- Verfügt über </t>
    </r>
    <r>
      <rPr>
        <b/>
        <sz val="11"/>
        <color theme="1"/>
        <rFont val="Segoe UI"/>
        <family val="2"/>
      </rPr>
      <t>sehr tiefes proALPHA Wissen in ausgewählten Fachgebieten</t>
    </r>
    <r>
      <rPr>
        <sz val="11"/>
        <color theme="1"/>
        <rFont val="Segoe UI"/>
        <family val="2"/>
      </rPr>
      <t xml:space="preserve"> und </t>
    </r>
    <r>
      <rPr>
        <b/>
        <sz val="11"/>
        <color theme="1"/>
        <rFont val="Segoe UI"/>
        <family val="2"/>
      </rPr>
      <t>hohe Lösungskompetenz</t>
    </r>
    <r>
      <rPr>
        <sz val="11"/>
        <color theme="1"/>
        <rFont val="Segoe UI"/>
        <family val="2"/>
      </rPr>
      <t xml:space="preserve"> in Fachkonzepten </t>
    </r>
  </si>
  <si>
    <r>
      <t xml:space="preserve">- hat </t>
    </r>
    <r>
      <rPr>
        <b/>
        <sz val="11"/>
        <color theme="0"/>
        <rFont val="Segoe UI"/>
        <family val="2"/>
      </rPr>
      <t>in einem Fachbereich</t>
    </r>
    <r>
      <rPr>
        <sz val="11"/>
        <color theme="0"/>
        <rFont val="Segoe UI"/>
        <family val="2"/>
      </rPr>
      <t xml:space="preserve"> innerhalb der Gruppe </t>
    </r>
    <r>
      <rPr>
        <b/>
        <sz val="11"/>
        <color theme="0"/>
        <rFont val="Segoe UI"/>
        <family val="2"/>
      </rPr>
      <t>besonders herausragende Kenntnisse bzw. Expertise</t>
    </r>
    <r>
      <rPr>
        <sz val="11"/>
        <color theme="0"/>
        <rFont val="Segoe UI"/>
        <family val="2"/>
      </rPr>
      <t xml:space="preserve">, die ihn von anderen abhebt </t>
    </r>
    <r>
      <rPr>
        <b/>
        <sz val="11"/>
        <color theme="0"/>
        <rFont val="Segoe UI"/>
        <family val="2"/>
      </rPr>
      <t>(Principiality)</t>
    </r>
    <r>
      <rPr>
        <sz val="11"/>
        <color theme="0"/>
        <rFont val="Segoe UI"/>
        <family val="2"/>
      </rPr>
      <t xml:space="preserve">
- hat die </t>
    </r>
    <r>
      <rPr>
        <b/>
        <sz val="11"/>
        <color theme="0"/>
        <rFont val="Segoe UI"/>
        <family val="2"/>
      </rPr>
      <t>notwendigen Kompetenzen</t>
    </r>
    <r>
      <rPr>
        <sz val="11"/>
        <color theme="0"/>
        <rFont val="Segoe UI"/>
        <family val="2"/>
      </rPr>
      <t xml:space="preserve"> um diese Expertise für das Gesamtunternehmen einzusetzen
- kennt</t>
    </r>
    <r>
      <rPr>
        <b/>
        <sz val="11"/>
        <color theme="0"/>
        <rFont val="Segoe UI"/>
        <family val="2"/>
      </rPr>
      <t xml:space="preserve"> in seinem Expertisebereich</t>
    </r>
    <r>
      <rPr>
        <sz val="11"/>
        <color theme="0"/>
        <rFont val="Segoe UI"/>
        <family val="2"/>
      </rPr>
      <t xml:space="preserve"> übliche </t>
    </r>
    <r>
      <rPr>
        <b/>
        <sz val="11"/>
        <color theme="0"/>
        <rFont val="Segoe UI"/>
        <family val="2"/>
      </rPr>
      <t>Industriestandards</t>
    </r>
    <r>
      <rPr>
        <sz val="11"/>
        <color theme="0"/>
        <rFont val="Segoe UI"/>
        <family val="2"/>
      </rPr>
      <t xml:space="preserve"> und ist </t>
    </r>
    <r>
      <rPr>
        <b/>
        <sz val="11"/>
        <color theme="0"/>
        <rFont val="Segoe UI"/>
        <family val="2"/>
      </rPr>
      <t>aktiver</t>
    </r>
    <r>
      <rPr>
        <sz val="11"/>
        <color theme="0"/>
        <rFont val="Segoe UI"/>
        <family val="2"/>
      </rPr>
      <t xml:space="preserve"> </t>
    </r>
    <r>
      <rPr>
        <b/>
        <sz val="11"/>
        <color theme="0"/>
        <rFont val="Segoe UI"/>
        <family val="2"/>
      </rPr>
      <t>Innovationstreiber</t>
    </r>
    <r>
      <rPr>
        <sz val="11"/>
        <color theme="0"/>
        <rFont val="Segoe UI"/>
        <family val="2"/>
      </rPr>
      <t xml:space="preserve"> darin  
- </t>
    </r>
    <r>
      <rPr>
        <b/>
        <sz val="11"/>
        <color theme="0"/>
        <rFont val="Segoe UI"/>
        <family val="2"/>
      </rPr>
      <t>vereinigt</t>
    </r>
    <r>
      <rPr>
        <sz val="11"/>
        <color theme="0"/>
        <rFont val="Segoe UI"/>
        <family val="2"/>
      </rPr>
      <t xml:space="preserve"> wesentliche </t>
    </r>
    <r>
      <rPr>
        <b/>
        <sz val="11"/>
        <color theme="0"/>
        <rFont val="Segoe UI"/>
        <family val="2"/>
      </rPr>
      <t>Kompetenzen der Software Architectur</t>
    </r>
    <r>
      <rPr>
        <sz val="11"/>
        <color theme="0"/>
        <rFont val="Segoe UI"/>
        <family val="2"/>
      </rPr>
      <t xml:space="preserve"> </t>
    </r>
    <r>
      <rPr>
        <sz val="11"/>
        <color theme="0"/>
        <rFont val="Segoe UI"/>
        <family val="2"/>
      </rPr>
      <t xml:space="preserve">in sich
</t>
    </r>
  </si>
  <si>
    <r>
      <rPr>
        <b/>
        <sz val="11"/>
        <rFont val="Segoe UI"/>
        <family val="2"/>
      </rPr>
      <t>erstellt auf Basis von Best Practice Vorgaben mit geringer Anleitung</t>
    </r>
    <r>
      <rPr>
        <sz val="11"/>
        <rFont val="Segoe UI"/>
        <family val="2"/>
      </rPr>
      <t xml:space="preserve"> für Entwicklungsaufgaben gemäß der aktuellen proALPHA Standards </t>
    </r>
    <r>
      <rPr>
        <b/>
        <sz val="11"/>
        <rFont val="Segoe UI"/>
        <family val="2"/>
      </rPr>
      <t>technische Spezifikationen und Abschätzungen für einfache Aufgaben</t>
    </r>
  </si>
  <si>
    <r>
      <t>erstellt</t>
    </r>
    <r>
      <rPr>
        <b/>
        <sz val="11"/>
        <rFont val="Segoe UI"/>
        <family val="2"/>
      </rPr>
      <t xml:space="preserve"> eigenständig technische Spezifikationen und Abschätzungen </t>
    </r>
    <r>
      <rPr>
        <sz val="11"/>
        <rFont val="Segoe UI"/>
        <family val="2"/>
      </rPr>
      <t xml:space="preserve">für Entwicklungsaufgaben gemäß der aktuellen proALPHA Standards, </t>
    </r>
    <r>
      <rPr>
        <b/>
        <sz val="11"/>
        <rFont val="Segoe UI"/>
        <family val="2"/>
      </rPr>
      <t>überprüft Spezifikationen, Anforderungen, Stories und Tasks auf Schwächen, Lücken und Widersprüche </t>
    </r>
    <r>
      <rPr>
        <sz val="11"/>
        <rFont val="Segoe UI"/>
        <family val="2"/>
      </rPr>
      <t xml:space="preserve">
</t>
    </r>
  </si>
  <si>
    <r>
      <t>erstellt eigenständig für</t>
    </r>
    <r>
      <rPr>
        <b/>
        <sz val="11"/>
        <rFont val="Segoe UI"/>
        <family val="2"/>
      </rPr>
      <t xml:space="preserve"> komplexe Entwicklungsaufgaben</t>
    </r>
    <r>
      <rPr>
        <sz val="11"/>
        <rFont val="Segoe UI"/>
        <family val="2"/>
      </rPr>
      <t xml:space="preserve"> gemäß der aktuellen proALPHA Standards technische Spezifikationen und  Abschätzungen, </t>
    </r>
    <r>
      <rPr>
        <b/>
        <sz val="11"/>
        <rFont val="Segoe UI"/>
        <family val="2"/>
      </rPr>
      <t>erkennt</t>
    </r>
    <r>
      <rPr>
        <sz val="11"/>
        <rFont val="Segoe UI"/>
        <family val="2"/>
      </rPr>
      <t xml:space="preserve"> Schwächen, Lücken und Widersprüche in Anforderungen. </t>
    </r>
    <r>
      <rPr>
        <b/>
        <sz val="11"/>
        <rFont val="Segoe UI"/>
        <family val="2"/>
      </rPr>
      <t>Bindet bei Bedarf auch eigenständig Fachexperten aus anderen Teams ein</t>
    </r>
  </si>
  <si>
    <r>
      <t xml:space="preserve">erstellt eigenständig für komplexe Entwicklungsaufgaben gemäß der aktuellen proALPHA Standards technische Spezifikationen und Abschätzungen, erkennt Schwächen, Lücken und Widersprüche in Anforderungen. Bindet bei Bedarf auch eigenständig Fachexperten aus anderen Teams ein </t>
    </r>
    <r>
      <rPr>
        <b/>
        <sz val="11"/>
        <rFont val="Segoe UI"/>
        <family val="2"/>
      </rPr>
      <t>und leitet regelmäßig andere Kollegen darin an. Treibt aktiv für sein Fachgebiet die stetige Verbesserung der Analyseprozesse und/oder der Ergebnisdokumente.</t>
    </r>
  </si>
  <si>
    <r>
      <t xml:space="preserve">erstellt eigenständig für komplexe Entwicklungsaufgaben gemäß der aktuellen proALPHA Standards technische Spezifikationen und Abschätzungen, erkennt Schwächen, Lücken und Widersprüche in Anforderungen. Bindet bei Bedarf auch eigenständig Fachexperten aus anderen  Teams ein und leitet regelmäßig andere Kollegen darin an. Passt den Analyseprozess und/oder die Ergebnisdokokumente an geänderte Vorgehensmodelle im Unternehmen an. </t>
    </r>
    <r>
      <rPr>
        <b/>
        <sz val="11"/>
        <rFont val="Segoe UI"/>
        <family val="2"/>
      </rPr>
      <t>Orientiert sich bei technischen Konzepten an führenden Industriestandards und kann entsprechende Verbesserungsvorschläge aufzeigen um sich diesen anzunähern.</t>
    </r>
  </si>
  <si>
    <r>
      <t xml:space="preserve">leitet </t>
    </r>
    <r>
      <rPr>
        <b/>
        <sz val="11"/>
        <rFont val="Segoe UI"/>
        <family val="2"/>
      </rPr>
      <t>eigenständig</t>
    </r>
    <r>
      <rPr>
        <sz val="11"/>
        <rFont val="Segoe UI"/>
        <family val="2"/>
      </rPr>
      <t xml:space="preserve"> gemäß der aktuellen proALPHA Standards für Entwicklungsaufgaben die benötigten Aufgaben und Arbeitsschritte ab, </t>
    </r>
    <r>
      <rPr>
        <b/>
        <sz val="11"/>
        <rFont val="Segoe UI"/>
        <family val="2"/>
      </rPr>
      <t>sorgt für die termingerechte Abarbeitung seiner Aufgaben unter Berücksichtigung der Verfügbarkeiten anderer erforderlicher Teamkollegen</t>
    </r>
  </si>
  <si>
    <r>
      <t xml:space="preserve">hat ein einfaches </t>
    </r>
    <r>
      <rPr>
        <b/>
        <sz val="11"/>
        <rFont val="Segoe UI"/>
        <family val="2"/>
      </rPr>
      <t xml:space="preserve">Thema mit geringer Anleitung aufbereitet </t>
    </r>
    <r>
      <rPr>
        <sz val="11"/>
        <rFont val="Segoe UI"/>
        <family val="2"/>
      </rPr>
      <t xml:space="preserve">und dieses verständlich </t>
    </r>
    <r>
      <rPr>
        <b/>
        <sz val="11"/>
        <rFont val="Segoe UI"/>
        <family val="2"/>
      </rPr>
      <t>vor einer kleineren Gruppe präsentiert (z.B. Sprint Review)</t>
    </r>
  </si>
  <si>
    <r>
      <t xml:space="preserve">hat </t>
    </r>
    <r>
      <rPr>
        <b/>
        <sz val="11"/>
        <rFont val="Segoe UI"/>
        <family val="2"/>
      </rPr>
      <t>eigenständig</t>
    </r>
    <r>
      <rPr>
        <sz val="11"/>
        <rFont val="Segoe UI"/>
        <family val="2"/>
      </rPr>
      <t xml:space="preserve"> ausgewählte </t>
    </r>
    <r>
      <rPr>
        <b/>
        <sz val="11"/>
        <rFont val="Segoe UI"/>
        <family val="2"/>
      </rPr>
      <t>Themen der Entwicklung aufbereitet</t>
    </r>
    <r>
      <rPr>
        <sz val="11"/>
        <rFont val="Segoe UI"/>
        <family val="2"/>
      </rPr>
      <t xml:space="preserve"> und diese </t>
    </r>
    <r>
      <rPr>
        <b/>
        <sz val="11"/>
        <rFont val="Segoe UI"/>
        <family val="2"/>
      </rPr>
      <t>vor einer Gruppe verständlich präsentiert (z.B. R&amp;D Update)</t>
    </r>
    <r>
      <rPr>
        <sz val="11"/>
        <rFont val="Segoe UI"/>
        <family val="2"/>
      </rPr>
      <t xml:space="preserve">, leitet Besprechungen in kleinerer Runde als Moderator </t>
    </r>
  </si>
  <si>
    <r>
      <t xml:space="preserve">hat eigenständig </t>
    </r>
    <r>
      <rPr>
        <b/>
        <sz val="11"/>
        <rFont val="Segoe UI"/>
        <family val="2"/>
      </rPr>
      <t>komplexe</t>
    </r>
    <r>
      <rPr>
        <sz val="11"/>
        <rFont val="Segoe UI"/>
        <family val="2"/>
      </rPr>
      <t xml:space="preserve"> Entwicklungsthemen aufbereitet und vor </t>
    </r>
    <r>
      <rPr>
        <b/>
        <sz val="11"/>
        <rFont val="Segoe UI"/>
        <family val="2"/>
      </rPr>
      <t>größeren bzw. teamübergreifenden Gruppen</t>
    </r>
    <r>
      <rPr>
        <sz val="11"/>
        <rFont val="Segoe UI"/>
        <family val="2"/>
      </rPr>
      <t xml:space="preserve">  (z.B. PTE, ProductBoard)  </t>
    </r>
    <r>
      <rPr>
        <b/>
        <sz val="11"/>
        <rFont val="Segoe UI"/>
        <family val="2"/>
      </rPr>
      <t>verständlich</t>
    </r>
    <r>
      <rPr>
        <sz val="11"/>
        <rFont val="Segoe UI"/>
        <family val="2"/>
      </rPr>
      <t xml:space="preserve"> </t>
    </r>
    <r>
      <rPr>
        <b/>
        <sz val="11"/>
        <rFont val="Segoe UI"/>
        <family val="2"/>
      </rPr>
      <t>präsentiert,</t>
    </r>
    <r>
      <rPr>
        <sz val="11"/>
        <rFont val="Segoe UI"/>
        <family val="2"/>
      </rPr>
      <t xml:space="preserve"> </t>
    </r>
    <r>
      <rPr>
        <b/>
        <sz val="11"/>
        <rFont val="Segoe UI"/>
        <family val="2"/>
      </rPr>
      <t>begleitet aktiv Besprechungen in kritischen Aufgabenstellungen</t>
    </r>
    <r>
      <rPr>
        <sz val="11"/>
        <rFont val="Segoe UI"/>
        <family val="2"/>
      </rPr>
      <t xml:space="preserve"> bzw. </t>
    </r>
    <r>
      <rPr>
        <b/>
        <sz val="11"/>
        <rFont val="Segoe UI"/>
        <family val="2"/>
      </rPr>
      <t>Workshops zu Themen seiner Spezialgebiete (ggfs. auch mit Kundenbeteiligung)</t>
    </r>
  </si>
  <si>
    <r>
      <t xml:space="preserve">hat eigenständig komplexe Entwicklungsthemen aufbereitet und vor größeren bzw. teamübergreifenden Gruppen (z.B. PTE, R&amp;D Update, Product Board) verständlich präsentiert, begleitet aktiv Besprechungen in kritischen Aufgabenstellungen und Workshops zu Themen seiner Fachgebiete (ggfs. auch mit Kundenbeteiligung). </t>
    </r>
    <r>
      <rPr>
        <b/>
        <sz val="11"/>
        <rFont val="Segoe UI"/>
        <family val="2"/>
      </rPr>
      <t>Unterstützt andere Kollegen zu diesen Themen und coacht sie vor Vorträgen</t>
    </r>
  </si>
  <si>
    <r>
      <t xml:space="preserve">hat eigenständig komplexe Entwicklungsthemen aufbereitet und vor größeren bzw. teamübergreifenden Gruppen  (z.B. PTE, R&amp;D Update, Product Board)  verständlich präsentiert, begleitet aktiv Besprechungen in kritischen Aufgabenstellungen und Workshops zu Themen seiner Fachgebiete (ggfs. auch mit Kundenbeteiligung). Unterstützt andere Kollegen zu diesen Themen und coacht sie vor Vorträgen. </t>
    </r>
    <r>
      <rPr>
        <b/>
        <sz val="11"/>
        <rFont val="Segoe UI"/>
        <family val="2"/>
      </rPr>
      <t>Bringt in seinem Expertisebereich auch Wissen und Innovationen von außerhalb des proALPHA Universums ein.</t>
    </r>
  </si>
  <si>
    <r>
      <rPr>
        <b/>
        <sz val="11"/>
        <rFont val="Segoe UI"/>
        <family val="2"/>
      </rPr>
      <t>analysiert</t>
    </r>
    <r>
      <rPr>
        <sz val="11"/>
        <rFont val="Segoe UI"/>
        <family val="2"/>
      </rPr>
      <t xml:space="preserve"> </t>
    </r>
    <r>
      <rPr>
        <b/>
        <sz val="11"/>
        <rFont val="Segoe UI"/>
        <family val="2"/>
      </rPr>
      <t xml:space="preserve">Probleme in selbst umgesetzten Funktionen </t>
    </r>
    <r>
      <rPr>
        <sz val="11"/>
        <rFont val="Segoe UI"/>
        <family val="2"/>
      </rPr>
      <t xml:space="preserve">und </t>
    </r>
    <r>
      <rPr>
        <b/>
        <sz val="11"/>
        <rFont val="Segoe UI"/>
        <family val="2"/>
      </rPr>
      <t>löst</t>
    </r>
    <r>
      <rPr>
        <sz val="11"/>
        <rFont val="Segoe UI"/>
        <family val="2"/>
      </rPr>
      <t xml:space="preserve"> sie </t>
    </r>
    <r>
      <rPr>
        <b/>
        <sz val="11"/>
        <rFont val="Segoe UI"/>
        <family val="2"/>
      </rPr>
      <t>mit geringer Anleitung,
analysiert einfache ausgewählte Problemsituationen</t>
    </r>
    <r>
      <rPr>
        <sz val="11"/>
        <rFont val="Segoe UI"/>
        <family val="2"/>
      </rPr>
      <t>, versteht die Zusammenhänge von Ursache und Wirkung und</t>
    </r>
    <r>
      <rPr>
        <b/>
        <sz val="11"/>
        <rFont val="Segoe UI"/>
        <family val="2"/>
      </rPr>
      <t xml:space="preserve"> entwickelt Lösungsansätze, </t>
    </r>
    <r>
      <rPr>
        <sz val="11"/>
        <rFont val="Segoe UI"/>
        <family val="2"/>
      </rPr>
      <t xml:space="preserve">die als Entscheidungsvorlagen dienen oder </t>
    </r>
    <r>
      <rPr>
        <b/>
        <sz val="11"/>
        <rFont val="Segoe UI"/>
        <family val="2"/>
      </rPr>
      <t>löst die Probleme nach Rücksprache</t>
    </r>
  </si>
  <si>
    <r>
      <t xml:space="preserve">analysiert eigenständig komplexe Problemsituationen, entwickelt kreative Lösungsvorschläge, bindet selbständig bei Bedarf Fachexperten </t>
    </r>
    <r>
      <rPr>
        <b/>
        <sz val="11"/>
        <rFont val="Segoe UI"/>
        <family val="2"/>
      </rPr>
      <t>auch außerhalb des Unternehmens</t>
    </r>
    <r>
      <rPr>
        <sz val="11"/>
        <rFont val="Segoe UI"/>
        <family val="2"/>
      </rPr>
      <t xml:space="preserve"> zur Unterstützung ein, klärt selbständig das geplante Vorgehen mit Teammitgliedern, Product Owner (ggfs. auch Kunden)  ab, wenn eine Lösung nicht unmittelbar erreichbar ist und verantwortet und koordiniert die Implementierung von Lösungen oder Workarounds auch bei mehreren mitwirkenden Personen; </t>
    </r>
    <r>
      <rPr>
        <b/>
        <sz val="11"/>
        <rFont val="Segoe UI"/>
        <family val="2"/>
      </rPr>
      <t>Ist Ansprechpartner für Probleme ihres Fachgebiets, bei denen alle bisherigen Lösungsansätze anderer Senioren erfolglos waren</t>
    </r>
  </si>
  <si>
    <r>
      <t xml:space="preserve">analysiert eigenständig </t>
    </r>
    <r>
      <rPr>
        <b/>
        <sz val="11"/>
        <rFont val="Segoe UI"/>
        <family val="2"/>
      </rPr>
      <t>komplexe</t>
    </r>
    <r>
      <rPr>
        <sz val="11"/>
        <rFont val="Segoe UI"/>
        <family val="2"/>
      </rPr>
      <t xml:space="preserve"> Problemsituationen, entwickelt </t>
    </r>
    <r>
      <rPr>
        <b/>
        <sz val="11"/>
        <rFont val="Segoe UI"/>
        <family val="2"/>
      </rPr>
      <t>kreative</t>
    </r>
    <r>
      <rPr>
        <sz val="11"/>
        <rFont val="Segoe UI"/>
        <family val="2"/>
      </rPr>
      <t xml:space="preserve"> Lösungsvorschläge, bindet selbständig bei Bedarf Fachexperten zur Unterstützung ein, </t>
    </r>
    <r>
      <rPr>
        <b/>
        <sz val="11"/>
        <rFont val="Segoe UI"/>
        <family val="2"/>
      </rPr>
      <t>klärt selbständig das geplante Vorgehen mit Teammitgliedern, Product Owner (ggfs. auch Kunden) ab, wenn eine Lösung nicht unmittelbar erreichbar ist</t>
    </r>
    <r>
      <rPr>
        <sz val="11"/>
        <rFont val="Segoe UI"/>
        <family val="2"/>
      </rPr>
      <t xml:space="preserve"> und verantwortet und</t>
    </r>
    <r>
      <rPr>
        <b/>
        <sz val="11"/>
        <rFont val="Segoe UI"/>
        <family val="2"/>
      </rPr>
      <t xml:space="preserve"> koordiniert die Implementierung von Lösungen oder Workarounds auch bei mehreren mitwirkenden Personen</t>
    </r>
  </si>
  <si>
    <r>
      <t xml:space="preserve">analysiert eigenständig komplexe Problemsituationen, entwickelt kreative Lösungsvorschläge, bindet selbständig bei Bedarf Fachexperten auch außerhalb des Unternehmens zur Unterstützung ein, klärt selbständig das geplante Vorgehen mit allen Beteiligten (ggfs. auch Kunden) ab, wenn eine Lösung nicht unmittelbar erreichbar ist und verantwortet und koordiniert die Implementierung von Lösungen oder Workarounds auch bei mehreren mitwirkenden Personen; </t>
    </r>
    <r>
      <rPr>
        <b/>
        <sz val="11"/>
        <rFont val="Segoe UI"/>
        <family val="2"/>
      </rPr>
      <t>Ist letzter Ansprechpartner für scheinbar unlösbare Probleme in seinem Expertisebereich;</t>
    </r>
  </si>
  <si>
    <r>
      <rPr>
        <b/>
        <sz val="11"/>
        <rFont val="Segoe UI"/>
        <family val="2"/>
      </rPr>
      <t>nützt die zur Verfügung stehende Zeit produktiv</t>
    </r>
    <r>
      <rPr>
        <sz val="11"/>
        <rFont val="Segoe UI"/>
        <family val="2"/>
      </rPr>
      <t xml:space="preserve"> und reagiert bei auftretenden </t>
    </r>
    <r>
      <rPr>
        <b/>
        <sz val="11"/>
        <rFont val="Segoe UI"/>
        <family val="2"/>
      </rPr>
      <t>Störungen aktiv</t>
    </r>
    <r>
      <rPr>
        <sz val="11"/>
        <rFont val="Segoe UI"/>
        <family val="2"/>
      </rPr>
      <t xml:space="preserve">. Dazu gehört auch, dass sich der Mitarbeiter </t>
    </r>
    <r>
      <rPr>
        <b/>
        <sz val="11"/>
        <rFont val="Segoe UI"/>
        <family val="2"/>
      </rPr>
      <t xml:space="preserve">rechtzeitig um Unterstützung kümmert, </t>
    </r>
    <r>
      <rPr>
        <sz val="11"/>
        <rFont val="Segoe UI"/>
        <family val="2"/>
      </rPr>
      <t>wenn eine Aufgabe für ihn nicht lösbar ist und er</t>
    </r>
    <r>
      <rPr>
        <b/>
        <sz val="11"/>
        <rFont val="Segoe UI"/>
        <family val="2"/>
      </rPr>
      <t xml:space="preserve"> bei einer drohenden Verschiebung von Prioritäten und Terminen rechtzeitig betroffene Kollegen informiert.</t>
    </r>
  </si>
  <si>
    <r>
      <t xml:space="preserve">organisiert </t>
    </r>
    <r>
      <rPr>
        <b/>
        <sz val="11"/>
        <rFont val="Segoe UI"/>
        <family val="2"/>
      </rPr>
      <t>eigenständig</t>
    </r>
    <r>
      <rPr>
        <sz val="11"/>
        <rFont val="Segoe UI"/>
        <family val="2"/>
      </rPr>
      <t xml:space="preserve"> die Aufgaben seines Arbeitsbereichs,</t>
    </r>
    <r>
      <rPr>
        <b/>
        <sz val="11"/>
        <rFont val="Segoe UI"/>
        <family val="2"/>
      </rPr>
      <t xml:space="preserve"> bezieht zumindest die Situation im Team in seine eigene Planung aktiv ein</t>
    </r>
    <r>
      <rPr>
        <sz val="11"/>
        <rFont val="Segoe UI"/>
        <family val="2"/>
      </rPr>
      <t xml:space="preserve">, managt </t>
    </r>
    <r>
      <rPr>
        <b/>
        <sz val="11"/>
        <rFont val="Segoe UI"/>
        <family val="2"/>
      </rPr>
      <t xml:space="preserve">eigenständig die Auswirkungen von Änderungen und Störungen mit internen und externen Mitarbeitern </t>
    </r>
  </si>
  <si>
    <r>
      <t xml:space="preserve">organisiert eigenständig die Aufgaben seines Arbeitsbereichs, bezieht die </t>
    </r>
    <r>
      <rPr>
        <b/>
        <sz val="11"/>
        <rFont val="Segoe UI"/>
        <family val="2"/>
      </rPr>
      <t>abteilungsübergreifende Situation</t>
    </r>
    <r>
      <rPr>
        <sz val="11"/>
        <rFont val="Segoe UI"/>
        <family val="2"/>
      </rPr>
      <t xml:space="preserve"> in seine Planung aktiv ein, managt eigenständig die Auswirkungen von Änderungen und Störungen mit internen und externen Mitarbeitern</t>
    </r>
  </si>
  <si>
    <t>organisiert eigenständig die Aufgaben seines Arbeitsbereichs, bezieht die unternehmensweite Situation in deine Planung aktiv ein, managt eigenständig die Auswirkungen von Änderungen und Störungen mit internen und externen Mitarbeitern</t>
  </si>
  <si>
    <r>
      <t xml:space="preserve">organisiert eigenständig die Aufgaben seines Arbeitsbereichs, bezieht die </t>
    </r>
    <r>
      <rPr>
        <b/>
        <sz val="11"/>
        <rFont val="Segoe UI"/>
        <family val="2"/>
      </rPr>
      <t>unternehmensweite</t>
    </r>
    <r>
      <rPr>
        <sz val="11"/>
        <rFont val="Segoe UI"/>
        <family val="2"/>
      </rPr>
      <t xml:space="preserve"> Situation in deine Planung aktiv ein, managt eigenständig die Auswirkungen von Änderungen und Störungen mit internen und externen Mitarbeitern</t>
    </r>
  </si>
  <si>
    <r>
      <rPr>
        <b/>
        <sz val="11"/>
        <rFont val="Segoe UI"/>
        <family val="2"/>
      </rPr>
      <t xml:space="preserve">identifiziert Abweichungen </t>
    </r>
    <r>
      <rPr>
        <sz val="11"/>
        <rFont val="Segoe UI"/>
        <family val="2"/>
      </rPr>
      <t>von definierten Anforderungen,</t>
    </r>
    <r>
      <rPr>
        <b/>
        <sz val="11"/>
        <rFont val="Segoe UI"/>
        <family val="2"/>
      </rPr>
      <t xml:space="preserve"> kalkuliert die Mehraufwände</t>
    </r>
    <r>
      <rPr>
        <sz val="11"/>
        <rFont val="Segoe UI"/>
        <family val="2"/>
      </rPr>
      <t xml:space="preserve">, </t>
    </r>
    <r>
      <rPr>
        <b/>
        <sz val="11"/>
        <rFont val="Segoe UI"/>
        <family val="2"/>
      </rPr>
      <t>argumentiert die Abweichungen gegenüber dem Autor der Anforderung bzw. dem Product Owner</t>
    </r>
  </si>
  <si>
    <r>
      <rPr>
        <b/>
        <sz val="11"/>
        <rFont val="Segoe UI"/>
        <family val="2"/>
      </rPr>
      <t xml:space="preserve">erkennt mögliche Abweichungen von definierten Anforderungen </t>
    </r>
    <r>
      <rPr>
        <sz val="11"/>
        <rFont val="Segoe UI"/>
        <family val="2"/>
      </rPr>
      <t xml:space="preserve">und </t>
    </r>
    <r>
      <rPr>
        <b/>
        <sz val="11"/>
        <rFont val="Segoe UI"/>
        <family val="2"/>
      </rPr>
      <t>hält umgehend Rücksprache</t>
    </r>
    <r>
      <rPr>
        <sz val="11"/>
        <rFont val="Segoe UI"/>
        <family val="2"/>
      </rPr>
      <t xml:space="preserve"> darüber mit dem Product Owner, Mentor oder der Führungskraft</t>
    </r>
  </si>
  <si>
    <r>
      <t xml:space="preserve">identifiziert Abweichungen von definierten Anforderungen, schätzt die Mehraufwände, argumentiert die Abweichungen gegenüber dem Autor der Anforderung (in der Regel der Product Owner), der Führungskraft, dem Product Manager und notwensigenfalls gegenüber Kunden; </t>
    </r>
    <r>
      <rPr>
        <b/>
        <sz val="11"/>
        <rFont val="Segoe UI"/>
        <family val="2"/>
      </rPr>
      <t>ist abteilungsübergreifend Ratgeber und Vermittler für Identifikation, Abschätzung und Argumentation von CR in problematischen Fällen;</t>
    </r>
  </si>
  <si>
    <r>
      <t xml:space="preserve">identifiziert Abweichungen von definierten Anforderungen, schätzt die Mehraufwände, argumentiert die Abweichungen gegenüber dem Autor der Anforderung, dem Product Owner, Führungskraft </t>
    </r>
    <r>
      <rPr>
        <b/>
        <sz val="11"/>
        <rFont val="Segoe UI"/>
        <family val="2"/>
      </rPr>
      <t>und gegenbenenfalls auch gegenüber Kunden</t>
    </r>
  </si>
  <si>
    <r>
      <t xml:space="preserve">identifiziert Abweichungen von definierten Anforderungen, schätzt die Mehraufwände, argumentiert die Abweichungen gegenüber dem Autor der Anforderung (in der Regel der Product Owner), der Führungskraft, dem Product Manager und notwensigenfalls gegenüber Kunden; ist abteilungsübergreifend Ratgeber und Vermittler für Identifikation, Abschätzungen und Argumentation von CR in problematischen Fällen; </t>
    </r>
    <r>
      <rPr>
        <b/>
        <sz val="11"/>
        <rFont val="Segoe UI"/>
        <family val="2"/>
      </rPr>
      <t>liefert anderen Kollegen bei Bedarf in seinem Expertisebereich Argumente, die auf Industriestandards basieren</t>
    </r>
  </si>
  <si>
    <r>
      <rPr>
        <b/>
        <sz val="11"/>
        <rFont val="Segoe UI"/>
        <family val="2"/>
      </rPr>
      <t xml:space="preserve">identifiziert aus eigenen Erfahrungen einfachere Best-Practice-Lösungen (Code-Snippets, etc.), prüft dazu vorhandene Dokumentationen und füllt aktiv Dokumentationslücken </t>
    </r>
    <r>
      <rPr>
        <sz val="11"/>
        <rFont val="Segoe UI"/>
        <family val="2"/>
      </rPr>
      <t xml:space="preserve">in proALPHA Wissensplattformen </t>
    </r>
  </si>
  <si>
    <r>
      <t xml:space="preserve">identifiziert aus eigenen Erfahrungen für komplexe Aufgabenstellungen Best-Practice-Lösungen (komplexe API, komplette Lösungsvorlagen etc.), prüft dazu vorhandene Dokumentationen und füllt aktiv Dokumentationslücken (z.B. Anleitungsseiten mit Fallstricken) in proALPHA Wissensplattformen; </t>
    </r>
    <r>
      <rPr>
        <b/>
        <sz val="11"/>
        <rFont val="Segoe UI"/>
        <family val="2"/>
      </rPr>
      <t>entwickelt aktiv Initiativen, um den Dokumentationsgrad zu erhöhen und den Transfer von Wissen in R&amp;D zu verbessern</t>
    </r>
  </si>
  <si>
    <r>
      <t xml:space="preserve">identifiziert aus eigenen Erfahrungen für komplexe Aufgabenstellungen Best-Practice-Lösungen (komplexe API, komplette Lösungsvorlagen etc.), prüft dazu vorhandene Dokumentationen und füllt aktiv Dokumentationslücken (z.B. Anleitungsseiten mit Fallstricken) in proALPHA Wissensplattformen; entwickelt aktiv Initiativen, um den Dokumentationsgrad zu erhöhen und den Transfer von Wissen in R&amp;D zu verbessern, </t>
    </r>
    <r>
      <rPr>
        <b/>
        <sz val="11"/>
        <rFont val="Segoe UI"/>
        <family val="2"/>
      </rPr>
      <t>besonders in seinem Expertisebereich</t>
    </r>
  </si>
  <si>
    <r>
      <rPr>
        <b/>
        <sz val="11"/>
        <rFont val="Segoe UI"/>
        <family val="2"/>
      </rPr>
      <t>kennt die für seine Aufgaben relevanten Werkzeuge entlang des Arbeitsalltages</t>
    </r>
    <r>
      <rPr>
        <sz val="11"/>
        <rFont val="Segoe UI"/>
        <family val="2"/>
      </rPr>
      <t xml:space="preserve"> (z.B. JIRA, Confluence, PDS, Compiler, Debugger, Versionsverwaltung, Callverwaltung, Eclipse)  und wendet </t>
    </r>
    <r>
      <rPr>
        <b/>
        <sz val="11"/>
        <rFont val="Segoe UI"/>
        <family val="2"/>
      </rPr>
      <t>diese</t>
    </r>
    <r>
      <rPr>
        <sz val="11"/>
        <rFont val="Segoe UI"/>
        <family val="2"/>
      </rPr>
      <t xml:space="preserve"> </t>
    </r>
    <r>
      <rPr>
        <b/>
        <sz val="11"/>
        <rFont val="Segoe UI"/>
        <family val="2"/>
      </rPr>
      <t xml:space="preserve">mit geringer Anleitung an, </t>
    </r>
    <r>
      <rPr>
        <sz val="11"/>
        <color rgb="FFFF0000"/>
        <rFont val="Segoe UI"/>
        <family val="2"/>
      </rPr>
      <t xml:space="preserve">
</t>
    </r>
    <r>
      <rPr>
        <b/>
        <sz val="11"/>
        <rFont val="Segoe UI"/>
        <family val="2"/>
      </rPr>
      <t>kennt die für seine Aufgaben relevanten Entwicklungskomponenten</t>
    </r>
    <r>
      <rPr>
        <sz val="11"/>
        <rFont val="Segoe UI"/>
        <family val="2"/>
      </rPr>
      <t xml:space="preserve"> (Repository usw.) </t>
    </r>
    <r>
      <rPr>
        <b/>
        <sz val="11"/>
        <rFont val="Segoe UI"/>
        <family val="2"/>
      </rPr>
      <t>und Entwicklungskonventionen</t>
    </r>
    <r>
      <rPr>
        <sz val="11"/>
        <rFont val="Segoe UI"/>
        <family val="2"/>
      </rPr>
      <t xml:space="preserve"> (Programmierrichtlinien) von proALPHA und wendet diese </t>
    </r>
    <r>
      <rPr>
        <b/>
        <sz val="11"/>
        <rFont val="Segoe UI"/>
        <family val="2"/>
      </rPr>
      <t>mit geringer Anleitung an</t>
    </r>
  </si>
  <si>
    <r>
      <t xml:space="preserve">kennt die für seine Aufgaben relevanten Werkzeuge entlang des Arbeitsalltages(z.B. JIRA, Confluence, PDS, Compiler, Debugger, Versionsverwaltung, Callverwaltung, Eclipse) und </t>
    </r>
    <r>
      <rPr>
        <b/>
        <sz val="11"/>
        <rFont val="Segoe UI"/>
        <family val="2"/>
      </rPr>
      <t xml:space="preserve">wendet diese eigenständig und sicher an, </t>
    </r>
    <r>
      <rPr>
        <sz val="11"/>
        <rFont val="Segoe UI"/>
        <family val="2"/>
      </rPr>
      <t xml:space="preserve">
kennt die für seine Aufgaben relevanten Entwicklungskomponenten (Repository usw.) und Entwicklungskonventionen (Programmierrichtlinien) von proALPHA und wendet diese </t>
    </r>
    <r>
      <rPr>
        <b/>
        <sz val="11"/>
        <rFont val="Segoe UI"/>
        <family val="2"/>
      </rPr>
      <t xml:space="preserve">eigenständig und sicher an
fördert innerhalb des Teams die Nutzung der Werkzeuge, die Einhaltung der Konventionen und Standards </t>
    </r>
  </si>
  <si>
    <r>
      <t xml:space="preserve">kennt die für seine Aufgaben relevanten Werkzeuge entlang des Arbeitsalltages (z.B.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t>
    </r>
    <r>
      <rPr>
        <b/>
        <sz val="11"/>
        <rFont val="Segoe UI"/>
        <family val="2"/>
      </rPr>
      <t xml:space="preserve">engagiert sich für deren kontinuierliche Verbesserung
nutzt im Bedarfsfall spezielle Werkzeuge zur Entwicklung und Problemanalyse </t>
    </r>
    <r>
      <rPr>
        <sz val="11"/>
        <rFont val="Segoe UI"/>
        <family val="2"/>
      </rPr>
      <t>(z.B. SoapUI, Progress Logging Infrastructure, DB Monitor, Dynamic Object Monitoring, Profiler)</t>
    </r>
  </si>
  <si>
    <r>
      <t xml:space="preserve">kennt die für seine Aufgaben relevanten Werkzeuge entlang des Arbeitsalltages (z.B.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engagiert sich für deren kontinuierliche Verbesserung
nutzt im Bedarfsfall spezielle Werkzeuge zur Entwicklung und Problemanalyse (z.B. SoapUI, Progress Logging Infrastructure, DB Monitor, Dynamic Object Monitoring, Profiler); </t>
    </r>
    <r>
      <rPr>
        <b/>
        <sz val="11"/>
        <rFont val="Segoe UI"/>
        <family val="2"/>
      </rPr>
      <t>Ist Vorreiter bei neuartigen Werkzeugen oder der Optimierung bestehender Werkzeuge; wirkt aktiv bei der Organisation eines strukturierten Ausrollens und begleitender Schulungen für diese Werkzeuge mit</t>
    </r>
  </si>
  <si>
    <t>kennt die für seine Aufgaben relevanten Werkzeuge entlang des Arbeitsalltages(z.B. JIRA, Confluence, PDS, Compiler, Debugger, Versionsverwaltung, Callverwaltung, Eclipse) und wendet diese eigenständig und sicher an, 
kennt die für seine Aufgaben relevanten Entwicklungskomponenten (Repository usw.) und Entwicklungskonventionen (Programmierrichtlinien) von proALPHA und wendet diese eigenständig und sicher an,
fördert in der Abteilung die Nutzung der Werkzeuge, die Einhaltung der Konventionen und Standards, engagiert sich für deren kontinuierliche Verbesserung
nutzt im Bedarfsfall spezielle Werkzeuge zur Entwicklung und Problemanalyse (z.B. SoapUI, Progress Logging Infrastructure, DB Monitor, Dynamic Object Monitoring, Profiler); Ist Vorreiter bei neuartigen Werkzeugen oder der Optimierung bestehender Werkzeuge; wirkt aktiv bei der Organisation eines strukturierten Ausrollens und begleitender Schulungen für diese Werkzeuge mit</t>
  </si>
  <si>
    <r>
      <t xml:space="preserve">implementiert </t>
    </r>
    <r>
      <rPr>
        <b/>
        <sz val="11"/>
        <rFont val="Segoe UI"/>
        <family val="2"/>
      </rPr>
      <t xml:space="preserve">vorgegebene einfache Entwicklungsaufgaben </t>
    </r>
    <r>
      <rPr>
        <sz val="11"/>
        <rFont val="Segoe UI"/>
        <family val="2"/>
      </rPr>
      <t xml:space="preserve">anhand detaillierter technischer Spezifikationen gemäß der proALPHA Programmierkonventionen </t>
    </r>
    <r>
      <rPr>
        <sz val="11"/>
        <rFont val="Segoe UI"/>
        <family val="2"/>
      </rPr>
      <t xml:space="preserve">und </t>
    </r>
    <r>
      <rPr>
        <b/>
        <sz val="11"/>
        <rFont val="Segoe UI"/>
        <family val="2"/>
      </rPr>
      <t xml:space="preserve">berücksichtigt </t>
    </r>
    <r>
      <rPr>
        <sz val="11"/>
        <rFont val="Segoe UI"/>
        <family val="2"/>
      </rPr>
      <t xml:space="preserve">dabei die Aspekte </t>
    </r>
    <r>
      <rPr>
        <b/>
        <sz val="11"/>
        <rFont val="Segoe UI"/>
        <family val="2"/>
      </rPr>
      <t>Wartbarkeit</t>
    </r>
    <r>
      <rPr>
        <sz val="11"/>
        <rFont val="Segoe UI"/>
        <family val="2"/>
      </rPr>
      <t xml:space="preserve">, </t>
    </r>
    <r>
      <rPr>
        <b/>
        <sz val="11"/>
        <rFont val="Segoe UI"/>
        <family val="2"/>
      </rPr>
      <t>Robustheit und Performance</t>
    </r>
  </si>
  <si>
    <r>
      <t xml:space="preserve">implementiert Entwicklungsaufgaben gemäß der proALPHA Programmierkonventionen, </t>
    </r>
    <r>
      <rPr>
        <b/>
        <sz val="11"/>
        <rFont val="Segoe UI"/>
        <family val="2"/>
      </rPr>
      <t>füllt dabei eigenverantwortlich vorhandene Lücken in der technischen Spezifikation</t>
    </r>
    <r>
      <rPr>
        <sz val="11"/>
        <rFont val="Segoe UI"/>
        <family val="2"/>
      </rPr>
      <t xml:space="preserve"> und berücksichtigt dabei die Aspekte Wartbarkeit, Robustheit und Performance </t>
    </r>
    <r>
      <rPr>
        <b/>
        <sz val="11"/>
        <rFont val="Segoe UI"/>
        <family val="2"/>
      </rPr>
      <t>sowie Releasefähigkeit</t>
    </r>
  </si>
  <si>
    <r>
      <t xml:space="preserve">implementiert </t>
    </r>
    <r>
      <rPr>
        <b/>
        <sz val="11"/>
        <rFont val="Segoe UI"/>
        <family val="2"/>
      </rPr>
      <t xml:space="preserve">komplexe </t>
    </r>
    <r>
      <rPr>
        <sz val="11"/>
        <rFont val="Segoe UI"/>
        <family val="2"/>
      </rPr>
      <t xml:space="preserve">Entwicklungsaufgaben gemäß der proALPHA Programmierkonventionen, füllt dabei eigenverantwortlich vorhandene Lücken in der technischen Spezifikation und berücksichtigt dabei die Aspekte Wartbarkeit, Robustheit und Performance sowie Releasefähigkeit, </t>
    </r>
    <r>
      <rPr>
        <b/>
        <sz val="11"/>
        <rFont val="Segoe UI"/>
        <family val="2"/>
      </rPr>
      <t>achtet auf eine adäquate Softwarearchitektur in seinen Lösungen (für APIs sorgen, Code kapseln, etc.)</t>
    </r>
  </si>
  <si>
    <r>
      <t xml:space="preserve">implementiert komplexe Entwicklungsaufgaben gemäß der proALPHA Programmierkonventionen, füllt dabei eigenverantwortlich vorhandene Lücken in der technischen Spezifikation und berücksichtigt dabei die Aspekte Wartbarkeit, Robustheit und Performance sowie Releasefähigkeit, achtet auf eine adäquate Softwarearchitektur in seinen Lösungen (für APIs sorgen, Code kapseln, etc.); </t>
    </r>
    <r>
      <rPr>
        <b/>
        <sz val="11"/>
        <rFont val="Segoe UI"/>
        <family val="2"/>
      </rPr>
      <t>engagiert sich dafür, diese Themen gruppenweit voranzutreiben;</t>
    </r>
  </si>
  <si>
    <t>implementiert komplexe Entwicklungsaufgaben gemäß der proALPHA Programmierkonventionen, füllt dabei eigenverantwortlich vorhandene Lücken in der technischen Spezifikation und berücksichtigt dabei die Aspekte Wartbarkeit, Robustheit und Performance sowie Releasefähigkeit, achtet auf eine adäquate Softwarearchitektur in seinen Lösungen (für APIs sorgen, Code kapseln, etc.); engagiert sich dafür, diese Themen gruppenweit voranzutreiben;</t>
  </si>
  <si>
    <r>
      <rPr>
        <b/>
        <sz val="11"/>
        <color theme="1"/>
        <rFont val="Segoe UI"/>
        <family val="2"/>
      </rPr>
      <t>beherrscht die Teile des (SCRUM-)Entwicklungsprozesses in seinem Aufgabenbereich</t>
    </r>
    <r>
      <rPr>
        <sz val="11"/>
        <color theme="1"/>
        <rFont val="Segoe UI"/>
        <family val="2"/>
      </rPr>
      <t xml:space="preserve"> und wendet ihn </t>
    </r>
    <r>
      <rPr>
        <b/>
        <sz val="11"/>
        <color theme="1"/>
        <rFont val="Segoe UI"/>
        <family val="2"/>
      </rPr>
      <t>mit geringer Anleitung</t>
    </r>
    <r>
      <rPr>
        <sz val="11"/>
        <color theme="1"/>
        <rFont val="Segoe UI"/>
        <family val="2"/>
      </rPr>
      <t xml:space="preserve"> an, erkennt Aufgaben die laut Prozess auf seine Bearbeitung warten und übergibt Aufgaben korrekt an andere Kollegen zur Weiterbearbeitung</t>
    </r>
  </si>
  <si>
    <r>
      <t xml:space="preserve">beherrscht den (SCRUM-)Entwicklungsprozess und wendet ihn </t>
    </r>
    <r>
      <rPr>
        <b/>
        <sz val="11"/>
        <color theme="1"/>
        <rFont val="Segoe UI"/>
        <family val="2"/>
      </rPr>
      <t xml:space="preserve">eigenständig </t>
    </r>
    <r>
      <rPr>
        <sz val="11"/>
        <color theme="1"/>
        <rFont val="Segoe UI"/>
        <family val="2"/>
      </rPr>
      <t xml:space="preserve">an, erkennt Aufgaben die laut Prozess auf seine Bearbeitung warten und übergibt Aufgaben korrekt an andere Kollegen zur Weiterbearbeitung
</t>
    </r>
    <r>
      <rPr>
        <b/>
        <sz val="11"/>
        <color theme="1"/>
        <rFont val="Segoe UI"/>
        <family val="2"/>
      </rPr>
      <t/>
    </r>
  </si>
  <si>
    <r>
      <t xml:space="preserve">beherrscht den (SCRUM-)Entwicklungsprozess und wendet ihn eigenständig an, </t>
    </r>
    <r>
      <rPr>
        <b/>
        <sz val="11"/>
        <color theme="1"/>
        <rFont val="Segoe UI"/>
        <family val="2"/>
      </rPr>
      <t>antizipiert Probleme im Prozess und sorgt aktiv für eine Lösung</t>
    </r>
    <r>
      <rPr>
        <sz val="11"/>
        <color theme="1"/>
        <rFont val="Segoe UI"/>
        <family val="2"/>
      </rPr>
      <t>, wendet den (SCRUM-)Entwicklungsprozess in direkter Zusammenarbeit und Abstimmung mit dem Product Owner, dem Scrum Master an</t>
    </r>
  </si>
  <si>
    <r>
      <t xml:space="preserve">beherrscht den (SCRUM-)Entwicklungsprozess und wendet ihn eigenständig an, antizipiert Probleme im Prozess und sorgt aktiv für eine Lösung, wendet den (SCRUM-)Entwicklungsprozess in direkter Zusammenarbeit und Abstimmung mit dem Product Owner, dem Scrum Master an; </t>
    </r>
    <r>
      <rPr>
        <b/>
        <sz val="11"/>
        <color theme="1"/>
        <rFont val="Segoe UI"/>
        <family val="2"/>
      </rPr>
      <t>entwickelt aktiv Lösungsvorschläge zur Optimierung des Entwicklungsprozesses und beteiligt sich an der Umsetzung;</t>
    </r>
    <r>
      <rPr>
        <sz val="11"/>
        <color theme="1"/>
        <rFont val="Segoe UI"/>
        <family val="2"/>
      </rPr>
      <t xml:space="preserve"> </t>
    </r>
  </si>
  <si>
    <t xml:space="preserve">beherrscht den (SCRUM-)Entwicklungsprozess und wendet ihn eigenständig an, antizipiert Probleme im Prozess und sorgt aktiv für eine Lösung, wendet den (SCRUM-)Entwicklungsprozess in direkter Zusammenarbeit und Abstimmung mit dem Product Owner, dem Scrum Master an; entwickelt aktiv Lösungsvorschläge zur Optimierung des Entwicklungsprozesses und beteiligt sich an der Umsetzung; </t>
  </si>
  <si>
    <r>
      <t xml:space="preserve">Verfügt über </t>
    </r>
    <r>
      <rPr>
        <b/>
        <sz val="11"/>
        <rFont val="Segoe UI"/>
        <family val="2"/>
      </rPr>
      <t>umfassende Kenntnisse der proALPHA Anwendung und der zugrunde liegenden Geschäftsprozesse und / oder tiefe Kenntnisse in mindestens einem Fachgebiet</t>
    </r>
    <r>
      <rPr>
        <sz val="11"/>
        <rFont val="Segoe UI"/>
        <family val="2"/>
      </rPr>
      <t xml:space="preserve">; </t>
    </r>
    <r>
      <rPr>
        <b/>
        <sz val="11"/>
        <rFont val="Segoe UI"/>
        <family val="2"/>
      </rPr>
      <t>hinterfragt Anforderungen kritisch und schlägt bei Bedarf alternative Wege vor, ist technischer Sparringpartner für den Product Owner bei der Lösungsfindung für Kundenanforderungen</t>
    </r>
  </si>
  <si>
    <r>
      <t xml:space="preserve">Verfügt über umfassende Kenntnisse der proALPHA Anwendung und der zugrunde liegenden Geschäftsprozesse und / oder tiefe Kenntnisse in mindestens einem Fachgebiet; hinterfragt Anforderungen kritisch und schlägt bei Bedarf alternative Wege vor, ist technischer Sparringpartner für den Product Owner bei der Lösungsfindung für Kundenanforderungen; </t>
    </r>
    <r>
      <rPr>
        <b/>
        <sz val="11"/>
        <rFont val="Segoe UI"/>
        <family val="2"/>
      </rPr>
      <t>ist gruppenweit anerkannter Experte in seinem Fachgebiet</t>
    </r>
  </si>
  <si>
    <t>Verfügt über tiefe Kenntnisse in vielen Bereichen der proALPHA Anwendung und der technischen Umsetzung der zugrundeliegenden Geschäftsprozesse; hinterfragt Anforderungen kritisch und schlägt bei Bedarf alternative Wege vor, ist technischer Sparringpartner für den Product Owner bei der Lösungsfindung für Kundenanforderungen; ist gruppenweit anerkannter Experte in seinem Fachgebiet</t>
  </si>
  <si>
    <r>
      <t>testet eigenständig die selbst entwickelten Software-Anpassungen/-Erweiterungen</t>
    </r>
    <r>
      <rPr>
        <b/>
        <sz val="11"/>
        <rFont val="Segoe UI"/>
        <family val="2"/>
      </rPr>
      <t xml:space="preserve"> </t>
    </r>
    <r>
      <rPr>
        <sz val="11"/>
        <rFont val="Segoe UI"/>
        <family val="2"/>
      </rPr>
      <t>über die definierten Testfälle hinausgehend,</t>
    </r>
    <r>
      <rPr>
        <b/>
        <sz val="11"/>
        <rFont val="Segoe UI"/>
        <family val="2"/>
      </rPr>
      <t xml:space="preserve"> erkennt Seiteneffekte, zeigt Weitblick bei der Durchführung seiner Tests und hat dementsprechend auch eine sehr geringe Quote von Nacharbeiten, </t>
    </r>
    <r>
      <rPr>
        <sz val="11"/>
        <rFont val="Segoe UI"/>
        <family val="2"/>
      </rPr>
      <t xml:space="preserve">führt gemäß der aktuellen proALPHA Standards Entwickler- und Funktionstest durch </t>
    </r>
  </si>
  <si>
    <r>
      <t xml:space="preserve">testet eigenständig die selbst entwickelten Software-Anpassungen/-Erweiterungen über die definierten Testfälle hinausgehend, erkennt Seiteneffekte, zeigt Weitblick bei der Durchführung seiner Tests und hat dementsprechend auch eine sehr geringe Quote von Nacharbeiten, führt gemäß der aktuellen proALPHA Standards Entwickler- und Funktionstest durch; </t>
    </r>
    <r>
      <rPr>
        <b/>
        <sz val="11"/>
        <rFont val="Segoe UI"/>
        <family val="2"/>
      </rPr>
      <t>arbeitet aktiv daran, die Testmethodik gruppenweit für sein Fachgebiet zu erhöhen</t>
    </r>
  </si>
  <si>
    <t>testet eigenständig die selbst entwickelten Software-Anpassungen/-Erweiterungen über die definierten Testfälle hinausgehend, erkennt Seiteneffekte, zeigt Weitblick bei der Durchführung seiner Tests und hat dementsprechend auch eine sehr geringe Quote von Nacharbeiten, führt gemäß der aktuellen proALPHA Standards Entwickler- und Funktionstest durch; arbeitet aktiv daran, die Testmethodik gruppenweit für sein Fachgebiet zu erhöhen</t>
  </si>
  <si>
    <r>
      <t xml:space="preserve">weist auf Grundlage von Best Practices Kollegen zu fortgeschrittenen Entwicklungsthemen ein, unterstützt aktiv </t>
    </r>
    <r>
      <rPr>
        <b/>
        <sz val="11"/>
        <rFont val="Segoe UI"/>
        <family val="2"/>
      </rPr>
      <t xml:space="preserve">teamübergreifend </t>
    </r>
    <r>
      <rPr>
        <sz val="11"/>
        <rFont val="Segoe UI"/>
        <family val="2"/>
      </rPr>
      <t>die Wissensweitergabe</t>
    </r>
    <r>
      <rPr>
        <b/>
        <sz val="11"/>
        <rFont val="Segoe UI"/>
        <family val="2"/>
      </rPr>
      <t>,</t>
    </r>
    <r>
      <rPr>
        <sz val="11"/>
        <rFont val="Segoe UI"/>
        <family val="2"/>
      </rPr>
      <t xml:space="preserve"> </t>
    </r>
    <r>
      <rPr>
        <b/>
        <sz val="11"/>
        <rFont val="Segoe UI"/>
        <family val="2"/>
      </rPr>
      <t>unterweist Kollegen im Bereich von technischen Spezifikationen und Aufwandabschätzungen</t>
    </r>
  </si>
  <si>
    <t>weist auf Grundlage von Best Practices Kollegen zu fortgeschrittenen Entwicklungsthemen ein, unterstützt aktiv teamübergreifend die Wissensweitergabe, unterweist Kollegen im Bereich von technischen Spezifikationen und Aufwandabschätzungen; verbessert aktiv die Ausbildung von Mitarbeitern mit Fokus auf fachliche und technische Aspekte; gibt den Mitgliedern des (SCRUM-) Entwicklungsteams aktiv Feeback über die Teamleistung und leitet beobachtete Stärken und Verbesserungspotenziale an deren Führungskräfte weiter</t>
  </si>
  <si>
    <r>
      <t xml:space="preserve">weist auf Grundlage von Best Practices Kollegen zu fortgeschrittenen Entwicklungsthemen ein, unterstützt aktiv teamübergreifend die Wissensweitergabe, unterweist Kollegen im Bereich von technischen Spezifikationen und Aufwandabschätzungen; </t>
    </r>
    <r>
      <rPr>
        <b/>
        <sz val="11"/>
        <rFont val="Segoe UI"/>
        <family val="2"/>
      </rPr>
      <t>verbessert aktiv die Ausbildung von Mitarbeitern mit Fokus auf fachliche und technische Aspekte; gibt den Mitgliedern des (SCRUM-) Entwicklungsteams aktiv Feeback über die Teamleistung und leitet beobachtete Stärken und Verbesserungspotenziale an deren Führungskräfte weiter</t>
    </r>
  </si>
  <si>
    <t>Unternehmerisches Handeln &amp; Denken</t>
  </si>
  <si>
    <t>2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t>
  </si>
  <si>
    <t xml:space="preserve">2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t>
  </si>
  <si>
    <t>3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t>
  </si>
  <si>
    <t xml:space="preserve"> Das Vermögen, sich über die Folgen eigener Entscheidungen und Handlungen für Teile oder die Gesamtheit der Organisation bewusst zu sein</t>
  </si>
  <si>
    <t>(1) leitet aus den Unternehmens- und/oder Abteilungszielen seine/ihre eigenen Ziele ab</t>
  </si>
  <si>
    <t>(2) richtet seine/ihre Aktivitäten an den, aus den Unternehmens- und/oder Abteilungszielen Zielen abgeleiteten, Zielen aus</t>
  </si>
  <si>
    <t>(3) identifiziert sich mit den Zielen des Unternehmens</t>
  </si>
  <si>
    <t>(4) entwickelt Ideen und Strategien, um die Abteilung und/oder das Unternehmen voran zu bringen</t>
  </si>
  <si>
    <t>(5) handelt ergebnisorientiert und kostenbewusst; denkt in Kosten-Nutzen Relationen</t>
  </si>
  <si>
    <t>(6) berücksichtigt grundsätzlich die Kund:innenbedürfnisse bei seinem/ihrem Denken und Handeln</t>
  </si>
  <si>
    <t>(7) stellt übergreifende Interessen über die eigenen</t>
  </si>
  <si>
    <t>(8) kennt und berücksichtigt andere Unternehmensbereiche</t>
  </si>
  <si>
    <t>(9) entwickelt umsetzbare Vorstellungen über zukünftige Entwicklungen</t>
  </si>
  <si>
    <t>Unternehmerisches Handeln &amp; Denken Ergebnis</t>
  </si>
  <si>
    <t>Unternehmerisches Handeln &amp; Denken Level</t>
  </si>
  <si>
    <t>Fachkompetenz</t>
  </si>
  <si>
    <t>Methodenkompetenz</t>
  </si>
  <si>
    <t>Fähigkeit zum Durchführen von Analysen (meist Abweichung/Abnormalitäten von Kundenanforderung zur aktuellen Implementierung; verstehen; hinterfragen; Alternativen aufzeigen)
Fähigkeit zur Aufbereitung und Zusammenfassung von Analyseergebnissen in Form von Dokumenten, die ein sachverständiger Dritter versteht 
In der Praxis: Durchführung von Technischen Spezifkationen und Aufwandsabschätzungen</t>
  </si>
  <si>
    <t>Umgang mit Änderungen</t>
  </si>
  <si>
    <t xml:space="preserve">2 Fähigkeiten aus der Liste werden gelebt:
(1) überzeugt durch aktives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t>
  </si>
  <si>
    <t>Verantwortungsbewußtsein</t>
  </si>
  <si>
    <t>2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t>
  </si>
  <si>
    <t>Lead Software Engineer</t>
  </si>
  <si>
    <t>Lead  Software Engineer</t>
  </si>
  <si>
    <t>Verantwortungsbewußtsein Ergebnis</t>
  </si>
  <si>
    <t>Verantwortungsbewußtsein Level</t>
  </si>
  <si>
    <t>(8) Integriert sich schnell und problemlos in neue Teams</t>
  </si>
  <si>
    <t xml:space="preserve">Softwareentwicklung </t>
  </si>
  <si>
    <t>Boss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</si>
</sst>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Segoe UI"/>
      <family val="2"/>
    </font>
    <font>
      <b/>
      <sz val="11"/>
      <color theme="1"/>
      <name val="Segoe UI"/>
      <family val="2"/>
    </font>
    <font>
      <sz val="11"/>
      <name val="Segoe UI"/>
      <family val="2"/>
    </font>
    <font>
      <b/>
      <sz val="14"/>
      <color theme="1"/>
      <name val="Segoe UI"/>
      <family val="2"/>
    </font>
    <font>
      <sz val="11"/>
      <color rgb="FFFF0000"/>
      <name val="Segoe UI"/>
      <family val="2"/>
    </font>
    <font>
      <b/>
      <sz val="11"/>
      <name val="Segoe UI"/>
      <family val="2"/>
    </font>
    <font>
      <b/>
      <sz val="14"/>
      <color theme="0"/>
      <name val="Segoe UI"/>
      <family val="2"/>
    </font>
    <font>
      <sz val="14"/>
      <color theme="1"/>
      <name val="Calibri"/>
      <family val="2"/>
      <scheme val="minor"/>
    </font>
    <font>
      <sz val="11"/>
      <color theme="0"/>
      <name val="Segoe UI"/>
      <family val="2"/>
    </font>
    <font>
      <sz val="9"/>
      <color indexed="81"/>
      <name val="Segoe UI"/>
      <family val="2"/>
    </font>
    <font>
      <b/>
      <sz val="9"/>
      <color indexed="81"/>
      <name val="Segoe UI"/>
      <family val="2"/>
    </font>
    <font>
      <sz val="10"/>
      <color theme="1"/>
      <name val="Arial"/>
      <family val="2"/>
    </font>
    <font>
      <b/>
      <sz val="11"/>
      <color theme="0"/>
      <name val="Segoe UI"/>
      <family val="2"/>
    </font>
    <font>
      <b/>
      <sz val="12"/>
      <color theme="1"/>
      <name val="Segoe UI"/>
      <family val="2"/>
    </font>
    <font>
      <b/>
      <sz val="12"/>
      <color theme="0"/>
      <name val="Segoe UI"/>
      <family val="2"/>
    </font>
    <font>
      <sz val="14"/>
      <color theme="1"/>
      <name val="Segoe UI"/>
      <family val="2"/>
    </font>
    <font>
      <b/>
      <sz val="12"/>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theme="3" tint="0.5999938962981048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1F4987"/>
        <bgColor indexed="64"/>
      </patternFill>
    </fill>
    <fill>
      <patternFill patternType="solid">
        <fgColor rgb="FF006FB9"/>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FFF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top/>
      <bottom style="medium">
        <color indexed="64"/>
      </bottom>
      <diagonal/>
    </border>
  </borders>
  <cellStyleXfs count="2">
    <xf numFmtId="0" fontId="0" fillId="0" borderId="0"/>
    <xf numFmtId="0" fontId="12" fillId="0" borderId="0"/>
  </cellStyleXfs>
  <cellXfs count="212">
    <xf numFmtId="0" fontId="0" fillId="0" borderId="0" xfId="0"/>
    <xf numFmtId="0" fontId="3" fillId="0" borderId="0" xfId="0" applyFont="1" applyFill="1" applyAlignment="1">
      <alignment vertical="center"/>
    </xf>
    <xf numFmtId="0" fontId="3" fillId="2" borderId="0" xfId="0" applyFont="1" applyFill="1" applyAlignment="1">
      <alignment vertical="center"/>
    </xf>
    <xf numFmtId="0" fontId="3" fillId="0" borderId="0" xfId="0" applyFont="1" applyAlignment="1">
      <alignment vertical="center"/>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5" xfId="0" applyFont="1" applyBorder="1" applyAlignment="1">
      <alignment vertical="center"/>
    </xf>
    <xf numFmtId="0" fontId="3" fillId="0" borderId="6" xfId="0" applyFont="1" applyBorder="1" applyAlignment="1">
      <alignment vertical="center"/>
    </xf>
    <xf numFmtId="0" fontId="3" fillId="0" borderId="3" xfId="0" applyFont="1" applyFill="1" applyBorder="1" applyAlignment="1">
      <alignment horizontal="left" vertical="center" wrapText="1"/>
    </xf>
    <xf numFmtId="0" fontId="6" fillId="0" borderId="0" xfId="0" applyFont="1" applyBorder="1" applyAlignment="1">
      <alignment vertical="center" wrapText="1"/>
    </xf>
    <xf numFmtId="0" fontId="6" fillId="0" borderId="3" xfId="0" applyFont="1" applyFill="1" applyBorder="1" applyAlignment="1">
      <alignment horizontal="left" vertical="center" wrapText="1"/>
    </xf>
    <xf numFmtId="0" fontId="8" fillId="0" borderId="0" xfId="0" applyFont="1" applyAlignment="1">
      <alignment horizontal="center" vertical="center"/>
    </xf>
    <xf numFmtId="0" fontId="3" fillId="6" borderId="0" xfId="0" applyFont="1" applyFill="1" applyBorder="1" applyAlignment="1">
      <alignment horizontal="center" vertical="center" wrapText="1"/>
    </xf>
    <xf numFmtId="0" fontId="2" fillId="6" borderId="0" xfId="0" applyFont="1" applyFill="1" applyBorder="1" applyAlignment="1">
      <alignment vertical="center" textRotation="90" wrapText="1"/>
    </xf>
    <xf numFmtId="0" fontId="3" fillId="5" borderId="1" xfId="0" applyFont="1" applyFill="1" applyBorder="1" applyAlignment="1">
      <alignment vertical="top" wrapText="1"/>
    </xf>
    <xf numFmtId="0" fontId="3" fillId="3" borderId="1" xfId="0" applyFont="1" applyFill="1" applyBorder="1" applyAlignment="1">
      <alignment vertical="top" wrapText="1"/>
    </xf>
    <xf numFmtId="0" fontId="3" fillId="5" borderId="1" xfId="0" applyFont="1" applyFill="1" applyBorder="1" applyAlignment="1">
      <alignment vertical="center" wrapText="1"/>
    </xf>
    <xf numFmtId="0" fontId="6" fillId="5" borderId="1" xfId="0" applyFont="1" applyFill="1" applyBorder="1" applyAlignment="1">
      <alignment horizontal="center" vertical="center" wrapText="1"/>
    </xf>
    <xf numFmtId="0" fontId="3" fillId="3" borderId="1" xfId="0" applyFont="1" applyFill="1" applyBorder="1" applyAlignment="1">
      <alignment vertical="center" wrapText="1"/>
    </xf>
    <xf numFmtId="0" fontId="6" fillId="3" borderId="1" xfId="0" applyFont="1" applyFill="1" applyBorder="1" applyAlignment="1">
      <alignment vertical="center" wrapText="1"/>
    </xf>
    <xf numFmtId="0" fontId="6" fillId="5" borderId="1" xfId="0" applyFont="1" applyFill="1" applyBorder="1" applyAlignment="1">
      <alignment vertical="center" wrapText="1"/>
    </xf>
    <xf numFmtId="0" fontId="3"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3" fillId="0" borderId="0" xfId="0" applyFont="1" applyBorder="1" applyAlignment="1">
      <alignment vertical="top"/>
    </xf>
    <xf numFmtId="0" fontId="3" fillId="7" borderId="6"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4"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5" borderId="1" xfId="0" applyFont="1" applyFill="1" applyBorder="1" applyAlignment="1">
      <alignment vertical="top" wrapText="1"/>
    </xf>
    <xf numFmtId="0" fontId="1" fillId="3" borderId="1" xfId="0" applyFont="1" applyFill="1" applyBorder="1" applyAlignment="1">
      <alignment vertical="top" wrapText="1"/>
    </xf>
    <xf numFmtId="0" fontId="3" fillId="5"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12" borderId="1" xfId="0" applyFont="1" applyFill="1" applyBorder="1" applyAlignment="1">
      <alignment vertical="top" wrapText="1"/>
    </xf>
    <xf numFmtId="0" fontId="3" fillId="12" borderId="1" xfId="0" applyFont="1" applyFill="1" applyBorder="1" applyAlignment="1">
      <alignment horizontal="left" vertical="top" wrapText="1"/>
    </xf>
    <xf numFmtId="0" fontId="3" fillId="12" borderId="1" xfId="0" applyFont="1" applyFill="1" applyBorder="1" applyAlignment="1">
      <alignment vertical="top" wrapText="1"/>
    </xf>
    <xf numFmtId="0" fontId="3" fillId="13" borderId="1" xfId="0" applyFont="1" applyFill="1" applyBorder="1" applyAlignment="1">
      <alignment vertical="center" wrapText="1"/>
    </xf>
    <xf numFmtId="0" fontId="1" fillId="13" borderId="1" xfId="0" applyFont="1" applyFill="1" applyBorder="1" applyAlignment="1">
      <alignment vertical="top" wrapText="1"/>
    </xf>
    <xf numFmtId="0" fontId="3" fillId="13" borderId="1" xfId="0" applyFont="1" applyFill="1" applyBorder="1" applyAlignment="1">
      <alignment horizontal="center" vertical="center" wrapText="1"/>
    </xf>
    <xf numFmtId="0" fontId="3" fillId="13" borderId="1" xfId="0" applyFont="1" applyFill="1" applyBorder="1" applyAlignment="1">
      <alignment horizontal="left" vertical="top" wrapText="1"/>
    </xf>
    <xf numFmtId="0" fontId="3" fillId="13" borderId="1" xfId="0" applyFont="1" applyFill="1" applyBorder="1" applyAlignment="1">
      <alignment vertical="top" wrapText="1"/>
    </xf>
    <xf numFmtId="0" fontId="1" fillId="12" borderId="1" xfId="0" applyFont="1" applyFill="1" applyBorder="1" applyAlignment="1">
      <alignment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left" vertical="top" wrapText="1"/>
    </xf>
    <xf numFmtId="0" fontId="1" fillId="12" borderId="1" xfId="0" quotePrefix="1" applyFont="1" applyFill="1" applyBorder="1" applyAlignment="1">
      <alignment vertical="top" wrapText="1"/>
    </xf>
    <xf numFmtId="0" fontId="3" fillId="2" borderId="1" xfId="0" applyFont="1" applyFill="1" applyBorder="1" applyAlignment="1">
      <alignment vertical="top"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top" wrapText="1"/>
    </xf>
    <xf numFmtId="0" fontId="6" fillId="2" borderId="1" xfId="0" applyFont="1" applyFill="1" applyBorder="1" applyAlignment="1">
      <alignment horizontal="center" vertical="center" wrapText="1"/>
    </xf>
    <xf numFmtId="0" fontId="1" fillId="14" borderId="1" xfId="0" applyFont="1" applyFill="1" applyBorder="1" applyAlignment="1">
      <alignment horizontal="left" vertical="top" wrapText="1"/>
    </xf>
    <xf numFmtId="0" fontId="6" fillId="14" borderId="1" xfId="0" applyFont="1" applyFill="1" applyBorder="1" applyAlignment="1">
      <alignment horizontal="center" vertical="center" wrapText="1"/>
    </xf>
    <xf numFmtId="0" fontId="3" fillId="14" borderId="1" xfId="0" applyFont="1" applyFill="1" applyBorder="1" applyAlignment="1">
      <alignment horizontal="left" vertical="top" wrapText="1"/>
    </xf>
    <xf numFmtId="0" fontId="3" fillId="14" borderId="1" xfId="0" applyFont="1" applyFill="1" applyBorder="1" applyAlignment="1">
      <alignment vertical="top" wrapText="1"/>
    </xf>
    <xf numFmtId="0" fontId="6" fillId="2" borderId="1"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1" fillId="14" borderId="16" xfId="0" applyFont="1" applyFill="1" applyBorder="1" applyAlignment="1">
      <alignment horizontal="left" vertical="top" wrapText="1"/>
    </xf>
    <xf numFmtId="0" fontId="1" fillId="0" borderId="6" xfId="0" applyFont="1" applyFill="1" applyBorder="1" applyAlignment="1">
      <alignment vertical="top"/>
    </xf>
    <xf numFmtId="0" fontId="3" fillId="0" borderId="19"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5" borderId="19" xfId="0" applyFont="1" applyFill="1" applyBorder="1" applyAlignment="1">
      <alignment horizontal="left" vertical="top" wrapText="1"/>
    </xf>
    <xf numFmtId="0" fontId="3" fillId="5" borderId="19" xfId="0" applyFont="1" applyFill="1" applyBorder="1" applyAlignment="1">
      <alignment vertical="top" wrapText="1"/>
    </xf>
    <xf numFmtId="0" fontId="3" fillId="3" borderId="19" xfId="0" applyFont="1" applyFill="1" applyBorder="1" applyAlignment="1">
      <alignment vertical="top" wrapText="1"/>
    </xf>
    <xf numFmtId="0" fontId="3" fillId="12" borderId="19" xfId="0" applyFont="1" applyFill="1" applyBorder="1" applyAlignment="1">
      <alignment horizontal="left" vertical="top" wrapText="1"/>
    </xf>
    <xf numFmtId="0" fontId="3" fillId="14" borderId="19" xfId="0" applyFont="1" applyFill="1" applyBorder="1" applyAlignment="1">
      <alignment vertical="top" wrapText="1"/>
    </xf>
    <xf numFmtId="0" fontId="3" fillId="2" borderId="19" xfId="0" applyFont="1" applyFill="1" applyBorder="1" applyAlignment="1">
      <alignment vertical="top" wrapText="1"/>
    </xf>
    <xf numFmtId="0" fontId="6" fillId="14" borderId="16" xfId="0" applyFont="1" applyFill="1" applyBorder="1" applyAlignment="1">
      <alignment horizontal="center" vertical="center" wrapText="1"/>
    </xf>
    <xf numFmtId="0" fontId="1" fillId="0" borderId="3" xfId="0" applyFont="1" applyFill="1" applyBorder="1" applyAlignment="1">
      <alignment horizontal="left" vertical="top" wrapText="1"/>
    </xf>
    <xf numFmtId="0" fontId="3" fillId="0" borderId="20" xfId="0" applyFont="1" applyFill="1" applyBorder="1" applyAlignment="1">
      <alignment horizontal="left" vertical="center" wrapText="1"/>
    </xf>
    <xf numFmtId="0" fontId="6" fillId="0" borderId="22" xfId="0" applyFont="1" applyFill="1" applyBorder="1" applyAlignment="1">
      <alignment horizontal="left" vertical="center" wrapText="1"/>
    </xf>
    <xf numFmtId="0" fontId="6" fillId="4" borderId="23" xfId="0" applyFont="1" applyFill="1" applyBorder="1" applyAlignment="1">
      <alignment horizontal="left" vertical="center" wrapText="1"/>
    </xf>
    <xf numFmtId="0" fontId="6" fillId="0" borderId="23" xfId="0" applyFont="1" applyFill="1" applyBorder="1" applyAlignment="1">
      <alignment horizontal="left" vertical="center" wrapText="1"/>
    </xf>
    <xf numFmtId="0" fontId="6" fillId="5" borderId="23" xfId="0" applyFont="1" applyFill="1" applyBorder="1" applyAlignment="1">
      <alignment horizontal="center" vertical="center" wrapText="1"/>
    </xf>
    <xf numFmtId="0" fontId="6" fillId="3" borderId="23" xfId="0" applyFont="1" applyFill="1" applyBorder="1" applyAlignment="1">
      <alignment vertical="center" wrapText="1"/>
    </xf>
    <xf numFmtId="0" fontId="6" fillId="5" borderId="23" xfId="0" applyFont="1" applyFill="1" applyBorder="1" applyAlignment="1">
      <alignment vertical="center" wrapText="1"/>
    </xf>
    <xf numFmtId="0" fontId="3" fillId="13" borderId="23" xfId="0" applyFont="1" applyFill="1" applyBorder="1" applyAlignment="1">
      <alignment horizontal="center" vertical="center" wrapText="1"/>
    </xf>
    <xf numFmtId="0" fontId="1" fillId="12" borderId="23" xfId="0" applyFont="1" applyFill="1" applyBorder="1" applyAlignment="1">
      <alignment horizontal="center" vertical="center" wrapText="1"/>
    </xf>
    <xf numFmtId="0" fontId="6" fillId="14" borderId="23" xfId="0" applyFont="1" applyFill="1" applyBorder="1" applyAlignment="1">
      <alignment horizontal="center" vertical="center" wrapText="1"/>
    </xf>
    <xf numFmtId="0" fontId="6" fillId="2" borderId="23"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0" borderId="7" xfId="0" applyFont="1" applyBorder="1" applyAlignment="1">
      <alignment vertical="center" wrapText="1"/>
    </xf>
    <xf numFmtId="0" fontId="6" fillId="0" borderId="20" xfId="0" applyFont="1" applyFill="1" applyBorder="1" applyAlignment="1">
      <alignment horizontal="left" vertical="center" wrapText="1"/>
    </xf>
    <xf numFmtId="0" fontId="6" fillId="4" borderId="19" xfId="0"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5" borderId="19" xfId="0" applyFont="1" applyFill="1" applyBorder="1" applyAlignment="1">
      <alignment horizontal="center" vertical="center" wrapText="1"/>
    </xf>
    <xf numFmtId="0" fontId="6" fillId="3" borderId="19" xfId="0" applyFont="1" applyFill="1" applyBorder="1" applyAlignment="1">
      <alignment vertical="center" wrapText="1"/>
    </xf>
    <xf numFmtId="0" fontId="6" fillId="5" borderId="19" xfId="0" applyFont="1" applyFill="1" applyBorder="1" applyAlignment="1">
      <alignment vertical="center" wrapText="1"/>
    </xf>
    <xf numFmtId="0" fontId="6" fillId="3" borderId="19" xfId="0" applyFont="1" applyFill="1" applyBorder="1" applyAlignment="1">
      <alignment horizontal="center" vertical="center" wrapText="1"/>
    </xf>
    <xf numFmtId="0" fontId="6" fillId="12" borderId="19" xfId="0" applyFont="1" applyFill="1" applyBorder="1" applyAlignment="1">
      <alignment horizontal="center" vertical="center" wrapText="1"/>
    </xf>
    <xf numFmtId="0" fontId="6" fillId="13" borderId="19" xfId="0" applyFont="1" applyFill="1" applyBorder="1" applyAlignment="1">
      <alignment horizontal="center" vertical="center" wrapText="1"/>
    </xf>
    <xf numFmtId="0" fontId="2" fillId="12" borderId="19" xfId="0" applyFont="1" applyFill="1" applyBorder="1" applyAlignment="1">
      <alignment vertical="center" wrapText="1"/>
    </xf>
    <xf numFmtId="0" fontId="6" fillId="13" borderId="19" xfId="0" applyFont="1" applyFill="1" applyBorder="1" applyAlignment="1">
      <alignment vertical="center" wrapText="1"/>
    </xf>
    <xf numFmtId="0" fontId="6" fillId="14" borderId="19" xfId="0"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19" xfId="0" applyFont="1" applyFill="1" applyBorder="1" applyAlignment="1">
      <alignment horizontal="center" vertical="center" wrapText="1"/>
    </xf>
    <xf numFmtId="0" fontId="3" fillId="13" borderId="1" xfId="0" quotePrefix="1" applyFont="1" applyFill="1" applyBorder="1" applyAlignment="1">
      <alignment horizontal="left" vertical="top" wrapText="1"/>
    </xf>
    <xf numFmtId="0" fontId="4" fillId="5" borderId="17" xfId="0" applyFont="1" applyFill="1" applyBorder="1" applyAlignment="1">
      <alignment horizontal="center" vertical="center"/>
    </xf>
    <xf numFmtId="0" fontId="4" fillId="3" borderId="17" xfId="0" applyFont="1" applyFill="1" applyBorder="1" applyAlignment="1">
      <alignment horizontal="center" vertical="center"/>
    </xf>
    <xf numFmtId="0" fontId="4" fillId="9" borderId="17" xfId="0" applyFont="1" applyFill="1" applyBorder="1" applyAlignment="1">
      <alignment horizontal="center" vertical="center"/>
    </xf>
    <xf numFmtId="0" fontId="14" fillId="5" borderId="21" xfId="0" applyFont="1" applyFill="1" applyBorder="1" applyAlignment="1">
      <alignment horizontal="center" vertical="center"/>
    </xf>
    <xf numFmtId="0" fontId="14" fillId="3" borderId="17" xfId="0" applyFont="1" applyFill="1" applyBorder="1" applyAlignment="1">
      <alignment horizontal="center" vertical="center"/>
    </xf>
    <xf numFmtId="0" fontId="14" fillId="9" borderId="17" xfId="0" applyFont="1" applyFill="1" applyBorder="1" applyAlignment="1">
      <alignment horizontal="center" vertical="center"/>
    </xf>
    <xf numFmtId="0" fontId="14" fillId="11" borderId="17" xfId="0" applyFont="1" applyFill="1" applyBorder="1" applyAlignment="1">
      <alignment horizontal="center" vertical="center"/>
    </xf>
    <xf numFmtId="0" fontId="15" fillId="10" borderId="17" xfId="0" applyFont="1" applyFill="1" applyBorder="1" applyAlignment="1">
      <alignment horizontal="center" vertical="center"/>
    </xf>
    <xf numFmtId="0" fontId="4" fillId="11" borderId="17" xfId="0" applyFont="1" applyFill="1" applyBorder="1" applyAlignment="1">
      <alignment horizontal="center" vertical="center" wrapText="1"/>
    </xf>
    <xf numFmtId="0" fontId="7" fillId="10" borderId="18" xfId="0" applyFont="1" applyFill="1" applyBorder="1" applyAlignment="1">
      <alignment horizontal="center" vertical="center" wrapText="1"/>
    </xf>
    <xf numFmtId="0" fontId="2" fillId="5" borderId="4" xfId="0" applyFont="1" applyFill="1" applyBorder="1" applyAlignment="1">
      <alignment horizontal="center" vertical="center" textRotation="90" wrapText="1"/>
    </xf>
    <xf numFmtId="0" fontId="2" fillId="5" borderId="24" xfId="0" quotePrefix="1" applyFont="1" applyFill="1" applyBorder="1" applyAlignment="1">
      <alignment vertical="top" wrapText="1"/>
    </xf>
    <xf numFmtId="0" fontId="2" fillId="5" borderId="24" xfId="0" applyFont="1" applyFill="1" applyBorder="1" applyAlignment="1">
      <alignment vertical="center" textRotation="90" wrapText="1"/>
    </xf>
    <xf numFmtId="0" fontId="3" fillId="5" borderId="24" xfId="0" quotePrefix="1" applyFont="1" applyFill="1" applyBorder="1" applyAlignment="1">
      <alignment horizontal="left" vertical="top" wrapText="1"/>
    </xf>
    <xf numFmtId="0" fontId="3" fillId="5" borderId="24" xfId="0" quotePrefix="1" applyFont="1" applyFill="1" applyBorder="1" applyAlignment="1">
      <alignment vertical="top" wrapText="1"/>
    </xf>
    <xf numFmtId="0" fontId="1" fillId="5" borderId="24" xfId="0" quotePrefix="1" applyFont="1" applyFill="1" applyBorder="1" applyAlignment="1">
      <alignment vertical="top" wrapText="1"/>
    </xf>
    <xf numFmtId="0" fontId="13" fillId="5" borderId="24" xfId="0" applyFont="1" applyFill="1" applyBorder="1" applyAlignment="1">
      <alignment vertical="center" textRotation="90" wrapText="1"/>
    </xf>
    <xf numFmtId="0" fontId="2" fillId="14" borderId="4" xfId="0" applyFont="1" applyFill="1" applyBorder="1" applyAlignment="1">
      <alignment horizontal="center" vertical="center" textRotation="90" wrapText="1"/>
    </xf>
    <xf numFmtId="0" fontId="2" fillId="14" borderId="24" xfId="0" quotePrefix="1" applyFont="1" applyFill="1" applyBorder="1" applyAlignment="1">
      <alignment vertical="top" wrapText="1"/>
    </xf>
    <xf numFmtId="0" fontId="2" fillId="14" borderId="24" xfId="0" applyFont="1" applyFill="1" applyBorder="1" applyAlignment="1">
      <alignment vertical="center" textRotation="90" wrapText="1"/>
    </xf>
    <xf numFmtId="0" fontId="3" fillId="14" borderId="24" xfId="0" quotePrefix="1" applyFont="1" applyFill="1" applyBorder="1" applyAlignment="1">
      <alignment horizontal="left" vertical="top" wrapText="1"/>
    </xf>
    <xf numFmtId="0" fontId="3" fillId="14" borderId="24" xfId="0" quotePrefix="1" applyFont="1" applyFill="1" applyBorder="1" applyAlignment="1">
      <alignment vertical="top" wrapText="1"/>
    </xf>
    <xf numFmtId="0" fontId="1" fillId="14" borderId="24" xfId="0" quotePrefix="1" applyFont="1" applyFill="1" applyBorder="1" applyAlignment="1">
      <alignment vertical="top" wrapText="1"/>
    </xf>
    <xf numFmtId="0" fontId="13" fillId="14" borderId="24" xfId="0" applyFont="1" applyFill="1" applyBorder="1" applyAlignment="1">
      <alignment vertical="center" textRotation="90" wrapText="1"/>
    </xf>
    <xf numFmtId="0" fontId="9" fillId="14" borderId="25" xfId="0" quotePrefix="1" applyFont="1" applyFill="1" applyBorder="1" applyAlignment="1">
      <alignment vertical="top" wrapText="1"/>
    </xf>
    <xf numFmtId="0" fontId="2" fillId="12" borderId="4" xfId="0" applyFont="1" applyFill="1" applyBorder="1" applyAlignment="1">
      <alignment horizontal="center" vertical="center" textRotation="90" wrapText="1"/>
    </xf>
    <xf numFmtId="0" fontId="2" fillId="12" borderId="24" xfId="0" quotePrefix="1" applyFont="1" applyFill="1" applyBorder="1" applyAlignment="1">
      <alignment vertical="top" wrapText="1"/>
    </xf>
    <xf numFmtId="0" fontId="2" fillId="12" borderId="24" xfId="0" applyFont="1" applyFill="1" applyBorder="1" applyAlignment="1">
      <alignment vertical="center" textRotation="90" wrapText="1"/>
    </xf>
    <xf numFmtId="0" fontId="3" fillId="12" borderId="24" xfId="0" quotePrefix="1" applyFont="1" applyFill="1" applyBorder="1" applyAlignment="1">
      <alignment horizontal="left" vertical="top" wrapText="1"/>
    </xf>
    <xf numFmtId="0" fontId="3" fillId="12" borderId="24" xfId="0" quotePrefix="1" applyFont="1" applyFill="1" applyBorder="1" applyAlignment="1">
      <alignment vertical="top" wrapText="1"/>
    </xf>
    <xf numFmtId="0" fontId="1" fillId="12" borderId="24" xfId="0" quotePrefix="1" applyFont="1" applyFill="1" applyBorder="1" applyAlignment="1">
      <alignment vertical="top" wrapText="1"/>
    </xf>
    <xf numFmtId="0" fontId="13" fillId="12" borderId="24" xfId="0" applyFont="1" applyFill="1" applyBorder="1" applyAlignment="1">
      <alignment vertical="center" textRotation="90" wrapText="1"/>
    </xf>
    <xf numFmtId="0" fontId="2" fillId="5" borderId="26" xfId="0" applyFont="1" applyFill="1" applyBorder="1" applyAlignment="1">
      <alignment horizontal="center" vertical="center" textRotation="90" wrapText="1"/>
    </xf>
    <xf numFmtId="0" fontId="2" fillId="5" borderId="2" xfId="0" quotePrefix="1" applyFont="1" applyFill="1" applyBorder="1" applyAlignment="1">
      <alignment vertical="top" wrapText="1"/>
    </xf>
    <xf numFmtId="0" fontId="2" fillId="3" borderId="2" xfId="0" applyFont="1" applyFill="1" applyBorder="1" applyAlignment="1">
      <alignment vertical="center" textRotation="90" wrapText="1"/>
    </xf>
    <xf numFmtId="0" fontId="3" fillId="3" borderId="2" xfId="0" quotePrefix="1" applyFont="1" applyFill="1" applyBorder="1" applyAlignment="1">
      <alignment horizontal="left" vertical="top" wrapText="1"/>
    </xf>
    <xf numFmtId="0" fontId="2" fillId="9" borderId="2" xfId="0" applyFont="1" applyFill="1" applyBorder="1" applyAlignment="1">
      <alignment vertical="center" textRotation="90" wrapText="1"/>
    </xf>
    <xf numFmtId="0" fontId="3" fillId="9" borderId="2" xfId="0" quotePrefix="1" applyFont="1" applyFill="1" applyBorder="1" applyAlignment="1">
      <alignment vertical="top" wrapText="1"/>
    </xf>
    <xf numFmtId="0" fontId="2" fillId="11" borderId="2" xfId="0" applyFont="1" applyFill="1" applyBorder="1" applyAlignment="1">
      <alignment vertical="center" textRotation="90" wrapText="1"/>
    </xf>
    <xf numFmtId="0" fontId="1" fillId="11" borderId="2" xfId="0" quotePrefix="1" applyFont="1" applyFill="1" applyBorder="1" applyAlignment="1">
      <alignment vertical="top" wrapText="1"/>
    </xf>
    <xf numFmtId="0" fontId="13" fillId="10" borderId="2" xfId="0" applyFont="1" applyFill="1" applyBorder="1" applyAlignment="1">
      <alignment vertical="center" textRotation="90" wrapText="1"/>
    </xf>
    <xf numFmtId="0" fontId="9" fillId="10" borderId="27" xfId="0" quotePrefix="1" applyFont="1" applyFill="1" applyBorder="1" applyAlignment="1">
      <alignment vertical="top" wrapText="1"/>
    </xf>
    <xf numFmtId="0" fontId="2" fillId="0" borderId="1" xfId="0" applyFont="1" applyFill="1" applyBorder="1" applyAlignment="1">
      <alignment vertical="center" textRotation="90" wrapText="1"/>
    </xf>
    <xf numFmtId="0" fontId="2" fillId="0" borderId="1" xfId="0" applyFont="1" applyFill="1" applyBorder="1" applyAlignment="1">
      <alignment horizontal="center" vertical="center" textRotation="90" wrapText="1"/>
    </xf>
    <xf numFmtId="0" fontId="2" fillId="0" borderId="1" xfId="0" quotePrefix="1" applyFont="1" applyFill="1" applyBorder="1" applyAlignment="1">
      <alignment vertical="top" wrapText="1"/>
    </xf>
    <xf numFmtId="0" fontId="3" fillId="0" borderId="1" xfId="0" quotePrefix="1" applyFont="1" applyFill="1" applyBorder="1" applyAlignment="1">
      <alignment horizontal="left" vertical="top" wrapText="1"/>
    </xf>
    <xf numFmtId="0" fontId="3" fillId="0" borderId="1" xfId="0" quotePrefix="1" applyFont="1" applyFill="1" applyBorder="1" applyAlignment="1">
      <alignment vertical="top" wrapText="1"/>
    </xf>
    <xf numFmtId="0" fontId="1" fillId="0" borderId="1" xfId="0" quotePrefix="1" applyFont="1" applyFill="1" applyBorder="1" applyAlignment="1">
      <alignment vertical="top" wrapText="1"/>
    </xf>
    <xf numFmtId="0" fontId="13" fillId="0" borderId="1" xfId="0" applyFont="1" applyFill="1" applyBorder="1" applyAlignment="1">
      <alignment vertical="center" textRotation="90" wrapText="1"/>
    </xf>
    <xf numFmtId="0" fontId="9" fillId="0" borderId="1" xfId="0" quotePrefix="1" applyFont="1" applyFill="1" applyBorder="1" applyAlignment="1">
      <alignment vertical="top" wrapText="1"/>
    </xf>
    <xf numFmtId="0" fontId="1" fillId="5" borderId="9" xfId="0" applyFont="1" applyFill="1" applyBorder="1" applyAlignment="1">
      <alignment vertical="center" textRotation="90" wrapText="1"/>
    </xf>
    <xf numFmtId="0" fontId="1" fillId="0" borderId="10" xfId="0" applyFont="1" applyFill="1" applyBorder="1" applyAlignment="1">
      <alignment vertical="center" textRotation="90" wrapText="1"/>
    </xf>
    <xf numFmtId="0" fontId="16" fillId="5" borderId="8" xfId="0" applyFont="1" applyFill="1" applyBorder="1" applyAlignment="1">
      <alignment vertical="center"/>
    </xf>
    <xf numFmtId="0" fontId="16" fillId="5" borderId="14" xfId="0" applyFont="1" applyFill="1" applyBorder="1" applyAlignment="1">
      <alignment vertical="center"/>
    </xf>
    <xf numFmtId="0" fontId="3" fillId="12" borderId="1" xfId="0" quotePrefix="1" applyFont="1" applyFill="1" applyBorder="1" applyAlignment="1">
      <alignment horizontal="left" vertical="top" wrapText="1"/>
    </xf>
    <xf numFmtId="0" fontId="3" fillId="4" borderId="19" xfId="0" applyFont="1" applyFill="1" applyBorder="1" applyAlignment="1">
      <alignment horizontal="left" vertical="top" wrapText="1"/>
    </xf>
    <xf numFmtId="0" fontId="3" fillId="4" borderId="1" xfId="0" applyFont="1" applyFill="1" applyBorder="1" applyAlignment="1">
      <alignment horizontal="left" vertical="top" wrapText="1"/>
    </xf>
    <xf numFmtId="0" fontId="6" fillId="0" borderId="28" xfId="0" applyFont="1" applyFill="1" applyBorder="1" applyAlignment="1">
      <alignment horizontal="left" vertical="center" wrapText="1"/>
    </xf>
    <xf numFmtId="0" fontId="17" fillId="0" borderId="0" xfId="0" applyFont="1" applyAlignment="1">
      <alignment vertical="center" textRotation="90"/>
    </xf>
    <xf numFmtId="0" fontId="4" fillId="0" borderId="29" xfId="0" applyFont="1" applyFill="1" applyBorder="1" applyAlignment="1">
      <alignment vertical="center"/>
    </xf>
    <xf numFmtId="0" fontId="4" fillId="2" borderId="29" xfId="0" applyFont="1" applyFill="1" applyBorder="1" applyAlignment="1">
      <alignment vertical="center"/>
    </xf>
    <xf numFmtId="0" fontId="2" fillId="0" borderId="30" xfId="0" applyFont="1" applyFill="1" applyBorder="1" applyAlignment="1">
      <alignment vertical="center"/>
    </xf>
    <xf numFmtId="0" fontId="9" fillId="0" borderId="30" xfId="0" applyFont="1" applyFill="1" applyBorder="1" applyAlignment="1">
      <alignment vertical="top" wrapText="1"/>
    </xf>
    <xf numFmtId="0" fontId="1" fillId="2" borderId="30" xfId="0" applyFont="1" applyFill="1" applyBorder="1" applyAlignment="1">
      <alignment vertical="center"/>
    </xf>
    <xf numFmtId="0" fontId="9" fillId="8" borderId="30" xfId="0" applyFont="1" applyFill="1" applyBorder="1" applyAlignment="1">
      <alignment vertical="top" wrapText="1"/>
    </xf>
    <xf numFmtId="0" fontId="2" fillId="2" borderId="10" xfId="0" applyFont="1" applyFill="1" applyBorder="1" applyAlignment="1">
      <alignment vertical="center" textRotation="90" wrapText="1"/>
    </xf>
    <xf numFmtId="0" fontId="4" fillId="12" borderId="31" xfId="0" applyFont="1" applyFill="1" applyBorder="1" applyAlignment="1">
      <alignment vertical="center"/>
    </xf>
    <xf numFmtId="0" fontId="2" fillId="12" borderId="14" xfId="0" applyFont="1" applyFill="1" applyBorder="1" applyAlignment="1">
      <alignment vertical="center"/>
    </xf>
    <xf numFmtId="0" fontId="9" fillId="12" borderId="14" xfId="0" applyFont="1" applyFill="1" applyBorder="1" applyAlignment="1">
      <alignment vertical="top" wrapText="1"/>
    </xf>
    <xf numFmtId="0" fontId="2" fillId="12" borderId="32" xfId="0" applyFont="1" applyFill="1" applyBorder="1" applyAlignment="1">
      <alignment vertical="center" textRotation="90" wrapText="1"/>
    </xf>
    <xf numFmtId="0" fontId="4" fillId="14" borderId="31" xfId="0" applyFont="1" applyFill="1" applyBorder="1" applyAlignment="1">
      <alignment vertical="center"/>
    </xf>
    <xf numFmtId="0" fontId="2" fillId="14" borderId="14" xfId="0" applyFont="1" applyFill="1" applyBorder="1" applyAlignment="1">
      <alignment vertical="center"/>
    </xf>
    <xf numFmtId="0" fontId="9" fillId="14" borderId="14" xfId="0" applyFont="1" applyFill="1" applyBorder="1" applyAlignment="1">
      <alignment vertical="top" wrapText="1"/>
    </xf>
    <xf numFmtId="0" fontId="2" fillId="14" borderId="32" xfId="0" applyFont="1" applyFill="1" applyBorder="1" applyAlignment="1">
      <alignment vertical="center" textRotation="90" wrapText="1"/>
    </xf>
    <xf numFmtId="0" fontId="6" fillId="5" borderId="14" xfId="0" applyFont="1" applyFill="1" applyBorder="1" applyAlignment="1">
      <alignment vertical="center" wrapText="1"/>
    </xf>
    <xf numFmtId="0" fontId="9" fillId="12" borderId="28" xfId="0" quotePrefix="1" applyFont="1" applyFill="1" applyBorder="1" applyAlignment="1">
      <alignment vertical="top" wrapText="1"/>
    </xf>
    <xf numFmtId="0" fontId="13" fillId="12" borderId="1" xfId="0" applyFont="1" applyFill="1" applyBorder="1" applyAlignment="1">
      <alignment vertical="center" textRotation="90" wrapText="1"/>
    </xf>
    <xf numFmtId="0" fontId="9" fillId="5" borderId="28" xfId="0" quotePrefix="1" applyFont="1" applyFill="1" applyBorder="1" applyAlignment="1">
      <alignment vertical="top" wrapText="1"/>
    </xf>
    <xf numFmtId="0" fontId="13" fillId="5" borderId="1" xfId="0" applyFont="1" applyFill="1" applyBorder="1" applyAlignment="1">
      <alignment vertical="center" textRotation="90" wrapText="1"/>
    </xf>
    <xf numFmtId="0" fontId="0" fillId="0" borderId="30" xfId="0" applyBorder="1"/>
    <xf numFmtId="0" fontId="0" fillId="0" borderId="30" xfId="0" applyBorder="1" applyAlignment="1">
      <alignment wrapText="1"/>
    </xf>
    <xf numFmtId="0" fontId="18" fillId="0" borderId="30" xfId="0" applyFont="1" applyBorder="1" applyAlignment="1">
      <alignment textRotation="90"/>
    </xf>
    <xf numFmtId="0" fontId="0" fillId="0" borderId="0" xfId="0" applyAlignment="1">
      <alignment wrapText="1"/>
    </xf>
    <xf numFmtId="0" fontId="18" fillId="0" borderId="33" xfId="0" applyFont="1" applyBorder="1"/>
    <xf numFmtId="0" fontId="0" fillId="0" borderId="33" xfId="0" applyBorder="1" applyAlignment="1">
      <alignment wrapText="1"/>
    </xf>
    <xf numFmtId="0" fontId="0" fillId="0" borderId="33" xfId="0" applyBorder="1"/>
    <xf numFmtId="0" fontId="18" fillId="0" borderId="34" xfId="0" applyFont="1" applyBorder="1"/>
    <xf numFmtId="0" fontId="0" fillId="0" borderId="34" xfId="0" applyBorder="1" applyAlignment="1">
      <alignment wrapText="1"/>
    </xf>
    <xf numFmtId="0" fontId="0" fillId="0" borderId="34" xfId="0" applyBorder="1"/>
    <xf numFmtId="0" fontId="18" fillId="0" borderId="0" xfId="0" applyFont="1"/>
    <xf numFmtId="0" fontId="3" fillId="2" borderId="1"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6" fillId="12" borderId="1" xfId="0" applyFont="1" applyFill="1" applyBorder="1" applyAlignment="1">
      <alignment vertical="center" wrapText="1"/>
    </xf>
    <xf numFmtId="0" fontId="6" fillId="12" borderId="23"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vertical="center" wrapText="1"/>
    </xf>
    <xf numFmtId="0" fontId="6" fillId="13" borderId="23"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0" fillId="0" borderId="0" xfId="0" applyFill="1" applyBorder="1"/>
    <xf numFmtId="0" fontId="6" fillId="0" borderId="12" xfId="0" applyFont="1" applyFill="1" applyBorder="1" applyAlignment="1">
      <alignment horizontal="center" vertical="center" textRotation="90"/>
    </xf>
    <xf numFmtId="0" fontId="6" fillId="0" borderId="13" xfId="0" applyFont="1" applyFill="1" applyBorder="1" applyAlignment="1">
      <alignment horizontal="center" vertical="center" textRotation="90"/>
    </xf>
    <xf numFmtId="0" fontId="6" fillId="5" borderId="11" xfId="0" applyFont="1" applyFill="1" applyBorder="1" applyAlignment="1">
      <alignment horizontal="center" vertical="center" textRotation="90"/>
    </xf>
    <xf numFmtId="0" fontId="6" fillId="5" borderId="12" xfId="0" applyFont="1" applyFill="1" applyBorder="1" applyAlignment="1">
      <alignment horizontal="center" vertical="center" textRotation="90"/>
    </xf>
    <xf numFmtId="0" fontId="6" fillId="5" borderId="13" xfId="0" applyFont="1" applyFill="1" applyBorder="1" applyAlignment="1">
      <alignment horizontal="center" vertical="center" textRotation="90"/>
    </xf>
    <xf numFmtId="0" fontId="6" fillId="14" borderId="11" xfId="0" applyFont="1" applyFill="1" applyBorder="1" applyAlignment="1">
      <alignment horizontal="center" vertical="center" textRotation="90"/>
    </xf>
    <xf numFmtId="0" fontId="6" fillId="14" borderId="12" xfId="0" applyFont="1" applyFill="1" applyBorder="1" applyAlignment="1">
      <alignment horizontal="center" vertical="center" textRotation="90"/>
    </xf>
    <xf numFmtId="0" fontId="6" fillId="14" borderId="15" xfId="0" applyFont="1" applyFill="1" applyBorder="1" applyAlignment="1">
      <alignment horizontal="center" vertical="center" textRotation="90"/>
    </xf>
    <xf numFmtId="0" fontId="6" fillId="12" borderId="11" xfId="0" applyFont="1" applyFill="1" applyBorder="1" applyAlignment="1">
      <alignment horizontal="center" vertical="center" textRotation="90"/>
    </xf>
    <xf numFmtId="0" fontId="6" fillId="12" borderId="12" xfId="0" applyFont="1" applyFill="1" applyBorder="1" applyAlignment="1">
      <alignment horizontal="center" vertical="center" textRotation="90"/>
    </xf>
    <xf numFmtId="0" fontId="6" fillId="12" borderId="13" xfId="0" applyFont="1" applyFill="1" applyBorder="1" applyAlignment="1">
      <alignment horizontal="center" vertical="center" textRotation="90"/>
    </xf>
    <xf numFmtId="0" fontId="0" fillId="15" borderId="0" xfId="0" applyFill="1" applyAlignment="1">
      <alignment wrapText="1"/>
    </xf>
    <xf numFmtId="0" fontId="0" fillId="15" borderId="0" xfId="0" applyFill="1" applyAlignment="1">
      <alignment vertical="top" wrapText="1"/>
    </xf>
    <xf numFmtId="0" fontId="0" fillId="15" borderId="0" xfId="0" applyFill="1"/>
  </cellXfs>
  <cellStyles count="2">
    <cellStyle name="Normal 5" xfId="1"/>
    <cellStyle name="Standard" xfId="0" builtinId="0"/>
  </cellStyles>
  <dxfs count="10">
    <dxf>
      <fill>
        <patternFill>
          <bgColor theme="6" tint="0.79998168889431442"/>
        </patternFill>
      </fill>
    </dxf>
    <dxf>
      <fill>
        <patternFill>
          <bgColor theme="6" tint="0.59996337778862885"/>
        </patternFill>
      </fill>
    </dxf>
    <dxf>
      <fill>
        <patternFill>
          <bgColor theme="6" tint="0.39994506668294322"/>
        </patternFill>
      </fill>
    </dxf>
    <dxf>
      <fill>
        <patternFill>
          <bgColor theme="6" tint="-0.24994659260841701"/>
        </patternFill>
      </fill>
    </dxf>
    <dxf>
      <font>
        <color theme="0"/>
      </font>
      <fill>
        <patternFill>
          <fgColor theme="0"/>
          <bgColor theme="6" tint="-0.499984740745262"/>
        </patternFill>
      </fill>
    </dxf>
    <dxf>
      <fill>
        <patternFill>
          <bgColor theme="6" tint="0.79998168889431442"/>
        </patternFill>
      </fill>
    </dxf>
    <dxf>
      <fill>
        <patternFill>
          <bgColor theme="6" tint="0.59996337778862885"/>
        </patternFill>
      </fill>
    </dxf>
    <dxf>
      <fill>
        <patternFill>
          <bgColor theme="6" tint="0.39994506668294322"/>
        </patternFill>
      </fill>
    </dxf>
    <dxf>
      <fill>
        <patternFill>
          <bgColor theme="6" tint="-0.24994659260841701"/>
        </patternFill>
      </fill>
    </dxf>
    <dxf>
      <font>
        <color theme="0"/>
      </font>
      <fill>
        <patternFill>
          <fgColor theme="0"/>
          <bgColor theme="6" tint="-0.499984740745262"/>
        </patternFill>
      </fill>
    </dxf>
  </dxfs>
  <tableStyles count="0" defaultTableStyle="TableStyleMedium2" defaultPivotStyle="PivotStyleLight16"/>
  <colors>
    <mruColors>
      <color rgb="FFEDE2F6"/>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outlinePr summaryBelow="0" summaryRight="0"/>
    <pageSetUpPr fitToPage="1"/>
  </sheetPr>
  <dimension ref="A1:X37"/>
  <sheetViews>
    <sheetView showGridLines="0" zoomScaleNormal="100" zoomScaleSheetLayoutView="70" workbookViewId="0">
      <pane xSplit="5" ySplit="4" topLeftCell="F30" activePane="bottomRight" state="frozen"/>
      <selection pane="topRight" activeCell="E1" sqref="E1"/>
      <selection pane="bottomLeft" activeCell="A4" sqref="A4"/>
      <selection pane="bottomRight" activeCell="S32" sqref="S32"/>
    </sheetView>
  </sheetViews>
  <sheetFormatPr baseColWidth="10" defaultColWidth="55.85546875" defaultRowHeight="16.5" outlineLevelRow="1" outlineLevelCol="1" x14ac:dyDescent="0.25"/>
  <cols>
    <col min="1" max="1" width="2" style="1" customWidth="1"/>
    <col min="2" max="2" width="5" style="3" customWidth="1"/>
    <col min="3" max="3" width="29.140625" style="4" customWidth="1" collapsed="1"/>
    <col min="4" max="4" width="62.42578125" style="29" hidden="1" customWidth="1" outlineLevel="1"/>
    <col min="5" max="5" width="4.140625" style="10" customWidth="1"/>
    <col min="6" max="6" width="4.140625" style="10" bestFit="1" customWidth="1" collapsed="1"/>
    <col min="7" max="7" width="84.42578125" style="5" hidden="1" customWidth="1" outlineLevel="1"/>
    <col min="8" max="8" width="4.140625" style="10" bestFit="1" customWidth="1" collapsed="1"/>
    <col min="9" max="9" width="84.42578125" style="5" hidden="1" customWidth="1" outlineLevel="1"/>
    <col min="10" max="10" width="4.140625" style="10" bestFit="1" customWidth="1" collapsed="1"/>
    <col min="11" max="11" width="84.42578125" style="5" hidden="1" customWidth="1" outlineLevel="1"/>
    <col min="12" max="12" width="4.140625" style="10" bestFit="1" customWidth="1" collapsed="1"/>
    <col min="13" max="13" width="84.42578125" style="5" hidden="1" customWidth="1" outlineLevel="1"/>
    <col min="14" max="14" width="4.140625" style="10" bestFit="1" customWidth="1" collapsed="1"/>
    <col min="15" max="15" width="84.42578125" style="5" hidden="1" customWidth="1" outlineLevel="1"/>
    <col min="16" max="16" width="4.85546875" bestFit="1" customWidth="1"/>
    <col min="17" max="18" width="4.7109375" bestFit="1" customWidth="1"/>
    <col min="19" max="19" width="14.7109375" customWidth="1"/>
    <col min="25" max="16384" width="55.85546875" style="3"/>
  </cols>
  <sheetData>
    <row r="1" spans="2:24" ht="9" customHeight="1" thickBot="1" x14ac:dyDescent="0.3">
      <c r="D1" s="26"/>
    </row>
    <row r="2" spans="2:24" ht="17.25" thickBot="1" x14ac:dyDescent="0.3">
      <c r="D2" s="27"/>
      <c r="Q2" t="s">
        <v>66</v>
      </c>
      <c r="R2" t="s">
        <v>67</v>
      </c>
      <c r="S2" t="s">
        <v>219</v>
      </c>
    </row>
    <row r="3" spans="2:24" ht="34.9" customHeight="1" x14ac:dyDescent="0.25">
      <c r="B3" s="7"/>
      <c r="C3" s="8"/>
      <c r="D3" s="59"/>
      <c r="E3" s="82"/>
      <c r="F3" s="101">
        <v>1</v>
      </c>
      <c r="G3" s="98" t="s">
        <v>128</v>
      </c>
      <c r="H3" s="102">
        <v>2</v>
      </c>
      <c r="I3" s="99" t="s">
        <v>129</v>
      </c>
      <c r="J3" s="103">
        <v>3</v>
      </c>
      <c r="K3" s="100" t="s">
        <v>130</v>
      </c>
      <c r="L3" s="104">
        <v>4</v>
      </c>
      <c r="M3" s="106" t="s">
        <v>213</v>
      </c>
      <c r="N3" s="105">
        <v>5</v>
      </c>
      <c r="O3" s="107" t="s">
        <v>131</v>
      </c>
      <c r="P3" s="13"/>
      <c r="Q3" s="12">
        <v>1</v>
      </c>
      <c r="R3" s="12">
        <v>2</v>
      </c>
    </row>
    <row r="4" spans="2:24" ht="179.25" customHeight="1" outlineLevel="1" x14ac:dyDescent="0.25">
      <c r="B4" s="158" t="s">
        <v>0</v>
      </c>
      <c r="C4" s="161"/>
      <c r="D4" s="162" t="s">
        <v>19</v>
      </c>
      <c r="E4" s="163" t="s">
        <v>3</v>
      </c>
      <c r="F4" s="130" t="s">
        <v>128</v>
      </c>
      <c r="G4" s="131" t="s">
        <v>133</v>
      </c>
      <c r="H4" s="132" t="s">
        <v>129</v>
      </c>
      <c r="I4" s="133" t="s">
        <v>134</v>
      </c>
      <c r="J4" s="134" t="s">
        <v>130</v>
      </c>
      <c r="K4" s="135" t="s">
        <v>135</v>
      </c>
      <c r="L4" s="136" t="s">
        <v>214</v>
      </c>
      <c r="M4" s="137" t="s">
        <v>136</v>
      </c>
      <c r="N4" s="138" t="s">
        <v>131</v>
      </c>
      <c r="O4" s="139" t="s">
        <v>137</v>
      </c>
      <c r="P4" s="14" t="s">
        <v>17</v>
      </c>
      <c r="Q4" s="156" t="s">
        <v>65</v>
      </c>
      <c r="R4" s="156" t="s">
        <v>68</v>
      </c>
    </row>
    <row r="5" spans="2:24" ht="20.25" x14ac:dyDescent="0.25">
      <c r="B5" s="157"/>
      <c r="C5" s="159" t="str">
        <f>B6</f>
        <v>Allgemein</v>
      </c>
      <c r="D5" s="160"/>
      <c r="E5" s="149"/>
      <c r="F5" s="141"/>
      <c r="G5" s="142"/>
      <c r="H5" s="140"/>
      <c r="I5" s="143"/>
      <c r="J5" s="140"/>
      <c r="K5" s="144"/>
      <c r="L5" s="140"/>
      <c r="M5" s="145"/>
      <c r="N5" s="146"/>
      <c r="O5" s="147"/>
      <c r="P5" s="146"/>
      <c r="Q5" s="12"/>
      <c r="R5" s="12"/>
    </row>
    <row r="6" spans="2:24" s="1" customFormat="1" ht="49.5" outlineLevel="1" x14ac:dyDescent="0.25">
      <c r="B6" s="198" t="s">
        <v>16</v>
      </c>
      <c r="C6" s="9" t="s">
        <v>132</v>
      </c>
      <c r="D6" s="69" t="s">
        <v>218</v>
      </c>
      <c r="E6" s="83"/>
      <c r="F6" s="71"/>
      <c r="G6" s="9">
        <v>0</v>
      </c>
      <c r="H6" s="11"/>
      <c r="I6" s="9">
        <v>3</v>
      </c>
      <c r="J6" s="11"/>
      <c r="K6" s="9">
        <v>5</v>
      </c>
      <c r="L6" s="11"/>
      <c r="M6" s="9">
        <v>7</v>
      </c>
      <c r="N6" s="11"/>
      <c r="O6" s="70">
        <v>9</v>
      </c>
      <c r="P6" s="155"/>
      <c r="Q6" s="12"/>
      <c r="R6" s="12">
        <v>5</v>
      </c>
      <c r="S6" s="12">
        <v>5</v>
      </c>
      <c r="T6" s="12"/>
      <c r="U6" s="12"/>
      <c r="V6" s="12"/>
      <c r="W6" s="12"/>
      <c r="X6" s="12"/>
    </row>
    <row r="7" spans="2:24" s="1" customFormat="1" ht="52.9" customHeight="1" outlineLevel="1" x14ac:dyDescent="0.25">
      <c r="B7" s="198"/>
      <c r="C7" s="22" t="s">
        <v>1</v>
      </c>
      <c r="D7" s="30" t="s">
        <v>20</v>
      </c>
      <c r="E7" s="84"/>
      <c r="F7" s="72"/>
      <c r="G7" s="22">
        <v>0</v>
      </c>
      <c r="H7" s="23"/>
      <c r="I7" s="22">
        <v>3</v>
      </c>
      <c r="J7" s="23"/>
      <c r="K7" s="22">
        <v>5</v>
      </c>
      <c r="L7" s="23"/>
      <c r="M7" s="22">
        <v>7</v>
      </c>
      <c r="N7" s="23"/>
      <c r="O7" s="61">
        <v>9</v>
      </c>
      <c r="P7"/>
      <c r="Q7" s="12"/>
      <c r="R7" s="12">
        <v>5</v>
      </c>
      <c r="S7" s="12">
        <v>5</v>
      </c>
      <c r="T7" s="12"/>
      <c r="U7" s="12"/>
      <c r="V7" s="12"/>
      <c r="W7" s="12"/>
      <c r="X7" s="12"/>
    </row>
    <row r="8" spans="2:24" s="1" customFormat="1" ht="66" outlineLevel="1" x14ac:dyDescent="0.25">
      <c r="B8" s="198"/>
      <c r="C8" s="24" t="s">
        <v>63</v>
      </c>
      <c r="D8" s="31" t="s">
        <v>18</v>
      </c>
      <c r="E8" s="85"/>
      <c r="F8" s="73"/>
      <c r="G8" s="24">
        <v>0</v>
      </c>
      <c r="H8" s="25"/>
      <c r="I8" s="24">
        <v>1</v>
      </c>
      <c r="J8" s="25"/>
      <c r="K8" s="24">
        <v>3</v>
      </c>
      <c r="L8" s="25"/>
      <c r="M8" s="24">
        <v>5</v>
      </c>
      <c r="N8" s="25"/>
      <c r="O8" s="60">
        <v>9</v>
      </c>
      <c r="P8"/>
      <c r="Q8" s="12"/>
      <c r="R8" s="12">
        <v>5</v>
      </c>
      <c r="S8" s="12">
        <v>5</v>
      </c>
      <c r="T8" s="12"/>
      <c r="U8" s="12"/>
      <c r="V8" s="12"/>
      <c r="W8" s="12"/>
      <c r="X8" s="12"/>
    </row>
    <row r="9" spans="2:24" s="1" customFormat="1" ht="139.15" customHeight="1" outlineLevel="1" x14ac:dyDescent="0.25">
      <c r="B9" s="199"/>
      <c r="C9" s="22" t="s">
        <v>49</v>
      </c>
      <c r="D9" s="30" t="s">
        <v>57</v>
      </c>
      <c r="E9" s="84"/>
      <c r="F9" s="72"/>
      <c r="G9" s="154" t="s">
        <v>55</v>
      </c>
      <c r="H9" s="23"/>
      <c r="I9" s="154" t="s">
        <v>54</v>
      </c>
      <c r="J9" s="23"/>
      <c r="K9" s="154" t="s">
        <v>53</v>
      </c>
      <c r="L9" s="23"/>
      <c r="M9" s="154" t="s">
        <v>51</v>
      </c>
      <c r="N9" s="23"/>
      <c r="O9" s="153" t="s">
        <v>52</v>
      </c>
      <c r="P9"/>
      <c r="Q9" s="12"/>
      <c r="R9" s="12">
        <v>4</v>
      </c>
      <c r="S9" s="12">
        <v>4</v>
      </c>
      <c r="T9" s="12"/>
      <c r="U9" s="12"/>
      <c r="V9" s="12"/>
      <c r="W9" s="12"/>
      <c r="X9" s="12"/>
    </row>
    <row r="10" spans="2:24" ht="20.25" x14ac:dyDescent="0.25">
      <c r="B10" s="150"/>
      <c r="C10" s="172" t="str">
        <f>B11</f>
        <v>Methodenkompetenz</v>
      </c>
      <c r="D10" s="151"/>
      <c r="E10" s="148"/>
      <c r="F10" s="108"/>
      <c r="G10" s="109"/>
      <c r="H10" s="110"/>
      <c r="I10" s="111"/>
      <c r="J10" s="110"/>
      <c r="K10" s="112"/>
      <c r="L10" s="110"/>
      <c r="M10" s="113"/>
      <c r="N10" s="114"/>
      <c r="O10" s="175"/>
      <c r="P10" s="176"/>
      <c r="Q10" s="12"/>
    </row>
    <row r="11" spans="2:24" s="1" customFormat="1" ht="138.6" customHeight="1" outlineLevel="1" x14ac:dyDescent="0.25">
      <c r="B11" s="200" t="s">
        <v>207</v>
      </c>
      <c r="C11" s="21" t="s">
        <v>6</v>
      </c>
      <c r="D11" s="32" t="s">
        <v>208</v>
      </c>
      <c r="E11" s="86" t="s">
        <v>4</v>
      </c>
      <c r="F11" s="74" t="s">
        <v>4</v>
      </c>
      <c r="G11" s="15" t="s">
        <v>138</v>
      </c>
      <c r="H11" s="18" t="s">
        <v>4</v>
      </c>
      <c r="I11" s="34" t="s">
        <v>139</v>
      </c>
      <c r="J11" s="18" t="s">
        <v>4</v>
      </c>
      <c r="K11" s="15" t="s">
        <v>140</v>
      </c>
      <c r="L11" s="18" t="s">
        <v>4</v>
      </c>
      <c r="M11" s="34" t="s">
        <v>141</v>
      </c>
      <c r="N11" s="18" t="s">
        <v>4</v>
      </c>
      <c r="O11" s="62" t="s">
        <v>142</v>
      </c>
      <c r="P11"/>
      <c r="Q11" s="12"/>
      <c r="R11" s="12">
        <v>4</v>
      </c>
      <c r="S11" s="12">
        <v>3</v>
      </c>
      <c r="T11" s="12"/>
      <c r="U11" s="12"/>
      <c r="V11" s="12"/>
      <c r="W11" s="12"/>
      <c r="X11" s="12"/>
    </row>
    <row r="12" spans="2:24" s="1" customFormat="1" ht="151.9" customHeight="1" outlineLevel="1" x14ac:dyDescent="0.25">
      <c r="B12" s="201"/>
      <c r="C12" s="19" t="s">
        <v>7</v>
      </c>
      <c r="D12" s="33" t="s">
        <v>59</v>
      </c>
      <c r="E12" s="87"/>
      <c r="F12" s="75"/>
      <c r="G12" s="16" t="s">
        <v>32</v>
      </c>
      <c r="H12" s="20"/>
      <c r="I12" s="35" t="s">
        <v>143</v>
      </c>
      <c r="J12" s="20"/>
      <c r="K12" s="16" t="s">
        <v>44</v>
      </c>
      <c r="L12" s="20"/>
      <c r="M12" s="35" t="s">
        <v>56</v>
      </c>
      <c r="N12" s="20"/>
      <c r="O12" s="35" t="s">
        <v>64</v>
      </c>
      <c r="P12"/>
      <c r="Q12" s="12"/>
      <c r="R12" s="12">
        <v>3</v>
      </c>
      <c r="S12" s="12">
        <v>4</v>
      </c>
      <c r="T12" s="12"/>
      <c r="U12" s="12"/>
      <c r="V12" s="12"/>
      <c r="W12" s="12"/>
      <c r="X12" s="12"/>
    </row>
    <row r="13" spans="2:24" s="1" customFormat="1" ht="158.44999999999999" customHeight="1" outlineLevel="1" x14ac:dyDescent="0.25">
      <c r="B13" s="201"/>
      <c r="C13" s="17" t="s">
        <v>8</v>
      </c>
      <c r="D13" s="32" t="s">
        <v>43</v>
      </c>
      <c r="E13" s="88"/>
      <c r="F13" s="76"/>
      <c r="G13" s="15" t="s">
        <v>144</v>
      </c>
      <c r="H13" s="21"/>
      <c r="I13" s="15" t="s">
        <v>145</v>
      </c>
      <c r="J13" s="21"/>
      <c r="K13" s="34" t="s">
        <v>146</v>
      </c>
      <c r="L13" s="21"/>
      <c r="M13" s="15" t="s">
        <v>147</v>
      </c>
      <c r="N13" s="21"/>
      <c r="O13" s="63" t="s">
        <v>148</v>
      </c>
      <c r="P13"/>
      <c r="Q13" s="12"/>
      <c r="R13" s="12">
        <v>3</v>
      </c>
      <c r="S13" s="12">
        <v>3</v>
      </c>
      <c r="T13" s="12"/>
      <c r="U13" s="12"/>
      <c r="V13" s="12"/>
      <c r="W13" s="12"/>
      <c r="X13" s="12"/>
    </row>
    <row r="14" spans="2:24" s="1" customFormat="1" ht="139.15" customHeight="1" outlineLevel="1" x14ac:dyDescent="0.25">
      <c r="B14" s="201"/>
      <c r="C14" s="20" t="s">
        <v>9</v>
      </c>
      <c r="D14" s="33" t="s">
        <v>21</v>
      </c>
      <c r="E14" s="89" t="s">
        <v>4</v>
      </c>
      <c r="F14" s="75" t="s">
        <v>4</v>
      </c>
      <c r="G14" s="16" t="s">
        <v>149</v>
      </c>
      <c r="H14" s="20" t="s">
        <v>4</v>
      </c>
      <c r="I14" s="35" t="s">
        <v>40</v>
      </c>
      <c r="J14" s="20" t="s">
        <v>4</v>
      </c>
      <c r="K14" s="16" t="s">
        <v>151</v>
      </c>
      <c r="L14" s="20" t="s">
        <v>4</v>
      </c>
      <c r="M14" s="16" t="s">
        <v>150</v>
      </c>
      <c r="N14" s="20" t="s">
        <v>4</v>
      </c>
      <c r="O14" s="16" t="s">
        <v>152</v>
      </c>
      <c r="P14"/>
      <c r="Q14" s="12"/>
      <c r="R14" s="12">
        <v>3</v>
      </c>
      <c r="S14" s="12">
        <v>3</v>
      </c>
      <c r="T14" s="12"/>
      <c r="U14" s="12"/>
      <c r="V14" s="12"/>
      <c r="W14" s="12"/>
      <c r="X14" s="12"/>
    </row>
    <row r="15" spans="2:24" s="1" customFormat="1" ht="111" customHeight="1" outlineLevel="1" x14ac:dyDescent="0.25">
      <c r="B15" s="201"/>
      <c r="C15" s="17" t="s">
        <v>31</v>
      </c>
      <c r="D15" s="32" t="s">
        <v>38</v>
      </c>
      <c r="E15" s="88"/>
      <c r="F15" s="76"/>
      <c r="G15" s="15" t="s">
        <v>153</v>
      </c>
      <c r="H15" s="21"/>
      <c r="I15" s="15" t="s">
        <v>154</v>
      </c>
      <c r="J15" s="21"/>
      <c r="K15" s="15" t="s">
        <v>155</v>
      </c>
      <c r="L15" s="21"/>
      <c r="M15" s="15" t="s">
        <v>157</v>
      </c>
      <c r="N15" s="21"/>
      <c r="O15" s="63" t="s">
        <v>156</v>
      </c>
      <c r="P15"/>
      <c r="Q15" s="12"/>
      <c r="R15" s="12">
        <v>3</v>
      </c>
      <c r="S15" s="12">
        <v>3</v>
      </c>
      <c r="T15" s="12"/>
      <c r="U15" s="12"/>
      <c r="V15" s="12"/>
      <c r="W15" s="12"/>
      <c r="X15" s="12"/>
    </row>
    <row r="16" spans="2:24" s="1" customFormat="1" ht="111" customHeight="1" outlineLevel="1" x14ac:dyDescent="0.25">
      <c r="B16" s="201"/>
      <c r="C16" s="19" t="s">
        <v>209</v>
      </c>
      <c r="D16" s="33" t="s">
        <v>22</v>
      </c>
      <c r="E16" s="87"/>
      <c r="F16" s="75"/>
      <c r="G16" s="16" t="s">
        <v>159</v>
      </c>
      <c r="H16" s="20"/>
      <c r="I16" s="16" t="s">
        <v>158</v>
      </c>
      <c r="J16" s="20"/>
      <c r="K16" s="16" t="s">
        <v>161</v>
      </c>
      <c r="L16" s="20"/>
      <c r="M16" s="16" t="s">
        <v>160</v>
      </c>
      <c r="N16" s="20"/>
      <c r="O16" s="64" t="s">
        <v>162</v>
      </c>
      <c r="P16"/>
      <c r="Q16" s="12"/>
      <c r="R16" s="12">
        <v>3</v>
      </c>
      <c r="S16" s="12">
        <v>3</v>
      </c>
      <c r="T16" s="12"/>
      <c r="U16" s="12"/>
      <c r="V16" s="12"/>
      <c r="W16" s="12"/>
      <c r="X16" s="12"/>
    </row>
    <row r="17" spans="1:24" s="1" customFormat="1" ht="109.9" customHeight="1" outlineLevel="1" x14ac:dyDescent="0.25">
      <c r="B17" s="202"/>
      <c r="C17" s="17" t="s">
        <v>45</v>
      </c>
      <c r="D17" s="32" t="s">
        <v>39</v>
      </c>
      <c r="E17" s="88"/>
      <c r="F17" s="76"/>
      <c r="G17" s="15" t="s">
        <v>33</v>
      </c>
      <c r="H17" s="21"/>
      <c r="I17" s="15" t="s">
        <v>163</v>
      </c>
      <c r="J17" s="21"/>
      <c r="K17" s="15" t="s">
        <v>46</v>
      </c>
      <c r="L17" s="21"/>
      <c r="M17" s="15" t="s">
        <v>164</v>
      </c>
      <c r="N17" s="21"/>
      <c r="O17" s="15" t="s">
        <v>165</v>
      </c>
      <c r="P17"/>
      <c r="Q17" s="12"/>
      <c r="R17" s="12">
        <v>3</v>
      </c>
      <c r="S17" s="12">
        <v>4</v>
      </c>
      <c r="T17" s="12"/>
      <c r="U17" s="12"/>
      <c r="V17" s="12"/>
      <c r="W17" s="12"/>
      <c r="X17" s="12"/>
    </row>
    <row r="18" spans="1:24" ht="20.25" x14ac:dyDescent="0.25">
      <c r="B18" s="164"/>
      <c r="C18" s="165" t="str">
        <f>B19</f>
        <v>Fachkompetenz</v>
      </c>
      <c r="D18" s="166"/>
      <c r="E18" s="167"/>
      <c r="F18" s="123"/>
      <c r="G18" s="124"/>
      <c r="H18" s="125"/>
      <c r="I18" s="126"/>
      <c r="J18" s="125"/>
      <c r="K18" s="127"/>
      <c r="L18" s="125"/>
      <c r="M18" s="128"/>
      <c r="N18" s="129"/>
      <c r="O18" s="173"/>
      <c r="P18" s="174"/>
    </row>
    <row r="19" spans="1:24" s="2" customFormat="1" ht="228" customHeight="1" outlineLevel="1" x14ac:dyDescent="0.25">
      <c r="A19" s="1"/>
      <c r="B19" s="206" t="s">
        <v>206</v>
      </c>
      <c r="C19" s="191" t="s">
        <v>10</v>
      </c>
      <c r="D19" s="36" t="s">
        <v>60</v>
      </c>
      <c r="E19" s="90" t="s">
        <v>4</v>
      </c>
      <c r="F19" s="192" t="s">
        <v>4</v>
      </c>
      <c r="G19" s="37" t="s">
        <v>166</v>
      </c>
      <c r="H19" s="193" t="s">
        <v>4</v>
      </c>
      <c r="I19" s="38" t="s">
        <v>167</v>
      </c>
      <c r="J19" s="193" t="s">
        <v>4</v>
      </c>
      <c r="K19" s="37" t="s">
        <v>168</v>
      </c>
      <c r="L19" s="193" t="s">
        <v>4</v>
      </c>
      <c r="M19" s="37" t="s">
        <v>169</v>
      </c>
      <c r="N19" s="193" t="s">
        <v>4</v>
      </c>
      <c r="O19" s="37" t="s">
        <v>170</v>
      </c>
      <c r="P19"/>
      <c r="Q19" s="12"/>
      <c r="R19" s="12">
        <v>3</v>
      </c>
      <c r="S19" s="12">
        <v>3</v>
      </c>
      <c r="T19" s="12"/>
      <c r="U19" s="12"/>
      <c r="V19" s="12"/>
      <c r="W19" s="12"/>
      <c r="X19" s="12"/>
    </row>
    <row r="20" spans="1:24" s="2" customFormat="1" ht="120" customHeight="1" outlineLevel="1" x14ac:dyDescent="0.25">
      <c r="A20" s="1"/>
      <c r="B20" s="207"/>
      <c r="C20" s="194" t="s">
        <v>11</v>
      </c>
      <c r="D20" s="40" t="s">
        <v>23</v>
      </c>
      <c r="E20" s="91" t="s">
        <v>4</v>
      </c>
      <c r="F20" s="195" t="s">
        <v>4</v>
      </c>
      <c r="G20" s="42" t="s">
        <v>171</v>
      </c>
      <c r="H20" s="196" t="s">
        <v>4</v>
      </c>
      <c r="I20" s="43" t="s">
        <v>172</v>
      </c>
      <c r="J20" s="196" t="s">
        <v>4</v>
      </c>
      <c r="K20" s="42" t="s">
        <v>173</v>
      </c>
      <c r="L20" s="196" t="s">
        <v>4</v>
      </c>
      <c r="M20" s="42" t="s">
        <v>174</v>
      </c>
      <c r="N20" s="196" t="s">
        <v>4</v>
      </c>
      <c r="O20" s="42" t="s">
        <v>175</v>
      </c>
      <c r="P20"/>
      <c r="Q20" s="12"/>
      <c r="R20" s="12">
        <v>3</v>
      </c>
      <c r="S20" s="12">
        <v>3</v>
      </c>
      <c r="T20" s="12"/>
      <c r="U20" s="12"/>
      <c r="V20" s="12"/>
      <c r="W20" s="12"/>
      <c r="X20" s="12"/>
    </row>
    <row r="21" spans="1:24" s="2" customFormat="1" ht="102.6" customHeight="1" outlineLevel="1" x14ac:dyDescent="0.25">
      <c r="A21" s="1"/>
      <c r="B21" s="207"/>
      <c r="C21" s="44" t="s">
        <v>34</v>
      </c>
      <c r="D21" s="36" t="s">
        <v>24</v>
      </c>
      <c r="E21" s="92"/>
      <c r="F21" s="78"/>
      <c r="G21" s="46" t="s">
        <v>176</v>
      </c>
      <c r="H21" s="46"/>
      <c r="I21" s="47" t="s">
        <v>177</v>
      </c>
      <c r="J21" s="45"/>
      <c r="K21" s="46" t="s">
        <v>178</v>
      </c>
      <c r="L21" s="46"/>
      <c r="M21" s="46" t="s">
        <v>179</v>
      </c>
      <c r="N21" s="46"/>
      <c r="O21" s="46" t="s">
        <v>180</v>
      </c>
      <c r="P21"/>
      <c r="Q21" s="12"/>
      <c r="R21" s="12">
        <v>3</v>
      </c>
      <c r="S21" s="12">
        <v>2</v>
      </c>
      <c r="T21" s="12"/>
      <c r="U21" s="12"/>
      <c r="V21" s="12"/>
      <c r="W21" s="12"/>
      <c r="X21" s="12"/>
    </row>
    <row r="22" spans="1:24" s="2" customFormat="1" ht="92.45" customHeight="1" outlineLevel="1" x14ac:dyDescent="0.25">
      <c r="A22" s="1"/>
      <c r="B22" s="207"/>
      <c r="C22" s="194" t="s">
        <v>35</v>
      </c>
      <c r="D22" s="40" t="s">
        <v>25</v>
      </c>
      <c r="E22" s="91" t="s">
        <v>4</v>
      </c>
      <c r="F22" s="195" t="s">
        <v>4</v>
      </c>
      <c r="G22" s="42" t="s">
        <v>62</v>
      </c>
      <c r="H22" s="196" t="s">
        <v>4</v>
      </c>
      <c r="I22" s="43" t="s">
        <v>47</v>
      </c>
      <c r="J22" s="196" t="s">
        <v>4</v>
      </c>
      <c r="K22" s="42" t="s">
        <v>181</v>
      </c>
      <c r="L22" s="196" t="s">
        <v>4</v>
      </c>
      <c r="M22" s="97" t="s">
        <v>182</v>
      </c>
      <c r="N22" s="196" t="s">
        <v>4</v>
      </c>
      <c r="O22" s="97" t="s">
        <v>183</v>
      </c>
      <c r="P22"/>
      <c r="Q22" s="12"/>
      <c r="R22" s="12">
        <v>3</v>
      </c>
      <c r="S22" s="12">
        <v>3</v>
      </c>
      <c r="T22" s="12"/>
      <c r="U22" s="12"/>
      <c r="V22" s="12"/>
      <c r="W22" s="12"/>
      <c r="X22" s="12"/>
    </row>
    <row r="23" spans="1:24" s="2" customFormat="1" ht="121.15" customHeight="1" outlineLevel="1" x14ac:dyDescent="0.25">
      <c r="A23" s="1"/>
      <c r="B23" s="207"/>
      <c r="C23" s="191" t="s">
        <v>12</v>
      </c>
      <c r="D23" s="36" t="s">
        <v>26</v>
      </c>
      <c r="E23" s="90" t="s">
        <v>4</v>
      </c>
      <c r="F23" s="192" t="s">
        <v>4</v>
      </c>
      <c r="G23" s="37" t="s">
        <v>37</v>
      </c>
      <c r="H23" s="193" t="s">
        <v>4</v>
      </c>
      <c r="I23" s="37" t="s">
        <v>48</v>
      </c>
      <c r="J23" s="193" t="s">
        <v>4</v>
      </c>
      <c r="K23" s="37" t="s">
        <v>184</v>
      </c>
      <c r="L23" s="193" t="s">
        <v>4</v>
      </c>
      <c r="M23" s="152" t="s">
        <v>185</v>
      </c>
      <c r="N23" s="193" t="s">
        <v>4</v>
      </c>
      <c r="O23" s="65" t="s">
        <v>186</v>
      </c>
      <c r="P23"/>
      <c r="Q23" s="12"/>
      <c r="R23" s="12">
        <v>4</v>
      </c>
      <c r="S23" s="12">
        <v>3</v>
      </c>
      <c r="T23" s="12"/>
      <c r="U23" s="12"/>
      <c r="V23" s="12"/>
      <c r="W23" s="12"/>
      <c r="X23" s="12"/>
    </row>
    <row r="24" spans="1:24" s="2" customFormat="1" ht="141" customHeight="1" outlineLevel="1" x14ac:dyDescent="0.25">
      <c r="A24" s="1"/>
      <c r="B24" s="208"/>
      <c r="C24" s="39" t="s">
        <v>2</v>
      </c>
      <c r="D24" s="40" t="s">
        <v>58</v>
      </c>
      <c r="E24" s="93"/>
      <c r="F24" s="77"/>
      <c r="G24" s="42" t="s">
        <v>36</v>
      </c>
      <c r="H24" s="42"/>
      <c r="I24" s="43" t="s">
        <v>41</v>
      </c>
      <c r="J24" s="41"/>
      <c r="K24" s="42" t="s">
        <v>187</v>
      </c>
      <c r="L24" s="42"/>
      <c r="M24" s="42" t="s">
        <v>189</v>
      </c>
      <c r="N24" s="42"/>
      <c r="O24" s="42" t="s">
        <v>188</v>
      </c>
      <c r="P24"/>
      <c r="Q24" s="12"/>
      <c r="R24" s="12">
        <v>3</v>
      </c>
      <c r="S24" s="12">
        <v>4</v>
      </c>
      <c r="T24" s="12"/>
      <c r="U24" s="12"/>
      <c r="V24" s="12"/>
      <c r="W24" s="12"/>
      <c r="X24" s="12"/>
    </row>
    <row r="25" spans="1:24" ht="20.25" x14ac:dyDescent="0.25">
      <c r="B25" s="168"/>
      <c r="C25" s="169" t="str">
        <f>B26</f>
        <v>Softskills</v>
      </c>
      <c r="D25" s="170"/>
      <c r="E25" s="171"/>
      <c r="F25" s="115"/>
      <c r="G25" s="116"/>
      <c r="H25" s="117"/>
      <c r="I25" s="118"/>
      <c r="J25" s="117"/>
      <c r="K25" s="119"/>
      <c r="L25" s="117"/>
      <c r="M25" s="120"/>
      <c r="N25" s="121"/>
      <c r="O25" s="122"/>
      <c r="P25" s="121"/>
    </row>
    <row r="26" spans="1:24" ht="312.60000000000002" customHeight="1" outlineLevel="1" x14ac:dyDescent="0.25">
      <c r="B26" s="203" t="s">
        <v>5</v>
      </c>
      <c r="C26" s="57" t="s">
        <v>13</v>
      </c>
      <c r="D26" s="52" t="s">
        <v>61</v>
      </c>
      <c r="E26" s="94" t="s">
        <v>4</v>
      </c>
      <c r="F26" s="79" t="s">
        <v>4</v>
      </c>
      <c r="G26" s="54" t="s">
        <v>50</v>
      </c>
      <c r="H26" s="53" t="s">
        <v>4</v>
      </c>
      <c r="I26" s="55" t="str">
        <f>CONCATENATE("8",MID($G26, 2, LEN($G26)-1))</f>
        <v>8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J26" s="53" t="s">
        <v>4</v>
      </c>
      <c r="K26" s="55" t="str">
        <f>CONCATENATE("10",MID($G26, 2, LEN($G26)-1))</f>
        <v>10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L26" s="53" t="s">
        <v>4</v>
      </c>
      <c r="M26" s="55" t="str">
        <f>CONCATENATE("12",MID($G26, 2, LEN($G26)-1))</f>
        <v>12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N26" s="53" t="s">
        <v>4</v>
      </c>
      <c r="O26" s="66" t="str">
        <f>CONCATENATE("13",MID($G26, 2, LEN($G26)-1))</f>
        <v>13 Fähigkeiten aus der Liste werden gelebt:
(1) zeigt Einsatzbereitschaft und Flexibilität bei der Erledigung von Aufgaben (richtet seine Arbeitszeit nach Möglichkeit an den betrieblichen Erfordernissen aus)
(2) handelt zeit-, aufwands- und kostenbewußt
(3) liefert Vorschläge zur kontinuierlichen Verbesserung
(4) hält Vereinbarungen zeitlich und inhaltlich ein und informiert aktiv bei Abweichungen
(5) versorgt sich eigenständig mit erforderlichen Informationen
(6) optimiert laufend die eigene Arbeitsweise
(7) schlägt auch alternative Lösungswege vor
(8) verfolgt auch alternative Lösungswege
(9) hat Ziele und verfolgt diese auch konsequent
(10) verlässt regelmäßig die eigene Komfortzone
(11) hat an sich einen hohen Leistungsanspruch; ist mit Erreichtem nicht zufrieden
(12) sieht auch schwierige Probleme als Herausforderung
(13) erkennt Risiken, kann diese bewerten und leitet geeignete Maßnahmen ein
(14) findet gute Balance bei Herausforderungen zwischen eigenständiger Lösungssuche und dem Ruf nach Unterstützung</v>
      </c>
      <c r="Q26" s="12"/>
      <c r="R26" s="12">
        <f>Softskills!C17</f>
        <v>3</v>
      </c>
      <c r="S26" s="12">
        <v>2</v>
      </c>
      <c r="T26" s="12"/>
      <c r="U26" s="12"/>
      <c r="V26" s="12"/>
      <c r="W26" s="12"/>
      <c r="X26" s="12"/>
    </row>
    <row r="27" spans="1:24" ht="214.5" outlineLevel="1" x14ac:dyDescent="0.25">
      <c r="B27" s="204"/>
      <c r="C27" s="49" t="s">
        <v>211</v>
      </c>
      <c r="D27" s="50" t="s">
        <v>42</v>
      </c>
      <c r="E27" s="95"/>
      <c r="F27" s="80"/>
      <c r="G27" s="48" t="s">
        <v>210</v>
      </c>
      <c r="H27" s="56"/>
      <c r="I27" s="48" t="str">
        <f>CONCATENATE("3",MID($G27, 2, LEN($G27)-1))</f>
        <v xml:space="preserve">3 Fähigkeiten aus der Liste werden gelebt:
(1) überzeugt durch aktives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J27" s="56"/>
      <c r="K27" s="48" t="str">
        <f>CONCATENATE("4  Fähigkeiten aus der Liste werden gelebt",MID($G27,70, LEN($G27)-1))</f>
        <v xml:space="preserve">4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L27" s="56"/>
      <c r="M27" s="48" t="str">
        <f>CONCATENATE("7",MID($K27, 2, LEN($K27)-1))</f>
        <v xml:space="preserve">7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N27" s="56"/>
      <c r="O27" s="67" t="str">
        <f>CONCATENATE("9",MID($K27, 2, LEN($K27)-1))</f>
        <v xml:space="preserve">9  Fähigkeiten aus der Liste werden gelebts Vorleben eigener Werte und Ansprüche
(2) überzeugt durch eigenes Engagement und Begeisterung
(3) gibt wertschätzendes aber offenes Feedback
(4) spricht auch unangenehme Dinge respektvoll an
(5) delegiert und hält nach, ohne Micromanagement zu betreiben
(6) fordert und fördert Kollegen ausgewogen
(7) übernimmt Verantwortung
(8) kann Informationen so aufbereiten, dass die Empfänger sie verstehen
(9) stellt Gemeinschaftsziele nötigenfalls vor die eigenen Ziele
(10) ist zielorientiert
</v>
      </c>
      <c r="Q27" s="12"/>
      <c r="R27" s="12">
        <f>Softskills!C29</f>
        <v>4</v>
      </c>
      <c r="S27" s="12">
        <v>3</v>
      </c>
      <c r="T27" s="12"/>
      <c r="U27" s="12"/>
      <c r="V27" s="12"/>
      <c r="W27" s="12"/>
      <c r="X27" s="12"/>
    </row>
    <row r="28" spans="1:24" ht="233.45" customHeight="1" outlineLevel="1" x14ac:dyDescent="0.25">
      <c r="B28" s="204"/>
      <c r="C28" s="57" t="s">
        <v>14</v>
      </c>
      <c r="D28" s="52" t="s">
        <v>27</v>
      </c>
      <c r="E28" s="94" t="s">
        <v>4</v>
      </c>
      <c r="F28" s="79" t="s">
        <v>4</v>
      </c>
      <c r="G28" s="54" t="s">
        <v>193</v>
      </c>
      <c r="H28" s="53" t="s">
        <v>4</v>
      </c>
      <c r="I28" s="55" t="str">
        <f>CONCATENATE("4",MID($G28, 2, LEN($G28)-1))</f>
        <v>4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J28" s="53" t="s">
        <v>4</v>
      </c>
      <c r="K28" s="55" t="str">
        <f>CONCATENATE("6",MID($G28, 2, LEN($G28)-1))</f>
        <v>6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L28" s="53" t="s">
        <v>4</v>
      </c>
      <c r="M28" s="55" t="str">
        <f>CONCATENATE("7",MID($G28, 2, LEN($G28)-1))</f>
        <v>7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N28" s="53" t="s">
        <v>4</v>
      </c>
      <c r="O28" s="66" t="str">
        <f>CONCATENATE("8",MID($G28, 2, LEN($G28)-1))</f>
        <v>8 Fähigkeiten aus der Liste werden gelebt:
(1) führt einen offenen, sachlichen und respektvollen Dialog
(2) gibt aktiv Informationen rechtzeitig, ausreichend und verständlich weiter 
(3) meldet sich nach Aufforderung konsequent zurück
(4) macht geplante Abwesenheiten (Urlaube etc.) sichtbar und kündigt sie auch aktiv an
(5) sucht die direkte Kommunikation zur Klärung von Konflikten
(6) baut intern und extern ein informelles Netzwerk auf, das ihn bei seinen Aufgaben unterstützen kann
(7) hat eigene klare Standpunkte und vertritt sie deutlich
(8) wählt jeweils einen passenden Kommunikationskanal und drückt sich der Situation und den Adressaten angepasst aus
(9) sorgt dafür, dass dokumentationswürdige Informationen auch schriftlich kommuniziert werden</v>
      </c>
      <c r="Q28" s="12"/>
      <c r="R28" s="12">
        <f>Softskills!C40</f>
        <v>5</v>
      </c>
      <c r="S28" s="12">
        <v>5</v>
      </c>
      <c r="T28" s="12"/>
      <c r="U28" s="12"/>
      <c r="V28" s="12"/>
      <c r="W28" s="12"/>
      <c r="X28" s="12"/>
    </row>
    <row r="29" spans="1:24" ht="181.5" outlineLevel="1" x14ac:dyDescent="0.25">
      <c r="B29" s="204"/>
      <c r="C29" s="49" t="s">
        <v>29</v>
      </c>
      <c r="D29" s="50" t="s">
        <v>28</v>
      </c>
      <c r="E29" s="96"/>
      <c r="F29" s="81"/>
      <c r="G29" s="188" t="s">
        <v>192</v>
      </c>
      <c r="H29" s="51"/>
      <c r="I29" s="48" t="str">
        <f>CONCATENATE("4",MID($G29, 2, LEN($G29)-1))</f>
        <v xml:space="preserve">4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J29" s="51"/>
      <c r="K29" s="48" t="str">
        <f>CONCATENATE("5",MID($G29, 2, LEN($G29)-1))</f>
        <v xml:space="preserve">5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L29" s="51"/>
      <c r="M29" s="48" t="str">
        <f>CONCATENATE("6",MID($G29, 2, LEN($G29)-1))</f>
        <v xml:space="preserve">6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N29" s="51"/>
      <c r="O29" s="67" t="str">
        <f>CONCATENATE("7",MID($G29, 2, LEN($G29)-1))</f>
        <v xml:space="preserve">7 Fähigkeiten aus der Liste werden gelebt:
(1) ist aufgeschlossen gegenüber Neuerungen/Änderungen
(2) nutzt vorhandenes Wissens, um sich persönlich weiterzuentwickeln
(3) ist kritikbereit, nimmt Feedback an und nutzt es
(4) lernt aus Fehlern
(5) reflektiert eigenes Verhalten
(6) hält sich eigenständig fachlich und produktbezogen auf dem neuesten Stand
(7) sucht sich eigenständig herausfordernde Aufgaben um dazuzulernen
(8) kann mit Misserfolgen konstruktiv umgehen
</v>
      </c>
      <c r="Q29" s="12"/>
      <c r="R29" s="12">
        <f>Softskills!C50</f>
        <v>4</v>
      </c>
      <c r="S29" s="12">
        <v>3</v>
      </c>
      <c r="T29" s="12"/>
      <c r="U29" s="12"/>
      <c r="V29" s="12"/>
      <c r="W29" s="12"/>
      <c r="X29" s="12"/>
    </row>
    <row r="30" spans="1:24" ht="168.75" customHeight="1" outlineLevel="1" thickBot="1" x14ac:dyDescent="0.3">
      <c r="B30" s="204"/>
      <c r="C30" s="57" t="s">
        <v>15</v>
      </c>
      <c r="D30" s="58" t="s">
        <v>30</v>
      </c>
      <c r="E30" s="94" t="s">
        <v>4</v>
      </c>
      <c r="F30" s="79" t="s">
        <v>4</v>
      </c>
      <c r="G30" s="54" t="s">
        <v>212</v>
      </c>
      <c r="H30" s="53" t="s">
        <v>4</v>
      </c>
      <c r="I30" s="55" t="str">
        <f>CONCATENATE("4",MID($G30, 2, LEN($G30)-1))</f>
        <v>4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J30" s="53" t="s">
        <v>4</v>
      </c>
      <c r="K30" s="55" t="str">
        <f>CONCATENATE("5",MID($G30, 2, LEN($G30)-1))</f>
        <v>5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L30" s="53" t="s">
        <v>4</v>
      </c>
      <c r="M30" s="55" t="str">
        <f>CONCATENATE("6",MID($G30, 2, LEN($G30)-1))</f>
        <v>6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N30" s="68" t="s">
        <v>4</v>
      </c>
      <c r="O30" s="66" t="str">
        <f>CONCATENATE("7",MID($G30, 2, LEN($G30)-1))</f>
        <v>7 Fähigkeiten aus der Liste werden gelebt:
(1) ist hilfsbereit und unterstützt andere, auch bei eigener hoher Beanspruchung
(2) hat eine positive Einstellung und sorgt für ein gutes Betriebsklima
(3) zeigt Interesse, Verständnis und Rücksichtnahme gegenüber anderen
(4) meldet sich freiwillig für Aufgaben, die zu vergeben sind
(5) ist vertrauenswürdig und gibt anderen einen Vertrauensvorschuss
(6) gibt anderen klare und konstruktive Rückmeldungen
(7) spricht Probleme und Konflikte aktiv an und engagiert sich für eine Konfliktbearbeitung und Konfliktlösung, mit der alle leben können
(8) integriert sich schnell und problemlos in neue Teams</v>
      </c>
      <c r="Q30" s="12"/>
      <c r="R30" s="12">
        <f>Softskills!C60</f>
        <v>4</v>
      </c>
      <c r="S30" s="12">
        <v>5</v>
      </c>
      <c r="T30" s="12"/>
      <c r="U30" s="12"/>
      <c r="V30" s="12"/>
      <c r="W30" s="12"/>
      <c r="X30" s="12"/>
    </row>
    <row r="31" spans="1:24" ht="228.75" customHeight="1" outlineLevel="1" thickBot="1" x14ac:dyDescent="0.3">
      <c r="B31" s="205"/>
      <c r="C31" s="49" t="s">
        <v>190</v>
      </c>
      <c r="D31" s="50" t="s">
        <v>194</v>
      </c>
      <c r="E31" s="96"/>
      <c r="F31" s="81"/>
      <c r="G31" s="188" t="s">
        <v>191</v>
      </c>
      <c r="H31" s="51"/>
      <c r="I31" s="188" t="str">
        <f>CONCATENATE("4",MID($G31, 2, LEN($G31)-1))</f>
        <v>4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J31" s="51"/>
      <c r="K31" s="188" t="str">
        <f>CONCATENATE("5",MID($G31, 2, LEN($G31)-1))</f>
        <v>5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L31" s="51"/>
      <c r="M31" s="48" t="str">
        <f>CONCATENATE("6",MID($G31, 2, LEN($G31)-1))</f>
        <v>6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N31" s="49"/>
      <c r="O31" s="67" t="str">
        <f>CONCATENATE("8",MID($G31, 2, LEN($G31)-1))</f>
        <v>8 Fähigkeiten aus der Liste werden gelebt:
(1) leitet aus den Unternehmens- und/oder Abteilungszielen seine/ihre eigenen Ziele ab
(2) richtet seine/ihre Aktivitäten an den, aus den Unternehmens- und/oder Abteilungszielen Zielen abgeleiteten, Zielen aus
(3) identifiziert sich mit den Zielen des Unternehmens
(4) entwickelt Ideen und Strategien, um die Abteilung und/oder das Unternehmen voran zu bringen
(5) handelt ergebnisorientiert und kostenbewusst; denkt in Kosten-Nutzen Relationen
(6) berücksichtigt grundsätzlich die Kund:innenbedürfnisse bei seinem/ihrem Denken und Handeln
(7) stellt übergreifende Interessen über die eigenen
(8) kennt und berücksichtigt andere Unternehmensbereiche
(9) entwickelt umsetzbare Vorstellungen über zukünftige Entwicklungen</v>
      </c>
      <c r="Q31" s="12"/>
      <c r="R31" s="12">
        <f>Softskills!C71</f>
        <v>3</v>
      </c>
      <c r="S31" s="12">
        <v>2</v>
      </c>
      <c r="T31" s="12"/>
      <c r="U31" s="12"/>
      <c r="V31" s="12"/>
      <c r="W31" s="12"/>
      <c r="X31" s="12"/>
    </row>
    <row r="32" spans="1:24" x14ac:dyDescent="0.25">
      <c r="D32" s="26"/>
      <c r="G32" s="6"/>
      <c r="I32" s="6"/>
      <c r="K32" s="6"/>
      <c r="M32" s="6"/>
      <c r="O32" s="6"/>
    </row>
    <row r="33" spans="4:4" x14ac:dyDescent="0.25">
      <c r="D33" s="26"/>
    </row>
    <row r="34" spans="4:4" x14ac:dyDescent="0.25">
      <c r="D34" s="26"/>
    </row>
    <row r="35" spans="4:4" x14ac:dyDescent="0.25">
      <c r="D35" s="26"/>
    </row>
    <row r="36" spans="4:4" x14ac:dyDescent="0.25">
      <c r="D36" s="26"/>
    </row>
    <row r="37" spans="4:4" x14ac:dyDescent="0.25">
      <c r="D37" s="28"/>
    </row>
  </sheetData>
  <mergeCells count="4">
    <mergeCell ref="B6:B9"/>
    <mergeCell ref="B11:B17"/>
    <mergeCell ref="B26:B31"/>
    <mergeCell ref="B19:B24"/>
  </mergeCells>
  <conditionalFormatting sqref="Q5:R31">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Q3:R3">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0866141732283472" right="0.70866141732283472" top="0.78740157480314965" bottom="0.78740157480314965" header="0.31496062992125984" footer="0.31496062992125984"/>
  <pageSetup paperSize="9" scale="1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abSelected="1" workbookViewId="0">
      <pane ySplit="1" topLeftCell="A29" activePane="bottomLeft" state="frozen"/>
      <selection pane="bottomLeft" activeCell="B68" sqref="B68"/>
    </sheetView>
  </sheetViews>
  <sheetFormatPr baseColWidth="10" defaultRowHeight="15" outlineLevelRow="2" x14ac:dyDescent="0.25"/>
  <cols>
    <col min="1" max="1" width="48.140625" customWidth="1"/>
    <col min="2" max="2" width="145" style="180" customWidth="1"/>
    <col min="3" max="3" width="11.28515625" customWidth="1"/>
  </cols>
  <sheetData>
    <row r="1" spans="1:4" ht="66.75" x14ac:dyDescent="0.25">
      <c r="A1" s="177" t="s">
        <v>69</v>
      </c>
      <c r="B1" s="178" t="s">
        <v>70</v>
      </c>
      <c r="C1" s="179" t="s">
        <v>71</v>
      </c>
      <c r="D1" t="s">
        <v>219</v>
      </c>
    </row>
    <row r="2" spans="1:4" s="190" customFormat="1" ht="16.5" customHeight="1" outlineLevel="2" x14ac:dyDescent="0.25">
      <c r="A2" s="190" t="s">
        <v>13</v>
      </c>
      <c r="B2" s="189" t="s">
        <v>72</v>
      </c>
      <c r="C2" s="190">
        <v>1</v>
      </c>
      <c r="D2">
        <v>1</v>
      </c>
    </row>
    <row r="3" spans="1:4" outlineLevel="2" x14ac:dyDescent="0.25">
      <c r="A3" t="s">
        <v>13</v>
      </c>
      <c r="B3" s="180" t="s">
        <v>73</v>
      </c>
      <c r="C3">
        <v>1</v>
      </c>
      <c r="D3">
        <v>1</v>
      </c>
    </row>
    <row r="4" spans="1:4" outlineLevel="2" x14ac:dyDescent="0.25">
      <c r="A4" t="s">
        <v>13</v>
      </c>
      <c r="B4" s="180" t="s">
        <v>74</v>
      </c>
      <c r="C4">
        <v>1</v>
      </c>
      <c r="D4">
        <v>1</v>
      </c>
    </row>
    <row r="5" spans="1:4" outlineLevel="2" x14ac:dyDescent="0.25">
      <c r="A5" t="s">
        <v>13</v>
      </c>
      <c r="B5" s="180" t="s">
        <v>75</v>
      </c>
      <c r="C5">
        <v>1</v>
      </c>
      <c r="D5">
        <v>1</v>
      </c>
    </row>
    <row r="6" spans="1:4" outlineLevel="2" x14ac:dyDescent="0.25">
      <c r="A6" t="s">
        <v>13</v>
      </c>
      <c r="B6" s="180" t="s">
        <v>76</v>
      </c>
      <c r="C6">
        <v>1</v>
      </c>
      <c r="D6">
        <v>1</v>
      </c>
    </row>
    <row r="7" spans="1:4" outlineLevel="2" x14ac:dyDescent="0.25">
      <c r="A7" t="s">
        <v>13</v>
      </c>
      <c r="B7" s="180" t="s">
        <v>77</v>
      </c>
      <c r="C7">
        <v>1</v>
      </c>
      <c r="D7">
        <v>1</v>
      </c>
    </row>
    <row r="8" spans="1:4" outlineLevel="2" x14ac:dyDescent="0.25">
      <c r="A8" t="s">
        <v>13</v>
      </c>
      <c r="B8" s="209" t="s">
        <v>78</v>
      </c>
      <c r="C8">
        <v>1</v>
      </c>
    </row>
    <row r="9" spans="1:4" outlineLevel="2" x14ac:dyDescent="0.25">
      <c r="A9" t="s">
        <v>13</v>
      </c>
      <c r="B9" s="209" t="s">
        <v>79</v>
      </c>
      <c r="D9">
        <v>1</v>
      </c>
    </row>
    <row r="10" spans="1:4" outlineLevel="2" x14ac:dyDescent="0.25">
      <c r="A10" t="s">
        <v>13</v>
      </c>
      <c r="B10" s="209" t="s">
        <v>80</v>
      </c>
      <c r="C10">
        <v>1</v>
      </c>
    </row>
    <row r="11" spans="1:4" outlineLevel="2" x14ac:dyDescent="0.25">
      <c r="A11" t="s">
        <v>13</v>
      </c>
      <c r="B11" s="180" t="s">
        <v>81</v>
      </c>
    </row>
    <row r="12" spans="1:4" outlineLevel="2" x14ac:dyDescent="0.25">
      <c r="A12" t="s">
        <v>13</v>
      </c>
      <c r="B12" s="209" t="s">
        <v>82</v>
      </c>
      <c r="C12">
        <v>1</v>
      </c>
    </row>
    <row r="13" spans="1:4" outlineLevel="2" x14ac:dyDescent="0.25">
      <c r="A13" t="s">
        <v>13</v>
      </c>
      <c r="B13" s="180" t="s">
        <v>83</v>
      </c>
    </row>
    <row r="14" spans="1:4" outlineLevel="2" x14ac:dyDescent="0.25">
      <c r="A14" t="s">
        <v>13</v>
      </c>
      <c r="B14" s="209" t="s">
        <v>84</v>
      </c>
      <c r="C14">
        <v>1</v>
      </c>
    </row>
    <row r="15" spans="1:4" outlineLevel="2" x14ac:dyDescent="0.25">
      <c r="A15" t="s">
        <v>13</v>
      </c>
      <c r="B15" s="209" t="s">
        <v>85</v>
      </c>
      <c r="C15">
        <v>1</v>
      </c>
    </row>
    <row r="16" spans="1:4" outlineLevel="1" x14ac:dyDescent="0.25">
      <c r="A16" s="181" t="s">
        <v>86</v>
      </c>
      <c r="B16" s="182"/>
      <c r="C16" s="183">
        <f t="shared" ref="C16" si="0">SUBTOTAL(9,C2:C15)</f>
        <v>11</v>
      </c>
    </row>
    <row r="17" spans="1:4" ht="15.75" outlineLevel="1" thickBot="1" x14ac:dyDescent="0.3">
      <c r="A17" s="184" t="s">
        <v>87</v>
      </c>
      <c r="B17" s="185"/>
      <c r="C17" s="186">
        <f>IF(C16&gt;=13,5,IF(C16&gt;=12,4,IF(C16&gt;=10,3,IF(C16&gt;=8,2,IF(C16&gt;=6,1,0)))))</f>
        <v>3</v>
      </c>
    </row>
    <row r="18" spans="1:4" outlineLevel="2" x14ac:dyDescent="0.25">
      <c r="A18" t="s">
        <v>211</v>
      </c>
      <c r="B18" s="209" t="s">
        <v>88</v>
      </c>
      <c r="C18">
        <v>1</v>
      </c>
    </row>
    <row r="19" spans="1:4" outlineLevel="2" x14ac:dyDescent="0.25">
      <c r="A19" t="s">
        <v>211</v>
      </c>
      <c r="B19" s="180" t="s">
        <v>89</v>
      </c>
    </row>
    <row r="20" spans="1:4" outlineLevel="2" x14ac:dyDescent="0.25">
      <c r="A20" t="s">
        <v>211</v>
      </c>
      <c r="B20" s="180" t="s">
        <v>90</v>
      </c>
      <c r="C20">
        <v>1</v>
      </c>
      <c r="D20">
        <v>1</v>
      </c>
    </row>
    <row r="21" spans="1:4" outlineLevel="2" x14ac:dyDescent="0.25">
      <c r="A21" t="s">
        <v>211</v>
      </c>
      <c r="B21" s="180" t="s">
        <v>91</v>
      </c>
      <c r="C21">
        <v>1</v>
      </c>
      <c r="D21">
        <v>1</v>
      </c>
    </row>
    <row r="22" spans="1:4" outlineLevel="2" x14ac:dyDescent="0.25">
      <c r="A22" t="s">
        <v>211</v>
      </c>
      <c r="B22" s="180" t="s">
        <v>92</v>
      </c>
    </row>
    <row r="23" spans="1:4" outlineLevel="2" x14ac:dyDescent="0.25">
      <c r="A23" t="s">
        <v>211</v>
      </c>
      <c r="B23" s="180" t="s">
        <v>93</v>
      </c>
      <c r="C23">
        <v>1</v>
      </c>
      <c r="D23">
        <v>1</v>
      </c>
    </row>
    <row r="24" spans="1:4" outlineLevel="2" x14ac:dyDescent="0.25">
      <c r="A24" t="s">
        <v>211</v>
      </c>
      <c r="B24" s="180" t="s">
        <v>94</v>
      </c>
      <c r="C24">
        <v>1</v>
      </c>
      <c r="D24">
        <v>1</v>
      </c>
    </row>
    <row r="25" spans="1:4" outlineLevel="2" x14ac:dyDescent="0.25">
      <c r="A25" t="s">
        <v>211</v>
      </c>
      <c r="B25" s="180" t="s">
        <v>95</v>
      </c>
      <c r="C25">
        <v>1</v>
      </c>
      <c r="D25">
        <v>1</v>
      </c>
    </row>
    <row r="26" spans="1:4" outlineLevel="2" x14ac:dyDescent="0.25">
      <c r="A26" t="s">
        <v>211</v>
      </c>
      <c r="B26" s="180" t="s">
        <v>96</v>
      </c>
    </row>
    <row r="27" spans="1:4" outlineLevel="2" x14ac:dyDescent="0.25">
      <c r="A27" t="s">
        <v>211</v>
      </c>
      <c r="B27" s="180" t="s">
        <v>97</v>
      </c>
      <c r="C27">
        <v>1</v>
      </c>
      <c r="D27">
        <v>1</v>
      </c>
    </row>
    <row r="28" spans="1:4" outlineLevel="1" x14ac:dyDescent="0.25">
      <c r="A28" s="181" t="s">
        <v>215</v>
      </c>
      <c r="B28" s="182"/>
      <c r="C28" s="183">
        <f t="shared" ref="C28" si="1">SUBTOTAL(9,C18:C27)</f>
        <v>7</v>
      </c>
    </row>
    <row r="29" spans="1:4" ht="15.75" outlineLevel="1" thickBot="1" x14ac:dyDescent="0.3">
      <c r="A29" s="184" t="s">
        <v>216</v>
      </c>
      <c r="B29" s="185"/>
      <c r="C29" s="186">
        <f>IF(C28&gt;=9,5,IF(C28&gt;=7,4,IF(C28&gt;=4,3,IF(C28&gt;=3,2,IF(C28&gt;=2,1,0)))))</f>
        <v>4</v>
      </c>
    </row>
    <row r="30" spans="1:4" outlineLevel="2" x14ac:dyDescent="0.25">
      <c r="A30" t="s">
        <v>14</v>
      </c>
      <c r="B30" s="180" t="s">
        <v>98</v>
      </c>
      <c r="C30">
        <v>1</v>
      </c>
      <c r="D30">
        <v>1</v>
      </c>
    </row>
    <row r="31" spans="1:4" outlineLevel="2" x14ac:dyDescent="0.25">
      <c r="A31" t="s">
        <v>14</v>
      </c>
      <c r="B31" s="180" t="s">
        <v>99</v>
      </c>
      <c r="C31">
        <v>1</v>
      </c>
      <c r="D31">
        <v>1</v>
      </c>
    </row>
    <row r="32" spans="1:4" outlineLevel="2" x14ac:dyDescent="0.25">
      <c r="A32" t="s">
        <v>14</v>
      </c>
      <c r="B32" s="180" t="s">
        <v>100</v>
      </c>
      <c r="C32">
        <v>1</v>
      </c>
      <c r="D32">
        <v>1</v>
      </c>
    </row>
    <row r="33" spans="1:4" outlineLevel="2" x14ac:dyDescent="0.25">
      <c r="A33" t="s">
        <v>14</v>
      </c>
      <c r="B33" s="180" t="s">
        <v>101</v>
      </c>
      <c r="C33">
        <v>1</v>
      </c>
      <c r="D33">
        <v>1</v>
      </c>
    </row>
    <row r="34" spans="1:4" outlineLevel="2" x14ac:dyDescent="0.25">
      <c r="A34" t="s">
        <v>14</v>
      </c>
      <c r="B34" s="180" t="s">
        <v>102</v>
      </c>
      <c r="C34">
        <v>1</v>
      </c>
      <c r="D34">
        <v>1</v>
      </c>
    </row>
    <row r="35" spans="1:4" outlineLevel="2" x14ac:dyDescent="0.25">
      <c r="A35" t="s">
        <v>14</v>
      </c>
      <c r="B35" s="209" t="s">
        <v>103</v>
      </c>
      <c r="D35">
        <v>1</v>
      </c>
    </row>
    <row r="36" spans="1:4" outlineLevel="2" x14ac:dyDescent="0.25">
      <c r="A36" t="s">
        <v>14</v>
      </c>
      <c r="B36" s="180" t="s">
        <v>104</v>
      </c>
      <c r="C36">
        <v>1</v>
      </c>
      <c r="D36">
        <v>1</v>
      </c>
    </row>
    <row r="37" spans="1:4" outlineLevel="2" x14ac:dyDescent="0.25">
      <c r="A37" t="s">
        <v>14</v>
      </c>
      <c r="B37" s="209" t="s">
        <v>105</v>
      </c>
      <c r="C37">
        <v>1</v>
      </c>
    </row>
    <row r="38" spans="1:4" outlineLevel="2" x14ac:dyDescent="0.25">
      <c r="A38" t="s">
        <v>14</v>
      </c>
      <c r="B38" s="180" t="s">
        <v>106</v>
      </c>
      <c r="C38">
        <v>1</v>
      </c>
      <c r="D38">
        <v>1</v>
      </c>
    </row>
    <row r="39" spans="1:4" outlineLevel="1" x14ac:dyDescent="0.25">
      <c r="A39" s="181" t="s">
        <v>107</v>
      </c>
      <c r="B39" s="182"/>
      <c r="C39" s="183">
        <f t="shared" ref="C39" si="2">SUBTOTAL(9,C30:C38)</f>
        <v>8</v>
      </c>
    </row>
    <row r="40" spans="1:4" ht="15.75" outlineLevel="1" thickBot="1" x14ac:dyDescent="0.3">
      <c r="A40" s="184" t="s">
        <v>108</v>
      </c>
      <c r="B40" s="185"/>
      <c r="C40" s="186">
        <f>IF(C39&gt;=8,5,IF(C39&gt;=7,4,IF(C39&gt;=6,3,IF(C39&gt;=4,2,IF(C39&gt;=3,1,0)))))</f>
        <v>5</v>
      </c>
    </row>
    <row r="41" spans="1:4" outlineLevel="2" x14ac:dyDescent="0.25">
      <c r="A41" t="s">
        <v>29</v>
      </c>
      <c r="B41" s="209" t="s">
        <v>109</v>
      </c>
      <c r="C41" s="197">
        <v>1</v>
      </c>
    </row>
    <row r="42" spans="1:4" outlineLevel="2" x14ac:dyDescent="0.25">
      <c r="A42" t="s">
        <v>29</v>
      </c>
      <c r="B42" s="209" t="s">
        <v>110</v>
      </c>
      <c r="C42">
        <v>1</v>
      </c>
    </row>
    <row r="43" spans="1:4" outlineLevel="2" x14ac:dyDescent="0.25">
      <c r="A43" t="s">
        <v>29</v>
      </c>
      <c r="B43" s="209" t="s">
        <v>111</v>
      </c>
      <c r="D43">
        <v>1</v>
      </c>
    </row>
    <row r="44" spans="1:4" outlineLevel="2" x14ac:dyDescent="0.25">
      <c r="A44" t="s">
        <v>29</v>
      </c>
      <c r="B44" s="180" t="s">
        <v>112</v>
      </c>
      <c r="C44">
        <v>1</v>
      </c>
      <c r="D44">
        <v>1</v>
      </c>
    </row>
    <row r="45" spans="1:4" outlineLevel="2" x14ac:dyDescent="0.25">
      <c r="A45" t="s">
        <v>29</v>
      </c>
      <c r="B45" s="180" t="s">
        <v>113</v>
      </c>
      <c r="C45">
        <v>1</v>
      </c>
      <c r="D45">
        <v>1</v>
      </c>
    </row>
    <row r="46" spans="1:4" outlineLevel="2" x14ac:dyDescent="0.25">
      <c r="A46" t="s">
        <v>29</v>
      </c>
      <c r="B46" s="180" t="s">
        <v>114</v>
      </c>
      <c r="C46">
        <v>1</v>
      </c>
      <c r="D46">
        <v>1</v>
      </c>
    </row>
    <row r="47" spans="1:4" outlineLevel="2" x14ac:dyDescent="0.25">
      <c r="A47" t="s">
        <v>29</v>
      </c>
      <c r="B47" s="180" t="s">
        <v>115</v>
      </c>
    </row>
    <row r="48" spans="1:4" outlineLevel="2" x14ac:dyDescent="0.25">
      <c r="A48" t="s">
        <v>29</v>
      </c>
      <c r="B48" s="180" t="s">
        <v>116</v>
      </c>
      <c r="C48">
        <v>1</v>
      </c>
      <c r="D48">
        <v>1</v>
      </c>
    </row>
    <row r="49" spans="1:4" outlineLevel="1" x14ac:dyDescent="0.25">
      <c r="A49" s="181" t="s">
        <v>117</v>
      </c>
      <c r="B49" s="182"/>
      <c r="C49" s="183">
        <f t="shared" ref="C49" si="3">SUBTOTAL(9,C41:C48)</f>
        <v>6</v>
      </c>
    </row>
    <row r="50" spans="1:4" ht="15.75" outlineLevel="1" thickBot="1" x14ac:dyDescent="0.3">
      <c r="A50" s="184" t="s">
        <v>118</v>
      </c>
      <c r="B50" s="185"/>
      <c r="C50" s="186">
        <f>IF(C49&gt;=7,5,IF(C49&gt;=6,4,IF(C49&gt;=5,3,IF(C49&gt;=4,2,IF(C49&gt;=2,1,0)))))</f>
        <v>4</v>
      </c>
    </row>
    <row r="51" spans="1:4" outlineLevel="2" x14ac:dyDescent="0.25">
      <c r="A51" t="s">
        <v>15</v>
      </c>
      <c r="B51" s="209" t="s">
        <v>119</v>
      </c>
      <c r="D51">
        <v>1</v>
      </c>
    </row>
    <row r="52" spans="1:4" outlineLevel="2" x14ac:dyDescent="0.25">
      <c r="A52" t="s">
        <v>15</v>
      </c>
      <c r="B52" s="180" t="s">
        <v>120</v>
      </c>
      <c r="C52">
        <v>1</v>
      </c>
      <c r="D52">
        <v>1</v>
      </c>
    </row>
    <row r="53" spans="1:4" outlineLevel="2" x14ac:dyDescent="0.25">
      <c r="A53" t="s">
        <v>15</v>
      </c>
      <c r="B53" s="180" t="s">
        <v>121</v>
      </c>
      <c r="C53">
        <v>1</v>
      </c>
      <c r="D53">
        <v>1</v>
      </c>
    </row>
    <row r="54" spans="1:4" outlineLevel="2" x14ac:dyDescent="0.25">
      <c r="A54" t="s">
        <v>15</v>
      </c>
      <c r="B54" s="209" t="s">
        <v>122</v>
      </c>
      <c r="C54">
        <v>1</v>
      </c>
    </row>
    <row r="55" spans="1:4" outlineLevel="2" x14ac:dyDescent="0.25">
      <c r="A55" t="s">
        <v>15</v>
      </c>
      <c r="B55" s="180" t="s">
        <v>123</v>
      </c>
      <c r="C55">
        <v>1</v>
      </c>
      <c r="D55">
        <v>1</v>
      </c>
    </row>
    <row r="56" spans="1:4" outlineLevel="2" x14ac:dyDescent="0.25">
      <c r="A56" t="s">
        <v>15</v>
      </c>
      <c r="B56" s="180" t="s">
        <v>124</v>
      </c>
      <c r="C56">
        <v>1</v>
      </c>
      <c r="D56">
        <v>1</v>
      </c>
    </row>
    <row r="57" spans="1:4" s="189" customFormat="1" outlineLevel="2" x14ac:dyDescent="0.25">
      <c r="A57" s="189" t="s">
        <v>15</v>
      </c>
      <c r="B57" s="189" t="s">
        <v>125</v>
      </c>
      <c r="C57" s="189">
        <v>1</v>
      </c>
      <c r="D57" s="189">
        <v>1</v>
      </c>
    </row>
    <row r="58" spans="1:4" s="189" customFormat="1" outlineLevel="2" x14ac:dyDescent="0.25">
      <c r="A58" s="189" t="s">
        <v>15</v>
      </c>
      <c r="B58" s="210" t="s">
        <v>217</v>
      </c>
      <c r="D58" s="189">
        <v>1</v>
      </c>
    </row>
    <row r="59" spans="1:4" outlineLevel="1" x14ac:dyDescent="0.25">
      <c r="A59" s="181" t="s">
        <v>126</v>
      </c>
      <c r="B59" s="182"/>
      <c r="C59" s="183">
        <f t="shared" ref="C59" si="4">SUBTOTAL(9,C51:C58)</f>
        <v>6</v>
      </c>
    </row>
    <row r="60" spans="1:4" ht="15.75" outlineLevel="1" thickBot="1" x14ac:dyDescent="0.3">
      <c r="A60" s="184" t="s">
        <v>127</v>
      </c>
      <c r="B60" s="185"/>
      <c r="C60" s="186">
        <f>IF(C59&gt;=7,5,IF(C59&gt;=6,4,IF(C59&gt;=5,3,IF(C59&gt;=4,2,IF(C59&gt;=2,1,0)))))</f>
        <v>4</v>
      </c>
    </row>
    <row r="61" spans="1:4" outlineLevel="2" x14ac:dyDescent="0.25">
      <c r="A61" t="s">
        <v>190</v>
      </c>
      <c r="B61" t="s">
        <v>195</v>
      </c>
    </row>
    <row r="62" spans="1:4" outlineLevel="2" x14ac:dyDescent="0.25">
      <c r="A62" t="s">
        <v>190</v>
      </c>
      <c r="B62" t="s">
        <v>196</v>
      </c>
    </row>
    <row r="63" spans="1:4" outlineLevel="2" x14ac:dyDescent="0.25">
      <c r="A63" t="s">
        <v>190</v>
      </c>
      <c r="B63" s="211" t="s">
        <v>197</v>
      </c>
      <c r="C63">
        <v>1</v>
      </c>
    </row>
    <row r="64" spans="1:4" outlineLevel="2" x14ac:dyDescent="0.25">
      <c r="A64" t="s">
        <v>190</v>
      </c>
      <c r="B64" s="211" t="s">
        <v>198</v>
      </c>
      <c r="C64">
        <v>1</v>
      </c>
    </row>
    <row r="65" spans="1:4" outlineLevel="2" x14ac:dyDescent="0.25">
      <c r="A65" t="s">
        <v>190</v>
      </c>
      <c r="B65" t="s">
        <v>199</v>
      </c>
      <c r="C65">
        <v>1</v>
      </c>
      <c r="D65">
        <v>1</v>
      </c>
    </row>
    <row r="66" spans="1:4" outlineLevel="2" x14ac:dyDescent="0.25">
      <c r="A66" t="s">
        <v>190</v>
      </c>
      <c r="B66" t="s">
        <v>200</v>
      </c>
      <c r="C66">
        <v>1</v>
      </c>
      <c r="D66">
        <v>1</v>
      </c>
    </row>
    <row r="67" spans="1:4" outlineLevel="2" x14ac:dyDescent="0.25">
      <c r="A67" t="s">
        <v>190</v>
      </c>
      <c r="B67" t="s">
        <v>201</v>
      </c>
    </row>
    <row r="68" spans="1:4" outlineLevel="2" x14ac:dyDescent="0.25">
      <c r="A68" t="s">
        <v>190</v>
      </c>
      <c r="B68" s="211" t="s">
        <v>202</v>
      </c>
      <c r="D68">
        <v>1</v>
      </c>
    </row>
    <row r="69" spans="1:4" outlineLevel="2" x14ac:dyDescent="0.25">
      <c r="A69" t="s">
        <v>190</v>
      </c>
      <c r="B69" t="s">
        <v>203</v>
      </c>
      <c r="C69">
        <v>1</v>
      </c>
      <c r="D69">
        <v>1</v>
      </c>
    </row>
    <row r="70" spans="1:4" outlineLevel="1" x14ac:dyDescent="0.25">
      <c r="A70" s="181" t="s">
        <v>204</v>
      </c>
      <c r="B70" s="182"/>
      <c r="C70" s="183">
        <f t="shared" ref="C70" si="5">SUBTOTAL(9,C61:C69)</f>
        <v>5</v>
      </c>
    </row>
    <row r="71" spans="1:4" ht="15.75" outlineLevel="1" thickBot="1" x14ac:dyDescent="0.3">
      <c r="A71" s="184" t="s">
        <v>205</v>
      </c>
      <c r="B71" s="185"/>
      <c r="C71" s="186">
        <f>IF(C70&gt;=8,5,IF(C70&gt;=6,4,IF(C70&gt;=5,3,IF(C70&gt;=4,2,IF(C70&gt;=2,1,0)))))</f>
        <v>3</v>
      </c>
    </row>
    <row r="72" spans="1:4" x14ac:dyDescent="0.25">
      <c r="A72" s="187"/>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Fachlich Matrix</vt:lpstr>
      <vt:lpstr>Softskills</vt:lpstr>
    </vt:vector>
  </TitlesOfParts>
  <Company>proALPHA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Kochler, Martin</dc:creator>
  <cp:lastModifiedBy>Krüger, Bernd</cp:lastModifiedBy>
  <cp:lastPrinted>2021-01-18T17:39:24Z</cp:lastPrinted>
  <dcterms:created xsi:type="dcterms:W3CDTF">2018-03-01T07:44:47Z</dcterms:created>
  <dcterms:modified xsi:type="dcterms:W3CDTF">2022-06-10T08:05:54Z</dcterms:modified>
</cp:coreProperties>
</file>