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cf28691c47d3a703/Pulpit/Studia/3 semestr/Stopy/Górny/"/>
    </mc:Choice>
  </mc:AlternateContent>
  <xr:revisionPtr revIDLastSave="15" documentId="8_{061F293E-5951-49A2-9052-C5B9677C1187}" xr6:coauthVersionLast="47" xr6:coauthVersionMax="47" xr10:uidLastSave="{79FBBE27-4048-4C06-BA7D-FDC7AC774337}"/>
  <bookViews>
    <workbookView xWindow="-120" yWindow="-120" windowWidth="29040" windowHeight="15840" xr2:uid="{0F801D12-2725-4AF0-B91B-C0D3A880BC1A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7" i="1" l="1"/>
  <c r="E17" i="1"/>
  <c r="D17" i="1"/>
  <c r="C17" i="1"/>
  <c r="B17" i="1"/>
  <c r="F17" i="1" l="1"/>
</calcChain>
</file>

<file path=xl/sharedStrings.xml><?xml version="1.0" encoding="utf-8"?>
<sst xmlns="http://schemas.openxmlformats.org/spreadsheetml/2006/main" count="19" uniqueCount="18">
  <si>
    <t>Nazwa</t>
  </si>
  <si>
    <t>Cu(%)</t>
  </si>
  <si>
    <t>Mg(%)</t>
  </si>
  <si>
    <t>Si (%)</t>
  </si>
  <si>
    <t>Ti(%)</t>
  </si>
  <si>
    <t>Masa(kg)</t>
  </si>
  <si>
    <t>Al.</t>
  </si>
  <si>
    <t>AlSi20</t>
  </si>
  <si>
    <t>Al(99,9)</t>
  </si>
  <si>
    <t>AlTi75</t>
  </si>
  <si>
    <t>Cu</t>
  </si>
  <si>
    <t>Mg</t>
  </si>
  <si>
    <t>Si</t>
  </si>
  <si>
    <t>Ti</t>
  </si>
  <si>
    <t>Uzysk</t>
  </si>
  <si>
    <t>Skład zlecony</t>
  </si>
  <si>
    <t>Obliczony</t>
  </si>
  <si>
    <t>Pierwiastki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</si>
</sst>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4" xfId="0" applyBorder="1"/>
    <xf numFmtId="0" fontId="0" fillId="0" borderId="8" xfId="0" applyBorder="1"/>
  </cellXfs>
  <cellStyles count="1">
    <cellStyle name="Normalny" xfId="0" builtinId="0"/>
  </cellStyles>
  <dxfs count="1">
    <dxf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007331D-3F7A-46F1-A12D-D205AD1D3330}" name="Tabela1" displayName="Tabela1" ref="A9:G13" totalsRowShown="0">
  <autoFilter ref="A9:G13" xr:uid="{D007331D-3F7A-46F1-A12D-D205AD1D3330}"/>
  <tableColumns count="7">
    <tableColumn id="1" xr3:uid="{AE4B67DE-C66F-4CAD-90DD-35D96994F646}" name="Nazwa"/>
    <tableColumn id="2" xr3:uid="{AC10C9F4-8C44-4CA4-9E9F-58F271448EDA}" name="Cu(%)"/>
    <tableColumn id="3" xr3:uid="{BAAEDC01-DCA9-4ADF-B178-135A75AEE109}" name="Mg(%)"/>
    <tableColumn id="4" xr3:uid="{B9C9CB20-989E-4F94-8C3B-88CA49AE2964}" name="Si (%)"/>
    <tableColumn id="5" xr3:uid="{353FBDFB-AD9C-4DF0-807A-C2C65F0E0448}" name="Ti(%)"/>
    <tableColumn id="6" xr3:uid="{C2B5BD7B-FEB1-4F40-A2BA-A4CE1DC714BF}" name="Masa(kg)" dataDxfId="0"/>
    <tableColumn id="7" xr3:uid="{DB36594E-D728-4782-8AA7-78F262F97C65}" name="Al.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D714790-A5B0-464D-9549-E8956D26ABB1}" name="Tabela3" displayName="Tabela3" ref="I8:J12" totalsRowShown="0">
  <autoFilter ref="I8:J12" xr:uid="{0D714790-A5B0-464D-9549-E8956D26ABB1}"/>
  <tableColumns count="2">
    <tableColumn id="1" xr3:uid="{3B6CAA3E-BFAF-4594-B7DA-1F471B55894F}" name="Pierwiastki"/>
    <tableColumn id="2" xr3:uid="{C842B3F1-E35E-4A5C-8DB7-2E3333D1F493}" name="Uzysk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BE200-C2D2-41EC-8D11-9602258BFE63}">
  <dimension ref="A8:J17"/>
  <sheetViews>
    <sheetView tabSelected="1" workbookViewId="0">
      <selection activeCell="B16" sqref="B16:G17"/>
    </sheetView>
  </sheetViews>
  <sheetFormatPr defaultRowHeight="15" x14ac:dyDescent="0.25"/>
  <cols>
    <col min="1" max="1" width="13.85546875" customWidth="1"/>
    <col min="6" max="6" width="11.140625" customWidth="1"/>
    <col min="9" max="9" width="13" customWidth="1"/>
  </cols>
  <sheetData>
    <row r="8" spans="1:10" ht="15.75" thickBot="1" x14ac:dyDescent="0.3">
      <c r="I8" t="s">
        <v>17</v>
      </c>
      <c r="J8" t="s">
        <v>14</v>
      </c>
    </row>
    <row r="9" spans="1:10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2" t="s">
        <v>5</v>
      </c>
      <c r="G9" s="1" t="s">
        <v>6</v>
      </c>
      <c r="I9" t="s">
        <v>10</v>
      </c>
      <c r="J9">
        <v>0.95</v>
      </c>
    </row>
    <row r="10" spans="1:10" x14ac:dyDescent="0.25">
      <c r="A10" s="1" t="s">
        <v>7</v>
      </c>
      <c r="B10" s="1">
        <v>0.2</v>
      </c>
      <c r="C10" s="1">
        <v>0.5</v>
      </c>
      <c r="D10" s="1">
        <v>20</v>
      </c>
      <c r="E10" s="1">
        <v>0.1</v>
      </c>
      <c r="F10" s="3">
        <v>3.5</v>
      </c>
      <c r="G10" s="1">
        <v>79.2</v>
      </c>
      <c r="I10" t="s">
        <v>11</v>
      </c>
      <c r="J10">
        <v>0.45</v>
      </c>
    </row>
    <row r="11" spans="1:10" x14ac:dyDescent="0.25">
      <c r="A11" s="1" t="s">
        <v>8</v>
      </c>
      <c r="B11" s="1">
        <v>0</v>
      </c>
      <c r="C11" s="1">
        <v>0</v>
      </c>
      <c r="D11" s="1">
        <v>0</v>
      </c>
      <c r="E11" s="1">
        <v>0</v>
      </c>
      <c r="F11" s="3">
        <v>6.5</v>
      </c>
      <c r="G11" s="1">
        <v>100</v>
      </c>
      <c r="I11" t="s">
        <v>12</v>
      </c>
      <c r="J11">
        <v>1</v>
      </c>
    </row>
    <row r="12" spans="1:10" x14ac:dyDescent="0.25">
      <c r="A12" s="1" t="s">
        <v>11</v>
      </c>
      <c r="B12" s="1">
        <v>0</v>
      </c>
      <c r="C12" s="1">
        <v>99.9</v>
      </c>
      <c r="D12" s="1">
        <v>0</v>
      </c>
      <c r="E12" s="1">
        <v>0</v>
      </c>
      <c r="F12" s="3">
        <v>0.05</v>
      </c>
      <c r="G12" s="1">
        <v>0</v>
      </c>
      <c r="I12" t="s">
        <v>13</v>
      </c>
      <c r="J12">
        <v>1</v>
      </c>
    </row>
    <row r="13" spans="1:10" ht="15.75" thickBot="1" x14ac:dyDescent="0.3">
      <c r="A13" s="1" t="s">
        <v>9</v>
      </c>
      <c r="B13" s="1">
        <v>0</v>
      </c>
      <c r="C13" s="1">
        <v>0</v>
      </c>
      <c r="D13" s="1">
        <v>0</v>
      </c>
      <c r="E13" s="1">
        <v>75</v>
      </c>
      <c r="F13" s="4">
        <v>0.03</v>
      </c>
      <c r="G13" s="1">
        <v>25</v>
      </c>
    </row>
    <row r="16" spans="1:10" x14ac:dyDescent="0.25">
      <c r="A16" s="6" t="s">
        <v>15</v>
      </c>
      <c r="B16" s="8">
        <v>0.05</v>
      </c>
      <c r="C16" s="7">
        <v>0.3</v>
      </c>
      <c r="D16" s="7">
        <v>7</v>
      </c>
      <c r="E16" s="7">
        <v>0.25</v>
      </c>
      <c r="F16" s="7">
        <v>10</v>
      </c>
      <c r="G16" s="7">
        <v>92.4</v>
      </c>
    </row>
    <row r="17" spans="1:7" x14ac:dyDescent="0.25">
      <c r="A17" s="8" t="s">
        <v>16</v>
      </c>
      <c r="B17" s="9">
        <f>(B10*F10*J9)/F16</f>
        <v>6.6500000000000004E-2</v>
      </c>
      <c r="C17" s="5">
        <f>(C10*F10*J10+C12*F12*J10)/F16</f>
        <v>0.30352500000000004</v>
      </c>
      <c r="D17" s="5">
        <f>(D10*F10*J11)/F16</f>
        <v>7</v>
      </c>
      <c r="E17" s="5">
        <f>(E10*F10*J12+E13*F13*J12)/F16</f>
        <v>0.26</v>
      </c>
      <c r="F17" s="5">
        <f>(B17+C17+D17+E17+G17)/F16</f>
        <v>10.042502500000001</v>
      </c>
      <c r="G17" s="5">
        <f>(F10*G10+F11*G11+F13*G13)/F16</f>
        <v>92.795000000000002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Piotrek Borsuk</dc:creator>
  <cp:lastModifiedBy>Piotrek Borsuk</cp:lastModifiedBy>
  <dcterms:created xsi:type="dcterms:W3CDTF">2024-01-27T00:39:28Z</dcterms:created>
  <dcterms:modified xsi:type="dcterms:W3CDTF">2024-01-27T08:54:02Z</dcterms:modified>
</cp:coreProperties>
</file>