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H:\123\STDAT\PAP ST Data\"/>
    </mc:Choice>
  </mc:AlternateContent>
  <xr:revisionPtr revIDLastSave="0" documentId="13_ncr:1_{FE421B48-8579-4137-B6EA-993D0D8693D4}" xr6:coauthVersionLast="36" xr6:coauthVersionMax="36" xr10:uidLastSave="{00000000-0000-0000-0000-000000000000}"/>
  <bookViews>
    <workbookView xWindow="0" yWindow="0" windowWidth="19200" windowHeight="6350" xr2:uid="{00000000-000D-0000-FFFF-FFFF00000000}"/>
  </bookViews>
  <sheets>
    <sheet name="3000m trap" sheetId="1" r:id="rId1"/>
  </sheets>
  <calcPr calcId="191029"/>
</workbook>
</file>

<file path=xl/calcChain.xml><?xml version="1.0" encoding="utf-8"?>
<calcChain xmlns="http://schemas.openxmlformats.org/spreadsheetml/2006/main">
  <c r="Q296" i="1" l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H399" i="1"/>
  <c r="M399" i="1" s="1"/>
  <c r="E399" i="1"/>
  <c r="G399" i="1" s="1"/>
  <c r="J399" i="1" s="1"/>
  <c r="H398" i="1"/>
  <c r="M398" i="1" s="1"/>
  <c r="E398" i="1"/>
  <c r="G398" i="1" s="1"/>
  <c r="J398" i="1" s="1"/>
  <c r="H397" i="1"/>
  <c r="M397" i="1" s="1"/>
  <c r="E397" i="1"/>
  <c r="G397" i="1" s="1"/>
  <c r="J397" i="1" s="1"/>
  <c r="H396" i="1"/>
  <c r="M396" i="1" s="1"/>
  <c r="E396" i="1"/>
  <c r="G396" i="1" s="1"/>
  <c r="J396" i="1" s="1"/>
  <c r="H395" i="1"/>
  <c r="M395" i="1" s="1"/>
  <c r="E395" i="1"/>
  <c r="G395" i="1" s="1"/>
  <c r="J395" i="1" s="1"/>
  <c r="H394" i="1"/>
  <c r="M394" i="1" s="1"/>
  <c r="E394" i="1"/>
  <c r="G394" i="1" s="1"/>
  <c r="J394" i="1" s="1"/>
  <c r="H393" i="1"/>
  <c r="M393" i="1" s="1"/>
  <c r="E393" i="1"/>
  <c r="G393" i="1" s="1"/>
  <c r="J393" i="1" s="1"/>
  <c r="H392" i="1"/>
  <c r="M392" i="1" s="1"/>
  <c r="E392" i="1"/>
  <c r="G392" i="1" s="1"/>
  <c r="J392" i="1" s="1"/>
  <c r="H391" i="1"/>
  <c r="M391" i="1" s="1"/>
  <c r="E391" i="1"/>
  <c r="G391" i="1" s="1"/>
  <c r="J391" i="1" s="1"/>
  <c r="H390" i="1"/>
  <c r="M390" i="1" s="1"/>
  <c r="E390" i="1"/>
  <c r="G390" i="1" s="1"/>
  <c r="J390" i="1" s="1"/>
  <c r="D399" i="1"/>
  <c r="D398" i="1"/>
  <c r="D397" i="1"/>
  <c r="D396" i="1"/>
  <c r="D395" i="1"/>
  <c r="D394" i="1"/>
  <c r="D393" i="1"/>
  <c r="D392" i="1"/>
  <c r="D391" i="1"/>
  <c r="D390" i="1"/>
  <c r="E389" i="1"/>
  <c r="G389" i="1" s="1"/>
  <c r="J389" i="1" s="1"/>
  <c r="D389" i="1"/>
  <c r="E388" i="1"/>
  <c r="D388" i="1"/>
  <c r="E387" i="1"/>
  <c r="D387" i="1"/>
  <c r="E386" i="1"/>
  <c r="I386" i="1" s="1"/>
  <c r="D386" i="1"/>
  <c r="E385" i="1"/>
  <c r="D385" i="1"/>
  <c r="E384" i="1"/>
  <c r="D384" i="1"/>
  <c r="E383" i="1"/>
  <c r="D383" i="1"/>
  <c r="E382" i="1"/>
  <c r="G382" i="1" s="1"/>
  <c r="J382" i="1" s="1"/>
  <c r="D382" i="1"/>
  <c r="D400" i="1"/>
  <c r="C4" i="1"/>
  <c r="C5" i="1" s="1"/>
  <c r="Y46" i="1"/>
  <c r="Y45" i="1"/>
  <c r="Y44" i="1"/>
  <c r="Y43" i="1"/>
  <c r="Y42" i="1"/>
  <c r="Y41" i="1"/>
  <c r="Y40" i="1"/>
  <c r="Y39" i="1"/>
  <c r="Y38" i="1"/>
  <c r="Y22" i="1"/>
  <c r="Y26" i="1"/>
  <c r="Y25" i="1"/>
  <c r="Y24" i="1"/>
  <c r="Y23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H449" i="1"/>
  <c r="M449" i="1" s="1"/>
  <c r="H448" i="1"/>
  <c r="M448" i="1"/>
  <c r="H447" i="1"/>
  <c r="M447" i="1" s="1"/>
  <c r="H446" i="1"/>
  <c r="M446" i="1" s="1"/>
  <c r="H445" i="1"/>
  <c r="M445" i="1" s="1"/>
  <c r="H444" i="1"/>
  <c r="M444" i="1" s="1"/>
  <c r="H443" i="1"/>
  <c r="H442" i="1"/>
  <c r="M442" i="1" s="1"/>
  <c r="H441" i="1"/>
  <c r="M441" i="1" s="1"/>
  <c r="H440" i="1"/>
  <c r="M440" i="1" s="1"/>
  <c r="H439" i="1"/>
  <c r="M439" i="1" s="1"/>
  <c r="H438" i="1"/>
  <c r="M438" i="1" s="1"/>
  <c r="H437" i="1"/>
  <c r="M437" i="1" s="1"/>
  <c r="H436" i="1"/>
  <c r="M436" i="1" s="1"/>
  <c r="H435" i="1"/>
  <c r="H434" i="1"/>
  <c r="M434" i="1" s="1"/>
  <c r="H433" i="1"/>
  <c r="M433" i="1" s="1"/>
  <c r="H432" i="1"/>
  <c r="M432" i="1" s="1"/>
  <c r="H431" i="1"/>
  <c r="M431" i="1" s="1"/>
  <c r="H430" i="1"/>
  <c r="M430" i="1" s="1"/>
  <c r="H429" i="1"/>
  <c r="M429" i="1" s="1"/>
  <c r="H428" i="1"/>
  <c r="H427" i="1"/>
  <c r="M427" i="1" s="1"/>
  <c r="H426" i="1"/>
  <c r="M426" i="1" s="1"/>
  <c r="H425" i="1"/>
  <c r="M425" i="1" s="1"/>
  <c r="H424" i="1"/>
  <c r="M424" i="1"/>
  <c r="H423" i="1"/>
  <c r="M423" i="1" s="1"/>
  <c r="H422" i="1"/>
  <c r="H421" i="1"/>
  <c r="M421" i="1" s="1"/>
  <c r="H420" i="1"/>
  <c r="M420" i="1" s="1"/>
  <c r="H419" i="1"/>
  <c r="M419" i="1"/>
  <c r="H418" i="1"/>
  <c r="M418" i="1" s="1"/>
  <c r="H417" i="1"/>
  <c r="M417" i="1" s="1"/>
  <c r="H416" i="1"/>
  <c r="K416" i="1" s="1"/>
  <c r="M416" i="1"/>
  <c r="H415" i="1"/>
  <c r="M415" i="1" s="1"/>
  <c r="H414" i="1"/>
  <c r="M414" i="1" s="1"/>
  <c r="H413" i="1"/>
  <c r="M413" i="1" s="1"/>
  <c r="H412" i="1"/>
  <c r="M412" i="1" s="1"/>
  <c r="H411" i="1"/>
  <c r="M411" i="1" s="1"/>
  <c r="H410" i="1"/>
  <c r="M410" i="1" s="1"/>
  <c r="H409" i="1"/>
  <c r="H408" i="1"/>
  <c r="M408" i="1" s="1"/>
  <c r="H407" i="1"/>
  <c r="M407" i="1" s="1"/>
  <c r="H406" i="1"/>
  <c r="M406" i="1" s="1"/>
  <c r="H405" i="1"/>
  <c r="M405" i="1" s="1"/>
  <c r="H404" i="1"/>
  <c r="M404" i="1" s="1"/>
  <c r="H403" i="1"/>
  <c r="K403" i="1" s="1"/>
  <c r="M403" i="1"/>
  <c r="H402" i="1"/>
  <c r="M402" i="1" s="1"/>
  <c r="H401" i="1"/>
  <c r="M401" i="1" s="1"/>
  <c r="H400" i="1"/>
  <c r="M400" i="1" s="1"/>
  <c r="H389" i="1"/>
  <c r="M389" i="1" s="1"/>
  <c r="H388" i="1"/>
  <c r="M388" i="1" s="1"/>
  <c r="H387" i="1"/>
  <c r="M387" i="1" s="1"/>
  <c r="H386" i="1"/>
  <c r="H385" i="1"/>
  <c r="M385" i="1" s="1"/>
  <c r="H384" i="1"/>
  <c r="M384" i="1" s="1"/>
  <c r="H383" i="1"/>
  <c r="M383" i="1" s="1"/>
  <c r="H382" i="1"/>
  <c r="M382" i="1"/>
  <c r="H381" i="1"/>
  <c r="M381" i="1" s="1"/>
  <c r="H380" i="1"/>
  <c r="H379" i="1"/>
  <c r="M379" i="1" s="1"/>
  <c r="H378" i="1"/>
  <c r="M378" i="1" s="1"/>
  <c r="H377" i="1"/>
  <c r="M377" i="1" s="1"/>
  <c r="H376" i="1"/>
  <c r="M376" i="1" s="1"/>
  <c r="H375" i="1"/>
  <c r="M375" i="1" s="1"/>
  <c r="H374" i="1"/>
  <c r="K374" i="1" s="1"/>
  <c r="M374" i="1"/>
  <c r="H373" i="1"/>
  <c r="M373" i="1" s="1"/>
  <c r="H372" i="1"/>
  <c r="M372" i="1" s="1"/>
  <c r="H371" i="1"/>
  <c r="M371" i="1" s="1"/>
  <c r="H370" i="1"/>
  <c r="M370" i="1" s="1"/>
  <c r="H369" i="1"/>
  <c r="M369" i="1" s="1"/>
  <c r="H368" i="1"/>
  <c r="M368" i="1" s="1"/>
  <c r="H367" i="1"/>
  <c r="H366" i="1"/>
  <c r="M366" i="1" s="1"/>
  <c r="H365" i="1"/>
  <c r="M365" i="1" s="1"/>
  <c r="H364" i="1"/>
  <c r="M364" i="1" s="1"/>
  <c r="H363" i="1"/>
  <c r="M363" i="1" s="1"/>
  <c r="H362" i="1"/>
  <c r="M362" i="1" s="1"/>
  <c r="H361" i="1"/>
  <c r="L361" i="1" s="1"/>
  <c r="M361" i="1"/>
  <c r="H360" i="1"/>
  <c r="M360" i="1" s="1"/>
  <c r="H359" i="1"/>
  <c r="M359" i="1" s="1"/>
  <c r="H358" i="1"/>
  <c r="M358" i="1" s="1"/>
  <c r="H357" i="1"/>
  <c r="M357" i="1" s="1"/>
  <c r="H356" i="1"/>
  <c r="M356" i="1" s="1"/>
  <c r="H355" i="1"/>
  <c r="M355" i="1" s="1"/>
  <c r="H354" i="1"/>
  <c r="H353" i="1"/>
  <c r="M353" i="1" s="1"/>
  <c r="H352" i="1"/>
  <c r="M352" i="1" s="1"/>
  <c r="H351" i="1"/>
  <c r="M351" i="1" s="1"/>
  <c r="H350" i="1"/>
  <c r="M350" i="1" s="1"/>
  <c r="H349" i="1"/>
  <c r="M349" i="1" s="1"/>
  <c r="H348" i="1"/>
  <c r="H347" i="1"/>
  <c r="M347" i="1" s="1"/>
  <c r="H346" i="1"/>
  <c r="M346" i="1" s="1"/>
  <c r="H345" i="1"/>
  <c r="M345" i="1" s="1"/>
  <c r="H344" i="1"/>
  <c r="M344" i="1" s="1"/>
  <c r="H343" i="1"/>
  <c r="M343" i="1" s="1"/>
  <c r="H342" i="1"/>
  <c r="K342" i="1" s="1"/>
  <c r="M342" i="1"/>
  <c r="H341" i="1"/>
  <c r="M341" i="1" s="1"/>
  <c r="H340" i="1"/>
  <c r="M340" i="1" s="1"/>
  <c r="H339" i="1"/>
  <c r="M339" i="1" s="1"/>
  <c r="H338" i="1"/>
  <c r="M338" i="1" s="1"/>
  <c r="H337" i="1"/>
  <c r="M337" i="1" s="1"/>
  <c r="H336" i="1"/>
  <c r="M336" i="1" s="1"/>
  <c r="H335" i="1"/>
  <c r="H334" i="1"/>
  <c r="M334" i="1" s="1"/>
  <c r="H333" i="1"/>
  <c r="M333" i="1" s="1"/>
  <c r="H332" i="1"/>
  <c r="M332" i="1" s="1"/>
  <c r="H331" i="1"/>
  <c r="M331" i="1" s="1"/>
  <c r="H330" i="1"/>
  <c r="M330" i="1" s="1"/>
  <c r="H329" i="1"/>
  <c r="K329" i="1" s="1"/>
  <c r="M329" i="1"/>
  <c r="H328" i="1"/>
  <c r="M328" i="1" s="1"/>
  <c r="H327" i="1"/>
  <c r="M327" i="1" s="1"/>
  <c r="H326" i="1"/>
  <c r="M326" i="1" s="1"/>
  <c r="H325" i="1"/>
  <c r="M325" i="1" s="1"/>
  <c r="H324" i="1"/>
  <c r="M324" i="1" s="1"/>
  <c r="H323" i="1"/>
  <c r="M323" i="1" s="1"/>
  <c r="H322" i="1"/>
  <c r="H321" i="1"/>
  <c r="M321" i="1" s="1"/>
  <c r="H320" i="1"/>
  <c r="M320" i="1" s="1"/>
  <c r="H319" i="1"/>
  <c r="M319" i="1" s="1"/>
  <c r="H318" i="1"/>
  <c r="M318" i="1" s="1"/>
  <c r="H317" i="1"/>
  <c r="M317" i="1" s="1"/>
  <c r="H316" i="1"/>
  <c r="H315" i="1"/>
  <c r="M315" i="1" s="1"/>
  <c r="H314" i="1"/>
  <c r="M314" i="1" s="1"/>
  <c r="H313" i="1"/>
  <c r="M313" i="1" s="1"/>
  <c r="H312" i="1"/>
  <c r="M312" i="1" s="1"/>
  <c r="H311" i="1"/>
  <c r="M311" i="1" s="1"/>
  <c r="H310" i="1"/>
  <c r="M310" i="1" s="1"/>
  <c r="H309" i="1"/>
  <c r="M309" i="1" s="1"/>
  <c r="H308" i="1"/>
  <c r="H307" i="1"/>
  <c r="M307" i="1" s="1"/>
  <c r="H306" i="1"/>
  <c r="M306" i="1" s="1"/>
  <c r="H305" i="1"/>
  <c r="M305" i="1" s="1"/>
  <c r="H304" i="1"/>
  <c r="M304" i="1" s="1"/>
  <c r="H303" i="1"/>
  <c r="M303" i="1" s="1"/>
  <c r="H302" i="1"/>
  <c r="L302" i="1" s="1"/>
  <c r="M302" i="1"/>
  <c r="H301" i="1"/>
  <c r="M301" i="1" s="1"/>
  <c r="H300" i="1"/>
  <c r="M300" i="1" s="1"/>
  <c r="H299" i="1"/>
  <c r="M299" i="1" s="1"/>
  <c r="H298" i="1"/>
  <c r="M298" i="1" s="1"/>
  <c r="H297" i="1"/>
  <c r="M297" i="1" s="1"/>
  <c r="H296" i="1"/>
  <c r="M296" i="1" s="1"/>
  <c r="H295" i="1"/>
  <c r="M295" i="1" s="1"/>
  <c r="H294" i="1"/>
  <c r="M294" i="1" s="1"/>
  <c r="H293" i="1"/>
  <c r="M293" i="1" s="1"/>
  <c r="H292" i="1"/>
  <c r="M292" i="1" s="1"/>
  <c r="H291" i="1"/>
  <c r="M291" i="1" s="1"/>
  <c r="H290" i="1"/>
  <c r="M290" i="1" s="1"/>
  <c r="H289" i="1"/>
  <c r="M289" i="1" s="1"/>
  <c r="H288" i="1"/>
  <c r="M288" i="1" s="1"/>
  <c r="H287" i="1"/>
  <c r="K287" i="1" s="1"/>
  <c r="M287" i="1"/>
  <c r="H286" i="1"/>
  <c r="M286" i="1" s="1"/>
  <c r="H285" i="1"/>
  <c r="M285" i="1"/>
  <c r="H284" i="1"/>
  <c r="M284" i="1" s="1"/>
  <c r="H283" i="1"/>
  <c r="M283" i="1" s="1"/>
  <c r="H282" i="1"/>
  <c r="M282" i="1" s="1"/>
  <c r="H281" i="1"/>
  <c r="M281" i="1" s="1"/>
  <c r="H280" i="1"/>
  <c r="H279" i="1"/>
  <c r="M279" i="1" s="1"/>
  <c r="H278" i="1"/>
  <c r="M278" i="1" s="1"/>
  <c r="H277" i="1"/>
  <c r="M277" i="1" s="1"/>
  <c r="H276" i="1"/>
  <c r="M276" i="1" s="1"/>
  <c r="H275" i="1"/>
  <c r="M275" i="1" s="1"/>
  <c r="H274" i="1"/>
  <c r="M274" i="1" s="1"/>
  <c r="H273" i="1"/>
  <c r="M273" i="1" s="1"/>
  <c r="H272" i="1"/>
  <c r="H271" i="1"/>
  <c r="M271" i="1" s="1"/>
  <c r="H270" i="1"/>
  <c r="M270" i="1" s="1"/>
  <c r="H269" i="1"/>
  <c r="M269" i="1" s="1"/>
  <c r="H268" i="1"/>
  <c r="M268" i="1" s="1"/>
  <c r="H267" i="1"/>
  <c r="M267" i="1" s="1"/>
  <c r="H266" i="1"/>
  <c r="M266" i="1" s="1"/>
  <c r="H265" i="1"/>
  <c r="H264" i="1"/>
  <c r="M264" i="1" s="1"/>
  <c r="H263" i="1"/>
  <c r="M263" i="1" s="1"/>
  <c r="H262" i="1"/>
  <c r="M262" i="1" s="1"/>
  <c r="H261" i="1"/>
  <c r="M261" i="1" s="1"/>
  <c r="H260" i="1"/>
  <c r="M260" i="1" s="1"/>
  <c r="H259" i="1"/>
  <c r="M259" i="1" s="1"/>
  <c r="H258" i="1"/>
  <c r="H257" i="1"/>
  <c r="M257" i="1" s="1"/>
  <c r="H256" i="1"/>
  <c r="M256" i="1" s="1"/>
  <c r="H255" i="1"/>
  <c r="M255" i="1" s="1"/>
  <c r="H254" i="1"/>
  <c r="M254" i="1" s="1"/>
  <c r="H252" i="1"/>
  <c r="M252" i="1" s="1"/>
  <c r="H251" i="1"/>
  <c r="M251" i="1" s="1"/>
  <c r="H250" i="1"/>
  <c r="H249" i="1"/>
  <c r="M249" i="1" s="1"/>
  <c r="H248" i="1"/>
  <c r="M248" i="1" s="1"/>
  <c r="H247" i="1"/>
  <c r="M247" i="1" s="1"/>
  <c r="H246" i="1"/>
  <c r="M246" i="1" s="1"/>
  <c r="H245" i="1"/>
  <c r="M245" i="1" s="1"/>
  <c r="H244" i="1"/>
  <c r="M244" i="1" s="1"/>
  <c r="H243" i="1"/>
  <c r="M243" i="1" s="1"/>
  <c r="H242" i="1"/>
  <c r="H241" i="1"/>
  <c r="M241" i="1" s="1"/>
  <c r="H240" i="1"/>
  <c r="M240" i="1" s="1"/>
  <c r="H239" i="1"/>
  <c r="M239" i="1" s="1"/>
  <c r="H238" i="1"/>
  <c r="M238" i="1" s="1"/>
  <c r="H237" i="1"/>
  <c r="M237" i="1" s="1"/>
  <c r="H236" i="1"/>
  <c r="M236" i="1" s="1"/>
  <c r="H235" i="1"/>
  <c r="H234" i="1"/>
  <c r="M234" i="1" s="1"/>
  <c r="H233" i="1"/>
  <c r="M233" i="1" s="1"/>
  <c r="H232" i="1"/>
  <c r="M232" i="1" s="1"/>
  <c r="H231" i="1"/>
  <c r="M231" i="1" s="1"/>
  <c r="H230" i="1"/>
  <c r="M230" i="1" s="1"/>
  <c r="H229" i="1"/>
  <c r="M229" i="1" s="1"/>
  <c r="H228" i="1"/>
  <c r="M228" i="1" s="1"/>
  <c r="H227" i="1"/>
  <c r="H226" i="1"/>
  <c r="M226" i="1" s="1"/>
  <c r="H225" i="1"/>
  <c r="M225" i="1" s="1"/>
  <c r="H224" i="1"/>
  <c r="M224" i="1" s="1"/>
  <c r="H223" i="1"/>
  <c r="M223" i="1" s="1"/>
  <c r="H222" i="1"/>
  <c r="M222" i="1" s="1"/>
  <c r="H221" i="1"/>
  <c r="M221" i="1" s="1"/>
  <c r="H220" i="1"/>
  <c r="L220" i="1" s="1"/>
  <c r="M220" i="1"/>
  <c r="H219" i="1"/>
  <c r="M219" i="1" s="1"/>
  <c r="H218" i="1"/>
  <c r="M218" i="1" s="1"/>
  <c r="H217" i="1"/>
  <c r="H216" i="1"/>
  <c r="M216" i="1" s="1"/>
  <c r="H215" i="1"/>
  <c r="M215" i="1" s="1"/>
  <c r="H214" i="1"/>
  <c r="M214" i="1" s="1"/>
  <c r="H213" i="1"/>
  <c r="M213" i="1" s="1"/>
  <c r="H212" i="1"/>
  <c r="H211" i="1"/>
  <c r="M211" i="1" s="1"/>
  <c r="H210" i="1"/>
  <c r="M210" i="1" s="1"/>
  <c r="H209" i="1"/>
  <c r="M209" i="1" s="1"/>
  <c r="H208" i="1"/>
  <c r="M208" i="1" s="1"/>
  <c r="H207" i="1"/>
  <c r="M207" i="1" s="1"/>
  <c r="H206" i="1"/>
  <c r="M206" i="1" s="1"/>
  <c r="H205" i="1"/>
  <c r="M205" i="1" s="1"/>
  <c r="H204" i="1"/>
  <c r="H203" i="1"/>
  <c r="M203" i="1" s="1"/>
  <c r="H202" i="1"/>
  <c r="M202" i="1" s="1"/>
  <c r="H201" i="1"/>
  <c r="M201" i="1" s="1"/>
  <c r="H200" i="1"/>
  <c r="M200" i="1" s="1"/>
  <c r="H199" i="1"/>
  <c r="M199" i="1" s="1"/>
  <c r="H198" i="1"/>
  <c r="M198" i="1" s="1"/>
  <c r="H197" i="1"/>
  <c r="M197" i="1" s="1"/>
  <c r="H196" i="1"/>
  <c r="H195" i="1"/>
  <c r="M195" i="1" s="1"/>
  <c r="H194" i="1"/>
  <c r="M194" i="1" s="1"/>
  <c r="H193" i="1"/>
  <c r="M193" i="1" s="1"/>
  <c r="H192" i="1"/>
  <c r="M192" i="1" s="1"/>
  <c r="H191" i="1"/>
  <c r="M191" i="1" s="1"/>
  <c r="H190" i="1"/>
  <c r="M190" i="1" s="1"/>
  <c r="H189" i="1"/>
  <c r="H188" i="1"/>
  <c r="M188" i="1" s="1"/>
  <c r="H187" i="1"/>
  <c r="M187" i="1" s="1"/>
  <c r="H186" i="1"/>
  <c r="M186" i="1" s="1"/>
  <c r="H185" i="1"/>
  <c r="H184" i="1"/>
  <c r="M184" i="1" s="1"/>
  <c r="H183" i="1"/>
  <c r="M183" i="1" s="1"/>
  <c r="H182" i="1"/>
  <c r="H181" i="1"/>
  <c r="M181" i="1" s="1"/>
  <c r="H180" i="1"/>
  <c r="M180" i="1" s="1"/>
  <c r="H179" i="1"/>
  <c r="M179" i="1" s="1"/>
  <c r="H178" i="1"/>
  <c r="K178" i="1" s="1"/>
  <c r="H177" i="1"/>
  <c r="M177" i="1" s="1"/>
  <c r="H176" i="1"/>
  <c r="H175" i="1"/>
  <c r="M175" i="1" s="1"/>
  <c r="H174" i="1"/>
  <c r="H173" i="1"/>
  <c r="M173" i="1" s="1"/>
  <c r="H172" i="1"/>
  <c r="L172" i="1" s="1"/>
  <c r="H171" i="1"/>
  <c r="M171" i="1" s="1"/>
  <c r="H170" i="1"/>
  <c r="M170" i="1" s="1"/>
  <c r="H169" i="1"/>
  <c r="M169" i="1" s="1"/>
  <c r="H168" i="1"/>
  <c r="M168" i="1" s="1"/>
  <c r="H167" i="1"/>
  <c r="M167" i="1" s="1"/>
  <c r="H166" i="1"/>
  <c r="H165" i="1"/>
  <c r="M165" i="1" s="1"/>
  <c r="H164" i="1"/>
  <c r="M164" i="1" s="1"/>
  <c r="H163" i="1"/>
  <c r="M163" i="1" s="1"/>
  <c r="H162" i="1"/>
  <c r="M162" i="1" s="1"/>
  <c r="H161" i="1"/>
  <c r="M161" i="1" s="1"/>
  <c r="H160" i="1"/>
  <c r="M160" i="1" s="1"/>
  <c r="H159" i="1"/>
  <c r="M159" i="1" s="1"/>
  <c r="H158" i="1"/>
  <c r="H157" i="1"/>
  <c r="M157" i="1" s="1"/>
  <c r="H156" i="1"/>
  <c r="M156" i="1" s="1"/>
  <c r="H155" i="1"/>
  <c r="M155" i="1" s="1"/>
  <c r="H154" i="1"/>
  <c r="M154" i="1" s="1"/>
  <c r="H153" i="1"/>
  <c r="M153" i="1"/>
  <c r="H152" i="1"/>
  <c r="M152" i="1" s="1"/>
  <c r="H151" i="1"/>
  <c r="M151" i="1" s="1"/>
  <c r="H150" i="1"/>
  <c r="M150" i="1" s="1"/>
  <c r="H149" i="1"/>
  <c r="M149" i="1" s="1"/>
  <c r="H148" i="1"/>
  <c r="M148" i="1" s="1"/>
  <c r="H147" i="1"/>
  <c r="M147" i="1" s="1"/>
  <c r="H146" i="1"/>
  <c r="H145" i="1"/>
  <c r="M145" i="1" s="1"/>
  <c r="H144" i="1"/>
  <c r="M144" i="1" s="1"/>
  <c r="H143" i="1"/>
  <c r="M143" i="1" s="1"/>
  <c r="H142" i="1"/>
  <c r="M142" i="1"/>
  <c r="H141" i="1"/>
  <c r="H140" i="1"/>
  <c r="M140" i="1"/>
  <c r="H139" i="1"/>
  <c r="M139" i="1" s="1"/>
  <c r="H138" i="1"/>
  <c r="M138" i="1" s="1"/>
  <c r="H137" i="1"/>
  <c r="L137" i="1" s="1"/>
  <c r="M137" i="1"/>
  <c r="H136" i="1"/>
  <c r="M136" i="1" s="1"/>
  <c r="H135" i="1"/>
  <c r="M135" i="1" s="1"/>
  <c r="H134" i="1"/>
  <c r="M134" i="1" s="1"/>
  <c r="H133" i="1"/>
  <c r="M133" i="1"/>
  <c r="H132" i="1"/>
  <c r="H131" i="1"/>
  <c r="M131" i="1" s="1"/>
  <c r="H130" i="1"/>
  <c r="M130" i="1" s="1"/>
  <c r="H129" i="1"/>
  <c r="M129" i="1" s="1"/>
  <c r="H128" i="1"/>
  <c r="L128" i="1" s="1"/>
  <c r="M128" i="1"/>
  <c r="H127" i="1"/>
  <c r="M127" i="1" s="1"/>
  <c r="H126" i="1"/>
  <c r="M126" i="1"/>
  <c r="H125" i="1"/>
  <c r="M125" i="1" s="1"/>
  <c r="H124" i="1"/>
  <c r="M124" i="1"/>
  <c r="H123" i="1"/>
  <c r="M123" i="1" s="1"/>
  <c r="H122" i="1"/>
  <c r="M122" i="1" s="1"/>
  <c r="H121" i="1"/>
  <c r="M121" i="1" s="1"/>
  <c r="H120" i="1"/>
  <c r="M120" i="1" s="1"/>
  <c r="H119" i="1"/>
  <c r="M119" i="1" s="1"/>
  <c r="H118" i="1"/>
  <c r="H117" i="1"/>
  <c r="M117" i="1"/>
  <c r="H116" i="1"/>
  <c r="M116" i="1" s="1"/>
  <c r="H115" i="1"/>
  <c r="M115" i="1" s="1"/>
  <c r="H114" i="1"/>
  <c r="L114" i="1" s="1"/>
  <c r="M114" i="1"/>
  <c r="H113" i="1"/>
  <c r="M113" i="1" s="1"/>
  <c r="H112" i="1"/>
  <c r="M112" i="1" s="1"/>
  <c r="H111" i="1"/>
  <c r="M111" i="1" s="1"/>
  <c r="H110" i="1"/>
  <c r="M110" i="1"/>
  <c r="H109" i="1"/>
  <c r="H108" i="1"/>
  <c r="M108" i="1"/>
  <c r="H107" i="1"/>
  <c r="M107" i="1" s="1"/>
  <c r="H106" i="1"/>
  <c r="M106" i="1"/>
  <c r="H105" i="1"/>
  <c r="L105" i="1" s="1"/>
  <c r="M105" i="1"/>
  <c r="H104" i="1"/>
  <c r="M104" i="1" s="1"/>
  <c r="H103" i="1"/>
  <c r="M103" i="1" s="1"/>
  <c r="H102" i="1"/>
  <c r="M102" i="1" s="1"/>
  <c r="H101" i="1"/>
  <c r="M101" i="1"/>
  <c r="H100" i="1"/>
  <c r="H99" i="1"/>
  <c r="M99" i="1" s="1"/>
  <c r="H98" i="1"/>
  <c r="M98" i="1" s="1"/>
  <c r="H97" i="1"/>
  <c r="M97" i="1"/>
  <c r="H96" i="1"/>
  <c r="L96" i="1" s="1"/>
  <c r="M96" i="1"/>
  <c r="H95" i="1"/>
  <c r="M95" i="1" s="1"/>
  <c r="H94" i="1"/>
  <c r="M94" i="1"/>
  <c r="H93" i="1"/>
  <c r="M93" i="1" s="1"/>
  <c r="H92" i="1"/>
  <c r="M92" i="1"/>
  <c r="H91" i="1"/>
  <c r="H90" i="1"/>
  <c r="M90" i="1" s="1"/>
  <c r="H89" i="1"/>
  <c r="M89" i="1" s="1"/>
  <c r="H88" i="1"/>
  <c r="M88" i="1" s="1"/>
  <c r="H87" i="1"/>
  <c r="M87" i="1" s="1"/>
  <c r="H86" i="1"/>
  <c r="M86" i="1" s="1"/>
  <c r="H85" i="1"/>
  <c r="M85" i="1"/>
  <c r="H84" i="1"/>
  <c r="M84" i="1" s="1"/>
  <c r="H83" i="1"/>
  <c r="M83" i="1" s="1"/>
  <c r="H82" i="1"/>
  <c r="L82" i="1" s="1"/>
  <c r="M82" i="1"/>
  <c r="H81" i="1"/>
  <c r="M81" i="1" s="1"/>
  <c r="H80" i="1"/>
  <c r="M80" i="1" s="1"/>
  <c r="H79" i="1"/>
  <c r="M79" i="1" s="1"/>
  <c r="H78" i="1"/>
  <c r="M78" i="1"/>
  <c r="H77" i="1"/>
  <c r="H76" i="1"/>
  <c r="M76" i="1"/>
  <c r="H75" i="1"/>
  <c r="M75" i="1" s="1"/>
  <c r="H74" i="1"/>
  <c r="M74" i="1" s="1"/>
  <c r="H73" i="1"/>
  <c r="L73" i="1" s="1"/>
  <c r="M73" i="1"/>
  <c r="H72" i="1"/>
  <c r="M72" i="1" s="1"/>
  <c r="H71" i="1"/>
  <c r="M71" i="1" s="1"/>
  <c r="H70" i="1"/>
  <c r="M70" i="1" s="1"/>
  <c r="H69" i="1"/>
  <c r="M69" i="1"/>
  <c r="H68" i="1"/>
  <c r="H67" i="1"/>
  <c r="M67" i="1" s="1"/>
  <c r="H66" i="1"/>
  <c r="M66" i="1" s="1"/>
  <c r="H65" i="1"/>
  <c r="M65" i="1" s="1"/>
  <c r="H64" i="1"/>
  <c r="L64" i="1" s="1"/>
  <c r="M64" i="1"/>
  <c r="H63" i="1"/>
  <c r="M63" i="1" s="1"/>
  <c r="H62" i="1"/>
  <c r="M62" i="1"/>
  <c r="H61" i="1"/>
  <c r="M61" i="1" s="1"/>
  <c r="H60" i="1"/>
  <c r="M60" i="1"/>
  <c r="H59" i="1"/>
  <c r="M59" i="1" s="1"/>
  <c r="H58" i="1"/>
  <c r="M58" i="1" s="1"/>
  <c r="H57" i="1"/>
  <c r="M57" i="1" s="1"/>
  <c r="H56" i="1"/>
  <c r="M56" i="1"/>
  <c r="H55" i="1"/>
  <c r="M55" i="1" s="1"/>
  <c r="H54" i="1"/>
  <c r="H53" i="1"/>
  <c r="M53" i="1"/>
  <c r="H52" i="1"/>
  <c r="M52" i="1" s="1"/>
  <c r="H51" i="1"/>
  <c r="M51" i="1" s="1"/>
  <c r="H50" i="1"/>
  <c r="L50" i="1" s="1"/>
  <c r="M50" i="1"/>
  <c r="H49" i="1"/>
  <c r="M49" i="1" s="1"/>
  <c r="H48" i="1"/>
  <c r="M48" i="1" s="1"/>
  <c r="H47" i="1"/>
  <c r="M47" i="1" s="1"/>
  <c r="H46" i="1"/>
  <c r="M46" i="1"/>
  <c r="H45" i="1"/>
  <c r="H44" i="1"/>
  <c r="M44" i="1"/>
  <c r="H43" i="1"/>
  <c r="M43" i="1" s="1"/>
  <c r="H42" i="1"/>
  <c r="M42" i="1" s="1"/>
  <c r="H41" i="1"/>
  <c r="L41" i="1" s="1"/>
  <c r="M41" i="1"/>
  <c r="H40" i="1"/>
  <c r="M40" i="1" s="1"/>
  <c r="H39" i="1"/>
  <c r="M39" i="1" s="1"/>
  <c r="H38" i="1"/>
  <c r="M38" i="1" s="1"/>
  <c r="H4" i="1"/>
  <c r="M4" i="1"/>
  <c r="H3" i="1"/>
  <c r="L448" i="1"/>
  <c r="L447" i="1"/>
  <c r="L446" i="1"/>
  <c r="L442" i="1"/>
  <c r="L441" i="1"/>
  <c r="L440" i="1"/>
  <c r="L439" i="1"/>
  <c r="L438" i="1"/>
  <c r="L434" i="1"/>
  <c r="L433" i="1"/>
  <c r="L432" i="1"/>
  <c r="L431" i="1"/>
  <c r="L430" i="1"/>
  <c r="L426" i="1"/>
  <c r="L425" i="1"/>
  <c r="L424" i="1"/>
  <c r="L420" i="1"/>
  <c r="L419" i="1"/>
  <c r="L418" i="1"/>
  <c r="L417" i="1"/>
  <c r="L416" i="1"/>
  <c r="L415" i="1"/>
  <c r="L414" i="1"/>
  <c r="L413" i="1"/>
  <c r="L412" i="1"/>
  <c r="L411" i="1"/>
  <c r="L408" i="1"/>
  <c r="L407" i="1"/>
  <c r="L406" i="1"/>
  <c r="L404" i="1"/>
  <c r="L401" i="1"/>
  <c r="L400" i="1"/>
  <c r="L389" i="1"/>
  <c r="L388" i="1"/>
  <c r="L384" i="1"/>
  <c r="L383" i="1"/>
  <c r="L382" i="1"/>
  <c r="L381" i="1"/>
  <c r="L378" i="1"/>
  <c r="L377" i="1"/>
  <c r="L376" i="1"/>
  <c r="L375" i="1"/>
  <c r="L373" i="1"/>
  <c r="L372" i="1"/>
  <c r="L371" i="1"/>
  <c r="L370" i="1"/>
  <c r="L369" i="1"/>
  <c r="L365" i="1"/>
  <c r="L364" i="1"/>
  <c r="L362" i="1"/>
  <c r="L359" i="1"/>
  <c r="L358" i="1"/>
  <c r="L357" i="1"/>
  <c r="L356" i="1"/>
  <c r="L355" i="1"/>
  <c r="L352" i="1"/>
  <c r="L351" i="1"/>
  <c r="L350" i="1"/>
  <c r="L346" i="1"/>
  <c r="L345" i="1"/>
  <c r="L344" i="1"/>
  <c r="L343" i="1"/>
  <c r="L340" i="1"/>
  <c r="L339" i="1"/>
  <c r="L338" i="1"/>
  <c r="L337" i="1"/>
  <c r="L333" i="1"/>
  <c r="L332" i="1"/>
  <c r="L330" i="1"/>
  <c r="L329" i="1"/>
  <c r="L328" i="1"/>
  <c r="L327" i="1"/>
  <c r="L326" i="1"/>
  <c r="L325" i="1"/>
  <c r="L324" i="1"/>
  <c r="L321" i="1"/>
  <c r="L320" i="1"/>
  <c r="L319" i="1"/>
  <c r="L318" i="1"/>
  <c r="L314" i="1"/>
  <c r="L313" i="1"/>
  <c r="L312" i="1"/>
  <c r="L311" i="1"/>
  <c r="L310" i="1"/>
  <c r="L306" i="1"/>
  <c r="L305" i="1"/>
  <c r="L304" i="1"/>
  <c r="L303" i="1"/>
  <c r="L300" i="1"/>
  <c r="L299" i="1"/>
  <c r="L298" i="1"/>
  <c r="L297" i="1"/>
  <c r="L296" i="1"/>
  <c r="L295" i="1"/>
  <c r="L293" i="1"/>
  <c r="L292" i="1"/>
  <c r="L291" i="1"/>
  <c r="L290" i="1"/>
  <c r="L289" i="1"/>
  <c r="L288" i="1"/>
  <c r="L286" i="1"/>
  <c r="L285" i="1"/>
  <c r="L284" i="1"/>
  <c r="L283" i="1"/>
  <c r="L282" i="1"/>
  <c r="L278" i="1"/>
  <c r="L277" i="1"/>
  <c r="L276" i="1"/>
  <c r="L275" i="1"/>
  <c r="L274" i="1"/>
  <c r="L270" i="1"/>
  <c r="L268" i="1"/>
  <c r="L267" i="1"/>
  <c r="L264" i="1"/>
  <c r="L263" i="1"/>
  <c r="L262" i="1"/>
  <c r="L261" i="1"/>
  <c r="L260" i="1"/>
  <c r="L256" i="1"/>
  <c r="L255" i="1"/>
  <c r="L254" i="1"/>
  <c r="L252" i="1"/>
  <c r="L248" i="1"/>
  <c r="L247" i="1"/>
  <c r="L246" i="1"/>
  <c r="L245" i="1"/>
  <c r="L240" i="1"/>
  <c r="L239" i="1"/>
  <c r="L238" i="1"/>
  <c r="L237" i="1"/>
  <c r="L233" i="1"/>
  <c r="L231" i="1"/>
  <c r="L230" i="1"/>
  <c r="L226" i="1"/>
  <c r="L225" i="1"/>
  <c r="L224" i="1"/>
  <c r="L223" i="1"/>
  <c r="L222" i="1"/>
  <c r="L221" i="1"/>
  <c r="L219" i="1"/>
  <c r="L218" i="1"/>
  <c r="L215" i="1"/>
  <c r="L214" i="1"/>
  <c r="L210" i="1"/>
  <c r="L208" i="1"/>
  <c r="L207" i="1"/>
  <c r="L205" i="1"/>
  <c r="L200" i="1"/>
  <c r="L199" i="1"/>
  <c r="L198" i="1"/>
  <c r="L195" i="1"/>
  <c r="L194" i="1"/>
  <c r="L193" i="1"/>
  <c r="L192" i="1"/>
  <c r="L187" i="1"/>
  <c r="L186" i="1"/>
  <c r="L184" i="1"/>
  <c r="L183" i="1"/>
  <c r="L180" i="1"/>
  <c r="L179" i="1"/>
  <c r="L177" i="1"/>
  <c r="L176" i="1"/>
  <c r="L171" i="1"/>
  <c r="L170" i="1"/>
  <c r="L164" i="1"/>
  <c r="L163" i="1"/>
  <c r="L162" i="1"/>
  <c r="L161" i="1"/>
  <c r="L160" i="1"/>
  <c r="L156" i="1"/>
  <c r="L155" i="1"/>
  <c r="L154" i="1"/>
  <c r="L153" i="1"/>
  <c r="L151" i="1"/>
  <c r="L150" i="1"/>
  <c r="L149" i="1"/>
  <c r="L148" i="1"/>
  <c r="L144" i="1"/>
  <c r="L142" i="1"/>
  <c r="L140" i="1"/>
  <c r="L138" i="1"/>
  <c r="L134" i="1"/>
  <c r="L133" i="1"/>
  <c r="L130" i="1"/>
  <c r="L129" i="1"/>
  <c r="L126" i="1"/>
  <c r="L125" i="1"/>
  <c r="L124" i="1"/>
  <c r="L121" i="1"/>
  <c r="L120" i="1"/>
  <c r="L118" i="1"/>
  <c r="L117" i="1"/>
  <c r="L116" i="1"/>
  <c r="L112" i="1"/>
  <c r="L110" i="1"/>
  <c r="L108" i="1"/>
  <c r="L106" i="1"/>
  <c r="L102" i="1"/>
  <c r="L101" i="1"/>
  <c r="L98" i="1"/>
  <c r="L97" i="1"/>
  <c r="L94" i="1"/>
  <c r="L93" i="1"/>
  <c r="L92" i="1"/>
  <c r="L89" i="1"/>
  <c r="L88" i="1"/>
  <c r="L86" i="1"/>
  <c r="L85" i="1"/>
  <c r="L84" i="1"/>
  <c r="L80" i="1"/>
  <c r="L78" i="1"/>
  <c r="L76" i="1"/>
  <c r="L74" i="1"/>
  <c r="L70" i="1"/>
  <c r="L69" i="1"/>
  <c r="L66" i="1"/>
  <c r="L65" i="1"/>
  <c r="L62" i="1"/>
  <c r="L61" i="1"/>
  <c r="L60" i="1"/>
  <c r="L56" i="1"/>
  <c r="L53" i="1"/>
  <c r="L52" i="1"/>
  <c r="L46" i="1"/>
  <c r="L44" i="1"/>
  <c r="L42" i="1"/>
  <c r="L38" i="1"/>
  <c r="L4" i="1"/>
  <c r="K449" i="1"/>
  <c r="K448" i="1"/>
  <c r="K447" i="1"/>
  <c r="K446" i="1"/>
  <c r="K441" i="1"/>
  <c r="K440" i="1"/>
  <c r="K439" i="1"/>
  <c r="K438" i="1"/>
  <c r="K433" i="1"/>
  <c r="K432" i="1"/>
  <c r="K431" i="1"/>
  <c r="K430" i="1"/>
  <c r="K426" i="1"/>
  <c r="K425" i="1"/>
  <c r="K424" i="1"/>
  <c r="K423" i="1"/>
  <c r="K420" i="1"/>
  <c r="K419" i="1"/>
  <c r="K418" i="1"/>
  <c r="K417" i="1"/>
  <c r="K414" i="1"/>
  <c r="K413" i="1"/>
  <c r="K412" i="1"/>
  <c r="K411" i="1"/>
  <c r="K407" i="1"/>
  <c r="K406" i="1"/>
  <c r="K404" i="1"/>
  <c r="K401" i="1"/>
  <c r="K400" i="1"/>
  <c r="K389" i="1"/>
  <c r="K388" i="1"/>
  <c r="K387" i="1"/>
  <c r="K386" i="1"/>
  <c r="K385" i="1"/>
  <c r="K384" i="1"/>
  <c r="K383" i="1"/>
  <c r="K382" i="1"/>
  <c r="K378" i="1"/>
  <c r="K377" i="1"/>
  <c r="K376" i="1"/>
  <c r="K375" i="1"/>
  <c r="K372" i="1"/>
  <c r="K371" i="1"/>
  <c r="K370" i="1"/>
  <c r="K369" i="1"/>
  <c r="K365" i="1"/>
  <c r="K364" i="1"/>
  <c r="K362" i="1"/>
  <c r="K361" i="1"/>
  <c r="K360" i="1"/>
  <c r="K359" i="1"/>
  <c r="K358" i="1"/>
  <c r="K357" i="1"/>
  <c r="K356" i="1"/>
  <c r="K353" i="1"/>
  <c r="K352" i="1"/>
  <c r="K351" i="1"/>
  <c r="K350" i="1"/>
  <c r="K346" i="1"/>
  <c r="K345" i="1"/>
  <c r="K344" i="1"/>
  <c r="K343" i="1"/>
  <c r="K340" i="1"/>
  <c r="K339" i="1"/>
  <c r="K338" i="1"/>
  <c r="K337" i="1"/>
  <c r="K336" i="1"/>
  <c r="K335" i="1"/>
  <c r="K334" i="1"/>
  <c r="K333" i="1"/>
  <c r="K332" i="1"/>
  <c r="K330" i="1"/>
  <c r="K327" i="1"/>
  <c r="K326" i="1"/>
  <c r="K325" i="1"/>
  <c r="K324" i="1"/>
  <c r="K320" i="1"/>
  <c r="K319" i="1"/>
  <c r="K318" i="1"/>
  <c r="K314" i="1"/>
  <c r="K313" i="1"/>
  <c r="K312" i="1"/>
  <c r="K311" i="1"/>
  <c r="K310" i="1"/>
  <c r="K309" i="1"/>
  <c r="K306" i="1"/>
  <c r="K305" i="1"/>
  <c r="K304" i="1"/>
  <c r="K303" i="1"/>
  <c r="K300" i="1"/>
  <c r="K299" i="1"/>
  <c r="K298" i="1"/>
  <c r="K297" i="1"/>
  <c r="K296" i="1"/>
  <c r="K292" i="1"/>
  <c r="K291" i="1"/>
  <c r="K290" i="1"/>
  <c r="K289" i="1"/>
  <c r="K288" i="1"/>
  <c r="K285" i="1"/>
  <c r="K284" i="1"/>
  <c r="K283" i="1"/>
  <c r="K282" i="1"/>
  <c r="K278" i="1"/>
  <c r="K277" i="1"/>
  <c r="K276" i="1"/>
  <c r="K275" i="1"/>
  <c r="K274" i="1"/>
  <c r="K271" i="1"/>
  <c r="K270" i="1"/>
  <c r="K269" i="1"/>
  <c r="K268" i="1"/>
  <c r="K267" i="1"/>
  <c r="K264" i="1"/>
  <c r="K263" i="1"/>
  <c r="K262" i="1"/>
  <c r="K261" i="1"/>
  <c r="K260" i="1"/>
  <c r="K256" i="1"/>
  <c r="K255" i="1"/>
  <c r="K254" i="1"/>
  <c r="K252" i="1"/>
  <c r="K248" i="1"/>
  <c r="K247" i="1"/>
  <c r="K246" i="1"/>
  <c r="K245" i="1"/>
  <c r="K240" i="1"/>
  <c r="K239" i="1"/>
  <c r="K238" i="1"/>
  <c r="K237" i="1"/>
  <c r="K233" i="1"/>
  <c r="K232" i="1"/>
  <c r="K231" i="1"/>
  <c r="K230" i="1"/>
  <c r="K228" i="1"/>
  <c r="K225" i="1"/>
  <c r="K224" i="1"/>
  <c r="K223" i="1"/>
  <c r="K221" i="1"/>
  <c r="K220" i="1"/>
  <c r="K219" i="1"/>
  <c r="K218" i="1"/>
  <c r="K216" i="1"/>
  <c r="K215" i="1"/>
  <c r="K214" i="1"/>
  <c r="K210" i="1"/>
  <c r="K208" i="1"/>
  <c r="K207" i="1"/>
  <c r="K206" i="1"/>
  <c r="K202" i="1"/>
  <c r="K201" i="1"/>
  <c r="K200" i="1"/>
  <c r="K199" i="1"/>
  <c r="K198" i="1"/>
  <c r="K195" i="1"/>
  <c r="K194" i="1"/>
  <c r="K193" i="1"/>
  <c r="K192" i="1"/>
  <c r="K191" i="1"/>
  <c r="K187" i="1"/>
  <c r="K186" i="1"/>
  <c r="K184" i="1"/>
  <c r="K180" i="1"/>
  <c r="K179" i="1"/>
  <c r="K177" i="1"/>
  <c r="K172" i="1"/>
  <c r="K171" i="1"/>
  <c r="K170" i="1"/>
  <c r="K169" i="1"/>
  <c r="K168" i="1"/>
  <c r="K164" i="1"/>
  <c r="K163" i="1"/>
  <c r="K162" i="1"/>
  <c r="K161" i="1"/>
  <c r="K160" i="1"/>
  <c r="K156" i="1"/>
  <c r="K155" i="1"/>
  <c r="K154" i="1"/>
  <c r="K153" i="1"/>
  <c r="K151" i="1"/>
  <c r="K150" i="1"/>
  <c r="K149" i="1"/>
  <c r="K148" i="1"/>
  <c r="K144" i="1"/>
  <c r="K142" i="1"/>
  <c r="K140" i="1"/>
  <c r="K139" i="1"/>
  <c r="K138" i="1"/>
  <c r="K134" i="1"/>
  <c r="K133" i="1"/>
  <c r="K130" i="1"/>
  <c r="K129" i="1"/>
  <c r="K126" i="1"/>
  <c r="K125" i="1"/>
  <c r="K124" i="1"/>
  <c r="K123" i="1"/>
  <c r="K122" i="1"/>
  <c r="K121" i="1"/>
  <c r="K120" i="1"/>
  <c r="K117" i="1"/>
  <c r="K116" i="1"/>
  <c r="K115" i="1"/>
  <c r="K114" i="1"/>
  <c r="K113" i="1"/>
  <c r="K112" i="1"/>
  <c r="K110" i="1"/>
  <c r="K108" i="1"/>
  <c r="K107" i="1"/>
  <c r="K106" i="1"/>
  <c r="K105" i="1"/>
  <c r="K104" i="1"/>
  <c r="K102" i="1"/>
  <c r="K101" i="1"/>
  <c r="K99" i="1"/>
  <c r="K98" i="1"/>
  <c r="K97" i="1"/>
  <c r="K96" i="1"/>
  <c r="K94" i="1"/>
  <c r="K93" i="1"/>
  <c r="K92" i="1"/>
  <c r="K89" i="1"/>
  <c r="K88" i="1"/>
  <c r="K86" i="1"/>
  <c r="K85" i="1"/>
  <c r="K84" i="1"/>
  <c r="K83" i="1"/>
  <c r="K80" i="1"/>
  <c r="K78" i="1"/>
  <c r="K76" i="1"/>
  <c r="K75" i="1"/>
  <c r="K74" i="1"/>
  <c r="K70" i="1"/>
  <c r="K69" i="1"/>
  <c r="K68" i="1"/>
  <c r="K67" i="1"/>
  <c r="K66" i="1"/>
  <c r="K65" i="1"/>
  <c r="K62" i="1"/>
  <c r="K61" i="1"/>
  <c r="K60" i="1"/>
  <c r="K59" i="1"/>
  <c r="K58" i="1"/>
  <c r="K57" i="1"/>
  <c r="K56" i="1"/>
  <c r="K53" i="1"/>
  <c r="K52" i="1"/>
  <c r="K51" i="1"/>
  <c r="K50" i="1"/>
  <c r="K49" i="1"/>
  <c r="K48" i="1"/>
  <c r="K46" i="1"/>
  <c r="K44" i="1"/>
  <c r="K43" i="1"/>
  <c r="K42" i="1"/>
  <c r="K41" i="1"/>
  <c r="K40" i="1"/>
  <c r="K38" i="1"/>
  <c r="K4" i="1"/>
  <c r="E449" i="1"/>
  <c r="G449" i="1" s="1"/>
  <c r="J449" i="1" s="1"/>
  <c r="E448" i="1"/>
  <c r="E447" i="1"/>
  <c r="E446" i="1"/>
  <c r="E445" i="1"/>
  <c r="G445" i="1" s="1"/>
  <c r="J445" i="1" s="1"/>
  <c r="E444" i="1"/>
  <c r="G444" i="1" s="1"/>
  <c r="J444" i="1" s="1"/>
  <c r="E443" i="1"/>
  <c r="G443" i="1" s="1"/>
  <c r="J443" i="1" s="1"/>
  <c r="E442" i="1"/>
  <c r="G442" i="1" s="1"/>
  <c r="J442" i="1" s="1"/>
  <c r="E441" i="1"/>
  <c r="G441" i="1" s="1"/>
  <c r="J441" i="1" s="1"/>
  <c r="E440" i="1"/>
  <c r="E439" i="1"/>
  <c r="G439" i="1" s="1"/>
  <c r="J439" i="1" s="1"/>
  <c r="E438" i="1"/>
  <c r="G438" i="1" s="1"/>
  <c r="J438" i="1" s="1"/>
  <c r="E437" i="1"/>
  <c r="G437" i="1" s="1"/>
  <c r="J437" i="1" s="1"/>
  <c r="E436" i="1"/>
  <c r="G436" i="1" s="1"/>
  <c r="J436" i="1" s="1"/>
  <c r="E435" i="1"/>
  <c r="G435" i="1" s="1"/>
  <c r="J435" i="1" s="1"/>
  <c r="E434" i="1"/>
  <c r="G434" i="1" s="1"/>
  <c r="J434" i="1" s="1"/>
  <c r="E433" i="1"/>
  <c r="G433" i="1" s="1"/>
  <c r="J433" i="1" s="1"/>
  <c r="E432" i="1"/>
  <c r="G432" i="1" s="1"/>
  <c r="J432" i="1" s="1"/>
  <c r="E431" i="1"/>
  <c r="G431" i="1" s="1"/>
  <c r="J431" i="1" s="1"/>
  <c r="E430" i="1"/>
  <c r="G430" i="1" s="1"/>
  <c r="J430" i="1" s="1"/>
  <c r="E429" i="1"/>
  <c r="G429" i="1" s="1"/>
  <c r="J429" i="1" s="1"/>
  <c r="E428" i="1"/>
  <c r="G428" i="1" s="1"/>
  <c r="J428" i="1" s="1"/>
  <c r="E427" i="1"/>
  <c r="G427" i="1"/>
  <c r="J427" i="1" s="1"/>
  <c r="E426" i="1"/>
  <c r="G426" i="1" s="1"/>
  <c r="J426" i="1" s="1"/>
  <c r="E425" i="1"/>
  <c r="E424" i="1"/>
  <c r="G424" i="1" s="1"/>
  <c r="J424" i="1" s="1"/>
  <c r="E423" i="1"/>
  <c r="G423" i="1" s="1"/>
  <c r="J423" i="1" s="1"/>
  <c r="E422" i="1"/>
  <c r="G422" i="1" s="1"/>
  <c r="J422" i="1" s="1"/>
  <c r="E421" i="1"/>
  <c r="G421" i="1" s="1"/>
  <c r="J421" i="1" s="1"/>
  <c r="E420" i="1"/>
  <c r="G420" i="1" s="1"/>
  <c r="J420" i="1" s="1"/>
  <c r="E419" i="1"/>
  <c r="G419" i="1" s="1"/>
  <c r="J419" i="1" s="1"/>
  <c r="E418" i="1"/>
  <c r="E417" i="1"/>
  <c r="E416" i="1"/>
  <c r="G416" i="1" s="1"/>
  <c r="J416" i="1" s="1"/>
  <c r="E415" i="1"/>
  <c r="G415" i="1" s="1"/>
  <c r="J415" i="1" s="1"/>
  <c r="E414" i="1"/>
  <c r="G414" i="1" s="1"/>
  <c r="J414" i="1" s="1"/>
  <c r="E413" i="1"/>
  <c r="G413" i="1" s="1"/>
  <c r="J413" i="1" s="1"/>
  <c r="E412" i="1"/>
  <c r="G412" i="1" s="1"/>
  <c r="J412" i="1" s="1"/>
  <c r="E411" i="1"/>
  <c r="G411" i="1" s="1"/>
  <c r="J411" i="1" s="1"/>
  <c r="E410" i="1"/>
  <c r="G410" i="1" s="1"/>
  <c r="J410" i="1" s="1"/>
  <c r="E409" i="1"/>
  <c r="E408" i="1"/>
  <c r="E407" i="1"/>
  <c r="G407" i="1" s="1"/>
  <c r="J407" i="1" s="1"/>
  <c r="E406" i="1"/>
  <c r="G406" i="1" s="1"/>
  <c r="J406" i="1" s="1"/>
  <c r="E405" i="1"/>
  <c r="G405" i="1" s="1"/>
  <c r="J405" i="1" s="1"/>
  <c r="E404" i="1"/>
  <c r="G404" i="1" s="1"/>
  <c r="J404" i="1" s="1"/>
  <c r="E403" i="1"/>
  <c r="G403" i="1" s="1"/>
  <c r="J403" i="1" s="1"/>
  <c r="E402" i="1"/>
  <c r="G402" i="1" s="1"/>
  <c r="J402" i="1" s="1"/>
  <c r="E401" i="1"/>
  <c r="G401" i="1" s="1"/>
  <c r="J401" i="1" s="1"/>
  <c r="E400" i="1"/>
  <c r="G400" i="1" s="1"/>
  <c r="J400" i="1"/>
  <c r="G388" i="1"/>
  <c r="J388" i="1" s="1"/>
  <c r="G387" i="1"/>
  <c r="J387" i="1" s="1"/>
  <c r="G386" i="1"/>
  <c r="J386" i="1" s="1"/>
  <c r="G385" i="1"/>
  <c r="J385" i="1" s="1"/>
  <c r="G384" i="1"/>
  <c r="J384" i="1" s="1"/>
  <c r="G383" i="1"/>
  <c r="J383" i="1" s="1"/>
  <c r="E381" i="1"/>
  <c r="G381" i="1" s="1"/>
  <c r="J381" i="1" s="1"/>
  <c r="E380" i="1"/>
  <c r="G380" i="1" s="1"/>
  <c r="J380" i="1" s="1"/>
  <c r="E379" i="1"/>
  <c r="G379" i="1"/>
  <c r="J379" i="1" s="1"/>
  <c r="E378" i="1"/>
  <c r="E377" i="1"/>
  <c r="G377" i="1" s="1"/>
  <c r="J377" i="1" s="1"/>
  <c r="E376" i="1"/>
  <c r="G376" i="1" s="1"/>
  <c r="J376" i="1" s="1"/>
  <c r="E375" i="1"/>
  <c r="G375" i="1" s="1"/>
  <c r="J375" i="1" s="1"/>
  <c r="E374" i="1"/>
  <c r="G374" i="1" s="1"/>
  <c r="J374" i="1" s="1"/>
  <c r="E373" i="1"/>
  <c r="G373" i="1" s="1"/>
  <c r="J373" i="1" s="1"/>
  <c r="E372" i="1"/>
  <c r="G372" i="1" s="1"/>
  <c r="J372" i="1" s="1"/>
  <c r="E371" i="1"/>
  <c r="G371" i="1" s="1"/>
  <c r="J371" i="1" s="1"/>
  <c r="E370" i="1"/>
  <c r="E369" i="1"/>
  <c r="G369" i="1" s="1"/>
  <c r="J369" i="1" s="1"/>
  <c r="E368" i="1"/>
  <c r="G368" i="1" s="1"/>
  <c r="J368" i="1" s="1"/>
  <c r="E367" i="1"/>
  <c r="G367" i="1" s="1"/>
  <c r="J367" i="1" s="1"/>
  <c r="E366" i="1"/>
  <c r="G366" i="1" s="1"/>
  <c r="J366" i="1" s="1"/>
  <c r="E365" i="1"/>
  <c r="G365" i="1" s="1"/>
  <c r="J365" i="1" s="1"/>
  <c r="E364" i="1"/>
  <c r="G364" i="1" s="1"/>
  <c r="J364" i="1" s="1"/>
  <c r="E363" i="1"/>
  <c r="G363" i="1" s="1"/>
  <c r="J363" i="1" s="1"/>
  <c r="E362" i="1"/>
  <c r="G362" i="1" s="1"/>
  <c r="J362" i="1" s="1"/>
  <c r="E361" i="1"/>
  <c r="G361" i="1" s="1"/>
  <c r="J361" i="1" s="1"/>
  <c r="E360" i="1"/>
  <c r="G360" i="1" s="1"/>
  <c r="J360" i="1" s="1"/>
  <c r="E359" i="1"/>
  <c r="G359" i="1" s="1"/>
  <c r="J359" i="1" s="1"/>
  <c r="E358" i="1"/>
  <c r="G358" i="1" s="1"/>
  <c r="J358" i="1" s="1"/>
  <c r="E357" i="1"/>
  <c r="E356" i="1"/>
  <c r="E355" i="1"/>
  <c r="G355" i="1" s="1"/>
  <c r="J355" i="1" s="1"/>
  <c r="E354" i="1"/>
  <c r="G354" i="1" s="1"/>
  <c r="J354" i="1" s="1"/>
  <c r="E353" i="1"/>
  <c r="G353" i="1" s="1"/>
  <c r="J353" i="1" s="1"/>
  <c r="E352" i="1"/>
  <c r="G352" i="1" s="1"/>
  <c r="J352" i="1" s="1"/>
  <c r="E351" i="1"/>
  <c r="G351" i="1" s="1"/>
  <c r="J351" i="1" s="1"/>
  <c r="E350" i="1"/>
  <c r="G350" i="1" s="1"/>
  <c r="J350" i="1" s="1"/>
  <c r="E349" i="1"/>
  <c r="E348" i="1"/>
  <c r="E347" i="1"/>
  <c r="G347" i="1" s="1"/>
  <c r="J347" i="1" s="1"/>
  <c r="E346" i="1"/>
  <c r="G346" i="1" s="1"/>
  <c r="J346" i="1" s="1"/>
  <c r="E345" i="1"/>
  <c r="G345" i="1" s="1"/>
  <c r="J345" i="1" s="1"/>
  <c r="E344" i="1"/>
  <c r="G344" i="1" s="1"/>
  <c r="J344" i="1" s="1"/>
  <c r="E343" i="1"/>
  <c r="G343" i="1" s="1"/>
  <c r="J343" i="1" s="1"/>
  <c r="E342" i="1"/>
  <c r="G342" i="1" s="1"/>
  <c r="J342" i="1" s="1"/>
  <c r="E341" i="1"/>
  <c r="G341" i="1" s="1"/>
  <c r="J341" i="1" s="1"/>
  <c r="E340" i="1"/>
  <c r="G340" i="1" s="1"/>
  <c r="J340" i="1" s="1"/>
  <c r="E339" i="1"/>
  <c r="G339" i="1" s="1"/>
  <c r="J339" i="1" s="1"/>
  <c r="E338" i="1"/>
  <c r="G338" i="1" s="1"/>
  <c r="J338" i="1" s="1"/>
  <c r="E337" i="1"/>
  <c r="G337" i="1" s="1"/>
  <c r="J337" i="1" s="1"/>
  <c r="E336" i="1"/>
  <c r="G336" i="1" s="1"/>
  <c r="J336" i="1" s="1"/>
  <c r="E335" i="1"/>
  <c r="G335" i="1" s="1"/>
  <c r="J335" i="1" s="1"/>
  <c r="E334" i="1"/>
  <c r="E333" i="1"/>
  <c r="E332" i="1"/>
  <c r="E331" i="1"/>
  <c r="G331" i="1" s="1"/>
  <c r="J331" i="1" s="1"/>
  <c r="E330" i="1"/>
  <c r="G330" i="1" s="1"/>
  <c r="J330" i="1" s="1"/>
  <c r="E329" i="1"/>
  <c r="G329" i="1" s="1"/>
  <c r="J329" i="1" s="1"/>
  <c r="E328" i="1"/>
  <c r="G328" i="1" s="1"/>
  <c r="J328" i="1" s="1"/>
  <c r="E327" i="1"/>
  <c r="G327" i="1" s="1"/>
  <c r="J327" i="1" s="1"/>
  <c r="E326" i="1"/>
  <c r="G326" i="1" s="1"/>
  <c r="J326" i="1"/>
  <c r="E325" i="1"/>
  <c r="E324" i="1"/>
  <c r="G324" i="1" s="1"/>
  <c r="J324" i="1" s="1"/>
  <c r="E323" i="1"/>
  <c r="G323" i="1" s="1"/>
  <c r="J323" i="1" s="1"/>
  <c r="E322" i="1"/>
  <c r="G322" i="1" s="1"/>
  <c r="J322" i="1" s="1"/>
  <c r="E321" i="1"/>
  <c r="G321" i="1" s="1"/>
  <c r="J321" i="1" s="1"/>
  <c r="E320" i="1"/>
  <c r="G320" i="1" s="1"/>
  <c r="J320" i="1" s="1"/>
  <c r="E319" i="1"/>
  <c r="G319" i="1" s="1"/>
  <c r="J319" i="1" s="1"/>
  <c r="E318" i="1"/>
  <c r="E317" i="1"/>
  <c r="G317" i="1" s="1"/>
  <c r="J317" i="1" s="1"/>
  <c r="E316" i="1"/>
  <c r="G316" i="1" s="1"/>
  <c r="J316" i="1" s="1"/>
  <c r="E315" i="1"/>
  <c r="G315" i="1" s="1"/>
  <c r="J315" i="1" s="1"/>
  <c r="E314" i="1"/>
  <c r="G314" i="1" s="1"/>
  <c r="J314" i="1" s="1"/>
  <c r="E313" i="1"/>
  <c r="G313" i="1" s="1"/>
  <c r="J313" i="1" s="1"/>
  <c r="E312" i="1"/>
  <c r="G312" i="1" s="1"/>
  <c r="J312" i="1" s="1"/>
  <c r="E311" i="1"/>
  <c r="G311" i="1" s="1"/>
  <c r="J311" i="1" s="1"/>
  <c r="E310" i="1"/>
  <c r="G310" i="1" s="1"/>
  <c r="J310" i="1" s="1"/>
  <c r="E309" i="1"/>
  <c r="G309" i="1" s="1"/>
  <c r="J309" i="1" s="1"/>
  <c r="E308" i="1"/>
  <c r="G308" i="1" s="1"/>
  <c r="J308" i="1" s="1"/>
  <c r="E307" i="1"/>
  <c r="G307" i="1" s="1"/>
  <c r="J307" i="1" s="1"/>
  <c r="E306" i="1"/>
  <c r="G306" i="1" s="1"/>
  <c r="J306" i="1" s="1"/>
  <c r="E305" i="1"/>
  <c r="G305" i="1" s="1"/>
  <c r="J305" i="1" s="1"/>
  <c r="E304" i="1"/>
  <c r="G304" i="1" s="1"/>
  <c r="J304" i="1" s="1"/>
  <c r="E303" i="1"/>
  <c r="G303" i="1" s="1"/>
  <c r="J303" i="1" s="1"/>
  <c r="E302" i="1"/>
  <c r="E301" i="1"/>
  <c r="E300" i="1"/>
  <c r="G300" i="1" s="1"/>
  <c r="J300" i="1" s="1"/>
  <c r="E299" i="1"/>
  <c r="G299" i="1" s="1"/>
  <c r="J299" i="1" s="1"/>
  <c r="E298" i="1"/>
  <c r="G298" i="1" s="1"/>
  <c r="J298" i="1" s="1"/>
  <c r="E297" i="1"/>
  <c r="G297" i="1" s="1"/>
  <c r="J297" i="1" s="1"/>
  <c r="E296" i="1"/>
  <c r="G296" i="1" s="1"/>
  <c r="J296" i="1" s="1"/>
  <c r="E295" i="1"/>
  <c r="G295" i="1" s="1"/>
  <c r="J295" i="1" s="1"/>
  <c r="E294" i="1"/>
  <c r="G294" i="1" s="1"/>
  <c r="J294" i="1" s="1"/>
  <c r="E293" i="1"/>
  <c r="G293" i="1" s="1"/>
  <c r="J293" i="1" s="1"/>
  <c r="E292" i="1"/>
  <c r="G292" i="1" s="1"/>
  <c r="J292" i="1" s="1"/>
  <c r="E291" i="1"/>
  <c r="G291" i="1" s="1"/>
  <c r="J291" i="1" s="1"/>
  <c r="E290" i="1"/>
  <c r="G290" i="1" s="1"/>
  <c r="J290" i="1" s="1"/>
  <c r="E289" i="1"/>
  <c r="G289" i="1" s="1"/>
  <c r="J289" i="1" s="1"/>
  <c r="E288" i="1"/>
  <c r="G288" i="1" s="1"/>
  <c r="J288" i="1" s="1"/>
  <c r="E287" i="1"/>
  <c r="E286" i="1"/>
  <c r="E285" i="1"/>
  <c r="G285" i="1" s="1"/>
  <c r="J285" i="1" s="1"/>
  <c r="E284" i="1"/>
  <c r="G284" i="1" s="1"/>
  <c r="J284" i="1" s="1"/>
  <c r="E283" i="1"/>
  <c r="G283" i="1" s="1"/>
  <c r="J283" i="1" s="1"/>
  <c r="E282" i="1"/>
  <c r="G282" i="1" s="1"/>
  <c r="J282" i="1" s="1"/>
  <c r="E281" i="1"/>
  <c r="G281" i="1" s="1"/>
  <c r="J281" i="1" s="1"/>
  <c r="E280" i="1"/>
  <c r="G280" i="1" s="1"/>
  <c r="J280" i="1" s="1"/>
  <c r="E279" i="1"/>
  <c r="E278" i="1"/>
  <c r="G278" i="1" s="1"/>
  <c r="J278" i="1" s="1"/>
  <c r="E277" i="1"/>
  <c r="G277" i="1" s="1"/>
  <c r="J277" i="1" s="1"/>
  <c r="E276" i="1"/>
  <c r="G276" i="1" s="1"/>
  <c r="J276" i="1" s="1"/>
  <c r="E275" i="1"/>
  <c r="G275" i="1" s="1"/>
  <c r="J275" i="1" s="1"/>
  <c r="E274" i="1"/>
  <c r="G274" i="1" s="1"/>
  <c r="J274" i="1" s="1"/>
  <c r="E273" i="1"/>
  <c r="G273" i="1" s="1"/>
  <c r="J273" i="1" s="1"/>
  <c r="E272" i="1"/>
  <c r="G272" i="1" s="1"/>
  <c r="J272" i="1" s="1"/>
  <c r="E271" i="1"/>
  <c r="E270" i="1"/>
  <c r="E269" i="1"/>
  <c r="G269" i="1" s="1"/>
  <c r="J269" i="1" s="1"/>
  <c r="E268" i="1"/>
  <c r="G268" i="1" s="1"/>
  <c r="J268" i="1" s="1"/>
  <c r="E267" i="1"/>
  <c r="G267" i="1" s="1"/>
  <c r="J267" i="1" s="1"/>
  <c r="E266" i="1"/>
  <c r="G266" i="1" s="1"/>
  <c r="J266" i="1" s="1"/>
  <c r="E265" i="1"/>
  <c r="G265" i="1" s="1"/>
  <c r="J265" i="1" s="1"/>
  <c r="E264" i="1"/>
  <c r="G264" i="1" s="1"/>
  <c r="J264" i="1" s="1"/>
  <c r="E263" i="1"/>
  <c r="E262" i="1"/>
  <c r="E261" i="1"/>
  <c r="G261" i="1" s="1"/>
  <c r="J261" i="1" s="1"/>
  <c r="E260" i="1"/>
  <c r="G260" i="1" s="1"/>
  <c r="J260" i="1" s="1"/>
  <c r="E259" i="1"/>
  <c r="G259" i="1" s="1"/>
  <c r="J259" i="1" s="1"/>
  <c r="E258" i="1"/>
  <c r="G258" i="1" s="1"/>
  <c r="J258" i="1" s="1"/>
  <c r="E257" i="1"/>
  <c r="G257" i="1" s="1"/>
  <c r="J257" i="1" s="1"/>
  <c r="E256" i="1"/>
  <c r="G256" i="1" s="1"/>
  <c r="J256" i="1" s="1"/>
  <c r="E255" i="1"/>
  <c r="E254" i="1"/>
  <c r="E253" i="1"/>
  <c r="G253" i="1" s="1"/>
  <c r="E252" i="1"/>
  <c r="G252" i="1" s="1"/>
  <c r="J252" i="1" s="1"/>
  <c r="E251" i="1"/>
  <c r="G251" i="1" s="1"/>
  <c r="J251" i="1" s="1"/>
  <c r="E250" i="1"/>
  <c r="G250" i="1" s="1"/>
  <c r="J250" i="1" s="1"/>
  <c r="E249" i="1"/>
  <c r="G249" i="1" s="1"/>
  <c r="J249" i="1" s="1"/>
  <c r="E248" i="1"/>
  <c r="G248" i="1" s="1"/>
  <c r="J248" i="1" s="1"/>
  <c r="E247" i="1"/>
  <c r="E246" i="1"/>
  <c r="G246" i="1" s="1"/>
  <c r="J246" i="1" s="1"/>
  <c r="E245" i="1"/>
  <c r="G245" i="1" s="1"/>
  <c r="J245" i="1" s="1"/>
  <c r="E244" i="1"/>
  <c r="G244" i="1" s="1"/>
  <c r="J244" i="1" s="1"/>
  <c r="E243" i="1"/>
  <c r="G243" i="1" s="1"/>
  <c r="J243" i="1" s="1"/>
  <c r="E242" i="1"/>
  <c r="G242" i="1" s="1"/>
  <c r="J242" i="1" s="1"/>
  <c r="E241" i="1"/>
  <c r="G241" i="1" s="1"/>
  <c r="J241" i="1" s="1"/>
  <c r="E240" i="1"/>
  <c r="E239" i="1"/>
  <c r="E238" i="1"/>
  <c r="I238" i="1" s="1"/>
  <c r="E237" i="1"/>
  <c r="G237" i="1" s="1"/>
  <c r="J237" i="1" s="1"/>
  <c r="E236" i="1"/>
  <c r="G236" i="1" s="1"/>
  <c r="J236" i="1" s="1"/>
  <c r="E235" i="1"/>
  <c r="G235" i="1" s="1"/>
  <c r="J235" i="1" s="1"/>
  <c r="E234" i="1"/>
  <c r="G234" i="1" s="1"/>
  <c r="J234" i="1" s="1"/>
  <c r="E233" i="1"/>
  <c r="G233" i="1" s="1"/>
  <c r="J233" i="1" s="1"/>
  <c r="E232" i="1"/>
  <c r="G232" i="1" s="1"/>
  <c r="J232" i="1" s="1"/>
  <c r="E231" i="1"/>
  <c r="E230" i="1"/>
  <c r="G230" i="1" s="1"/>
  <c r="J230" i="1" s="1"/>
  <c r="E229" i="1"/>
  <c r="G229" i="1" s="1"/>
  <c r="J229" i="1" s="1"/>
  <c r="E228" i="1"/>
  <c r="G228" i="1" s="1"/>
  <c r="J228" i="1" s="1"/>
  <c r="E227" i="1"/>
  <c r="G227" i="1" s="1"/>
  <c r="J227" i="1" s="1"/>
  <c r="E226" i="1"/>
  <c r="G226" i="1" s="1"/>
  <c r="J226" i="1" s="1"/>
  <c r="E225" i="1"/>
  <c r="E224" i="1"/>
  <c r="E223" i="1"/>
  <c r="E222" i="1"/>
  <c r="I222" i="1" s="1"/>
  <c r="E221" i="1"/>
  <c r="G221" i="1" s="1"/>
  <c r="J221" i="1" s="1"/>
  <c r="E220" i="1"/>
  <c r="G220" i="1" s="1"/>
  <c r="J220" i="1" s="1"/>
  <c r="E219" i="1"/>
  <c r="G219" i="1" s="1"/>
  <c r="J219" i="1" s="1"/>
  <c r="E218" i="1"/>
  <c r="G218" i="1" s="1"/>
  <c r="J218" i="1" s="1"/>
  <c r="E217" i="1"/>
  <c r="G217" i="1" s="1"/>
  <c r="J217" i="1" s="1"/>
  <c r="E216" i="1"/>
  <c r="E215" i="1"/>
  <c r="E214" i="1"/>
  <c r="G214" i="1" s="1"/>
  <c r="J214" i="1" s="1"/>
  <c r="E213" i="1"/>
  <c r="G213" i="1" s="1"/>
  <c r="J213" i="1" s="1"/>
  <c r="E212" i="1"/>
  <c r="G212" i="1" s="1"/>
  <c r="J212" i="1" s="1"/>
  <c r="E211" i="1"/>
  <c r="G211" i="1" s="1"/>
  <c r="J211" i="1" s="1"/>
  <c r="E210" i="1"/>
  <c r="G210" i="1" s="1"/>
  <c r="J210" i="1" s="1"/>
  <c r="E209" i="1"/>
  <c r="G209" i="1" s="1"/>
  <c r="J209" i="1" s="1"/>
  <c r="E208" i="1"/>
  <c r="G208" i="1" s="1"/>
  <c r="J208" i="1" s="1"/>
  <c r="E207" i="1"/>
  <c r="E206" i="1"/>
  <c r="I206" i="1" s="1"/>
  <c r="E205" i="1"/>
  <c r="G205" i="1" s="1"/>
  <c r="J205" i="1" s="1"/>
  <c r="E204" i="1"/>
  <c r="G204" i="1" s="1"/>
  <c r="J204" i="1" s="1"/>
  <c r="E203" i="1"/>
  <c r="G203" i="1" s="1"/>
  <c r="J203" i="1" s="1"/>
  <c r="E202" i="1"/>
  <c r="E201" i="1"/>
  <c r="E200" i="1"/>
  <c r="G200" i="1" s="1"/>
  <c r="J200" i="1" s="1"/>
  <c r="E199" i="1"/>
  <c r="E198" i="1"/>
  <c r="G198" i="1" s="1"/>
  <c r="J198" i="1" s="1"/>
  <c r="E197" i="1"/>
  <c r="G197" i="1" s="1"/>
  <c r="J197" i="1" s="1"/>
  <c r="E196" i="1"/>
  <c r="G196" i="1" s="1"/>
  <c r="J196" i="1" s="1"/>
  <c r="E195" i="1"/>
  <c r="E194" i="1"/>
  <c r="G194" i="1" s="1"/>
  <c r="J194" i="1" s="1"/>
  <c r="E193" i="1"/>
  <c r="G193" i="1" s="1"/>
  <c r="J193" i="1" s="1"/>
  <c r="E192" i="1"/>
  <c r="G192" i="1" s="1"/>
  <c r="J192" i="1" s="1"/>
  <c r="E191" i="1"/>
  <c r="E190" i="1"/>
  <c r="I190" i="1" s="1"/>
  <c r="E189" i="1"/>
  <c r="G189" i="1" s="1"/>
  <c r="J189" i="1" s="1"/>
  <c r="E188" i="1"/>
  <c r="E187" i="1"/>
  <c r="G187" i="1" s="1"/>
  <c r="J187" i="1" s="1"/>
  <c r="E186" i="1"/>
  <c r="G186" i="1" s="1"/>
  <c r="J186" i="1" s="1"/>
  <c r="E185" i="1"/>
  <c r="G185" i="1" s="1"/>
  <c r="J185" i="1" s="1"/>
  <c r="E184" i="1"/>
  <c r="I184" i="1" s="1"/>
  <c r="E183" i="1"/>
  <c r="G183" i="1" s="1"/>
  <c r="J183" i="1" s="1"/>
  <c r="E182" i="1"/>
  <c r="G182" i="1" s="1"/>
  <c r="J182" i="1" s="1"/>
  <c r="E181" i="1"/>
  <c r="E180" i="1"/>
  <c r="E179" i="1"/>
  <c r="G179" i="1" s="1"/>
  <c r="J179" i="1" s="1"/>
  <c r="E178" i="1"/>
  <c r="G178" i="1" s="1"/>
  <c r="J178" i="1" s="1"/>
  <c r="E177" i="1"/>
  <c r="G177" i="1" s="1"/>
  <c r="J177" i="1" s="1"/>
  <c r="E176" i="1"/>
  <c r="G176" i="1" s="1"/>
  <c r="J176" i="1" s="1"/>
  <c r="E175" i="1"/>
  <c r="G175" i="1" s="1"/>
  <c r="J175" i="1" s="1"/>
  <c r="E174" i="1"/>
  <c r="I174" i="1" s="1"/>
  <c r="G174" i="1"/>
  <c r="J174" i="1" s="1"/>
  <c r="E173" i="1"/>
  <c r="G173" i="1" s="1"/>
  <c r="J173" i="1" s="1"/>
  <c r="E172" i="1"/>
  <c r="G172" i="1" s="1"/>
  <c r="J172" i="1" s="1"/>
  <c r="E171" i="1"/>
  <c r="G171" i="1" s="1"/>
  <c r="J171" i="1"/>
  <c r="E170" i="1"/>
  <c r="G170" i="1" s="1"/>
  <c r="J170" i="1" s="1"/>
  <c r="E169" i="1"/>
  <c r="G169" i="1" s="1"/>
  <c r="J169" i="1" s="1"/>
  <c r="E168" i="1"/>
  <c r="G168" i="1" s="1"/>
  <c r="J168" i="1" s="1"/>
  <c r="E167" i="1"/>
  <c r="G167" i="1" s="1"/>
  <c r="J167" i="1" s="1"/>
  <c r="E166" i="1"/>
  <c r="E165" i="1"/>
  <c r="G165" i="1"/>
  <c r="J165" i="1" s="1"/>
  <c r="E164" i="1"/>
  <c r="G164" i="1" s="1"/>
  <c r="J164" i="1" s="1"/>
  <c r="E163" i="1"/>
  <c r="G163" i="1" s="1"/>
  <c r="J163" i="1" s="1"/>
  <c r="E162" i="1"/>
  <c r="G162" i="1"/>
  <c r="J162" i="1" s="1"/>
  <c r="E161" i="1"/>
  <c r="E160" i="1"/>
  <c r="G160" i="1" s="1"/>
  <c r="J160" i="1" s="1"/>
  <c r="E159" i="1"/>
  <c r="G159" i="1" s="1"/>
  <c r="J159" i="1" s="1"/>
  <c r="E158" i="1"/>
  <c r="G158" i="1" s="1"/>
  <c r="J158" i="1" s="1"/>
  <c r="E157" i="1"/>
  <c r="G157" i="1" s="1"/>
  <c r="J157" i="1" s="1"/>
  <c r="E156" i="1"/>
  <c r="G156" i="1" s="1"/>
  <c r="J156" i="1" s="1"/>
  <c r="E155" i="1"/>
  <c r="G155" i="1" s="1"/>
  <c r="J155" i="1" s="1"/>
  <c r="E154" i="1"/>
  <c r="E153" i="1"/>
  <c r="G153" i="1" s="1"/>
  <c r="J153" i="1" s="1"/>
  <c r="E152" i="1"/>
  <c r="G152" i="1" s="1"/>
  <c r="J152" i="1" s="1"/>
  <c r="E151" i="1"/>
  <c r="G151" i="1" s="1"/>
  <c r="J151" i="1" s="1"/>
  <c r="E150" i="1"/>
  <c r="E149" i="1"/>
  <c r="G149" i="1" s="1"/>
  <c r="J149" i="1" s="1"/>
  <c r="E148" i="1"/>
  <c r="G148" i="1" s="1"/>
  <c r="J148" i="1" s="1"/>
  <c r="E147" i="1"/>
  <c r="G147" i="1" s="1"/>
  <c r="J147" i="1" s="1"/>
  <c r="E146" i="1"/>
  <c r="G146" i="1" s="1"/>
  <c r="J146" i="1" s="1"/>
  <c r="E145" i="1"/>
  <c r="G145" i="1" s="1"/>
  <c r="J145" i="1" s="1"/>
  <c r="E144" i="1"/>
  <c r="G144" i="1" s="1"/>
  <c r="J144" i="1" s="1"/>
  <c r="E143" i="1"/>
  <c r="G143" i="1" s="1"/>
  <c r="J143" i="1" s="1"/>
  <c r="E142" i="1"/>
  <c r="I142" i="1" s="1"/>
  <c r="E141" i="1"/>
  <c r="G141" i="1" s="1"/>
  <c r="J141" i="1" s="1"/>
  <c r="E140" i="1"/>
  <c r="G140" i="1" s="1"/>
  <c r="J140" i="1" s="1"/>
  <c r="E139" i="1"/>
  <c r="E138" i="1"/>
  <c r="G138" i="1" s="1"/>
  <c r="J138" i="1" s="1"/>
  <c r="E137" i="1"/>
  <c r="G137" i="1" s="1"/>
  <c r="J137" i="1" s="1"/>
  <c r="E136" i="1"/>
  <c r="G136" i="1" s="1"/>
  <c r="J136" i="1" s="1"/>
  <c r="E135" i="1"/>
  <c r="G135" i="1" s="1"/>
  <c r="J135" i="1" s="1"/>
  <c r="E134" i="1"/>
  <c r="I134" i="1" s="1"/>
  <c r="E133" i="1"/>
  <c r="G133" i="1" s="1"/>
  <c r="J133" i="1" s="1"/>
  <c r="E132" i="1"/>
  <c r="G132" i="1" s="1"/>
  <c r="J132" i="1" s="1"/>
  <c r="E131" i="1"/>
  <c r="E130" i="1"/>
  <c r="G130" i="1" s="1"/>
  <c r="J130" i="1" s="1"/>
  <c r="E129" i="1"/>
  <c r="G129" i="1" s="1"/>
  <c r="J129" i="1" s="1"/>
  <c r="E128" i="1"/>
  <c r="G128" i="1" s="1"/>
  <c r="J128" i="1" s="1"/>
  <c r="E127" i="1"/>
  <c r="I127" i="1" s="1"/>
  <c r="E126" i="1"/>
  <c r="G126" i="1" s="1"/>
  <c r="J126" i="1" s="1"/>
  <c r="E125" i="1"/>
  <c r="G125" i="1" s="1"/>
  <c r="J125" i="1" s="1"/>
  <c r="E124" i="1"/>
  <c r="G124" i="1"/>
  <c r="J124" i="1" s="1"/>
  <c r="E123" i="1"/>
  <c r="G123" i="1" s="1"/>
  <c r="J123" i="1" s="1"/>
  <c r="E122" i="1"/>
  <c r="G122" i="1" s="1"/>
  <c r="J122" i="1" s="1"/>
  <c r="E121" i="1"/>
  <c r="G121" i="1" s="1"/>
  <c r="J121" i="1" s="1"/>
  <c r="E120" i="1"/>
  <c r="G120" i="1" s="1"/>
  <c r="J120" i="1" s="1"/>
  <c r="E119" i="1"/>
  <c r="G119" i="1" s="1"/>
  <c r="J119" i="1" s="1"/>
  <c r="E118" i="1"/>
  <c r="E117" i="1"/>
  <c r="G117" i="1" s="1"/>
  <c r="J117" i="1" s="1"/>
  <c r="E116" i="1"/>
  <c r="G116" i="1" s="1"/>
  <c r="J116" i="1" s="1"/>
  <c r="E115" i="1"/>
  <c r="G115" i="1" s="1"/>
  <c r="J115" i="1" s="1"/>
  <c r="E114" i="1"/>
  <c r="G114" i="1" s="1"/>
  <c r="J114" i="1" s="1"/>
  <c r="E113" i="1"/>
  <c r="G113" i="1" s="1"/>
  <c r="J113" i="1" s="1"/>
  <c r="E112" i="1"/>
  <c r="G112" i="1" s="1"/>
  <c r="J112" i="1" s="1"/>
  <c r="E111" i="1"/>
  <c r="E110" i="1"/>
  <c r="I110" i="1" s="1"/>
  <c r="E109" i="1"/>
  <c r="G109" i="1" s="1"/>
  <c r="J109" i="1" s="1"/>
  <c r="E108" i="1"/>
  <c r="G108" i="1" s="1"/>
  <c r="J108" i="1" s="1"/>
  <c r="E107" i="1"/>
  <c r="G107" i="1" s="1"/>
  <c r="J107" i="1" s="1"/>
  <c r="E106" i="1"/>
  <c r="G106" i="1" s="1"/>
  <c r="J106" i="1" s="1"/>
  <c r="E105" i="1"/>
  <c r="E104" i="1"/>
  <c r="G104" i="1" s="1"/>
  <c r="J104" i="1" s="1"/>
  <c r="E103" i="1"/>
  <c r="G103" i="1" s="1"/>
  <c r="J103" i="1" s="1"/>
  <c r="E102" i="1"/>
  <c r="I102" i="1" s="1"/>
  <c r="E101" i="1"/>
  <c r="G101" i="1" s="1"/>
  <c r="J101" i="1" s="1"/>
  <c r="E100" i="1"/>
  <c r="G100" i="1" s="1"/>
  <c r="J100" i="1" s="1"/>
  <c r="E99" i="1"/>
  <c r="G99" i="1" s="1"/>
  <c r="J99" i="1" s="1"/>
  <c r="E98" i="1"/>
  <c r="E97" i="1"/>
  <c r="G97" i="1" s="1"/>
  <c r="J97" i="1" s="1"/>
  <c r="E96" i="1"/>
  <c r="G96" i="1" s="1"/>
  <c r="J96" i="1" s="1"/>
  <c r="E95" i="1"/>
  <c r="G95" i="1" s="1"/>
  <c r="J95" i="1" s="1"/>
  <c r="E94" i="1"/>
  <c r="I94" i="1" s="1"/>
  <c r="E93" i="1"/>
  <c r="G93" i="1" s="1"/>
  <c r="J93" i="1" s="1"/>
  <c r="E92" i="1"/>
  <c r="G92" i="1" s="1"/>
  <c r="J92" i="1" s="1"/>
  <c r="E91" i="1"/>
  <c r="G91" i="1" s="1"/>
  <c r="J91" i="1" s="1"/>
  <c r="E90" i="1"/>
  <c r="E89" i="1"/>
  <c r="G89" i="1" s="1"/>
  <c r="J89" i="1" s="1"/>
  <c r="E88" i="1"/>
  <c r="G88" i="1" s="1"/>
  <c r="J88" i="1" s="1"/>
  <c r="E87" i="1"/>
  <c r="G87" i="1" s="1"/>
  <c r="J87" i="1" s="1"/>
  <c r="E86" i="1"/>
  <c r="I86" i="1" s="1"/>
  <c r="E85" i="1"/>
  <c r="G85" i="1" s="1"/>
  <c r="J85" i="1" s="1"/>
  <c r="E84" i="1"/>
  <c r="G84" i="1"/>
  <c r="J84" i="1" s="1"/>
  <c r="E83" i="1"/>
  <c r="I83" i="1" s="1"/>
  <c r="E82" i="1"/>
  <c r="G82" i="1" s="1"/>
  <c r="J82" i="1" s="1"/>
  <c r="E81" i="1"/>
  <c r="G81" i="1" s="1"/>
  <c r="J81" i="1" s="1"/>
  <c r="E80" i="1"/>
  <c r="G80" i="1" s="1"/>
  <c r="J80" i="1" s="1"/>
  <c r="E79" i="1"/>
  <c r="G79" i="1" s="1"/>
  <c r="J79" i="1" s="1"/>
  <c r="E78" i="1"/>
  <c r="I78" i="1" s="1"/>
  <c r="E77" i="1"/>
  <c r="G77" i="1" s="1"/>
  <c r="J77" i="1" s="1"/>
  <c r="E76" i="1"/>
  <c r="E75" i="1"/>
  <c r="E74" i="1"/>
  <c r="G74" i="1" s="1"/>
  <c r="J74" i="1" s="1"/>
  <c r="E73" i="1"/>
  <c r="G73" i="1" s="1"/>
  <c r="J73" i="1" s="1"/>
  <c r="E72" i="1"/>
  <c r="G72" i="1" s="1"/>
  <c r="J72" i="1" s="1"/>
  <c r="E71" i="1"/>
  <c r="G71" i="1" s="1"/>
  <c r="J71" i="1" s="1"/>
  <c r="E70" i="1"/>
  <c r="I70" i="1" s="1"/>
  <c r="E69" i="1"/>
  <c r="G69" i="1" s="1"/>
  <c r="J69" i="1" s="1"/>
  <c r="E68" i="1"/>
  <c r="G68" i="1" s="1"/>
  <c r="J68" i="1" s="1"/>
  <c r="E67" i="1"/>
  <c r="E66" i="1"/>
  <c r="G66" i="1" s="1"/>
  <c r="J66" i="1" s="1"/>
  <c r="E65" i="1"/>
  <c r="G65" i="1" s="1"/>
  <c r="J65" i="1" s="1"/>
  <c r="E64" i="1"/>
  <c r="G64" i="1" s="1"/>
  <c r="J64" i="1" s="1"/>
  <c r="E63" i="1"/>
  <c r="G63" i="1" s="1"/>
  <c r="J63" i="1" s="1"/>
  <c r="E62" i="1"/>
  <c r="I62" i="1" s="1"/>
  <c r="E61" i="1"/>
  <c r="E60" i="1"/>
  <c r="G60" i="1" s="1"/>
  <c r="J60" i="1" s="1"/>
  <c r="E59" i="1"/>
  <c r="G59" i="1" s="1"/>
  <c r="J59" i="1" s="1"/>
  <c r="E58" i="1"/>
  <c r="G58" i="1" s="1"/>
  <c r="J58" i="1" s="1"/>
  <c r="E57" i="1"/>
  <c r="G57" i="1" s="1"/>
  <c r="J57" i="1" s="1"/>
  <c r="E56" i="1"/>
  <c r="I56" i="1" s="1"/>
  <c r="E55" i="1"/>
  <c r="G55" i="1" s="1"/>
  <c r="J55" i="1" s="1"/>
  <c r="E54" i="1"/>
  <c r="I54" i="1" s="1"/>
  <c r="E53" i="1"/>
  <c r="G53" i="1" s="1"/>
  <c r="J53" i="1" s="1"/>
  <c r="E52" i="1"/>
  <c r="E51" i="1"/>
  <c r="G51" i="1" s="1"/>
  <c r="J51" i="1" s="1"/>
  <c r="E50" i="1"/>
  <c r="G50" i="1" s="1"/>
  <c r="J50" i="1" s="1"/>
  <c r="E49" i="1"/>
  <c r="I49" i="1" s="1"/>
  <c r="E48" i="1"/>
  <c r="G48" i="1" s="1"/>
  <c r="J48" i="1" s="1"/>
  <c r="E47" i="1"/>
  <c r="G47" i="1" s="1"/>
  <c r="J47" i="1" s="1"/>
  <c r="E46" i="1"/>
  <c r="I46" i="1" s="1"/>
  <c r="E45" i="1"/>
  <c r="G45" i="1" s="1"/>
  <c r="J45" i="1" s="1"/>
  <c r="E44" i="1"/>
  <c r="G44" i="1" s="1"/>
  <c r="J44" i="1" s="1"/>
  <c r="E43" i="1"/>
  <c r="G43" i="1" s="1"/>
  <c r="J43" i="1" s="1"/>
  <c r="E42" i="1"/>
  <c r="G42" i="1" s="1"/>
  <c r="J42" i="1" s="1"/>
  <c r="E41" i="1"/>
  <c r="I41" i="1" s="1"/>
  <c r="E40" i="1"/>
  <c r="G40" i="1"/>
  <c r="J40" i="1" s="1"/>
  <c r="E39" i="1"/>
  <c r="G39" i="1" s="1"/>
  <c r="J39" i="1" s="1"/>
  <c r="E38" i="1"/>
  <c r="I38" i="1" s="1"/>
  <c r="E4" i="1"/>
  <c r="E3" i="1"/>
  <c r="G3" i="1" s="1"/>
  <c r="J3" i="1" s="1"/>
  <c r="I444" i="1"/>
  <c r="I441" i="1"/>
  <c r="I439" i="1"/>
  <c r="I436" i="1"/>
  <c r="I435" i="1"/>
  <c r="I434" i="1"/>
  <c r="I433" i="1"/>
  <c r="I432" i="1"/>
  <c r="I430" i="1"/>
  <c r="I429" i="1"/>
  <c r="I427" i="1"/>
  <c r="I426" i="1"/>
  <c r="I422" i="1"/>
  <c r="I421" i="1"/>
  <c r="I420" i="1"/>
  <c r="I419" i="1"/>
  <c r="I415" i="1"/>
  <c r="I413" i="1"/>
  <c r="I412" i="1"/>
  <c r="I411" i="1"/>
  <c r="I410" i="1"/>
  <c r="I407" i="1"/>
  <c r="I406" i="1"/>
  <c r="I405" i="1"/>
  <c r="I404" i="1"/>
  <c r="I403" i="1"/>
  <c r="I401" i="1"/>
  <c r="I389" i="1"/>
  <c r="I388" i="1"/>
  <c r="I387" i="1"/>
  <c r="I385" i="1"/>
  <c r="I384" i="1"/>
  <c r="I383" i="1"/>
  <c r="I382" i="1"/>
  <c r="I381" i="1"/>
  <c r="I380" i="1"/>
  <c r="I379" i="1"/>
  <c r="I375" i="1"/>
  <c r="I374" i="1"/>
  <c r="I373" i="1"/>
  <c r="I372" i="1"/>
  <c r="I367" i="1"/>
  <c r="I365" i="1"/>
  <c r="I363" i="1"/>
  <c r="I362" i="1"/>
  <c r="I360" i="1"/>
  <c r="I359" i="1"/>
  <c r="I355" i="1"/>
  <c r="I353" i="1"/>
  <c r="I352" i="1"/>
  <c r="I346" i="1"/>
  <c r="I344" i="1"/>
  <c r="I343" i="1"/>
  <c r="I339" i="1"/>
  <c r="I338" i="1"/>
  <c r="I336" i="1"/>
  <c r="I335" i="1"/>
  <c r="I329" i="1"/>
  <c r="I328" i="1"/>
  <c r="I327" i="1"/>
  <c r="I323" i="1"/>
  <c r="I321" i="1"/>
  <c r="I320" i="1"/>
  <c r="I319" i="1"/>
  <c r="I315" i="1"/>
  <c r="I313" i="1"/>
  <c r="I312" i="1"/>
  <c r="I308" i="1"/>
  <c r="I307" i="1"/>
  <c r="I305" i="1"/>
  <c r="I304" i="1"/>
  <c r="I299" i="1"/>
  <c r="I298" i="1"/>
  <c r="I297" i="1"/>
  <c r="I295" i="1"/>
  <c r="I288" i="1"/>
  <c r="I285" i="1"/>
  <c r="I284" i="1"/>
  <c r="I283" i="1"/>
  <c r="I281" i="1"/>
  <c r="I274" i="1"/>
  <c r="I273" i="1"/>
  <c r="I272" i="1"/>
  <c r="I269" i="1"/>
  <c r="I267" i="1"/>
  <c r="I266" i="1"/>
  <c r="I265" i="1"/>
  <c r="I264" i="1"/>
  <c r="I259" i="1"/>
  <c r="I258" i="1"/>
  <c r="I257" i="1"/>
  <c r="I256" i="1"/>
  <c r="I252" i="1"/>
  <c r="I250" i="1"/>
  <c r="I249" i="1"/>
  <c r="I248" i="1"/>
  <c r="I246" i="1"/>
  <c r="I245" i="1"/>
  <c r="I243" i="1"/>
  <c r="I242" i="1"/>
  <c r="I235" i="1"/>
  <c r="I233" i="1"/>
  <c r="I232" i="1"/>
  <c r="I228" i="1"/>
  <c r="I226" i="1"/>
  <c r="I221" i="1"/>
  <c r="I220" i="1"/>
  <c r="I217" i="1"/>
  <c r="I214" i="1"/>
  <c r="I212" i="1"/>
  <c r="I211" i="1"/>
  <c r="I208" i="1"/>
  <c r="I205" i="1"/>
  <c r="I204" i="1"/>
  <c r="I203" i="1"/>
  <c r="I200" i="1"/>
  <c r="I198" i="1"/>
  <c r="I197" i="1"/>
  <c r="I196" i="1"/>
  <c r="I193" i="1"/>
  <c r="I187" i="1"/>
  <c r="I186" i="1"/>
  <c r="I185" i="1"/>
  <c r="I183" i="1"/>
  <c r="I182" i="1"/>
  <c r="I179" i="1"/>
  <c r="I178" i="1"/>
  <c r="I177" i="1"/>
  <c r="I175" i="1"/>
  <c r="I171" i="1"/>
  <c r="I170" i="1"/>
  <c r="I169" i="1"/>
  <c r="I168" i="1"/>
  <c r="I165" i="1"/>
  <c r="I163" i="1"/>
  <c r="I162" i="1"/>
  <c r="I159" i="1"/>
  <c r="I158" i="1"/>
  <c r="I156" i="1"/>
  <c r="I155" i="1"/>
  <c r="I151" i="1"/>
  <c r="I149" i="1"/>
  <c r="I148" i="1"/>
  <c r="I147" i="1"/>
  <c r="I144" i="1"/>
  <c r="I143" i="1"/>
  <c r="I141" i="1"/>
  <c r="I140" i="1"/>
  <c r="I136" i="1"/>
  <c r="I135" i="1"/>
  <c r="I133" i="1"/>
  <c r="I132" i="1"/>
  <c r="I128" i="1"/>
  <c r="I126" i="1"/>
  <c r="I125" i="1"/>
  <c r="I124" i="1"/>
  <c r="I122" i="1"/>
  <c r="I121" i="1"/>
  <c r="I120" i="1"/>
  <c r="I115" i="1"/>
  <c r="I114" i="1"/>
  <c r="I109" i="1"/>
  <c r="I108" i="1"/>
  <c r="I107" i="1"/>
  <c r="I103" i="1"/>
  <c r="I100" i="1"/>
  <c r="I97" i="1"/>
  <c r="I96" i="1"/>
  <c r="I95" i="1"/>
  <c r="I92" i="1"/>
  <c r="I88" i="1"/>
  <c r="I85" i="1"/>
  <c r="I84" i="1"/>
  <c r="I82" i="1"/>
  <c r="I81" i="1"/>
  <c r="I77" i="1"/>
  <c r="I73" i="1"/>
  <c r="I71" i="1"/>
  <c r="I69" i="1"/>
  <c r="I66" i="1"/>
  <c r="I64" i="1"/>
  <c r="I63" i="1"/>
  <c r="I60" i="1"/>
  <c r="I59" i="1"/>
  <c r="I58" i="1"/>
  <c r="I55" i="1"/>
  <c r="I50" i="1"/>
  <c r="I48" i="1"/>
  <c r="I47" i="1"/>
  <c r="I44" i="1"/>
  <c r="I42" i="1"/>
  <c r="I40" i="1"/>
  <c r="I39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4" i="1"/>
  <c r="D3" i="1"/>
  <c r="M77" i="1" l="1"/>
  <c r="L77" i="1"/>
  <c r="M132" i="1"/>
  <c r="K132" i="1"/>
  <c r="L132" i="1"/>
  <c r="M308" i="1"/>
  <c r="K308" i="1"/>
  <c r="L308" i="1"/>
  <c r="M316" i="1"/>
  <c r="K316" i="1"/>
  <c r="L316" i="1"/>
  <c r="M354" i="1"/>
  <c r="L354" i="1"/>
  <c r="K354" i="1"/>
  <c r="M422" i="1"/>
  <c r="L422" i="1"/>
  <c r="I146" i="1"/>
  <c r="I309" i="1"/>
  <c r="G4" i="1"/>
  <c r="J4" i="1" s="1"/>
  <c r="I4" i="1"/>
  <c r="G52" i="1"/>
  <c r="J52" i="1" s="1"/>
  <c r="I52" i="1"/>
  <c r="G76" i="1"/>
  <c r="J76" i="1" s="1"/>
  <c r="I76" i="1"/>
  <c r="G161" i="1"/>
  <c r="J161" i="1" s="1"/>
  <c r="I161" i="1"/>
  <c r="G181" i="1"/>
  <c r="J181" i="1" s="1"/>
  <c r="I181" i="1"/>
  <c r="M91" i="1"/>
  <c r="K91" i="1"/>
  <c r="M272" i="1"/>
  <c r="L272" i="1"/>
  <c r="M280" i="1"/>
  <c r="K280" i="1"/>
  <c r="L280" i="1"/>
  <c r="M409" i="1"/>
  <c r="K409" i="1"/>
  <c r="L409" i="1"/>
  <c r="G67" i="1"/>
  <c r="J67" i="1" s="1"/>
  <c r="I67" i="1"/>
  <c r="G90" i="1"/>
  <c r="J90" i="1" s="1"/>
  <c r="I90" i="1"/>
  <c r="G61" i="1"/>
  <c r="J61" i="1" s="1"/>
  <c r="I61" i="1"/>
  <c r="G139" i="1"/>
  <c r="J139" i="1" s="1"/>
  <c r="I139" i="1"/>
  <c r="G154" i="1"/>
  <c r="J154" i="1" s="1"/>
  <c r="I154" i="1"/>
  <c r="M3" i="1"/>
  <c r="K3" i="1"/>
  <c r="L3" i="1"/>
  <c r="M265" i="1"/>
  <c r="K265" i="1"/>
  <c r="G333" i="1"/>
  <c r="J333" i="1" s="1"/>
  <c r="I333" i="1"/>
  <c r="G349" i="1"/>
  <c r="J349" i="1" s="1"/>
  <c r="I349" i="1"/>
  <c r="G357" i="1"/>
  <c r="J357" i="1" s="1"/>
  <c r="I357" i="1"/>
  <c r="G446" i="1"/>
  <c r="J446" i="1" s="1"/>
  <c r="I446" i="1"/>
  <c r="M109" i="1"/>
  <c r="L109" i="1"/>
  <c r="K109" i="1"/>
  <c r="M258" i="1"/>
  <c r="L258" i="1"/>
  <c r="K258" i="1"/>
  <c r="M386" i="1"/>
  <c r="L386" i="1"/>
  <c r="G98" i="1"/>
  <c r="J98" i="1" s="1"/>
  <c r="I98" i="1"/>
  <c r="I166" i="1"/>
  <c r="G166" i="1"/>
  <c r="J166" i="1" s="1"/>
  <c r="G301" i="1"/>
  <c r="J301" i="1" s="1"/>
  <c r="I301" i="1"/>
  <c r="G325" i="1"/>
  <c r="J325" i="1" s="1"/>
  <c r="I325" i="1"/>
  <c r="G348" i="1"/>
  <c r="J348" i="1" s="1"/>
  <c r="I348" i="1"/>
  <c r="M54" i="1"/>
  <c r="K54" i="1"/>
  <c r="M146" i="1"/>
  <c r="L146" i="1"/>
  <c r="K146" i="1"/>
  <c r="M348" i="1"/>
  <c r="K348" i="1"/>
  <c r="L348" i="1"/>
  <c r="I209" i="1"/>
  <c r="I402" i="1"/>
  <c r="I438" i="1"/>
  <c r="G263" i="1"/>
  <c r="J263" i="1" s="1"/>
  <c r="I263" i="1"/>
  <c r="G279" i="1"/>
  <c r="J279" i="1" s="1"/>
  <c r="I279" i="1"/>
  <c r="G287" i="1"/>
  <c r="J287" i="1" s="1"/>
  <c r="I287" i="1"/>
  <c r="G447" i="1"/>
  <c r="J447" i="1" s="1"/>
  <c r="I447" i="1"/>
  <c r="K422" i="1"/>
  <c r="L54" i="1"/>
  <c r="M68" i="1"/>
  <c r="L68" i="1"/>
  <c r="M141" i="1"/>
  <c r="K141" i="1"/>
  <c r="L141" i="1"/>
  <c r="M242" i="1"/>
  <c r="L242" i="1"/>
  <c r="K242" i="1"/>
  <c r="M250" i="1"/>
  <c r="L250" i="1"/>
  <c r="K250" i="1"/>
  <c r="M335" i="1"/>
  <c r="L335" i="1"/>
  <c r="M380" i="1"/>
  <c r="L380" i="1"/>
  <c r="K380" i="1"/>
  <c r="G188" i="1"/>
  <c r="J188" i="1" s="1"/>
  <c r="I188" i="1"/>
  <c r="G370" i="1"/>
  <c r="J370" i="1" s="1"/>
  <c r="I370" i="1"/>
  <c r="G332" i="1"/>
  <c r="J332" i="1" s="1"/>
  <c r="I332" i="1"/>
  <c r="G356" i="1"/>
  <c r="J356" i="1" s="1"/>
  <c r="I356" i="1"/>
  <c r="I167" i="1"/>
  <c r="I317" i="1"/>
  <c r="G111" i="1"/>
  <c r="J111" i="1" s="1"/>
  <c r="I111" i="1"/>
  <c r="G216" i="1"/>
  <c r="J216" i="1" s="1"/>
  <c r="I216" i="1"/>
  <c r="G224" i="1"/>
  <c r="J224" i="1" s="1"/>
  <c r="I224" i="1"/>
  <c r="G240" i="1"/>
  <c r="J240" i="1" s="1"/>
  <c r="I240" i="1"/>
  <c r="G409" i="1"/>
  <c r="J409" i="1" s="1"/>
  <c r="I409" i="1"/>
  <c r="G417" i="1"/>
  <c r="J417" i="1" s="1"/>
  <c r="I417" i="1"/>
  <c r="G425" i="1"/>
  <c r="J425" i="1" s="1"/>
  <c r="I425" i="1"/>
  <c r="K77" i="1"/>
  <c r="M196" i="1"/>
  <c r="K196" i="1"/>
  <c r="L196" i="1"/>
  <c r="M204" i="1"/>
  <c r="L204" i="1"/>
  <c r="K204" i="1"/>
  <c r="M212" i="1"/>
  <c r="L212" i="1"/>
  <c r="K212" i="1"/>
  <c r="M227" i="1"/>
  <c r="K227" i="1"/>
  <c r="L227" i="1"/>
  <c r="M235" i="1"/>
  <c r="L235" i="1"/>
  <c r="K235" i="1"/>
  <c r="G75" i="1"/>
  <c r="J75" i="1" s="1"/>
  <c r="I75" i="1"/>
  <c r="G180" i="1"/>
  <c r="J180" i="1" s="1"/>
  <c r="I180" i="1"/>
  <c r="G378" i="1"/>
  <c r="J378" i="1" s="1"/>
  <c r="I378" i="1"/>
  <c r="G131" i="1"/>
  <c r="J131" i="1" s="1"/>
  <c r="I131" i="1"/>
  <c r="G201" i="1"/>
  <c r="J201" i="1" s="1"/>
  <c r="I201" i="1"/>
  <c r="G225" i="1"/>
  <c r="J225" i="1" s="1"/>
  <c r="I225" i="1"/>
  <c r="G418" i="1"/>
  <c r="J418" i="1" s="1"/>
  <c r="I418" i="1"/>
  <c r="M45" i="1"/>
  <c r="K45" i="1"/>
  <c r="L45" i="1"/>
  <c r="M100" i="1"/>
  <c r="K100" i="1"/>
  <c r="L100" i="1"/>
  <c r="M189" i="1"/>
  <c r="K189" i="1"/>
  <c r="L189" i="1"/>
  <c r="M322" i="1"/>
  <c r="K322" i="1"/>
  <c r="L322" i="1"/>
  <c r="M367" i="1"/>
  <c r="K367" i="1"/>
  <c r="L367" i="1"/>
  <c r="M435" i="1"/>
  <c r="K435" i="1"/>
  <c r="L435" i="1"/>
  <c r="M443" i="1"/>
  <c r="K443" i="1"/>
  <c r="L443" i="1"/>
  <c r="G195" i="1"/>
  <c r="J195" i="1" s="1"/>
  <c r="I195" i="1"/>
  <c r="G105" i="1"/>
  <c r="J105" i="1" s="1"/>
  <c r="I105" i="1"/>
  <c r="G202" i="1"/>
  <c r="J202" i="1" s="1"/>
  <c r="I202" i="1"/>
  <c r="K152" i="1"/>
  <c r="K272" i="1"/>
  <c r="M118" i="1"/>
  <c r="K118" i="1"/>
  <c r="M158" i="1"/>
  <c r="L158" i="1"/>
  <c r="K158" i="1"/>
  <c r="M166" i="1"/>
  <c r="L166" i="1"/>
  <c r="K166" i="1"/>
  <c r="M174" i="1"/>
  <c r="K174" i="1"/>
  <c r="L174" i="1"/>
  <c r="M182" i="1"/>
  <c r="L182" i="1"/>
  <c r="K182" i="1"/>
  <c r="M428" i="1"/>
  <c r="K428" i="1"/>
  <c r="L428" i="1"/>
  <c r="I74" i="1"/>
  <c r="I236" i="1"/>
  <c r="I261" i="1"/>
  <c r="I300" i="1"/>
  <c r="I331" i="1"/>
  <c r="I377" i="1"/>
  <c r="I443" i="1"/>
  <c r="K136" i="1"/>
  <c r="K145" i="1"/>
  <c r="K183" i="1"/>
  <c r="K211" i="1"/>
  <c r="K257" i="1"/>
  <c r="K266" i="1"/>
  <c r="K302" i="1"/>
  <c r="K328" i="1"/>
  <c r="K415" i="1"/>
  <c r="L57" i="1"/>
  <c r="L175" i="1"/>
  <c r="L228" i="1"/>
  <c r="L257" i="1"/>
  <c r="L287" i="1"/>
  <c r="L323" i="1"/>
  <c r="L349" i="1"/>
  <c r="L366" i="1"/>
  <c r="L374" i="1"/>
  <c r="L410" i="1"/>
  <c r="L427" i="1"/>
  <c r="L444" i="1"/>
  <c r="I51" i="1"/>
  <c r="I87" i="1"/>
  <c r="I137" i="1"/>
  <c r="I160" i="1"/>
  <c r="I192" i="1"/>
  <c r="I322" i="1"/>
  <c r="I368" i="1"/>
  <c r="I414" i="1"/>
  <c r="K72" i="1"/>
  <c r="K81" i="1"/>
  <c r="K90" i="1"/>
  <c r="K137" i="1"/>
  <c r="K249" i="1"/>
  <c r="K293" i="1"/>
  <c r="K321" i="1"/>
  <c r="K355" i="1"/>
  <c r="K381" i="1"/>
  <c r="K408" i="1"/>
  <c r="K442" i="1"/>
  <c r="L48" i="1"/>
  <c r="L58" i="1"/>
  <c r="L90" i="1"/>
  <c r="L122" i="1"/>
  <c r="L197" i="1"/>
  <c r="L249" i="1"/>
  <c r="L279" i="1"/>
  <c r="L341" i="1"/>
  <c r="L402" i="1"/>
  <c r="L436" i="1"/>
  <c r="I213" i="1"/>
  <c r="I251" i="1"/>
  <c r="I275" i="1"/>
  <c r="I291" i="1"/>
  <c r="I314" i="1"/>
  <c r="I347" i="1"/>
  <c r="I369" i="1"/>
  <c r="I445" i="1"/>
  <c r="G94" i="1"/>
  <c r="J94" i="1" s="1"/>
  <c r="G184" i="1"/>
  <c r="J184" i="1" s="1"/>
  <c r="K64" i="1"/>
  <c r="K73" i="1"/>
  <c r="K82" i="1"/>
  <c r="K128" i="1"/>
  <c r="K147" i="1"/>
  <c r="K241" i="1"/>
  <c r="K286" i="1"/>
  <c r="K295" i="1"/>
  <c r="K373" i="1"/>
  <c r="K434" i="1"/>
  <c r="L49" i="1"/>
  <c r="L81" i="1"/>
  <c r="L113" i="1"/>
  <c r="L145" i="1"/>
  <c r="L211" i="1"/>
  <c r="L241" i="1"/>
  <c r="L271" i="1"/>
  <c r="L317" i="1"/>
  <c r="L334" i="1"/>
  <c r="L342" i="1"/>
  <c r="L368" i="1"/>
  <c r="L385" i="1"/>
  <c r="L403" i="1"/>
  <c r="L429" i="1"/>
  <c r="I172" i="1"/>
  <c r="I292" i="1"/>
  <c r="I324" i="1"/>
  <c r="K175" i="1"/>
  <c r="K205" i="1"/>
  <c r="K234" i="1"/>
  <c r="K251" i="1"/>
  <c r="K323" i="1"/>
  <c r="K349" i="1"/>
  <c r="K366" i="1"/>
  <c r="K410" i="1"/>
  <c r="K427" i="1"/>
  <c r="K444" i="1"/>
  <c r="L40" i="1"/>
  <c r="L72" i="1"/>
  <c r="L104" i="1"/>
  <c r="L136" i="1"/>
  <c r="L190" i="1"/>
  <c r="L251" i="1"/>
  <c r="L309" i="1"/>
  <c r="L360" i="1"/>
  <c r="I104" i="1"/>
  <c r="I117" i="1"/>
  <c r="I129" i="1"/>
  <c r="I194" i="1"/>
  <c r="I43" i="1"/>
  <c r="I57" i="1"/>
  <c r="I80" i="1"/>
  <c r="I230" i="1"/>
  <c r="I244" i="1"/>
  <c r="I306" i="1"/>
  <c r="I316" i="1"/>
  <c r="I361" i="1"/>
  <c r="I428" i="1"/>
  <c r="I437" i="1"/>
  <c r="K157" i="1"/>
  <c r="K167" i="1"/>
  <c r="K197" i="1"/>
  <c r="K226" i="1"/>
  <c r="K243" i="1"/>
  <c r="K279" i="1"/>
  <c r="K341" i="1"/>
  <c r="K402" i="1"/>
  <c r="K436" i="1"/>
  <c r="L157" i="1"/>
  <c r="L167" i="1"/>
  <c r="L234" i="1"/>
  <c r="L243" i="1"/>
  <c r="L336" i="1"/>
  <c r="L353" i="1"/>
  <c r="L387" i="1"/>
  <c r="L423" i="1"/>
  <c r="L449" i="1"/>
  <c r="K190" i="1"/>
  <c r="K236" i="1"/>
  <c r="K317" i="1"/>
  <c r="K368" i="1"/>
  <c r="K429" i="1"/>
  <c r="I152" i="1"/>
  <c r="I189" i="1"/>
  <c r="I253" i="1"/>
  <c r="I449" i="1"/>
  <c r="K259" i="1"/>
  <c r="K307" i="1"/>
  <c r="K315" i="1"/>
  <c r="K331" i="1"/>
  <c r="K347" i="1"/>
  <c r="K363" i="1"/>
  <c r="K379" i="1"/>
  <c r="K405" i="1"/>
  <c r="K421" i="1"/>
  <c r="K437" i="1"/>
  <c r="K445" i="1"/>
  <c r="L39" i="1"/>
  <c r="L47" i="1"/>
  <c r="L55" i="1"/>
  <c r="L63" i="1"/>
  <c r="L71" i="1"/>
  <c r="L79" i="1"/>
  <c r="L87" i="1"/>
  <c r="L95" i="1"/>
  <c r="L103" i="1"/>
  <c r="L111" i="1"/>
  <c r="L119" i="1"/>
  <c r="L127" i="1"/>
  <c r="L135" i="1"/>
  <c r="L143" i="1"/>
  <c r="L159" i="1"/>
  <c r="L188" i="1"/>
  <c r="I45" i="1"/>
  <c r="I68" i="1"/>
  <c r="I79" i="1"/>
  <c r="I101" i="1"/>
  <c r="I234" i="1"/>
  <c r="I337" i="1"/>
  <c r="G41" i="1"/>
  <c r="J41" i="1" s="1"/>
  <c r="K165" i="1"/>
  <c r="K173" i="1"/>
  <c r="K209" i="1"/>
  <c r="L152" i="1"/>
  <c r="L168" i="1"/>
  <c r="L206" i="1"/>
  <c r="L232" i="1"/>
  <c r="L265" i="1"/>
  <c r="L273" i="1"/>
  <c r="L281" i="1"/>
  <c r="I112" i="1"/>
  <c r="I123" i="1"/>
  <c r="I164" i="1"/>
  <c r="I311" i="1"/>
  <c r="I442" i="1"/>
  <c r="K244" i="1"/>
  <c r="K301" i="1"/>
  <c r="L216" i="1"/>
  <c r="L266" i="1"/>
  <c r="K131" i="1"/>
  <c r="I176" i="1"/>
  <c r="I303" i="1"/>
  <c r="I330" i="1"/>
  <c r="I351" i="1"/>
  <c r="G38" i="1"/>
  <c r="J38" i="1" s="1"/>
  <c r="K39" i="1"/>
  <c r="K47" i="1"/>
  <c r="K55" i="1"/>
  <c r="K63" i="1"/>
  <c r="K71" i="1"/>
  <c r="K79" i="1"/>
  <c r="K87" i="1"/>
  <c r="K95" i="1"/>
  <c r="K103" i="1"/>
  <c r="K111" i="1"/>
  <c r="K119" i="1"/>
  <c r="K127" i="1"/>
  <c r="K135" i="1"/>
  <c r="K143" i="1"/>
  <c r="K159" i="1"/>
  <c r="K203" i="1"/>
  <c r="K229" i="1"/>
  <c r="K294" i="1"/>
  <c r="L191" i="1"/>
  <c r="L259" i="1"/>
  <c r="L307" i="1"/>
  <c r="L315" i="1"/>
  <c r="L331" i="1"/>
  <c r="L347" i="1"/>
  <c r="L363" i="1"/>
  <c r="L379" i="1"/>
  <c r="L405" i="1"/>
  <c r="L421" i="1"/>
  <c r="L437" i="1"/>
  <c r="L445" i="1"/>
  <c r="I227" i="1"/>
  <c r="I268" i="1"/>
  <c r="I282" i="1"/>
  <c r="I371" i="1"/>
  <c r="I416" i="1"/>
  <c r="K188" i="1"/>
  <c r="K222" i="1"/>
  <c r="L43" i="1"/>
  <c r="L51" i="1"/>
  <c r="L59" i="1"/>
  <c r="L67" i="1"/>
  <c r="L75" i="1"/>
  <c r="L83" i="1"/>
  <c r="L91" i="1"/>
  <c r="L99" i="1"/>
  <c r="L107" i="1"/>
  <c r="L115" i="1"/>
  <c r="L123" i="1"/>
  <c r="L131" i="1"/>
  <c r="L139" i="1"/>
  <c r="L147" i="1"/>
  <c r="L173" i="1"/>
  <c r="L209" i="1"/>
  <c r="I91" i="1"/>
  <c r="I106" i="1"/>
  <c r="I241" i="1"/>
  <c r="I260" i="1"/>
  <c r="I296" i="1"/>
  <c r="L202" i="1"/>
  <c r="L236" i="1"/>
  <c r="L244" i="1"/>
  <c r="L269" i="1"/>
  <c r="L301" i="1"/>
  <c r="I119" i="1"/>
  <c r="I219" i="1"/>
  <c r="I345" i="1"/>
  <c r="I364" i="1"/>
  <c r="K273" i="1"/>
  <c r="K281" i="1"/>
  <c r="L165" i="1"/>
  <c r="L203" i="1"/>
  <c r="L229" i="1"/>
  <c r="L294" i="1"/>
  <c r="G49" i="1"/>
  <c r="J49" i="1" s="1"/>
  <c r="G70" i="1"/>
  <c r="J70" i="1" s="1"/>
  <c r="G238" i="1"/>
  <c r="J238" i="1" s="1"/>
  <c r="C6" i="1"/>
  <c r="D5" i="1"/>
  <c r="E5" i="1"/>
  <c r="H5" i="1"/>
  <c r="G46" i="1"/>
  <c r="J46" i="1" s="1"/>
  <c r="G83" i="1"/>
  <c r="J83" i="1" s="1"/>
  <c r="G56" i="1"/>
  <c r="J56" i="1" s="1"/>
  <c r="G102" i="1"/>
  <c r="J102" i="1" s="1"/>
  <c r="G127" i="1"/>
  <c r="J127" i="1" s="1"/>
  <c r="G222" i="1"/>
  <c r="J222" i="1" s="1"/>
  <c r="G142" i="1"/>
  <c r="J142" i="1" s="1"/>
  <c r="G190" i="1"/>
  <c r="J190" i="1" s="1"/>
  <c r="G206" i="1"/>
  <c r="J206" i="1" s="1"/>
  <c r="M172" i="1"/>
  <c r="I293" i="1"/>
  <c r="G408" i="1"/>
  <c r="J408" i="1" s="1"/>
  <c r="I408" i="1"/>
  <c r="G207" i="1"/>
  <c r="J207" i="1" s="1"/>
  <c r="I207" i="1"/>
  <c r="G440" i="1"/>
  <c r="J440" i="1" s="1"/>
  <c r="I440" i="1"/>
  <c r="G302" i="1"/>
  <c r="J302" i="1" s="1"/>
  <c r="I302" i="1"/>
  <c r="I53" i="1"/>
  <c r="I72" i="1"/>
  <c r="I99" i="1"/>
  <c r="I153" i="1"/>
  <c r="I276" i="1"/>
  <c r="I340" i="1"/>
  <c r="I376" i="1"/>
  <c r="G223" i="1"/>
  <c r="J223" i="1" s="1"/>
  <c r="I223" i="1"/>
  <c r="I145" i="1"/>
  <c r="I218" i="1"/>
  <c r="I237" i="1"/>
  <c r="I277" i="1"/>
  <c r="I341" i="1"/>
  <c r="G54" i="1"/>
  <c r="J54" i="1" s="1"/>
  <c r="G118" i="1"/>
  <c r="J118" i="1" s="1"/>
  <c r="I118" i="1"/>
  <c r="G231" i="1"/>
  <c r="J231" i="1" s="1"/>
  <c r="I231" i="1"/>
  <c r="G254" i="1"/>
  <c r="J254" i="1" s="1"/>
  <c r="I254" i="1"/>
  <c r="G286" i="1"/>
  <c r="J286" i="1" s="1"/>
  <c r="I286" i="1"/>
  <c r="M217" i="1"/>
  <c r="K217" i="1"/>
  <c r="L217" i="1"/>
  <c r="I89" i="1"/>
  <c r="G215" i="1"/>
  <c r="J215" i="1" s="1"/>
  <c r="I215" i="1"/>
  <c r="G271" i="1"/>
  <c r="J271" i="1" s="1"/>
  <c r="I271" i="1"/>
  <c r="I65" i="1"/>
  <c r="I210" i="1"/>
  <c r="I229" i="1"/>
  <c r="I431" i="1"/>
  <c r="G78" i="1"/>
  <c r="J78" i="1" s="1"/>
  <c r="G239" i="1"/>
  <c r="J239" i="1" s="1"/>
  <c r="I239" i="1"/>
  <c r="G255" i="1"/>
  <c r="J255" i="1" s="1"/>
  <c r="I255" i="1"/>
  <c r="G448" i="1"/>
  <c r="J448" i="1" s="1"/>
  <c r="I448" i="1"/>
  <c r="I93" i="1"/>
  <c r="I138" i="1"/>
  <c r="I173" i="1"/>
  <c r="I280" i="1"/>
  <c r="I289" i="1"/>
  <c r="I423" i="1"/>
  <c r="G247" i="1"/>
  <c r="J247" i="1" s="1"/>
  <c r="I247" i="1"/>
  <c r="G334" i="1"/>
  <c r="J334" i="1" s="1"/>
  <c r="I334" i="1"/>
  <c r="G270" i="1"/>
  <c r="J270" i="1" s="1"/>
  <c r="I270" i="1"/>
  <c r="I116" i="1"/>
  <c r="G150" i="1"/>
  <c r="J150" i="1" s="1"/>
  <c r="I150" i="1"/>
  <c r="I3" i="1"/>
  <c r="I113" i="1"/>
  <c r="I130" i="1"/>
  <c r="I157" i="1"/>
  <c r="I290" i="1"/>
  <c r="I354" i="1"/>
  <c r="G62" i="1"/>
  <c r="J62" i="1" s="1"/>
  <c r="G191" i="1"/>
  <c r="J191" i="1" s="1"/>
  <c r="I191" i="1"/>
  <c r="G262" i="1"/>
  <c r="J262" i="1" s="1"/>
  <c r="I262" i="1"/>
  <c r="G86" i="1"/>
  <c r="J86" i="1" s="1"/>
  <c r="G110" i="1"/>
  <c r="J110" i="1" s="1"/>
  <c r="G134" i="1"/>
  <c r="J134" i="1" s="1"/>
  <c r="G199" i="1"/>
  <c r="J199" i="1" s="1"/>
  <c r="I199" i="1"/>
  <c r="G318" i="1"/>
  <c r="J318" i="1" s="1"/>
  <c r="I318" i="1"/>
  <c r="M185" i="1"/>
  <c r="K185" i="1"/>
  <c r="L185" i="1"/>
  <c r="L213" i="1"/>
  <c r="K213" i="1"/>
  <c r="I278" i="1"/>
  <c r="I294" i="1"/>
  <c r="I310" i="1"/>
  <c r="I326" i="1"/>
  <c r="I342" i="1"/>
  <c r="I350" i="1"/>
  <c r="I358" i="1"/>
  <c r="I366" i="1"/>
  <c r="I400" i="1"/>
  <c r="I424" i="1"/>
  <c r="M176" i="1"/>
  <c r="K176" i="1"/>
  <c r="L181" i="1"/>
  <c r="K181" i="1"/>
  <c r="L169" i="1"/>
  <c r="L201" i="1"/>
  <c r="L178" i="1"/>
  <c r="M178" i="1"/>
  <c r="K390" i="1"/>
  <c r="K391" i="1"/>
  <c r="K392" i="1"/>
  <c r="K393" i="1"/>
  <c r="K394" i="1"/>
  <c r="K395" i="1"/>
  <c r="K396" i="1"/>
  <c r="K397" i="1"/>
  <c r="K398" i="1"/>
  <c r="K399" i="1"/>
  <c r="L390" i="1"/>
  <c r="L391" i="1"/>
  <c r="L392" i="1"/>
  <c r="L393" i="1"/>
  <c r="L394" i="1"/>
  <c r="L395" i="1"/>
  <c r="L396" i="1"/>
  <c r="L397" i="1"/>
  <c r="L398" i="1"/>
  <c r="L399" i="1"/>
  <c r="I390" i="1"/>
  <c r="I391" i="1"/>
  <c r="I392" i="1"/>
  <c r="I393" i="1"/>
  <c r="I394" i="1"/>
  <c r="I395" i="1"/>
  <c r="I396" i="1"/>
  <c r="I397" i="1"/>
  <c r="I398" i="1"/>
  <c r="I399" i="1"/>
  <c r="K5" i="1" l="1"/>
  <c r="L5" i="1"/>
  <c r="M5" i="1"/>
  <c r="G5" i="1"/>
  <c r="J5" i="1" s="1"/>
  <c r="I5" i="1"/>
  <c r="C7" i="1"/>
  <c r="E6" i="1"/>
  <c r="H6" i="1"/>
  <c r="D6" i="1"/>
  <c r="I6" i="1" l="1"/>
  <c r="G6" i="1"/>
  <c r="J6" i="1" s="1"/>
  <c r="C8" i="1"/>
  <c r="H7" i="1"/>
  <c r="E7" i="1"/>
  <c r="D7" i="1"/>
  <c r="K6" i="1"/>
  <c r="L6" i="1"/>
  <c r="M6" i="1"/>
  <c r="I7" i="1" l="1"/>
  <c r="G7" i="1"/>
  <c r="J7" i="1" s="1"/>
  <c r="M7" i="1"/>
  <c r="L7" i="1"/>
  <c r="K7" i="1"/>
  <c r="C9" i="1"/>
  <c r="E8" i="1"/>
  <c r="H8" i="1"/>
  <c r="D8" i="1"/>
  <c r="L8" i="1" l="1"/>
  <c r="K8" i="1"/>
  <c r="M8" i="1"/>
  <c r="C10" i="1"/>
  <c r="E9" i="1"/>
  <c r="H9" i="1"/>
  <c r="D9" i="1"/>
  <c r="G8" i="1"/>
  <c r="J8" i="1" s="1"/>
  <c r="I8" i="1"/>
  <c r="M9" i="1" l="1"/>
  <c r="K9" i="1"/>
  <c r="L9" i="1"/>
  <c r="I9" i="1"/>
  <c r="G9" i="1"/>
  <c r="J9" i="1" s="1"/>
  <c r="C11" i="1"/>
  <c r="E10" i="1"/>
  <c r="H10" i="1"/>
  <c r="D10" i="1"/>
  <c r="M10" i="1" l="1"/>
  <c r="K10" i="1"/>
  <c r="L10" i="1"/>
  <c r="C12" i="1"/>
  <c r="H11" i="1"/>
  <c r="D11" i="1"/>
  <c r="E11" i="1"/>
  <c r="G10" i="1"/>
  <c r="J10" i="1" s="1"/>
  <c r="I10" i="1"/>
  <c r="I11" i="1" l="1"/>
  <c r="G11" i="1"/>
  <c r="J11" i="1" s="1"/>
  <c r="M11" i="1"/>
  <c r="K11" i="1"/>
  <c r="L11" i="1"/>
  <c r="C13" i="1"/>
  <c r="E12" i="1"/>
  <c r="H12" i="1"/>
  <c r="D12" i="1"/>
  <c r="K12" i="1" l="1"/>
  <c r="L12" i="1"/>
  <c r="M12" i="1"/>
  <c r="G12" i="1"/>
  <c r="J12" i="1" s="1"/>
  <c r="I12" i="1"/>
  <c r="C14" i="1"/>
  <c r="D13" i="1"/>
  <c r="E13" i="1"/>
  <c r="H13" i="1"/>
  <c r="G13" i="1" l="1"/>
  <c r="J13" i="1" s="1"/>
  <c r="I13" i="1"/>
  <c r="C15" i="1"/>
  <c r="E14" i="1"/>
  <c r="H14" i="1"/>
  <c r="D14" i="1"/>
  <c r="K13" i="1"/>
  <c r="L13" i="1"/>
  <c r="M13" i="1"/>
  <c r="K14" i="1" l="1"/>
  <c r="L14" i="1"/>
  <c r="M14" i="1"/>
  <c r="I14" i="1"/>
  <c r="G14" i="1"/>
  <c r="J14" i="1" s="1"/>
  <c r="C16" i="1"/>
  <c r="H15" i="1"/>
  <c r="E15" i="1"/>
  <c r="D15" i="1"/>
  <c r="I15" i="1" l="1"/>
  <c r="G15" i="1"/>
  <c r="J15" i="1" s="1"/>
  <c r="M15" i="1"/>
  <c r="L15" i="1"/>
  <c r="K15" i="1"/>
  <c r="C17" i="1"/>
  <c r="E16" i="1"/>
  <c r="H16" i="1"/>
  <c r="D16" i="1"/>
  <c r="L16" i="1" l="1"/>
  <c r="K16" i="1"/>
  <c r="M16" i="1"/>
  <c r="G16" i="1"/>
  <c r="J16" i="1" s="1"/>
  <c r="I16" i="1"/>
  <c r="C18" i="1"/>
  <c r="E17" i="1"/>
  <c r="H17" i="1"/>
  <c r="D17" i="1"/>
  <c r="M17" i="1" l="1"/>
  <c r="K17" i="1"/>
  <c r="L17" i="1"/>
  <c r="G17" i="1"/>
  <c r="J17" i="1" s="1"/>
  <c r="I17" i="1"/>
  <c r="C19" i="1"/>
  <c r="E18" i="1"/>
  <c r="H18" i="1"/>
  <c r="D18" i="1"/>
  <c r="M18" i="1" l="1"/>
  <c r="K18" i="1"/>
  <c r="L18" i="1"/>
  <c r="G18" i="1"/>
  <c r="J18" i="1" s="1"/>
  <c r="I18" i="1"/>
  <c r="C20" i="1"/>
  <c r="H19" i="1"/>
  <c r="E19" i="1"/>
  <c r="D19" i="1"/>
  <c r="G19" i="1" l="1"/>
  <c r="J19" i="1" s="1"/>
  <c r="I19" i="1"/>
  <c r="M19" i="1"/>
  <c r="K19" i="1"/>
  <c r="L19" i="1"/>
  <c r="C21" i="1"/>
  <c r="E20" i="1"/>
  <c r="H20" i="1"/>
  <c r="D20" i="1"/>
  <c r="K20" i="1" l="1"/>
  <c r="L20" i="1"/>
  <c r="M20" i="1"/>
  <c r="C22" i="1"/>
  <c r="D21" i="1"/>
  <c r="H21" i="1"/>
  <c r="E21" i="1"/>
  <c r="I20" i="1"/>
  <c r="G20" i="1"/>
  <c r="J20" i="1" s="1"/>
  <c r="G21" i="1" l="1"/>
  <c r="J21" i="1" s="1"/>
  <c r="I21" i="1"/>
  <c r="C23" i="1"/>
  <c r="H22" i="1"/>
  <c r="E22" i="1"/>
  <c r="D22" i="1"/>
  <c r="K21" i="1"/>
  <c r="L21" i="1"/>
  <c r="M21" i="1"/>
  <c r="I22" i="1" l="1"/>
  <c r="G22" i="1"/>
  <c r="J22" i="1" s="1"/>
  <c r="K22" i="1"/>
  <c r="L22" i="1"/>
  <c r="M22" i="1"/>
  <c r="C24" i="1"/>
  <c r="H23" i="1"/>
  <c r="E23" i="1"/>
  <c r="D23" i="1"/>
  <c r="M23" i="1" l="1"/>
  <c r="L23" i="1"/>
  <c r="K23" i="1"/>
  <c r="I23" i="1"/>
  <c r="G23" i="1"/>
  <c r="J23" i="1" s="1"/>
  <c r="C25" i="1"/>
  <c r="H24" i="1"/>
  <c r="E24" i="1"/>
  <c r="D24" i="1"/>
  <c r="L24" i="1" l="1"/>
  <c r="K24" i="1"/>
  <c r="M24" i="1"/>
  <c r="C26" i="1"/>
  <c r="H25" i="1"/>
  <c r="E25" i="1"/>
  <c r="D25" i="1"/>
  <c r="G24" i="1"/>
  <c r="J24" i="1" s="1"/>
  <c r="I24" i="1"/>
  <c r="C27" i="1" l="1"/>
  <c r="H26" i="1"/>
  <c r="E26" i="1"/>
  <c r="D26" i="1"/>
  <c r="G25" i="1"/>
  <c r="J25" i="1" s="1"/>
  <c r="I25" i="1"/>
  <c r="M25" i="1"/>
  <c r="K25" i="1"/>
  <c r="L25" i="1"/>
  <c r="G26" i="1" l="1"/>
  <c r="J26" i="1" s="1"/>
  <c r="I26" i="1"/>
  <c r="M26" i="1"/>
  <c r="K26" i="1"/>
  <c r="L26" i="1"/>
  <c r="C28" i="1"/>
  <c r="H27" i="1"/>
  <c r="E27" i="1"/>
  <c r="D27" i="1"/>
  <c r="M27" i="1" l="1"/>
  <c r="K27" i="1"/>
  <c r="L27" i="1"/>
  <c r="G27" i="1"/>
  <c r="J27" i="1" s="1"/>
  <c r="I27" i="1"/>
  <c r="C29" i="1"/>
  <c r="H28" i="1"/>
  <c r="E28" i="1"/>
  <c r="D28" i="1"/>
  <c r="K28" i="1" l="1"/>
  <c r="L28" i="1"/>
  <c r="M28" i="1"/>
  <c r="C30" i="1"/>
  <c r="D29" i="1"/>
  <c r="H29" i="1"/>
  <c r="E29" i="1"/>
  <c r="G28" i="1"/>
  <c r="J28" i="1" s="1"/>
  <c r="I28" i="1"/>
  <c r="K29" i="1" l="1"/>
  <c r="L29" i="1"/>
  <c r="M29" i="1"/>
  <c r="G29" i="1"/>
  <c r="J29" i="1" s="1"/>
  <c r="I29" i="1"/>
  <c r="C31" i="1"/>
  <c r="H30" i="1"/>
  <c r="E30" i="1"/>
  <c r="D30" i="1"/>
  <c r="I30" i="1" l="1"/>
  <c r="G30" i="1"/>
  <c r="J30" i="1" s="1"/>
  <c r="K30" i="1"/>
  <c r="L30" i="1"/>
  <c r="M30" i="1"/>
  <c r="C32" i="1"/>
  <c r="H31" i="1"/>
  <c r="E31" i="1"/>
  <c r="D31" i="1"/>
  <c r="G31" i="1" l="1"/>
  <c r="J31" i="1" s="1"/>
  <c r="I31" i="1"/>
  <c r="C33" i="1"/>
  <c r="H32" i="1"/>
  <c r="E32" i="1"/>
  <c r="D32" i="1"/>
  <c r="M31" i="1"/>
  <c r="L31" i="1"/>
  <c r="K31" i="1"/>
  <c r="G32" i="1" l="1"/>
  <c r="J32" i="1" s="1"/>
  <c r="I32" i="1"/>
  <c r="L32" i="1"/>
  <c r="K32" i="1"/>
  <c r="M32" i="1"/>
  <c r="C34" i="1"/>
  <c r="H33" i="1"/>
  <c r="E33" i="1"/>
  <c r="D33" i="1"/>
  <c r="M33" i="1" l="1"/>
  <c r="K33" i="1"/>
  <c r="L33" i="1"/>
  <c r="I33" i="1"/>
  <c r="G33" i="1"/>
  <c r="J33" i="1" s="1"/>
  <c r="C35" i="1"/>
  <c r="H34" i="1"/>
  <c r="E34" i="1"/>
  <c r="D34" i="1"/>
  <c r="M34" i="1" l="1"/>
  <c r="K34" i="1"/>
  <c r="L34" i="1"/>
  <c r="C36" i="1"/>
  <c r="H35" i="1"/>
  <c r="E35" i="1"/>
  <c r="D35" i="1"/>
  <c r="G34" i="1"/>
  <c r="J34" i="1" s="1"/>
  <c r="I34" i="1"/>
  <c r="G35" i="1" l="1"/>
  <c r="J35" i="1" s="1"/>
  <c r="I35" i="1"/>
  <c r="M35" i="1"/>
  <c r="K35" i="1"/>
  <c r="L35" i="1"/>
  <c r="C37" i="1"/>
  <c r="H36" i="1"/>
  <c r="E36" i="1"/>
  <c r="D36" i="1"/>
  <c r="G36" i="1" l="1"/>
  <c r="J36" i="1" s="1"/>
  <c r="I36" i="1"/>
  <c r="K36" i="1"/>
  <c r="L36" i="1"/>
  <c r="M36" i="1"/>
  <c r="D37" i="1"/>
  <c r="H37" i="1"/>
  <c r="E37" i="1"/>
  <c r="G37" i="1" l="1"/>
  <c r="J37" i="1" s="1"/>
  <c r="I37" i="1"/>
  <c r="K37" i="1"/>
  <c r="L37" i="1"/>
  <c r="M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tc={541B38AF-81E3-42BA-A6F1-4D78D2751178}</author>
    <author>tc={2BF4ACB1-E56F-4F1E-8C9B-52EA7B134DEB}</author>
    <author>tc={4F085EFC-CE31-4398-9BC2-7113B12417C5}</author>
    <author>tc={4393B678-D4B7-4042-B68D-71507253A7C4}</author>
    <author>tc={53283377-05F0-4D43-9D63-02F7CB2A513E}</author>
    <author>tc={358584F2-CECC-4B90-A92F-50B3BF5AE6A5}</author>
    <author>tc={0376753A-D471-4989-847C-5265D94FD5FC}</author>
    <author>tc={B15F1E84-B6A0-494D-B524-B85DEB06E2C7}</author>
  </authors>
  <commentList>
    <comment ref="C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Supply missing dates where possible</t>
        </r>
      </text>
    </comment>
    <comment ref="F1" authorId="1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Supply missing intervals where possible</t>
        </r>
      </text>
    </comment>
    <comment ref="R1" authorId="2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Check for factors that might question value of data?</t>
        </r>
      </text>
    </comment>
    <comment ref="T1" authorId="3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original interval column</t>
        </r>
      </text>
    </comment>
    <comment ref="O38" authorId="4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why change in precision</t>
        </r>
      </text>
    </comment>
    <comment ref="C48" authorId="5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edited for inconsistent format</t>
        </r>
      </text>
    </comment>
    <comment ref="N265" authorId="6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Real zeros</t>
        </r>
      </text>
    </comment>
    <comment ref="P318" authorId="7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Missing values?</t>
        </r>
      </text>
    </comment>
  </commentList>
</comments>
</file>

<file path=xl/sharedStrings.xml><?xml version="1.0" encoding="utf-8"?>
<sst xmlns="http://schemas.openxmlformats.org/spreadsheetml/2006/main" count="628" uniqueCount="535">
  <si>
    <t>Original</t>
  </si>
  <si>
    <t>Sample code</t>
  </si>
  <si>
    <t>Open Date</t>
  </si>
  <si>
    <t>Year</t>
  </si>
  <si>
    <t>Start calc</t>
  </si>
  <si>
    <t>Interval</t>
  </si>
  <si>
    <t>End</t>
  </si>
  <si>
    <t>Mid</t>
  </si>
  <si>
    <t>Calc JDay</t>
  </si>
  <si>
    <t>Calc Jday</t>
  </si>
  <si>
    <t>Calc Mid</t>
  </si>
  <si>
    <t>EVF</t>
  </si>
  <si>
    <t>DW</t>
  </si>
  <si>
    <t>C ORG</t>
  </si>
  <si>
    <t>PIC</t>
  </si>
  <si>
    <t>Combined comments</t>
  </si>
  <si>
    <t>Stray</t>
  </si>
  <si>
    <t>Julian Day</t>
  </si>
  <si>
    <t>Open day</t>
  </si>
  <si>
    <t>Comments</t>
  </si>
  <si>
    <t>TN</t>
  </si>
  <si>
    <t>Row no.</t>
  </si>
  <si>
    <t>3000M</t>
  </si>
  <si>
    <t>at 1200h</t>
  </si>
  <si>
    <t>calc</t>
  </si>
  <si>
    <t>assumes 12:00</t>
  </si>
  <si>
    <t>days</t>
  </si>
  <si>
    <t>start</t>
  </si>
  <si>
    <t>year</t>
  </si>
  <si>
    <t>month</t>
  </si>
  <si>
    <t>ml/m2/day</t>
  </si>
  <si>
    <t>mg/m2/day</t>
  </si>
  <si>
    <t>mgC/m2/day</t>
  </si>
  <si>
    <t>pH etc.</t>
  </si>
  <si>
    <t>comments</t>
  </si>
  <si>
    <t>US style</t>
  </si>
  <si>
    <t>Open</t>
  </si>
  <si>
    <t>Mid-day</t>
  </si>
  <si>
    <t>I/D/1</t>
  </si>
  <si>
    <t>I/D/2</t>
  </si>
  <si>
    <t>I/D/3</t>
  </si>
  <si>
    <t>I/D/4</t>
  </si>
  <si>
    <t>I/D/5</t>
  </si>
  <si>
    <t>I/D/6</t>
  </si>
  <si>
    <t>I/D/7</t>
  </si>
  <si>
    <t>I/D/8</t>
  </si>
  <si>
    <t>I/D/9</t>
  </si>
  <si>
    <t>I/D/10</t>
  </si>
  <si>
    <t>I/D/11</t>
  </si>
  <si>
    <t>I/D/12</t>
  </si>
  <si>
    <t>I/D/13</t>
  </si>
  <si>
    <t>III/D/1</t>
  </si>
  <si>
    <t>III/D/2</t>
  </si>
  <si>
    <t>III/D/3</t>
  </si>
  <si>
    <t>III/D/4</t>
  </si>
  <si>
    <t>III/D/5</t>
  </si>
  <si>
    <t>III/D/6</t>
  </si>
  <si>
    <t>III/D/7</t>
  </si>
  <si>
    <t>III/D/8</t>
  </si>
  <si>
    <t>III/D/9</t>
  </si>
  <si>
    <t>III/D/10</t>
  </si>
  <si>
    <t>III/D/11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</si>
  <si>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</si>
  <si>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</si>
  <si>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</si>
  <si>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</si>
  <si>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</si>
  <si>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</si>
  <si>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</si>
  <si>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</si>
  <si>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</si>
  <si>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</si>
  <si>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</si>
  <si>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IX/B/1</t>
  </si>
  <si>
    <t>IX/B/2</t>
  </si>
  <si>
    <t>IX/B/3</t>
  </si>
  <si>
    <t>IX/B/4</t>
  </si>
  <si>
    <t>IX/B/5</t>
  </si>
  <si>
    <t>IX/B/6</t>
  </si>
  <si>
    <t>IX/B/7</t>
  </si>
  <si>
    <t>IX/B/8</t>
  </si>
  <si>
    <t>IX/B/9</t>
  </si>
  <si>
    <t>IX/B/10</t>
  </si>
  <si>
    <t>XI-B-1</t>
  </si>
  <si>
    <t>XI-B-2</t>
  </si>
  <si>
    <t>XI-B-3</t>
  </si>
  <si>
    <t>XI-B-4</t>
  </si>
  <si>
    <t>XI-B-5</t>
  </si>
  <si>
    <t>XI-B-6</t>
  </si>
  <si>
    <t>XI-B-7</t>
  </si>
  <si>
    <t>XI-B-8</t>
  </si>
  <si>
    <t>XI-B-9</t>
  </si>
  <si>
    <t>XI-B-10</t>
  </si>
  <si>
    <t>XI-B-11</t>
  </si>
  <si>
    <t>XI-B-12</t>
  </si>
  <si>
    <t>XI-B-13</t>
  </si>
  <si>
    <t>XV-B-1</t>
  </si>
  <si>
    <t>XV-B-2</t>
  </si>
  <si>
    <t>XV-B-3</t>
  </si>
  <si>
    <t>XV-B-4</t>
  </si>
  <si>
    <t>XV-B-5</t>
  </si>
  <si>
    <t>XV-B-6</t>
  </si>
  <si>
    <t>XV-B-7</t>
  </si>
  <si>
    <t>XV-B-8</t>
  </si>
  <si>
    <t>XV-B-9</t>
  </si>
  <si>
    <t>XV-B-10</t>
  </si>
  <si>
    <t>XV-B-11</t>
  </si>
  <si>
    <t>XV-B-12</t>
  </si>
  <si>
    <t>XV-B-13</t>
  </si>
  <si>
    <t>XVIII-B-1</t>
  </si>
  <si>
    <t>XVIII-B-2</t>
  </si>
  <si>
    <t>XVIII-B-3</t>
  </si>
  <si>
    <t>XVIII-B-4</t>
  </si>
  <si>
    <t>XVIII-B-5</t>
  </si>
  <si>
    <t>XVIII-B-6</t>
  </si>
  <si>
    <t>XVIII-B-7</t>
  </si>
  <si>
    <t>XVIII-B-8</t>
  </si>
  <si>
    <t>XVIII-B-9</t>
  </si>
  <si>
    <t>XIX-B-1</t>
  </si>
  <si>
    <t>XIX-B-2</t>
  </si>
  <si>
    <t>XIX-B-3</t>
  </si>
  <si>
    <t>XIX-B-4</t>
  </si>
  <si>
    <t>XIX-B-5</t>
  </si>
  <si>
    <t>XIX-B-6</t>
  </si>
  <si>
    <t>XIX-B-7</t>
  </si>
  <si>
    <t>XIX-B-8</t>
  </si>
  <si>
    <t>XIX-B-9</t>
  </si>
  <si>
    <t>XIX-B-10</t>
  </si>
  <si>
    <t>XIX-B-11</t>
  </si>
  <si>
    <t>XIX-B-12</t>
  </si>
  <si>
    <t>XIX-B-13</t>
  </si>
  <si>
    <t>XX-B-1</t>
  </si>
  <si>
    <t>XX-B-2</t>
  </si>
  <si>
    <t>XX-B-3</t>
  </si>
  <si>
    <t>XX-B-4</t>
  </si>
  <si>
    <t>XX-B-5</t>
  </si>
  <si>
    <t>XX-B-6</t>
  </si>
  <si>
    <t>XX-B-7</t>
  </si>
  <si>
    <t>XX-B-8</t>
  </si>
  <si>
    <t>XX-B-9</t>
  </si>
  <si>
    <t>XX-B-10</t>
  </si>
  <si>
    <t>XX-B-11</t>
  </si>
  <si>
    <t>XX-B-12</t>
  </si>
  <si>
    <t>XXIIIa-B-1</t>
  </si>
  <si>
    <t>no swimmers</t>
  </si>
  <si>
    <t>XXIIIa-B-2</t>
  </si>
  <si>
    <t>???&lt;30mm</t>
  </si>
  <si>
    <t>XXIIIa-B-3</t>
  </si>
  <si>
    <t>jellies</t>
  </si>
  <si>
    <t>XXIIIa-B-4</t>
  </si>
  <si>
    <t>XXIIIa-B-5</t>
  </si>
  <si>
    <t>XXIIIa-B-6</t>
  </si>
  <si>
    <t>XXIIIa-B-7</t>
  </si>
  <si>
    <t>XXIIIa-B-8</t>
  </si>
  <si>
    <t>XXIIIa-B-9</t>
  </si>
  <si>
    <t>XXIIIa-B-10</t>
  </si>
  <si>
    <t>2 distinct layers</t>
  </si>
  <si>
    <t>XXIIIa-B-11</t>
  </si>
  <si>
    <t>XXIIIa-B-12</t>
  </si>
  <si>
    <t>XXIIIa-B-13</t>
  </si>
  <si>
    <t>XXV-B-1</t>
  </si>
  <si>
    <t>XXV-B-2</t>
  </si>
  <si>
    <t>XXV-B-3</t>
  </si>
  <si>
    <t>XXV-B-4</t>
  </si>
  <si>
    <t>XXV-B-5</t>
  </si>
  <si>
    <t>XXV-B-6</t>
  </si>
  <si>
    <t>XXV-B-7</t>
  </si>
  <si>
    <t>XXV-B-8</t>
  </si>
  <si>
    <t>XXV-B-9</t>
  </si>
  <si>
    <t>XXV-B-10</t>
  </si>
  <si>
    <t>XXV-B-11</t>
  </si>
  <si>
    <t>XXV-B-12</t>
  </si>
  <si>
    <t>XXV-B-13</t>
  </si>
  <si>
    <t>XXVI-B-1</t>
  </si>
  <si>
    <t>XXVI-B-2</t>
  </si>
  <si>
    <t>Shackles of top bridle</t>
  </si>
  <si>
    <t>XXVI-B-3</t>
  </si>
  <si>
    <t xml:space="preserve"> vaselined well prior to</t>
  </si>
  <si>
    <t>XXVI-B-4</t>
  </si>
  <si>
    <t>deployment both at the</t>
  </si>
  <si>
    <t>XXVI-B-5</t>
  </si>
  <si>
    <t>trap end of bridle and at</t>
  </si>
  <si>
    <t>XXVI-B-6</t>
  </si>
  <si>
    <t>egg link end. However</t>
  </si>
  <si>
    <t>XXVI-B-7</t>
  </si>
  <si>
    <t>final shackle on line (</t>
  </si>
  <si>
    <t>XXVI-B-8</t>
  </si>
  <si>
    <t xml:space="preserve">as attached to the main </t>
  </si>
  <si>
    <t>XXVI-B-9</t>
  </si>
  <si>
    <t>line) was not covered.</t>
  </si>
  <si>
    <t>XXVI-B-10</t>
  </si>
  <si>
    <t>XXVI-B-11</t>
  </si>
  <si>
    <t>XXVI-B-12</t>
  </si>
  <si>
    <t>XXVI-B-13</t>
  </si>
  <si>
    <t>XXVI-B-14</t>
  </si>
  <si>
    <t>XXVI-B-15</t>
  </si>
  <si>
    <t>XXVI-B-16</t>
  </si>
  <si>
    <t>XXVI-B-17</t>
  </si>
  <si>
    <t>XXVI-B-18</t>
  </si>
  <si>
    <t>XXVI-B-19</t>
  </si>
  <si>
    <t>XXVI-B-20</t>
  </si>
  <si>
    <t>XXVI-B-21</t>
  </si>
  <si>
    <t>XXVII-B-1</t>
  </si>
  <si>
    <t>grey green phytodetritus</t>
  </si>
  <si>
    <t>XXVII-B-2</t>
  </si>
  <si>
    <t>very fine grey green phytodetritus</t>
  </si>
  <si>
    <t>XXVII-B-3</t>
  </si>
  <si>
    <t>XXVII-B-4</t>
  </si>
  <si>
    <t>XXVII-B-5</t>
  </si>
  <si>
    <t>very fine grey green phytodetritus, with gelatinous material</t>
  </si>
  <si>
    <t>XXVII-B-6</t>
  </si>
  <si>
    <t>XXVII-B-7</t>
  </si>
  <si>
    <t>olive green phytodetritus, with gelatinous material forming discrete layer contributing up to 4mm of material</t>
  </si>
  <si>
    <t>XXVII-B-8</t>
  </si>
  <si>
    <t>olive green phytodetritus, with gelatinous material forming discrete layer contributing up to 9mm of material</t>
  </si>
  <si>
    <t>XXVII-B-9</t>
  </si>
  <si>
    <t>olive green phytodetritus, with gelatinous material forming discrete layer contributing up to 5mm of material</t>
  </si>
  <si>
    <t>XXVII-B-10</t>
  </si>
  <si>
    <t>olive green phytodetritus, with gelatinous material forming discrete layer contributing up to 8mm of material</t>
  </si>
  <si>
    <t>XXVII-B-11</t>
  </si>
  <si>
    <t>olive green phytodetritus, with gelatinous material forming discrete layer contributing up to 13mm of material</t>
  </si>
  <si>
    <t>XXVII-B-12</t>
  </si>
  <si>
    <t>olive green phytodetritus, with gelatinous material forming discrete layer contributing up to 10mm of material</t>
  </si>
  <si>
    <t>XXVII-B-13</t>
  </si>
  <si>
    <t>olive green phytodetritus, with gelatinous material forming discrete layer contributing up to 2mm of material</t>
  </si>
  <si>
    <t>XXVII-B-14</t>
  </si>
  <si>
    <t>olive green phytodetritus, with gelatinous material</t>
  </si>
  <si>
    <t>XXVII-B-15</t>
  </si>
  <si>
    <t>lid not well fitted</t>
  </si>
  <si>
    <t>XXVII-B-16</t>
  </si>
  <si>
    <t>olive green phytodetritus, with gelatinous material - lid not well fitted</t>
  </si>
  <si>
    <t>XXVII-B-17</t>
  </si>
  <si>
    <t>grainy phytodetritus - lid not well fitted</t>
  </si>
  <si>
    <t>XXVII-B-18</t>
  </si>
  <si>
    <t>some gelatinous material - lid not well fitted</t>
  </si>
  <si>
    <t>XXVII-B-19</t>
  </si>
  <si>
    <t>XXVII-B-20</t>
  </si>
  <si>
    <t>XXVII-B-21</t>
  </si>
  <si>
    <t>XXVIII-B-1</t>
  </si>
  <si>
    <t>XXVIII-B-2</t>
  </si>
  <si>
    <t>XXVIII-B-3</t>
  </si>
  <si>
    <t>XXVIII-B-4</t>
  </si>
  <si>
    <t>XXVIII-B-5</t>
  </si>
  <si>
    <t>XXVIII-B-6</t>
  </si>
  <si>
    <t>XXVIII-B-7</t>
  </si>
  <si>
    <t>XXVIII-B-8</t>
  </si>
  <si>
    <t>XXVIII-B-9</t>
  </si>
  <si>
    <t>XXVIII-B-10</t>
  </si>
  <si>
    <t>XXVIII-B-11</t>
  </si>
  <si>
    <t>XXVIII-B-12</t>
  </si>
  <si>
    <t>XXVIII-B-13</t>
  </si>
  <si>
    <t>XXVIII-B-14</t>
  </si>
  <si>
    <t>XXVIII-B-15</t>
  </si>
  <si>
    <t>XXVIII-B-16</t>
  </si>
  <si>
    <t>XXVIII-B-17</t>
  </si>
  <si>
    <t>XXVIII-B-18</t>
  </si>
  <si>
    <t>XXVIII-B-19</t>
  </si>
  <si>
    <t>XXVIII-B-20</t>
  </si>
  <si>
    <t>XXVIII-B-21</t>
  </si>
  <si>
    <t>XXXI-A-1</t>
  </si>
  <si>
    <t>XXXI-A-2</t>
  </si>
  <si>
    <t>XXXI-A-3</t>
  </si>
  <si>
    <t>XXXI-A-4</t>
  </si>
  <si>
    <t>XXXI-A-5</t>
  </si>
  <si>
    <t>XXXI-A-6</t>
  </si>
  <si>
    <t>XXXI-A-7</t>
  </si>
  <si>
    <t>XXXI-A-8</t>
  </si>
  <si>
    <t>XXXI-A-9</t>
  </si>
  <si>
    <t>XXXI-A-10</t>
  </si>
  <si>
    <t>XXXI-A-11</t>
  </si>
  <si>
    <t>XXXI-A-12</t>
  </si>
  <si>
    <t>XXXI-A-13</t>
  </si>
  <si>
    <t>XXXI-A-14</t>
  </si>
  <si>
    <t>XXXI-A-15</t>
  </si>
  <si>
    <t>XXXI-A-16</t>
  </si>
  <si>
    <t>XXXI-A-17</t>
  </si>
  <si>
    <t>very gelatinous samples, v hard to split evenly</t>
  </si>
  <si>
    <t>XXXI-A-18</t>
  </si>
  <si>
    <t>XXXI-A-19</t>
  </si>
  <si>
    <t>gelatinous but not so extrme as 17 and 18</t>
  </si>
  <si>
    <t>XXXIV-A-1</t>
  </si>
  <si>
    <t>XXXIV-A-2</t>
  </si>
  <si>
    <t>XXXIV-A-3</t>
  </si>
  <si>
    <t>XXXIV-A-4</t>
  </si>
  <si>
    <t>XXXIV-A-5</t>
  </si>
  <si>
    <t>XXXIV-A-6</t>
  </si>
  <si>
    <t>XXXIV-A-7</t>
  </si>
  <si>
    <t>XXXIV-A-8</t>
  </si>
  <si>
    <t>XXXIV-A-9</t>
  </si>
  <si>
    <t>XXXIV-A-10</t>
  </si>
  <si>
    <t>XXXIV-A-11</t>
  </si>
  <si>
    <t>XXXIV-A-12</t>
  </si>
  <si>
    <t>XXXIV-A-13</t>
  </si>
  <si>
    <t>XXXIV-A-14</t>
  </si>
  <si>
    <t>XXXIV-A-15</t>
  </si>
  <si>
    <t>XXXIV-A-16</t>
  </si>
  <si>
    <t>XXXIV-A-17</t>
  </si>
  <si>
    <t>XXXIV-A-18</t>
  </si>
  <si>
    <t>XXXIV-A-19</t>
  </si>
  <si>
    <t>XXXIV-A-20</t>
  </si>
  <si>
    <t>XXXX-A-1</t>
  </si>
  <si>
    <t>XXXX-A-2</t>
  </si>
  <si>
    <t>XXXX-A-3</t>
  </si>
  <si>
    <t>XXXX-A-4</t>
  </si>
  <si>
    <t>XXXX-A-5</t>
  </si>
  <si>
    <t>XXXX-A-6</t>
  </si>
  <si>
    <t>XXXX-A-7</t>
  </si>
  <si>
    <t>XXXX-A-8</t>
  </si>
  <si>
    <t>XXXX-A-9</t>
  </si>
  <si>
    <t>XXXX-A-10</t>
  </si>
  <si>
    <t>XXXX-A-11</t>
  </si>
  <si>
    <t>XXXX-A-12</t>
  </si>
  <si>
    <t>XXXX-A-13</t>
  </si>
  <si>
    <t>XXXX-A-14</t>
  </si>
  <si>
    <t>XXXX-A-15</t>
  </si>
  <si>
    <t>XXXX-A-16</t>
  </si>
  <si>
    <t>XXXX-A-17</t>
  </si>
  <si>
    <t>XXXX-A-18</t>
  </si>
  <si>
    <t>Under cone on recovery</t>
  </si>
  <si>
    <t>XXXXI-A-1</t>
  </si>
  <si>
    <t>lots of material, easily resuspended</t>
  </si>
  <si>
    <t>XXXXI-A-2</t>
  </si>
  <si>
    <t>XXXXI-A-3</t>
  </si>
  <si>
    <t>XXXXI-A-4</t>
  </si>
  <si>
    <t>XXXXI-A-5</t>
  </si>
  <si>
    <t>XXXXI-A-6</t>
  </si>
  <si>
    <t>XXXXI-A-7</t>
  </si>
  <si>
    <t>XXXXI-A-8</t>
  </si>
  <si>
    <t>most of a fish</t>
  </si>
  <si>
    <t>XXXXI-A-9</t>
  </si>
  <si>
    <t>XXXXI-A-10</t>
  </si>
  <si>
    <t>XXXXI-A-11</t>
  </si>
  <si>
    <t>XXXXI-A-12</t>
  </si>
  <si>
    <t>XXXXI-A-13</t>
  </si>
  <si>
    <t>XXXXI-A-14</t>
  </si>
  <si>
    <t>XXXXI-A-15</t>
  </si>
  <si>
    <t>under cone on recovery, broke pipette insample</t>
  </si>
  <si>
    <t>XXXXVI-A-1</t>
  </si>
  <si>
    <t>very fluffy</t>
  </si>
  <si>
    <t>XXXXVI-A-2</t>
  </si>
  <si>
    <t>XXXXVI-A-3</t>
  </si>
  <si>
    <t>less fluffy</t>
  </si>
  <si>
    <t>XXXXVI-A-4</t>
  </si>
  <si>
    <t>more gelatenous</t>
  </si>
  <si>
    <t>XXXXVI-A-5</t>
  </si>
  <si>
    <t>-</t>
  </si>
  <si>
    <t>XXXXVI-A-6</t>
  </si>
  <si>
    <t>many faecal pellets</t>
  </si>
  <si>
    <t>XXXXVI-A-7</t>
  </si>
  <si>
    <t>very hetergenous</t>
  </si>
  <si>
    <t>XXXXVI-A-8</t>
  </si>
  <si>
    <t>some faecal pellets</t>
  </si>
  <si>
    <t>LIV-A-1</t>
  </si>
  <si>
    <t>LIV-A-2</t>
  </si>
  <si>
    <t>LIV-A-3</t>
  </si>
  <si>
    <t>LIV-A-4</t>
  </si>
  <si>
    <t>LIV-A-5</t>
  </si>
  <si>
    <t>LIV-A-6</t>
  </si>
  <si>
    <t>LIV-A-7</t>
  </si>
  <si>
    <t>LIV-A-8</t>
  </si>
  <si>
    <t>LIV-A-9</t>
  </si>
  <si>
    <t>LIV-A-10</t>
  </si>
  <si>
    <t>LIV-A-11</t>
  </si>
  <si>
    <t>LIV-A-12</t>
  </si>
  <si>
    <t>very fluffy appearance</t>
  </si>
  <si>
    <t>LIV-A-13</t>
  </si>
  <si>
    <t>LIV-A-14</t>
  </si>
  <si>
    <t>LIV-A-15</t>
  </si>
  <si>
    <t>LIV-A-16</t>
  </si>
  <si>
    <t>LIV-A-17</t>
  </si>
  <si>
    <t>LIV-A-18</t>
  </si>
  <si>
    <t>LIV-A-19</t>
  </si>
  <si>
    <t>LIV-A-20</t>
  </si>
  <si>
    <t>LIV-A-21</t>
  </si>
  <si>
    <t>open hole</t>
  </si>
  <si>
    <t>LVII-A-1</t>
  </si>
  <si>
    <t>LVII-A-2</t>
  </si>
  <si>
    <t>LVII-A-3</t>
  </si>
  <si>
    <t>LVII-A-4</t>
  </si>
  <si>
    <t>LVII-A-5</t>
  </si>
  <si>
    <t>LVII-A-6</t>
  </si>
  <si>
    <t>LVII-A-7</t>
  </si>
  <si>
    <t>LVII-A-8</t>
  </si>
  <si>
    <t>LVII-A-9</t>
  </si>
  <si>
    <t>LVII-A-10</t>
  </si>
  <si>
    <t>LVII-A-11</t>
  </si>
  <si>
    <t>LVII-A-12</t>
  </si>
  <si>
    <t>LVII-A-13</t>
  </si>
  <si>
    <t>LVII-A-14</t>
  </si>
  <si>
    <t>LVII-A-15</t>
  </si>
  <si>
    <t>LX-A-1</t>
  </si>
  <si>
    <t>LX-A-2</t>
  </si>
  <si>
    <t>LX-A-3</t>
  </si>
  <si>
    <t>LX-A-4</t>
  </si>
  <si>
    <t>LX-A-5</t>
  </si>
  <si>
    <t>LX-A-6</t>
  </si>
  <si>
    <t>LX-A-7</t>
  </si>
  <si>
    <t>LX-A-8</t>
  </si>
  <si>
    <t>LX-A-9</t>
  </si>
  <si>
    <t>LX-A-10</t>
  </si>
  <si>
    <t>LX-A-11</t>
  </si>
  <si>
    <t>LX-A-12</t>
  </si>
  <si>
    <t>LX-A-13</t>
  </si>
  <si>
    <t>LX-A-14</t>
  </si>
  <si>
    <t>LX-A-15</t>
  </si>
  <si>
    <t>LX-A-16</t>
  </si>
  <si>
    <t>LX-A-17</t>
  </si>
  <si>
    <t>LX-A-18</t>
  </si>
  <si>
    <t>LX-A-19</t>
  </si>
  <si>
    <t>LXII-A-1</t>
  </si>
  <si>
    <t>Quite fluffy</t>
  </si>
  <si>
    <t>LXII-A-2</t>
  </si>
  <si>
    <t>LXII-A-3</t>
  </si>
  <si>
    <t>LXII-A-4</t>
  </si>
  <si>
    <t>Large Decapod</t>
  </si>
  <si>
    <t>LXII-A-5</t>
  </si>
  <si>
    <t>LXII-A-6</t>
  </si>
  <si>
    <t>LXII-A-7</t>
  </si>
  <si>
    <t>LXII-A-8</t>
  </si>
  <si>
    <t>LXII-A-9</t>
  </si>
  <si>
    <t>LXII-A-10</t>
  </si>
  <si>
    <t>LXII-A-11</t>
  </si>
  <si>
    <t>LXII-A-12</t>
  </si>
  <si>
    <t>LXII-A-13</t>
  </si>
  <si>
    <t>LXII-A-14</t>
  </si>
  <si>
    <t>LXV-A-1</t>
  </si>
  <si>
    <t xml:space="preserve"> + 1 ml formalin added</t>
  </si>
  <si>
    <t>LXV-A-2</t>
  </si>
  <si>
    <t>LXV-A-3</t>
  </si>
  <si>
    <t>LXV-A-4</t>
  </si>
  <si>
    <t>LXV-A-5</t>
  </si>
  <si>
    <t>LXV-A-6</t>
  </si>
  <si>
    <t>LXV-A-7</t>
  </si>
  <si>
    <t>LXV-A-8</t>
  </si>
  <si>
    <t>LXV-A-9</t>
  </si>
  <si>
    <t>LXV-A-10</t>
  </si>
  <si>
    <t>LXV-A-11</t>
  </si>
  <si>
    <t>LXV-A-12</t>
  </si>
  <si>
    <t>LXV-A-13</t>
  </si>
  <si>
    <t>LXV-A-14</t>
  </si>
  <si>
    <t>LXV-A-15</t>
  </si>
  <si>
    <t>LXV-A-16</t>
  </si>
  <si>
    <t>LXVIII-A-1</t>
  </si>
  <si>
    <t>LXVIII-A-2</t>
  </si>
  <si>
    <t>LXVIII-A-3</t>
  </si>
  <si>
    <t>LXVIII-A-4</t>
  </si>
  <si>
    <t>LXVIII-A-5</t>
  </si>
  <si>
    <t>LXVIII-A-6</t>
  </si>
  <si>
    <t>LXVIII-A-7</t>
  </si>
  <si>
    <t>LXVIII-A-8</t>
  </si>
  <si>
    <t>LXVIII-A-9</t>
  </si>
  <si>
    <t>LXVIII-A-10</t>
  </si>
  <si>
    <t>LXVIII-A-11</t>
  </si>
  <si>
    <t>LXVIII-A-12</t>
  </si>
  <si>
    <t>LXVIII-A-13</t>
  </si>
  <si>
    <t>LXVIII-A-14</t>
  </si>
  <si>
    <t>LXVIII-A-15</t>
  </si>
  <si>
    <t>LXVIII-A-16</t>
  </si>
  <si>
    <t>LXVIII-A-17</t>
  </si>
  <si>
    <t>LXVIII-A-18</t>
  </si>
  <si>
    <t>LXVIII-A-19</t>
  </si>
  <si>
    <t>LXVIII-A-20</t>
  </si>
  <si>
    <t>black and smelly</t>
  </si>
  <si>
    <t>LXXIII-A-1</t>
  </si>
  <si>
    <t>photographed and topped up with 1 ml formalin</t>
  </si>
  <si>
    <t>LXXIII-A-2</t>
  </si>
  <si>
    <t>LXXIII-A-3</t>
  </si>
  <si>
    <t>LXXIII-A-4</t>
  </si>
  <si>
    <t>LXXIII-A-5</t>
  </si>
  <si>
    <t>LXXIII-A-6</t>
  </si>
  <si>
    <t>LXXIII-A-7</t>
  </si>
  <si>
    <t>LXXIII-A-8</t>
  </si>
  <si>
    <t>LXXIII-A-9</t>
  </si>
  <si>
    <t>LXXIII-A-10</t>
  </si>
  <si>
    <t>LXXIII-A-11</t>
  </si>
  <si>
    <t>LXXIII-A-12</t>
  </si>
  <si>
    <t>LXXIII-A-13</t>
  </si>
  <si>
    <t>LXXIII-A-14</t>
  </si>
  <si>
    <t>LXXVI-A-1</t>
  </si>
  <si>
    <t>LXXVI-A-2</t>
  </si>
  <si>
    <t>LXXVI-A-3</t>
  </si>
  <si>
    <t>LXXVI-A-4</t>
  </si>
  <si>
    <t>LXXVI-A-5</t>
  </si>
  <si>
    <t>large amount of flux</t>
  </si>
  <si>
    <t>LXXVI-A-6</t>
  </si>
  <si>
    <t>LXXVI-A-7</t>
  </si>
  <si>
    <t>LXXVI-A-8</t>
  </si>
  <si>
    <t>LXXVI-A-9</t>
  </si>
  <si>
    <t>LXXVI-A-10</t>
  </si>
  <si>
    <t>LXXVI-A-11</t>
  </si>
  <si>
    <t>LXXVI-A-12</t>
  </si>
  <si>
    <t>LXXVI-A-13</t>
  </si>
  <si>
    <t>LXXVI-A-14</t>
  </si>
  <si>
    <t>LXXVI-A-15</t>
  </si>
  <si>
    <t>LXXVI-A-16</t>
  </si>
  <si>
    <t>LXXVI-A-17</t>
  </si>
  <si>
    <t>LXXIX-A-1</t>
  </si>
  <si>
    <t>+ 1 ml formalin added 28/05/18</t>
  </si>
  <si>
    <t>LXXIX-A-2</t>
  </si>
  <si>
    <t>LXXIX-A-3</t>
  </si>
  <si>
    <t>LXXIX-A-4</t>
  </si>
  <si>
    <t>LXXIX-A-5</t>
  </si>
  <si>
    <t>LXXIX-A-6</t>
  </si>
  <si>
    <t>LXXIX-A-7</t>
  </si>
  <si>
    <t>LXXIX-A-8</t>
  </si>
  <si>
    <t>LXXIX-A-9</t>
  </si>
  <si>
    <t>LXXIX-A-10</t>
  </si>
  <si>
    <t>LXXIX-A-11</t>
  </si>
  <si>
    <t>LXXIX-A-12</t>
  </si>
  <si>
    <t>LXXIX-A-13</t>
  </si>
  <si>
    <t>LXXIX-A-14</t>
  </si>
  <si>
    <t>LXXIX-A-15</t>
  </si>
  <si>
    <t>LXXIX-A-16</t>
  </si>
  <si>
    <t>LXXIX-A-17</t>
  </si>
  <si>
    <t>LXXIX-A-18</t>
  </si>
  <si>
    <t>LXXIX-A-19</t>
  </si>
  <si>
    <t>mgN/m2/day</t>
  </si>
  <si>
    <t>LXXI-D-1</t>
  </si>
  <si>
    <t>LXXI-D-2</t>
  </si>
  <si>
    <t>LXXI-D-3</t>
  </si>
  <si>
    <t>LXXI-D-4</t>
  </si>
  <si>
    <t>LXXI-D-5</t>
  </si>
  <si>
    <t>LXXI-D-6</t>
  </si>
  <si>
    <t>LXXI-D-7</t>
  </si>
  <si>
    <t>LXXI-D-8</t>
  </si>
  <si>
    <t>LXXI-D-9</t>
  </si>
  <si>
    <t>LXXI-D-10</t>
  </si>
  <si>
    <t>LXXI-D-11</t>
  </si>
  <si>
    <t>LXXI-D-12</t>
  </si>
  <si>
    <t>LXXI-D-13</t>
  </si>
  <si>
    <t>LXXI-D-14</t>
  </si>
  <si>
    <t>LXXI-D-15</t>
  </si>
  <si>
    <t>LXXI-D-16</t>
  </si>
  <si>
    <t>LXXI-D-17</t>
  </si>
  <si>
    <t>LXXI-D-18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</si>
</sst>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 applyFill="1"/>
    <xf numFmtId="22" fontId="0" fillId="0" borderId="0" xfId="0" applyNumberFormat="1" applyFill="1"/>
    <xf numFmtId="22" fontId="0" fillId="2" borderId="0" xfId="0" applyNumberFormat="1" applyFill="1"/>
    <xf numFmtId="0" fontId="0" fillId="3" borderId="0" xfId="0" applyNumberFormat="1" applyFill="1"/>
    <xf numFmtId="14" fontId="0" fillId="0" borderId="0" xfId="0" applyNumberFormat="1" applyFill="1"/>
    <xf numFmtId="22" fontId="0" fillId="4" borderId="0" xfId="0" applyNumberFormat="1" applyFill="1"/>
    <xf numFmtId="0" fontId="0" fillId="4" borderId="0" xfId="0" applyNumberFormat="1" applyFill="1"/>
    <xf numFmtId="0" fontId="0" fillId="0" borderId="0" xfId="0" applyNumberFormat="1"/>
    <xf numFmtId="14" fontId="0" fillId="0" borderId="0" xfId="0" applyNumberFormat="1" applyFont="1" applyAlignment="1"/>
    <xf numFmtId="0" fontId="0" fillId="5" borderId="0" xfId="0" applyFill="1"/>
    <xf numFmtId="14" fontId="0" fillId="5" borderId="0" xfId="0" applyNumberFormat="1" applyFill="1"/>
    <xf numFmtId="0" fontId="0" fillId="5" borderId="0" xfId="0" applyNumberFormat="1" applyFill="1"/>
    <xf numFmtId="22" fontId="0" fillId="5" borderId="0" xfId="0" applyNumberFormat="1" applyFill="1"/>
    <xf numFmtId="164" fontId="0" fillId="5" borderId="0" xfId="0" applyNumberFormat="1" applyFill="1"/>
    <xf numFmtId="0" fontId="0" fillId="0" borderId="0" xfId="0" applyFill="1"/>
    <xf numFmtId="164" fontId="0" fillId="0" borderId="0" xfId="0" applyNumberFormat="1" applyFill="1"/>
    <xf numFmtId="0" fontId="0" fillId="6" borderId="0" xfId="0" applyFill="1"/>
    <xf numFmtId="14" fontId="0" fillId="6" borderId="0" xfId="0" applyNumberFormat="1" applyFill="1"/>
    <xf numFmtId="0" fontId="0" fillId="6" borderId="0" xfId="0" applyNumberFormat="1" applyFill="1"/>
    <xf numFmtId="22" fontId="0" fillId="6" borderId="0" xfId="0" applyNumberFormat="1" applyFill="1"/>
    <xf numFmtId="164" fontId="0" fillId="6" borderId="0" xfId="0" applyNumberFormat="1" applyFill="1"/>
    <xf numFmtId="0" fontId="0" fillId="7" borderId="0" xfId="0" applyFill="1"/>
    <xf numFmtId="14" fontId="0" fillId="7" borderId="0" xfId="0" applyNumberFormat="1" applyFill="1"/>
    <xf numFmtId="0" fontId="0" fillId="7" borderId="0" xfId="0" applyNumberFormat="1" applyFill="1"/>
    <xf numFmtId="22" fontId="0" fillId="7" borderId="0" xfId="0" applyNumberFormat="1" applyFill="1"/>
    <xf numFmtId="164" fontId="0" fillId="7" borderId="0" xfId="0" applyNumberFormat="1" applyFill="1"/>
    <xf numFmtId="0" fontId="0" fillId="8" borderId="0" xfId="0" applyFill="1"/>
    <xf numFmtId="14" fontId="0" fillId="8" borderId="0" xfId="0" applyNumberFormat="1" applyFill="1"/>
    <xf numFmtId="0" fontId="0" fillId="8" borderId="0" xfId="0" applyNumberFormat="1" applyFill="1"/>
    <xf numFmtId="22" fontId="0" fillId="8" borderId="0" xfId="0" applyNumberFormat="1" applyFill="1"/>
    <xf numFmtId="164" fontId="0" fillId="8" borderId="0" xfId="0" applyNumberFormat="1" applyFill="1"/>
    <xf numFmtId="0" fontId="0" fillId="9" borderId="0" xfId="0" applyFill="1"/>
    <xf numFmtId="14" fontId="0" fillId="9" borderId="0" xfId="0" applyNumberFormat="1" applyFill="1"/>
    <xf numFmtId="0" fontId="0" fillId="9" borderId="0" xfId="0" applyNumberFormat="1" applyFill="1"/>
    <xf numFmtId="22" fontId="0" fillId="9" borderId="0" xfId="0" applyNumberFormat="1" applyFill="1"/>
    <xf numFmtId="164" fontId="0" fillId="9" borderId="0" xfId="0" applyNumberFormat="1" applyFill="1"/>
    <xf numFmtId="0" fontId="0" fillId="10" borderId="0" xfId="0" applyFill="1"/>
    <xf numFmtId="14" fontId="0" fillId="10" borderId="0" xfId="0" applyNumberFormat="1" applyFill="1"/>
    <xf numFmtId="0" fontId="0" fillId="10" borderId="0" xfId="0" applyNumberFormat="1" applyFill="1"/>
    <xf numFmtId="22" fontId="0" fillId="10" borderId="0" xfId="0" applyNumberFormat="1" applyFill="1"/>
    <xf numFmtId="164" fontId="0" fillId="10" borderId="0" xfId="0" applyNumberFormat="1" applyFill="1"/>
    <xf numFmtId="0" fontId="0" fillId="11" borderId="0" xfId="0" applyFill="1"/>
    <xf numFmtId="14" fontId="0" fillId="11" borderId="0" xfId="0" applyNumberFormat="1" applyFill="1"/>
    <xf numFmtId="0" fontId="0" fillId="11" borderId="0" xfId="0" applyNumberFormat="1" applyFill="1"/>
    <xf numFmtId="22" fontId="0" fillId="11" borderId="0" xfId="0" applyNumberFormat="1" applyFill="1"/>
    <xf numFmtId="164" fontId="0" fillId="11" borderId="0" xfId="0" applyNumberFormat="1" applyFill="1"/>
    <xf numFmtId="0" fontId="0" fillId="12" borderId="0" xfId="0" applyFill="1"/>
    <xf numFmtId="14" fontId="0" fillId="12" borderId="0" xfId="0" applyNumberFormat="1" applyFill="1"/>
    <xf numFmtId="0" fontId="0" fillId="12" borderId="0" xfId="0" applyNumberFormat="1" applyFill="1"/>
    <xf numFmtId="22" fontId="0" fillId="12" borderId="0" xfId="0" applyNumberFormat="1" applyFill="1"/>
    <xf numFmtId="164" fontId="0" fillId="12" borderId="0" xfId="0" applyNumberFormat="1" applyFill="1"/>
    <xf numFmtId="14" fontId="0" fillId="12" borderId="0" xfId="0" applyNumberFormat="1" applyFont="1" applyFill="1" applyAlignment="1"/>
    <xf numFmtId="0" fontId="0" fillId="13" borderId="0" xfId="0" applyFill="1"/>
    <xf numFmtId="14" fontId="1" fillId="13" borderId="0" xfId="0" applyNumberFormat="1" applyFont="1" applyFill="1" applyBorder="1" applyAlignment="1" applyProtection="1"/>
    <xf numFmtId="0" fontId="0" fillId="13" borderId="0" xfId="0" applyNumberFormat="1" applyFill="1"/>
    <xf numFmtId="22" fontId="0" fillId="13" borderId="0" xfId="0" applyNumberFormat="1" applyFill="1"/>
    <xf numFmtId="164" fontId="0" fillId="13" borderId="0" xfId="0" applyNumberFormat="1" applyFill="1"/>
    <xf numFmtId="0" fontId="0" fillId="14" borderId="0" xfId="0" applyFill="1"/>
    <xf numFmtId="0" fontId="0" fillId="14" borderId="0" xfId="0" applyNumberFormat="1" applyFill="1"/>
    <xf numFmtId="22" fontId="0" fillId="14" borderId="0" xfId="0" applyNumberFormat="1" applyFill="1"/>
    <xf numFmtId="164" fontId="0" fillId="14" borderId="0" xfId="0" applyNumberFormat="1" applyFill="1"/>
    <xf numFmtId="14" fontId="0" fillId="1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ian Bett" id="{A78BA715-E7E5-49A2-9BA2-4802A01D3988}" userId="dafa63069090786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19-04-27T10:42:42.03" personId="{A78BA715-E7E5-49A2-9BA2-4802A01D3988}" id="{541B38AF-81E3-42BA-A6F1-4D78D2751178}">
    <text>Supply missing dates where possible</text>
  </threadedComment>
  <threadedComment ref="F1" dT="2019-04-27T10:43:05.02" personId="{A78BA715-E7E5-49A2-9BA2-4802A01D3988}" id="{2BF4ACB1-E56F-4F1E-8C9B-52EA7B134DEB}">
    <text>Supply missing intervals where possible</text>
  </threadedComment>
  <threadedComment ref="R1" dT="2019-04-27T12:13:44.54" personId="{A78BA715-E7E5-49A2-9BA2-4802A01D3988}" id="{4F085EFC-CE31-4398-9BC2-7113B12417C5}">
    <text>Check for factors that might question value of data?</text>
  </threadedComment>
  <threadedComment ref="T1" dT="2019-04-27T10:09:30.67" personId="{A78BA715-E7E5-49A2-9BA2-4802A01D3988}" id="{4393B678-D4B7-4042-B68D-71507253A7C4}">
    <text>From original interval column</text>
  </threadedComment>
  <threadedComment ref="AG1" dT="2019-04-27T10:25:05.24" personId="{A78BA715-E7E5-49A2-9BA2-4802A01D3988}" id="{518FB6E0-32BB-4F8C-ABF9-720B8D3FDE62}">
    <text>Are these data or something derived?</text>
  </threadedComment>
  <threadedComment ref="O38" dT="2019-04-27T10:44:55.04" personId="{A78BA715-E7E5-49A2-9BA2-4802A01D3988}" id="{53283377-05F0-4D43-9D63-02F7CB2A513E}">
    <text>why change in precision</text>
  </threadedComment>
  <threadedComment ref="C48" dT="2019-04-27T09:51:45.69" personId="{A78BA715-E7E5-49A2-9BA2-4802A01D3988}" id="{358584F2-CECC-4B90-A92F-50B3BF5AE6A5}">
    <text>edited for inconsistent format</text>
  </threadedComment>
  <threadedComment ref="N121" dT="2019-04-27T10:44:15.57" personId="{A78BA715-E7E5-49A2-9BA2-4802A01D3988}" id="{6270D7DD-6A53-4E98-A673-3B2DFA7B3C13}">
    <text>why change in precision?</text>
  </threadedComment>
  <threadedComment ref="N265" dT="2019-04-27T10:47:00.70" personId="{A78BA715-E7E5-49A2-9BA2-4802A01D3988}" id="{0376753A-D471-4989-847C-5265D94FD5FC}">
    <text>Real zeros</text>
  </threadedComment>
  <threadedComment ref="P318" dT="2019-04-27T10:47:44.49" personId="{A78BA715-E7E5-49A2-9BA2-4802A01D3988}" id="{B15F1E84-B6A0-494D-B524-B85DEB06E2C7}">
    <text>Missing values?</text>
  </threadedComment>
  <threadedComment ref="N332" dT="2019-04-27T10:48:10.62" personId="{A78BA715-E7E5-49A2-9BA2-4802A01D3988}" id="{D44E5E94-C8C2-44DC-A02D-68AC1F22CC21}">
    <text>why change in precision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49"/>
  <sheetViews>
    <sheetView tabSelected="1" zoomScaleNormal="100" workbookViewId="0">
      <pane ySplit="1" topLeftCell="A446" activePane="bottomLeft" state="frozen"/>
      <selection pane="bottomLeft" activeCell="A431" sqref="A431:XFD449"/>
    </sheetView>
  </sheetViews>
  <sheetFormatPr defaultRowHeight="14.5" x14ac:dyDescent="0.35"/>
  <cols>
    <col min="2" max="2" width="11.36328125" bestFit="1" customWidth="1"/>
    <col min="3" max="3" width="17" style="1" customWidth="1"/>
    <col min="4" max="4" width="17" style="3" customWidth="1"/>
    <col min="5" max="5" width="17" style="4" customWidth="1"/>
    <col min="6" max="7" width="17" style="3" customWidth="1"/>
    <col min="8" max="8" width="17" style="4" hidden="1" customWidth="1"/>
    <col min="9" max="9" width="17" style="3" hidden="1" customWidth="1"/>
    <col min="10" max="13" width="17" style="4" hidden="1" customWidth="1"/>
    <col min="14" max="17" width="17" style="4" customWidth="1"/>
    <col min="18" max="18" width="43.6328125" style="4" customWidth="1"/>
    <col min="19" max="19" width="17" style="4" customWidth="1"/>
    <col min="20" max="20" width="10" style="4" customWidth="1"/>
    <col min="21" max="21" width="10.36328125" style="2" customWidth="1"/>
    <col min="22" max="22" width="9.08984375" customWidth="1"/>
    <col min="23" max="23" width="8.6328125" customWidth="1"/>
    <col min="24" max="24" width="9.08984375" customWidth="1"/>
    <col min="25" max="25" width="7.36328125" customWidth="1"/>
    <col min="26" max="26" width="10.6328125" customWidth="1"/>
  </cols>
  <sheetData>
    <row r="1" spans="1:26" x14ac:dyDescent="0.35">
      <c r="A1" t="s">
        <v>0</v>
      </c>
      <c r="B1" t="s">
        <v>1</v>
      </c>
      <c r="C1" s="1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4" t="s">
        <v>9</v>
      </c>
      <c r="K1" s="4" t="s">
        <v>9</v>
      </c>
      <c r="L1" s="4" t="s">
        <v>10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T1" s="5" t="s">
        <v>16</v>
      </c>
      <c r="U1" s="2" t="s">
        <v>2</v>
      </c>
      <c r="V1" t="s">
        <v>17</v>
      </c>
      <c r="W1" t="s">
        <v>18</v>
      </c>
      <c r="X1" t="s">
        <v>17</v>
      </c>
      <c r="Y1" t="s">
        <v>5</v>
      </c>
      <c r="Z1" t="s">
        <v>19</v>
      </c>
    </row>
    <row r="2" spans="1:26" x14ac:dyDescent="0.35">
      <c r="A2" t="s">
        <v>21</v>
      </c>
      <c r="B2" t="s">
        <v>22</v>
      </c>
      <c r="C2" s="7" t="s">
        <v>23</v>
      </c>
      <c r="D2" s="3" t="s">
        <v>24</v>
      </c>
      <c r="E2" s="4" t="s">
        <v>25</v>
      </c>
      <c r="F2" s="3" t="s">
        <v>26</v>
      </c>
      <c r="G2" s="3" t="s">
        <v>24</v>
      </c>
      <c r="H2" s="4" t="s">
        <v>24</v>
      </c>
      <c r="I2" s="3" t="s">
        <v>27</v>
      </c>
      <c r="J2" s="4" t="s">
        <v>6</v>
      </c>
      <c r="K2" s="4" t="s">
        <v>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32</v>
      </c>
      <c r="R2" s="5" t="s">
        <v>33</v>
      </c>
      <c r="T2" s="5" t="s">
        <v>34</v>
      </c>
      <c r="U2" s="2" t="s">
        <v>35</v>
      </c>
      <c r="V2" t="s">
        <v>36</v>
      </c>
      <c r="W2">
        <v>2006</v>
      </c>
      <c r="X2" t="s">
        <v>37</v>
      </c>
      <c r="Y2" t="s">
        <v>26</v>
      </c>
    </row>
    <row r="3" spans="1:26" x14ac:dyDescent="0.35">
      <c r="A3">
        <v>1</v>
      </c>
      <c r="B3" t="s">
        <v>38</v>
      </c>
      <c r="C3" s="7">
        <v>32616</v>
      </c>
      <c r="D3" s="3">
        <f t="shared" ref="D3:D66" si="0">YEAR(C3)</f>
        <v>1989</v>
      </c>
      <c r="E3" s="4">
        <f t="shared" ref="E3:E66" si="1">C3+0.5</f>
        <v>32616.5</v>
      </c>
      <c r="F3" s="3">
        <v>5</v>
      </c>
      <c r="G3" s="4">
        <f t="shared" ref="G3:G66" si="2">E3+F3</f>
        <v>32621.5</v>
      </c>
      <c r="H3" s="4">
        <f t="shared" ref="H3:H66" si="3">C3+(F3/2)</f>
        <v>32618.5</v>
      </c>
      <c r="I3" s="3">
        <f t="shared" ref="I3:I66" si="4">E3-DATE(YEAR(E3),1,0)</f>
        <v>108.5</v>
      </c>
      <c r="J3" s="3">
        <f t="shared" ref="J3:J66" si="5">G3-DATE(YEAR(G3),1,0)</f>
        <v>113.5</v>
      </c>
      <c r="K3" s="3">
        <f t="shared" ref="K3:K66" si="6">H3-DATE(YEAR(H3),1,0)</f>
        <v>110.5</v>
      </c>
      <c r="L3" s="3">
        <f t="shared" ref="L3:L66" si="7">YEAR(H3)</f>
        <v>1989</v>
      </c>
      <c r="M3" s="3">
        <f t="shared" ref="M3:M66" si="8">MONTH(H3)</f>
        <v>4</v>
      </c>
      <c r="N3" s="3"/>
      <c r="O3" s="3">
        <v>38.528356955395097</v>
      </c>
      <c r="P3" s="3">
        <v>1.6952477060373801</v>
      </c>
      <c r="Q3" s="3">
        <v>2.54287155905608</v>
      </c>
      <c r="R3" s="3" t="e">
        <f>CONCATENATE(T3,"; ",Z3,"; ",#REF!,"; ",#REF!)</f>
        <v>#REF!</v>
      </c>
      <c r="S3" s="3"/>
      <c r="V3">
        <v>108.5</v>
      </c>
      <c r="X3">
        <v>111</v>
      </c>
      <c r="Y3">
        <f t="shared" ref="Y3:Y20" si="9">V4-V3</f>
        <v>5</v>
      </c>
    </row>
    <row r="4" spans="1:26" x14ac:dyDescent="0.35">
      <c r="A4">
        <v>2</v>
      </c>
      <c r="B4" t="s">
        <v>39</v>
      </c>
      <c r="C4" s="7">
        <f t="shared" ref="C4:C37" si="10">C3+F3</f>
        <v>32621</v>
      </c>
      <c r="D4" s="3">
        <f t="shared" si="0"/>
        <v>1989</v>
      </c>
      <c r="E4" s="4">
        <f t="shared" si="1"/>
        <v>32621.5</v>
      </c>
      <c r="F4" s="3">
        <v>7</v>
      </c>
      <c r="G4" s="4">
        <f t="shared" si="2"/>
        <v>32628.5</v>
      </c>
      <c r="H4" s="4">
        <f t="shared" si="3"/>
        <v>32624.5</v>
      </c>
      <c r="I4" s="3">
        <f t="shared" si="4"/>
        <v>113.5</v>
      </c>
      <c r="J4" s="3">
        <f t="shared" si="5"/>
        <v>120.5</v>
      </c>
      <c r="K4" s="3">
        <f t="shared" si="6"/>
        <v>116.5</v>
      </c>
      <c r="L4" s="3">
        <f t="shared" si="7"/>
        <v>1989</v>
      </c>
      <c r="M4" s="3">
        <f t="shared" si="8"/>
        <v>4</v>
      </c>
      <c r="N4" s="3"/>
      <c r="O4" s="3">
        <v>48.672531093133799</v>
      </c>
      <c r="P4" s="3">
        <v>3.26105958323997</v>
      </c>
      <c r="Q4" s="3">
        <v>3.2123870521468301</v>
      </c>
      <c r="R4" s="3" t="e">
        <f>CONCATENATE(T4,"; ",Z4,"; ",#REF!,"; ",#REF!)</f>
        <v>#REF!</v>
      </c>
      <c r="S4" s="3"/>
      <c r="V4">
        <v>113.5</v>
      </c>
      <c r="X4">
        <v>117</v>
      </c>
      <c r="Y4">
        <f t="shared" si="9"/>
        <v>7</v>
      </c>
    </row>
    <row r="5" spans="1:26" x14ac:dyDescent="0.35">
      <c r="A5">
        <v>3</v>
      </c>
      <c r="B5" t="s">
        <v>40</v>
      </c>
      <c r="C5" s="7">
        <f t="shared" si="10"/>
        <v>32628</v>
      </c>
      <c r="D5" s="3">
        <f t="shared" si="0"/>
        <v>1989</v>
      </c>
      <c r="E5" s="4">
        <f t="shared" si="1"/>
        <v>32628.5</v>
      </c>
      <c r="F5" s="3">
        <v>7</v>
      </c>
      <c r="G5" s="4">
        <f t="shared" si="2"/>
        <v>32635.5</v>
      </c>
      <c r="H5" s="4">
        <f t="shared" si="3"/>
        <v>32631.5</v>
      </c>
      <c r="I5" s="3">
        <f t="shared" si="4"/>
        <v>120.5</v>
      </c>
      <c r="J5" s="3">
        <f t="shared" si="5"/>
        <v>127.5</v>
      </c>
      <c r="K5" s="3">
        <f t="shared" si="6"/>
        <v>123.5</v>
      </c>
      <c r="L5" s="3">
        <f t="shared" si="7"/>
        <v>1989</v>
      </c>
      <c r="M5" s="3">
        <f t="shared" si="8"/>
        <v>5</v>
      </c>
      <c r="N5" s="3"/>
      <c r="O5" s="3">
        <v>65.558559778086007</v>
      </c>
      <c r="P5" s="3">
        <v>4.1957478257974996</v>
      </c>
      <c r="Q5" s="3">
        <v>4.1957478257974996</v>
      </c>
      <c r="R5" s="3" t="e">
        <f>CONCATENATE(T5,"; ",Z5,"; ",#REF!,"; ",#REF!)</f>
        <v>#REF!</v>
      </c>
      <c r="S5" s="3"/>
      <c r="V5">
        <v>120.5</v>
      </c>
      <c r="X5">
        <v>124</v>
      </c>
      <c r="Y5">
        <f t="shared" si="9"/>
        <v>7</v>
      </c>
    </row>
    <row r="6" spans="1:26" x14ac:dyDescent="0.35">
      <c r="A6">
        <v>4</v>
      </c>
      <c r="B6" t="s">
        <v>41</v>
      </c>
      <c r="C6" s="7">
        <f t="shared" si="10"/>
        <v>32635</v>
      </c>
      <c r="D6" s="3">
        <f t="shared" si="0"/>
        <v>1989</v>
      </c>
      <c r="E6" s="4">
        <f t="shared" si="1"/>
        <v>32635.5</v>
      </c>
      <c r="F6" s="3">
        <v>7</v>
      </c>
      <c r="G6" s="4">
        <f t="shared" si="2"/>
        <v>32642.5</v>
      </c>
      <c r="H6" s="4">
        <f t="shared" si="3"/>
        <v>32638.5</v>
      </c>
      <c r="I6" s="3">
        <f t="shared" si="4"/>
        <v>127.5</v>
      </c>
      <c r="J6" s="3">
        <f t="shared" si="5"/>
        <v>134.5</v>
      </c>
      <c r="K6" s="3">
        <f t="shared" si="6"/>
        <v>130.5</v>
      </c>
      <c r="L6" s="3">
        <f t="shared" si="7"/>
        <v>1989</v>
      </c>
      <c r="M6" s="3">
        <f t="shared" si="8"/>
        <v>5</v>
      </c>
      <c r="N6" s="3"/>
      <c r="O6" s="3">
        <v>69.335123818737301</v>
      </c>
      <c r="P6" s="3">
        <v>4.3681128005804499</v>
      </c>
      <c r="Q6" s="3">
        <v>4.5067830482179296</v>
      </c>
      <c r="R6" s="3" t="e">
        <f>CONCATENATE(T6,"; ",Z6,"; ",#REF!,"; ",#REF!)</f>
        <v>#REF!</v>
      </c>
      <c r="S6" s="3"/>
      <c r="V6">
        <v>127.5</v>
      </c>
      <c r="X6">
        <v>131</v>
      </c>
      <c r="Y6">
        <f t="shared" si="9"/>
        <v>7</v>
      </c>
    </row>
    <row r="7" spans="1:26" x14ac:dyDescent="0.35">
      <c r="A7">
        <v>5</v>
      </c>
      <c r="B7" t="s">
        <v>42</v>
      </c>
      <c r="C7" s="7">
        <f t="shared" si="10"/>
        <v>32642</v>
      </c>
      <c r="D7" s="3">
        <f t="shared" si="0"/>
        <v>1989</v>
      </c>
      <c r="E7" s="4">
        <f t="shared" si="1"/>
        <v>32642.5</v>
      </c>
      <c r="F7" s="3">
        <v>7</v>
      </c>
      <c r="G7" s="4">
        <f t="shared" si="2"/>
        <v>32649.5</v>
      </c>
      <c r="H7" s="4">
        <f t="shared" si="3"/>
        <v>32645.5</v>
      </c>
      <c r="I7" s="3">
        <f t="shared" si="4"/>
        <v>134.5</v>
      </c>
      <c r="J7" s="3">
        <f t="shared" si="5"/>
        <v>141.5</v>
      </c>
      <c r="K7" s="3">
        <f t="shared" si="6"/>
        <v>137.5</v>
      </c>
      <c r="L7" s="3">
        <f t="shared" si="7"/>
        <v>1989</v>
      </c>
      <c r="M7" s="3">
        <f t="shared" si="8"/>
        <v>5</v>
      </c>
      <c r="N7" s="3"/>
      <c r="O7" s="3">
        <v>80.948902337105906</v>
      </c>
      <c r="P7" s="3">
        <v>5.1807297495747804</v>
      </c>
      <c r="Q7" s="3">
        <v>5.5045253589231997</v>
      </c>
      <c r="R7" s="3" t="e">
        <f>CONCATENATE(T7,"; ",Z7,"; ",#REF!,"; ",#REF!)</f>
        <v>#REF!</v>
      </c>
      <c r="S7" s="3"/>
      <c r="V7">
        <v>134.5</v>
      </c>
      <c r="X7">
        <v>138</v>
      </c>
      <c r="Y7">
        <f t="shared" si="9"/>
        <v>7</v>
      </c>
    </row>
    <row r="8" spans="1:26" x14ac:dyDescent="0.35">
      <c r="A8">
        <v>6</v>
      </c>
      <c r="B8" t="s">
        <v>43</v>
      </c>
      <c r="C8" s="7">
        <f t="shared" si="10"/>
        <v>32649</v>
      </c>
      <c r="D8" s="3">
        <f t="shared" si="0"/>
        <v>1989</v>
      </c>
      <c r="E8" s="4">
        <f t="shared" si="1"/>
        <v>32649.5</v>
      </c>
      <c r="F8" s="3">
        <v>7</v>
      </c>
      <c r="G8" s="4">
        <f t="shared" si="2"/>
        <v>32656.5</v>
      </c>
      <c r="H8" s="4">
        <f t="shared" si="3"/>
        <v>32652.5</v>
      </c>
      <c r="I8" s="3">
        <f t="shared" si="4"/>
        <v>141.5</v>
      </c>
      <c r="J8" s="3">
        <f t="shared" si="5"/>
        <v>148.5</v>
      </c>
      <c r="K8" s="3">
        <f t="shared" si="6"/>
        <v>144.5</v>
      </c>
      <c r="L8" s="3">
        <f t="shared" si="7"/>
        <v>1989</v>
      </c>
      <c r="M8" s="3">
        <f t="shared" si="8"/>
        <v>5</v>
      </c>
      <c r="N8" s="3"/>
      <c r="O8" s="3">
        <v>111.066056716403</v>
      </c>
      <c r="P8" s="3">
        <v>6.6639634029841899</v>
      </c>
      <c r="Q8" s="3">
        <v>6.7750294597005896</v>
      </c>
      <c r="R8" s="3" t="e">
        <f>CONCATENATE(T8,"; ",Z8,"; ",#REF!,"; ",#REF!)</f>
        <v>#REF!</v>
      </c>
      <c r="S8" s="3"/>
      <c r="V8">
        <v>141.5</v>
      </c>
      <c r="X8">
        <v>145</v>
      </c>
      <c r="Y8">
        <f t="shared" si="9"/>
        <v>7</v>
      </c>
    </row>
    <row r="9" spans="1:26" x14ac:dyDescent="0.35">
      <c r="A9">
        <v>7</v>
      </c>
      <c r="B9" t="s">
        <v>44</v>
      </c>
      <c r="C9" s="7">
        <f t="shared" si="10"/>
        <v>32656</v>
      </c>
      <c r="D9" s="3">
        <f t="shared" si="0"/>
        <v>1989</v>
      </c>
      <c r="E9" s="4">
        <f t="shared" si="1"/>
        <v>32656.5</v>
      </c>
      <c r="F9" s="3">
        <v>7</v>
      </c>
      <c r="G9" s="4">
        <f t="shared" si="2"/>
        <v>32663.5</v>
      </c>
      <c r="H9" s="4">
        <f t="shared" si="3"/>
        <v>32659.5</v>
      </c>
      <c r="I9" s="3">
        <f t="shared" si="4"/>
        <v>148.5</v>
      </c>
      <c r="J9" s="3">
        <f t="shared" si="5"/>
        <v>155.5</v>
      </c>
      <c r="K9" s="3">
        <f t="shared" si="6"/>
        <v>151.5</v>
      </c>
      <c r="L9" s="3">
        <f t="shared" si="7"/>
        <v>1989</v>
      </c>
      <c r="M9" s="3">
        <f t="shared" si="8"/>
        <v>5</v>
      </c>
      <c r="N9" s="3"/>
      <c r="O9" s="3">
        <v>196.58280260413301</v>
      </c>
      <c r="P9" s="3">
        <v>11.9915509588521</v>
      </c>
      <c r="Q9" s="3">
        <v>10.8120541432273</v>
      </c>
      <c r="R9" s="3" t="e">
        <f>CONCATENATE(T9,"; ",Z9,"; ",#REF!,"; ",#REF!)</f>
        <v>#REF!</v>
      </c>
      <c r="S9" s="3"/>
      <c r="V9">
        <v>148.5</v>
      </c>
      <c r="X9">
        <v>152</v>
      </c>
      <c r="Y9">
        <f t="shared" si="9"/>
        <v>7</v>
      </c>
    </row>
    <row r="10" spans="1:26" x14ac:dyDescent="0.35">
      <c r="A10">
        <v>8</v>
      </c>
      <c r="B10" t="s">
        <v>45</v>
      </c>
      <c r="C10" s="7">
        <f t="shared" si="10"/>
        <v>32663</v>
      </c>
      <c r="D10" s="3">
        <f t="shared" si="0"/>
        <v>1989</v>
      </c>
      <c r="E10" s="4">
        <f t="shared" si="1"/>
        <v>32663.5</v>
      </c>
      <c r="F10" s="3">
        <v>7</v>
      </c>
      <c r="G10" s="4">
        <f t="shared" si="2"/>
        <v>32670.5</v>
      </c>
      <c r="H10" s="4">
        <f t="shared" si="3"/>
        <v>32666.5</v>
      </c>
      <c r="I10" s="3">
        <f t="shared" si="4"/>
        <v>155.5</v>
      </c>
      <c r="J10" s="3">
        <f t="shared" si="5"/>
        <v>162.5</v>
      </c>
      <c r="K10" s="3">
        <f t="shared" si="6"/>
        <v>158.5</v>
      </c>
      <c r="L10" s="3">
        <f t="shared" si="7"/>
        <v>1989</v>
      </c>
      <c r="M10" s="3">
        <f t="shared" si="8"/>
        <v>6</v>
      </c>
      <c r="N10" s="3"/>
      <c r="O10" s="3">
        <v>215.79882484094401</v>
      </c>
      <c r="P10" s="3">
        <v>14.0269236146613</v>
      </c>
      <c r="Q10" s="3">
        <v>10.5741424172062</v>
      </c>
      <c r="R10" s="3" t="e">
        <f>CONCATENATE(T10,"; ",Z10,"; ",#REF!,"; ",#REF!)</f>
        <v>#REF!</v>
      </c>
      <c r="S10" s="3"/>
      <c r="V10">
        <v>155.5</v>
      </c>
      <c r="X10">
        <v>159</v>
      </c>
      <c r="Y10">
        <f t="shared" si="9"/>
        <v>7</v>
      </c>
    </row>
    <row r="11" spans="1:26" x14ac:dyDescent="0.35">
      <c r="A11">
        <v>9</v>
      </c>
      <c r="B11" t="s">
        <v>46</v>
      </c>
      <c r="C11" s="7">
        <f t="shared" si="10"/>
        <v>32670</v>
      </c>
      <c r="D11" s="3">
        <f t="shared" si="0"/>
        <v>1989</v>
      </c>
      <c r="E11" s="4">
        <f t="shared" si="1"/>
        <v>32670.5</v>
      </c>
      <c r="F11" s="3">
        <v>7</v>
      </c>
      <c r="G11" s="4">
        <f t="shared" si="2"/>
        <v>32677.5</v>
      </c>
      <c r="H11" s="4">
        <f t="shared" si="3"/>
        <v>32673.5</v>
      </c>
      <c r="I11" s="3">
        <f t="shared" si="4"/>
        <v>162.5</v>
      </c>
      <c r="J11" s="3">
        <f t="shared" si="5"/>
        <v>169.5</v>
      </c>
      <c r="K11" s="3">
        <f t="shared" si="6"/>
        <v>165.5</v>
      </c>
      <c r="L11" s="3">
        <f t="shared" si="7"/>
        <v>1989</v>
      </c>
      <c r="M11" s="3">
        <f t="shared" si="8"/>
        <v>6</v>
      </c>
      <c r="N11" s="3"/>
      <c r="O11" s="3">
        <v>184.91480738989401</v>
      </c>
      <c r="P11" s="3">
        <v>11.279803250783599</v>
      </c>
      <c r="Q11" s="3">
        <v>9.8004847916644007</v>
      </c>
      <c r="R11" s="3" t="e">
        <f>CONCATENATE(T11,"; ",Z11,"; ",#REF!,"; ",#REF!)</f>
        <v>#REF!</v>
      </c>
      <c r="S11" s="3"/>
      <c r="V11">
        <v>162.5</v>
      </c>
      <c r="X11">
        <v>166</v>
      </c>
      <c r="Y11">
        <f t="shared" si="9"/>
        <v>7</v>
      </c>
    </row>
    <row r="12" spans="1:26" x14ac:dyDescent="0.35">
      <c r="A12">
        <v>10</v>
      </c>
      <c r="B12" t="s">
        <v>47</v>
      </c>
      <c r="C12" s="7">
        <f t="shared" si="10"/>
        <v>32677</v>
      </c>
      <c r="D12" s="3">
        <f t="shared" si="0"/>
        <v>1989</v>
      </c>
      <c r="E12" s="4">
        <f t="shared" si="1"/>
        <v>32677.5</v>
      </c>
      <c r="F12" s="3">
        <v>7</v>
      </c>
      <c r="G12" s="4">
        <f t="shared" si="2"/>
        <v>32684.5</v>
      </c>
      <c r="H12" s="4">
        <f t="shared" si="3"/>
        <v>32680.5</v>
      </c>
      <c r="I12" s="3">
        <f t="shared" si="4"/>
        <v>169.5</v>
      </c>
      <c r="J12" s="3">
        <f t="shared" si="5"/>
        <v>176.5</v>
      </c>
      <c r="K12" s="3">
        <f t="shared" si="6"/>
        <v>172.5</v>
      </c>
      <c r="L12" s="3">
        <f t="shared" si="7"/>
        <v>1989</v>
      </c>
      <c r="M12" s="3">
        <f t="shared" si="8"/>
        <v>6</v>
      </c>
      <c r="N12" s="3"/>
      <c r="O12" s="3">
        <v>163.75356607637701</v>
      </c>
      <c r="P12" s="3">
        <v>10.4802282288881</v>
      </c>
      <c r="Q12" s="3">
        <v>7.3689104734369497</v>
      </c>
      <c r="R12" s="3" t="e">
        <f>CONCATENATE(T12,"; ",Z12,"; ",#REF!,"; ",#REF!)</f>
        <v>#REF!</v>
      </c>
      <c r="S12" s="3"/>
      <c r="V12">
        <v>169.5</v>
      </c>
      <c r="X12">
        <v>173</v>
      </c>
      <c r="Y12">
        <f t="shared" si="9"/>
        <v>7</v>
      </c>
    </row>
    <row r="13" spans="1:26" x14ac:dyDescent="0.35">
      <c r="A13">
        <v>11</v>
      </c>
      <c r="B13" t="s">
        <v>48</v>
      </c>
      <c r="C13" s="7">
        <f t="shared" si="10"/>
        <v>32684</v>
      </c>
      <c r="D13" s="3">
        <f t="shared" si="0"/>
        <v>1989</v>
      </c>
      <c r="E13" s="4">
        <f t="shared" si="1"/>
        <v>32684.5</v>
      </c>
      <c r="F13" s="3">
        <v>7</v>
      </c>
      <c r="G13" s="4">
        <f t="shared" si="2"/>
        <v>32691.5</v>
      </c>
      <c r="H13" s="4">
        <f t="shared" si="3"/>
        <v>32687.5</v>
      </c>
      <c r="I13" s="3">
        <f t="shared" si="4"/>
        <v>176.5</v>
      </c>
      <c r="J13" s="3">
        <f t="shared" si="5"/>
        <v>183.5</v>
      </c>
      <c r="K13" s="3">
        <f t="shared" si="6"/>
        <v>179.5</v>
      </c>
      <c r="L13" s="3">
        <f t="shared" si="7"/>
        <v>1989</v>
      </c>
      <c r="M13" s="3">
        <f t="shared" si="8"/>
        <v>6</v>
      </c>
      <c r="N13" s="3"/>
      <c r="O13" s="3">
        <v>121.009687535205</v>
      </c>
      <c r="P13" s="3">
        <v>11.1328912532388</v>
      </c>
      <c r="Q13" s="3">
        <v>5.6874553141546196</v>
      </c>
      <c r="R13" s="3" t="e">
        <f>CONCATENATE(T13,"; ",Z13,"; ",#REF!,"; ",#REF!)</f>
        <v>#REF!</v>
      </c>
      <c r="S13" s="3"/>
      <c r="V13">
        <v>176.5</v>
      </c>
      <c r="X13">
        <v>180</v>
      </c>
      <c r="Y13">
        <f t="shared" si="9"/>
        <v>7</v>
      </c>
    </row>
    <row r="14" spans="1:26" x14ac:dyDescent="0.35">
      <c r="A14">
        <v>12</v>
      </c>
      <c r="B14" t="s">
        <v>49</v>
      </c>
      <c r="C14" s="7">
        <f t="shared" si="10"/>
        <v>32691</v>
      </c>
      <c r="D14" s="3">
        <f t="shared" si="0"/>
        <v>1989</v>
      </c>
      <c r="E14" s="4">
        <f t="shared" si="1"/>
        <v>32691.5</v>
      </c>
      <c r="F14" s="3">
        <v>7</v>
      </c>
      <c r="G14" s="4">
        <f t="shared" si="2"/>
        <v>32698.5</v>
      </c>
      <c r="H14" s="4">
        <f t="shared" si="3"/>
        <v>32694.5</v>
      </c>
      <c r="I14" s="3">
        <f t="shared" si="4"/>
        <v>183.5</v>
      </c>
      <c r="J14" s="3">
        <f t="shared" si="5"/>
        <v>190.5</v>
      </c>
      <c r="K14" s="3">
        <f t="shared" si="6"/>
        <v>186.5</v>
      </c>
      <c r="L14" s="3">
        <f t="shared" si="7"/>
        <v>1989</v>
      </c>
      <c r="M14" s="3">
        <f t="shared" si="8"/>
        <v>7</v>
      </c>
      <c r="N14" s="3"/>
      <c r="O14" s="3">
        <v>93.062478549661705</v>
      </c>
      <c r="P14" s="3">
        <v>9.0270604193171806</v>
      </c>
      <c r="Q14" s="3">
        <v>4.1878115347347702</v>
      </c>
      <c r="R14" s="3" t="e">
        <f>CONCATENATE(T14,"; ",Z14,"; ",#REF!,"; ",#REF!)</f>
        <v>#REF!</v>
      </c>
      <c r="S14" s="3"/>
      <c r="V14">
        <v>183.5</v>
      </c>
      <c r="X14">
        <v>187</v>
      </c>
      <c r="Y14">
        <f t="shared" si="9"/>
        <v>7</v>
      </c>
    </row>
    <row r="15" spans="1:26" x14ac:dyDescent="0.35">
      <c r="A15">
        <v>13</v>
      </c>
      <c r="B15" t="s">
        <v>50</v>
      </c>
      <c r="C15" s="7">
        <f t="shared" si="10"/>
        <v>32698</v>
      </c>
      <c r="D15" s="3">
        <f t="shared" si="0"/>
        <v>1989</v>
      </c>
      <c r="E15" s="4">
        <f t="shared" si="1"/>
        <v>32698.5</v>
      </c>
      <c r="F15" s="3">
        <v>14</v>
      </c>
      <c r="G15" s="4">
        <f t="shared" si="2"/>
        <v>32712.5</v>
      </c>
      <c r="H15" s="4">
        <f t="shared" si="3"/>
        <v>32705</v>
      </c>
      <c r="I15" s="3">
        <f t="shared" si="4"/>
        <v>190.5</v>
      </c>
      <c r="J15" s="3">
        <f t="shared" si="5"/>
        <v>204.5</v>
      </c>
      <c r="K15" s="3">
        <f t="shared" si="6"/>
        <v>197</v>
      </c>
      <c r="L15" s="3">
        <f t="shared" si="7"/>
        <v>1989</v>
      </c>
      <c r="M15" s="3">
        <f t="shared" si="8"/>
        <v>7</v>
      </c>
      <c r="N15" s="3"/>
      <c r="O15" s="3">
        <v>117.807120749848</v>
      </c>
      <c r="P15" s="3">
        <v>10.3670266259866</v>
      </c>
      <c r="Q15" s="3">
        <v>5.1835133129933197</v>
      </c>
      <c r="R15" s="3" t="e">
        <f>CONCATENATE(T15,"; ",Z15,"; ",#REF!,"; ",#REF!)</f>
        <v>#REF!</v>
      </c>
      <c r="S15" s="3"/>
      <c r="V15">
        <v>190.5</v>
      </c>
      <c r="X15">
        <v>190.5</v>
      </c>
      <c r="Y15">
        <f t="shared" si="9"/>
        <v>14</v>
      </c>
    </row>
    <row r="16" spans="1:26" x14ac:dyDescent="0.35">
      <c r="A16">
        <v>15</v>
      </c>
      <c r="B16" t="s">
        <v>51</v>
      </c>
      <c r="C16" s="7">
        <f t="shared" si="10"/>
        <v>32712</v>
      </c>
      <c r="D16" s="3">
        <f t="shared" si="0"/>
        <v>1989</v>
      </c>
      <c r="E16" s="4">
        <f t="shared" si="1"/>
        <v>32712.5</v>
      </c>
      <c r="F16" s="3">
        <v>21</v>
      </c>
      <c r="G16" s="4">
        <f t="shared" si="2"/>
        <v>32733.5</v>
      </c>
      <c r="H16" s="4">
        <f t="shared" si="3"/>
        <v>32722.5</v>
      </c>
      <c r="I16" s="3">
        <f t="shared" si="4"/>
        <v>204.5</v>
      </c>
      <c r="J16" s="3">
        <f t="shared" si="5"/>
        <v>225.5</v>
      </c>
      <c r="K16" s="3">
        <f t="shared" si="6"/>
        <v>214.5</v>
      </c>
      <c r="L16" s="3">
        <f t="shared" si="7"/>
        <v>1989</v>
      </c>
      <c r="M16" s="3">
        <f t="shared" si="8"/>
        <v>8</v>
      </c>
      <c r="N16" s="3"/>
      <c r="O16" s="3">
        <v>16.175676387004302</v>
      </c>
      <c r="P16" s="3">
        <v>4.0215155716964803</v>
      </c>
      <c r="Q16" s="3">
        <v>0.62842502763511898</v>
      </c>
      <c r="R16" s="3" t="e">
        <f>CONCATENATE(T16,"; ",Z16,"; ",#REF!,"; ",#REF!)</f>
        <v>#REF!</v>
      </c>
      <c r="S16" s="3"/>
      <c r="V16">
        <v>204.5</v>
      </c>
      <c r="X16">
        <v>215</v>
      </c>
      <c r="Y16">
        <f t="shared" si="9"/>
        <v>21</v>
      </c>
    </row>
    <row r="17" spans="1:25" x14ac:dyDescent="0.35">
      <c r="A17">
        <v>16</v>
      </c>
      <c r="B17" t="s">
        <v>52</v>
      </c>
      <c r="C17" s="7">
        <f t="shared" si="10"/>
        <v>32733</v>
      </c>
      <c r="D17" s="3">
        <f t="shared" si="0"/>
        <v>1989</v>
      </c>
      <c r="E17" s="4">
        <f t="shared" si="1"/>
        <v>32733.5</v>
      </c>
      <c r="F17" s="3">
        <v>21</v>
      </c>
      <c r="G17" s="4">
        <f t="shared" si="2"/>
        <v>32754.5</v>
      </c>
      <c r="H17" s="4">
        <f t="shared" si="3"/>
        <v>32743.5</v>
      </c>
      <c r="I17" s="3">
        <f t="shared" si="4"/>
        <v>225.5</v>
      </c>
      <c r="J17" s="3">
        <f t="shared" si="5"/>
        <v>246.5</v>
      </c>
      <c r="K17" s="3">
        <f t="shared" si="6"/>
        <v>235.5</v>
      </c>
      <c r="L17" s="3">
        <f t="shared" si="7"/>
        <v>1989</v>
      </c>
      <c r="M17" s="3">
        <f t="shared" si="8"/>
        <v>8</v>
      </c>
      <c r="N17" s="3"/>
      <c r="O17" s="3">
        <v>217.70472582479101</v>
      </c>
      <c r="P17" s="3">
        <v>43.717257136221903</v>
      </c>
      <c r="Q17" s="3">
        <v>6.2829583873034798</v>
      </c>
      <c r="R17" s="3" t="e">
        <f>CONCATENATE(T17,"; ",Z17,"; ",#REF!,"; ",#REF!)</f>
        <v>#REF!</v>
      </c>
      <c r="S17" s="3"/>
      <c r="V17">
        <v>225.5</v>
      </c>
      <c r="X17">
        <v>236</v>
      </c>
      <c r="Y17">
        <f t="shared" si="9"/>
        <v>21</v>
      </c>
    </row>
    <row r="18" spans="1:25" x14ac:dyDescent="0.35">
      <c r="A18">
        <v>17</v>
      </c>
      <c r="B18" t="s">
        <v>53</v>
      </c>
      <c r="C18" s="7">
        <f t="shared" si="10"/>
        <v>32754</v>
      </c>
      <c r="D18" s="3">
        <f t="shared" si="0"/>
        <v>1989</v>
      </c>
      <c r="E18" s="4">
        <f t="shared" si="1"/>
        <v>32754.5</v>
      </c>
      <c r="F18" s="3">
        <v>21</v>
      </c>
      <c r="G18" s="4">
        <f t="shared" si="2"/>
        <v>32775.5</v>
      </c>
      <c r="H18" s="4">
        <f t="shared" si="3"/>
        <v>32764.5</v>
      </c>
      <c r="I18" s="3">
        <f t="shared" si="4"/>
        <v>246.5</v>
      </c>
      <c r="J18" s="3">
        <f t="shared" si="5"/>
        <v>267.5</v>
      </c>
      <c r="K18" s="3">
        <f t="shared" si="6"/>
        <v>256.5</v>
      </c>
      <c r="L18" s="3">
        <f t="shared" si="7"/>
        <v>1989</v>
      </c>
      <c r="M18" s="3">
        <f t="shared" si="8"/>
        <v>9</v>
      </c>
      <c r="N18" s="3"/>
      <c r="O18" s="3">
        <v>86.355718759590204</v>
      </c>
      <c r="P18" s="3">
        <v>12.1655183565928</v>
      </c>
      <c r="Q18" s="3">
        <v>3.9300487607489498</v>
      </c>
      <c r="R18" s="3" t="e">
        <f>CONCATENATE(T18,"; ",Z18,"; ",#REF!,"; ",#REF!)</f>
        <v>#REF!</v>
      </c>
      <c r="S18" s="3"/>
      <c r="V18">
        <v>246.5</v>
      </c>
      <c r="X18">
        <v>257</v>
      </c>
      <c r="Y18">
        <f t="shared" si="9"/>
        <v>21</v>
      </c>
    </row>
    <row r="19" spans="1:25" x14ac:dyDescent="0.35">
      <c r="A19">
        <v>18</v>
      </c>
      <c r="B19" t="s">
        <v>54</v>
      </c>
      <c r="C19" s="7">
        <f t="shared" si="10"/>
        <v>32775</v>
      </c>
      <c r="D19" s="3">
        <f t="shared" si="0"/>
        <v>1989</v>
      </c>
      <c r="E19" s="4">
        <f t="shared" si="1"/>
        <v>32775.5</v>
      </c>
      <c r="F19" s="3">
        <v>21</v>
      </c>
      <c r="G19" s="4">
        <f t="shared" si="2"/>
        <v>32796.5</v>
      </c>
      <c r="H19" s="4">
        <f t="shared" si="3"/>
        <v>32785.5</v>
      </c>
      <c r="I19" s="3">
        <f t="shared" si="4"/>
        <v>267.5</v>
      </c>
      <c r="J19" s="3">
        <f t="shared" si="5"/>
        <v>288.5</v>
      </c>
      <c r="K19" s="3">
        <f t="shared" si="6"/>
        <v>277.5</v>
      </c>
      <c r="L19" s="3">
        <f t="shared" si="7"/>
        <v>1989</v>
      </c>
      <c r="M19" s="3">
        <f t="shared" si="8"/>
        <v>10</v>
      </c>
      <c r="N19" s="3"/>
      <c r="O19" s="3">
        <v>38.295126110653598</v>
      </c>
      <c r="P19" s="3">
        <v>5.8715382725835701</v>
      </c>
      <c r="Q19" s="3">
        <v>2.3804250390382302</v>
      </c>
      <c r="R19" s="3" t="e">
        <f>CONCATENATE(T19,"; ",Z19,"; ",#REF!,"; ",#REF!)</f>
        <v>#REF!</v>
      </c>
      <c r="S19" s="3"/>
      <c r="V19">
        <v>267.5</v>
      </c>
      <c r="X19">
        <v>278</v>
      </c>
      <c r="Y19">
        <f t="shared" si="9"/>
        <v>21</v>
      </c>
    </row>
    <row r="20" spans="1:25" x14ac:dyDescent="0.35">
      <c r="A20">
        <v>19</v>
      </c>
      <c r="B20" t="s">
        <v>55</v>
      </c>
      <c r="C20" s="7">
        <f t="shared" si="10"/>
        <v>32796</v>
      </c>
      <c r="D20" s="3">
        <f t="shared" si="0"/>
        <v>1989</v>
      </c>
      <c r="E20" s="4">
        <f t="shared" si="1"/>
        <v>32796.5</v>
      </c>
      <c r="F20" s="3">
        <v>28</v>
      </c>
      <c r="G20" s="4">
        <f t="shared" si="2"/>
        <v>32824.5</v>
      </c>
      <c r="H20" s="4">
        <f t="shared" si="3"/>
        <v>32810</v>
      </c>
      <c r="I20" s="3">
        <f t="shared" si="4"/>
        <v>288.5</v>
      </c>
      <c r="J20" s="3">
        <f t="shared" si="5"/>
        <v>316.5</v>
      </c>
      <c r="K20" s="3">
        <f t="shared" si="6"/>
        <v>302</v>
      </c>
      <c r="L20" s="3">
        <f t="shared" si="7"/>
        <v>1989</v>
      </c>
      <c r="M20" s="3">
        <f t="shared" si="8"/>
        <v>10</v>
      </c>
      <c r="N20" s="3"/>
      <c r="O20" s="3">
        <v>25.444881931072398</v>
      </c>
      <c r="P20" s="3">
        <v>1.8022553349341399</v>
      </c>
      <c r="Q20" s="3">
        <v>1.6946291366094199</v>
      </c>
      <c r="R20" s="3" t="e">
        <f>CONCATENATE(T20,"; ",Z20,"; ",#REF!,"; ",#REF!)</f>
        <v>#REF!</v>
      </c>
      <c r="S20" s="3"/>
      <c r="V20">
        <v>288.5</v>
      </c>
      <c r="X20">
        <v>302.5</v>
      </c>
      <c r="Y20">
        <f t="shared" si="9"/>
        <v>28</v>
      </c>
    </row>
    <row r="21" spans="1:25" x14ac:dyDescent="0.35">
      <c r="A21">
        <v>20</v>
      </c>
      <c r="B21" t="s">
        <v>56</v>
      </c>
      <c r="C21" s="7">
        <f t="shared" si="10"/>
        <v>32824</v>
      </c>
      <c r="D21" s="3">
        <f t="shared" si="0"/>
        <v>1989</v>
      </c>
      <c r="E21" s="4">
        <f t="shared" si="1"/>
        <v>32824.5</v>
      </c>
      <c r="F21" s="3">
        <v>28</v>
      </c>
      <c r="G21" s="4">
        <f t="shared" si="2"/>
        <v>32852.5</v>
      </c>
      <c r="H21" s="4">
        <f t="shared" si="3"/>
        <v>32838</v>
      </c>
      <c r="I21" s="3">
        <f t="shared" si="4"/>
        <v>316.5</v>
      </c>
      <c r="J21" s="3">
        <f t="shared" si="5"/>
        <v>344.5</v>
      </c>
      <c r="K21" s="3">
        <f t="shared" si="6"/>
        <v>330</v>
      </c>
      <c r="L21" s="3">
        <f t="shared" si="7"/>
        <v>1989</v>
      </c>
      <c r="M21" s="3">
        <f t="shared" si="8"/>
        <v>11</v>
      </c>
      <c r="N21" s="3"/>
      <c r="O21" s="3">
        <v>24.1987155104772</v>
      </c>
      <c r="P21" s="3">
        <v>1.5187314903942</v>
      </c>
      <c r="Q21" s="3">
        <v>1.7190767498643</v>
      </c>
      <c r="R21" s="3" t="e">
        <f>CONCATENATE(T21,"; ",Z21,"; ",#REF!,"; ",#REF!)</f>
        <v>#REF!</v>
      </c>
      <c r="S21" s="3"/>
      <c r="V21">
        <v>316.5</v>
      </c>
      <c r="X21">
        <v>330.5</v>
      </c>
      <c r="Y21">
        <f>V22-V21</f>
        <v>28</v>
      </c>
    </row>
    <row r="22" spans="1:25" x14ac:dyDescent="0.35">
      <c r="A22">
        <v>21</v>
      </c>
      <c r="B22" t="s">
        <v>57</v>
      </c>
      <c r="C22" s="7">
        <f>C21+F21</f>
        <v>32852</v>
      </c>
      <c r="D22" s="3">
        <f t="shared" si="0"/>
        <v>1989</v>
      </c>
      <c r="E22" s="4">
        <f t="shared" si="1"/>
        <v>32852.5</v>
      </c>
      <c r="F22" s="3">
        <v>28</v>
      </c>
      <c r="G22" s="4">
        <f t="shared" si="2"/>
        <v>32880.5</v>
      </c>
      <c r="H22" s="4">
        <f t="shared" si="3"/>
        <v>32866</v>
      </c>
      <c r="I22" s="3">
        <f t="shared" si="4"/>
        <v>344.5</v>
      </c>
      <c r="J22" s="3">
        <f t="shared" si="5"/>
        <v>7.5</v>
      </c>
      <c r="K22" s="3">
        <f t="shared" si="6"/>
        <v>358</v>
      </c>
      <c r="L22" s="3">
        <f t="shared" si="7"/>
        <v>1989</v>
      </c>
      <c r="M22" s="3">
        <f t="shared" si="8"/>
        <v>12</v>
      </c>
      <c r="N22" s="3"/>
      <c r="O22" s="3">
        <v>12.719418130570901</v>
      </c>
      <c r="P22" s="3">
        <v>0.71956764276309504</v>
      </c>
      <c r="Q22" s="3">
        <v>1.0306544511201601</v>
      </c>
      <c r="R22" s="3" t="e">
        <f>CONCATENATE(T22,"; ",Z22,"; ",#REF!,"; ",#REF!)</f>
        <v>#REF!</v>
      </c>
      <c r="S22" s="3"/>
      <c r="V22">
        <v>344.5</v>
      </c>
      <c r="X22">
        <v>358.5</v>
      </c>
      <c r="Y22">
        <f>V23-V22+365</f>
        <v>28</v>
      </c>
    </row>
    <row r="23" spans="1:25" x14ac:dyDescent="0.35">
      <c r="A23">
        <v>22</v>
      </c>
      <c r="B23" t="s">
        <v>58</v>
      </c>
      <c r="C23" s="7">
        <f t="shared" si="10"/>
        <v>32880</v>
      </c>
      <c r="D23" s="3">
        <f t="shared" si="0"/>
        <v>1990</v>
      </c>
      <c r="E23" s="4">
        <f t="shared" si="1"/>
        <v>32880.5</v>
      </c>
      <c r="F23" s="3">
        <v>28</v>
      </c>
      <c r="G23" s="4">
        <f t="shared" si="2"/>
        <v>32908.5</v>
      </c>
      <c r="H23" s="4">
        <f t="shared" si="3"/>
        <v>32894</v>
      </c>
      <c r="I23" s="3">
        <f t="shared" si="4"/>
        <v>7.5</v>
      </c>
      <c r="J23" s="3">
        <f t="shared" si="5"/>
        <v>35.5</v>
      </c>
      <c r="K23" s="3">
        <f t="shared" si="6"/>
        <v>21</v>
      </c>
      <c r="L23" s="3">
        <f t="shared" si="7"/>
        <v>1990</v>
      </c>
      <c r="M23" s="3">
        <f t="shared" si="8"/>
        <v>1</v>
      </c>
      <c r="N23" s="3"/>
      <c r="O23" s="3">
        <v>14.487922606998</v>
      </c>
      <c r="P23" s="3">
        <v>1.0703187200753701</v>
      </c>
      <c r="Q23" s="3">
        <v>1.06138521018867</v>
      </c>
      <c r="R23" s="3" t="e">
        <f>CONCATENATE(T23,"; ",Z23,"; ",#REF!,"; ",#REF!)</f>
        <v>#REF!</v>
      </c>
      <c r="S23" s="3"/>
      <c r="V23">
        <v>7.5</v>
      </c>
      <c r="X23">
        <v>21.5</v>
      </c>
      <c r="Y23">
        <f>V24-V23</f>
        <v>28</v>
      </c>
    </row>
    <row r="24" spans="1:25" x14ac:dyDescent="0.35">
      <c r="A24">
        <v>23</v>
      </c>
      <c r="B24" t="s">
        <v>59</v>
      </c>
      <c r="C24" s="7">
        <f t="shared" si="10"/>
        <v>32908</v>
      </c>
      <c r="D24" s="3">
        <f t="shared" si="0"/>
        <v>1990</v>
      </c>
      <c r="E24" s="4">
        <f t="shared" si="1"/>
        <v>32908.5</v>
      </c>
      <c r="F24" s="3">
        <v>28</v>
      </c>
      <c r="G24" s="4">
        <f t="shared" si="2"/>
        <v>32936.5</v>
      </c>
      <c r="H24" s="4">
        <f t="shared" si="3"/>
        <v>32922</v>
      </c>
      <c r="I24" s="3">
        <f t="shared" si="4"/>
        <v>35.5</v>
      </c>
      <c r="J24" s="3">
        <f t="shared" si="5"/>
        <v>63.5</v>
      </c>
      <c r="K24" s="3">
        <f t="shared" si="6"/>
        <v>49</v>
      </c>
      <c r="L24" s="3">
        <f t="shared" si="7"/>
        <v>1990</v>
      </c>
      <c r="M24" s="3">
        <f t="shared" si="8"/>
        <v>2</v>
      </c>
      <c r="N24" s="3"/>
      <c r="O24" s="3">
        <v>13.8136813053776</v>
      </c>
      <c r="P24" s="3">
        <v>1.09112283792214</v>
      </c>
      <c r="Q24" s="3">
        <v>0.91999117493814597</v>
      </c>
      <c r="R24" s="3" t="e">
        <f>CONCATENATE(T24,"; ",Z24,"; ",#REF!,"; ",#REF!)</f>
        <v>#REF!</v>
      </c>
      <c r="S24" s="3"/>
      <c r="V24">
        <v>35.5</v>
      </c>
      <c r="X24">
        <v>49.5</v>
      </c>
      <c r="Y24">
        <f>V25-V24</f>
        <v>28</v>
      </c>
    </row>
    <row r="25" spans="1:25" x14ac:dyDescent="0.35">
      <c r="A25">
        <v>24</v>
      </c>
      <c r="B25" t="s">
        <v>60</v>
      </c>
      <c r="C25" s="7">
        <f t="shared" si="10"/>
        <v>32936</v>
      </c>
      <c r="D25" s="3">
        <f t="shared" si="0"/>
        <v>1990</v>
      </c>
      <c r="E25" s="4">
        <f t="shared" si="1"/>
        <v>32936.5</v>
      </c>
      <c r="F25" s="3">
        <v>21</v>
      </c>
      <c r="G25" s="4">
        <f t="shared" si="2"/>
        <v>32957.5</v>
      </c>
      <c r="H25" s="4">
        <f t="shared" si="3"/>
        <v>32946.5</v>
      </c>
      <c r="I25" s="3">
        <f t="shared" si="4"/>
        <v>63.5</v>
      </c>
      <c r="J25" s="3">
        <f t="shared" si="5"/>
        <v>84.5</v>
      </c>
      <c r="K25" s="3">
        <f t="shared" si="6"/>
        <v>73.5</v>
      </c>
      <c r="L25" s="3">
        <f t="shared" si="7"/>
        <v>1990</v>
      </c>
      <c r="M25" s="3">
        <f t="shared" si="8"/>
        <v>3</v>
      </c>
      <c r="N25" s="3"/>
      <c r="O25" s="3">
        <v>7.1866375733413603</v>
      </c>
      <c r="P25" s="3">
        <v>0.57565249935310703</v>
      </c>
      <c r="Q25" s="3">
        <v>0.55840173944862403</v>
      </c>
      <c r="R25" s="3" t="e">
        <f>CONCATENATE(T25,"; ",Z25,"; ",#REF!,"; ",#REF!)</f>
        <v>#REF!</v>
      </c>
      <c r="S25" s="3"/>
      <c r="V25">
        <v>63.5</v>
      </c>
      <c r="X25">
        <v>74</v>
      </c>
      <c r="Y25">
        <f>V26-V25</f>
        <v>21</v>
      </c>
    </row>
    <row r="26" spans="1:25" x14ac:dyDescent="0.35">
      <c r="A26">
        <v>25</v>
      </c>
      <c r="B26" t="s">
        <v>61</v>
      </c>
      <c r="C26" s="7">
        <f t="shared" si="10"/>
        <v>32957</v>
      </c>
      <c r="D26" s="3">
        <f t="shared" si="0"/>
        <v>1990</v>
      </c>
      <c r="E26" s="4">
        <f t="shared" si="1"/>
        <v>32957.5</v>
      </c>
      <c r="F26" s="3">
        <v>28</v>
      </c>
      <c r="G26" s="4">
        <f t="shared" si="2"/>
        <v>32985.5</v>
      </c>
      <c r="H26" s="4">
        <f t="shared" si="3"/>
        <v>32971</v>
      </c>
      <c r="I26" s="3">
        <f t="shared" si="4"/>
        <v>84.5</v>
      </c>
      <c r="J26" s="3">
        <f t="shared" si="5"/>
        <v>112.5</v>
      </c>
      <c r="K26" s="3">
        <f t="shared" si="6"/>
        <v>98</v>
      </c>
      <c r="L26" s="3">
        <f t="shared" si="7"/>
        <v>1990</v>
      </c>
      <c r="M26" s="3">
        <f t="shared" si="8"/>
        <v>4</v>
      </c>
      <c r="N26" s="3"/>
      <c r="O26" s="3">
        <v>35.8387469037961</v>
      </c>
      <c r="P26" s="3">
        <v>2.7959110066556501</v>
      </c>
      <c r="Q26" s="3">
        <v>1.86970742597104</v>
      </c>
      <c r="R26" s="3" t="e">
        <f>CONCATENATE(T26,"; ",Z26,"; ",#REF!,"; ",#REF!)</f>
        <v>#REF!</v>
      </c>
      <c r="S26" s="3"/>
      <c r="V26">
        <v>84.5</v>
      </c>
      <c r="X26">
        <v>84.5</v>
      </c>
      <c r="Y26">
        <f>V27-V26</f>
        <v>28</v>
      </c>
    </row>
    <row r="27" spans="1:25" x14ac:dyDescent="0.35">
      <c r="A27">
        <v>27</v>
      </c>
      <c r="B27" t="s">
        <v>62</v>
      </c>
      <c r="C27" s="7">
        <f t="shared" si="10"/>
        <v>32985</v>
      </c>
      <c r="D27" s="3">
        <f t="shared" si="0"/>
        <v>1990</v>
      </c>
      <c r="E27" s="4">
        <f t="shared" si="1"/>
        <v>32985.5</v>
      </c>
      <c r="F27" s="3">
        <v>7</v>
      </c>
      <c r="G27" s="4">
        <f t="shared" si="2"/>
        <v>32992.5</v>
      </c>
      <c r="H27" s="4">
        <f t="shared" si="3"/>
        <v>32988.5</v>
      </c>
      <c r="I27" s="3">
        <f t="shared" si="4"/>
        <v>112.5</v>
      </c>
      <c r="J27" s="3">
        <f t="shared" si="5"/>
        <v>119.5</v>
      </c>
      <c r="K27" s="3">
        <f t="shared" si="6"/>
        <v>115.5</v>
      </c>
      <c r="L27" s="3">
        <f t="shared" si="7"/>
        <v>1990</v>
      </c>
      <c r="M27" s="3">
        <f t="shared" si="8"/>
        <v>4</v>
      </c>
      <c r="N27" s="3"/>
      <c r="O27" s="3">
        <v>76.429416087055799</v>
      </c>
      <c r="P27" s="3">
        <v>2.9014330675161499</v>
      </c>
      <c r="Q27" s="3">
        <v>7.1262787559570899</v>
      </c>
      <c r="R27" s="3" t="e">
        <f>CONCATENATE(T27,"; ",Z27,"; ",#REF!,"; ",#REF!)</f>
        <v>#REF!</v>
      </c>
      <c r="S27" s="3"/>
      <c r="V27">
        <v>112.5</v>
      </c>
      <c r="X27">
        <v>116</v>
      </c>
      <c r="Y27">
        <v>7</v>
      </c>
    </row>
    <row r="28" spans="1:25" x14ac:dyDescent="0.35">
      <c r="A28">
        <v>28</v>
      </c>
      <c r="B28" t="s">
        <v>63</v>
      </c>
      <c r="C28" s="7">
        <f t="shared" si="10"/>
        <v>32992</v>
      </c>
      <c r="D28" s="3">
        <f t="shared" si="0"/>
        <v>1990</v>
      </c>
      <c r="E28" s="4">
        <f t="shared" si="1"/>
        <v>32992.5</v>
      </c>
      <c r="F28" s="3">
        <v>14</v>
      </c>
      <c r="G28" s="4">
        <f t="shared" si="2"/>
        <v>33006.5</v>
      </c>
      <c r="H28" s="4">
        <f t="shared" si="3"/>
        <v>32999</v>
      </c>
      <c r="I28" s="3">
        <f t="shared" si="4"/>
        <v>119.5</v>
      </c>
      <c r="J28" s="3">
        <f t="shared" si="5"/>
        <v>133.5</v>
      </c>
      <c r="K28" s="3">
        <f t="shared" si="6"/>
        <v>126</v>
      </c>
      <c r="L28" s="3">
        <f t="shared" si="7"/>
        <v>1990</v>
      </c>
      <c r="M28" s="3">
        <f t="shared" si="8"/>
        <v>5</v>
      </c>
      <c r="N28" s="3"/>
      <c r="O28" s="3">
        <v>88.504348356791297</v>
      </c>
      <c r="P28" s="3">
        <v>3.6473696994681202</v>
      </c>
      <c r="Q28" s="3">
        <v>7.0732675206747597</v>
      </c>
      <c r="R28" s="3" t="e">
        <f>CONCATENATE(T28,"; ",Z28,"; ",#REF!,"; ",#REF!)</f>
        <v>#REF!</v>
      </c>
      <c r="S28" s="3"/>
      <c r="V28">
        <v>119.5</v>
      </c>
      <c r="X28">
        <v>126.5</v>
      </c>
      <c r="Y28">
        <v>14</v>
      </c>
    </row>
    <row r="29" spans="1:25" x14ac:dyDescent="0.35">
      <c r="A29">
        <v>29</v>
      </c>
      <c r="B29" t="s">
        <v>64</v>
      </c>
      <c r="C29" s="7">
        <f t="shared" si="10"/>
        <v>33006</v>
      </c>
      <c r="D29" s="3">
        <f t="shared" si="0"/>
        <v>1990</v>
      </c>
      <c r="E29" s="4">
        <f t="shared" si="1"/>
        <v>33006.5</v>
      </c>
      <c r="F29" s="3">
        <v>14</v>
      </c>
      <c r="G29" s="4">
        <f t="shared" si="2"/>
        <v>33020.5</v>
      </c>
      <c r="H29" s="4">
        <f t="shared" si="3"/>
        <v>33013</v>
      </c>
      <c r="I29" s="3">
        <f t="shared" si="4"/>
        <v>133.5</v>
      </c>
      <c r="J29" s="3">
        <f t="shared" si="5"/>
        <v>147.5</v>
      </c>
      <c r="K29" s="3">
        <f t="shared" si="6"/>
        <v>140</v>
      </c>
      <c r="L29" s="3">
        <f t="shared" si="7"/>
        <v>1990</v>
      </c>
      <c r="M29" s="3">
        <f t="shared" si="8"/>
        <v>5</v>
      </c>
      <c r="N29" s="3"/>
      <c r="O29" s="3">
        <v>41.5578410613969</v>
      </c>
      <c r="P29" s="3">
        <v>1.55188900760476</v>
      </c>
      <c r="Q29" s="3">
        <v>3.7364654898301999</v>
      </c>
      <c r="R29" s="3" t="e">
        <f>CONCATENATE(T29,"; ",Z29,"; ",#REF!,"; ",#REF!)</f>
        <v>#REF!</v>
      </c>
      <c r="S29" s="3"/>
      <c r="V29">
        <v>133.5</v>
      </c>
      <c r="X29">
        <v>140.5</v>
      </c>
      <c r="Y29">
        <v>14</v>
      </c>
    </row>
    <row r="30" spans="1:25" x14ac:dyDescent="0.35">
      <c r="A30">
        <v>30</v>
      </c>
      <c r="B30" t="s">
        <v>65</v>
      </c>
      <c r="C30" s="7">
        <f t="shared" si="10"/>
        <v>33020</v>
      </c>
      <c r="D30" s="3">
        <f t="shared" si="0"/>
        <v>1990</v>
      </c>
      <c r="E30" s="4">
        <f t="shared" si="1"/>
        <v>33020.5</v>
      </c>
      <c r="F30" s="3">
        <v>14</v>
      </c>
      <c r="G30" s="4">
        <f t="shared" si="2"/>
        <v>33034.5</v>
      </c>
      <c r="H30" s="4">
        <f t="shared" si="3"/>
        <v>33027</v>
      </c>
      <c r="I30" s="3">
        <f t="shared" si="4"/>
        <v>147.5</v>
      </c>
      <c r="J30" s="3">
        <f t="shared" si="5"/>
        <v>161.5</v>
      </c>
      <c r="K30" s="3">
        <f t="shared" si="6"/>
        <v>154</v>
      </c>
      <c r="L30" s="3">
        <f t="shared" si="7"/>
        <v>1990</v>
      </c>
      <c r="M30" s="3">
        <f t="shared" si="8"/>
        <v>6</v>
      </c>
      <c r="N30" s="3"/>
      <c r="O30" s="3">
        <v>25.284583994251399</v>
      </c>
      <c r="P30" s="3">
        <v>1.2568260566812599</v>
      </c>
      <c r="Q30" s="3">
        <v>1.93654628811971</v>
      </c>
      <c r="R30" s="3" t="e">
        <f>CONCATENATE(T30,"; ",Z30,"; ",#REF!,"; ",#REF!)</f>
        <v>#REF!</v>
      </c>
      <c r="S30" s="3"/>
      <c r="V30">
        <v>147.5</v>
      </c>
      <c r="X30">
        <v>154.5</v>
      </c>
      <c r="Y30">
        <v>14</v>
      </c>
    </row>
    <row r="31" spans="1:25" x14ac:dyDescent="0.35">
      <c r="A31">
        <v>31</v>
      </c>
      <c r="B31" t="s">
        <v>66</v>
      </c>
      <c r="C31" s="7">
        <f t="shared" si="10"/>
        <v>33034</v>
      </c>
      <c r="D31" s="3">
        <f t="shared" si="0"/>
        <v>1990</v>
      </c>
      <c r="E31" s="4">
        <f t="shared" si="1"/>
        <v>33034.5</v>
      </c>
      <c r="F31" s="3">
        <v>14</v>
      </c>
      <c r="G31" s="4">
        <f t="shared" si="2"/>
        <v>33048.5</v>
      </c>
      <c r="H31" s="4">
        <f t="shared" si="3"/>
        <v>33041</v>
      </c>
      <c r="I31" s="3">
        <f t="shared" si="4"/>
        <v>161.5</v>
      </c>
      <c r="J31" s="3">
        <f t="shared" si="5"/>
        <v>175.5</v>
      </c>
      <c r="K31" s="3">
        <f t="shared" si="6"/>
        <v>168</v>
      </c>
      <c r="L31" s="3">
        <f t="shared" si="7"/>
        <v>1990</v>
      </c>
      <c r="M31" s="3">
        <f t="shared" si="8"/>
        <v>6</v>
      </c>
      <c r="N31" s="3"/>
      <c r="O31" s="3">
        <v>53.745745023297602</v>
      </c>
      <c r="P31" s="3">
        <v>4.0810634489488997</v>
      </c>
      <c r="Q31" s="3">
        <v>3.1022044027447402</v>
      </c>
      <c r="R31" s="3" t="e">
        <f>CONCATENATE(T31,"; ",Z31,"; ",#REF!,"; ",#REF!)</f>
        <v>#REF!</v>
      </c>
      <c r="S31" s="3"/>
      <c r="V31">
        <v>161.5</v>
      </c>
      <c r="X31">
        <v>168.5</v>
      </c>
      <c r="Y31">
        <v>14</v>
      </c>
    </row>
    <row r="32" spans="1:25" x14ac:dyDescent="0.35">
      <c r="A32">
        <v>32</v>
      </c>
      <c r="B32" t="s">
        <v>67</v>
      </c>
      <c r="C32" s="7">
        <f t="shared" si="10"/>
        <v>33048</v>
      </c>
      <c r="D32" s="3">
        <f t="shared" si="0"/>
        <v>1990</v>
      </c>
      <c r="E32" s="4">
        <f t="shared" si="1"/>
        <v>33048.5</v>
      </c>
      <c r="F32" s="3">
        <v>14</v>
      </c>
      <c r="G32" s="4">
        <f t="shared" si="2"/>
        <v>33062.5</v>
      </c>
      <c r="H32" s="4">
        <f t="shared" si="3"/>
        <v>33055</v>
      </c>
      <c r="I32" s="3">
        <f t="shared" si="4"/>
        <v>175.5</v>
      </c>
      <c r="J32" s="3">
        <f t="shared" si="5"/>
        <v>189.5</v>
      </c>
      <c r="K32" s="3">
        <f t="shared" si="6"/>
        <v>182</v>
      </c>
      <c r="L32" s="3">
        <f t="shared" si="7"/>
        <v>1990</v>
      </c>
      <c r="M32" s="3">
        <f t="shared" si="8"/>
        <v>7</v>
      </c>
      <c r="N32" s="3"/>
      <c r="O32" s="3">
        <v>100.593641094573</v>
      </c>
      <c r="P32" s="3">
        <v>6.7125406569118802</v>
      </c>
      <c r="Q32" s="3">
        <v>5.3596291975188501</v>
      </c>
      <c r="R32" s="3" t="e">
        <f>CONCATENATE(T32,"; ",Z32,"; ",#REF!,"; ",#REF!)</f>
        <v>#REF!</v>
      </c>
      <c r="S32" s="3"/>
      <c r="V32">
        <v>175.5</v>
      </c>
      <c r="X32">
        <v>182.5</v>
      </c>
      <c r="Y32">
        <v>14</v>
      </c>
    </row>
    <row r="33" spans="1:25" x14ac:dyDescent="0.35">
      <c r="A33">
        <v>33</v>
      </c>
      <c r="B33" t="s">
        <v>68</v>
      </c>
      <c r="C33" s="7">
        <f t="shared" si="10"/>
        <v>33062</v>
      </c>
      <c r="D33" s="3">
        <f t="shared" si="0"/>
        <v>1990</v>
      </c>
      <c r="E33" s="4">
        <f t="shared" si="1"/>
        <v>33062.5</v>
      </c>
      <c r="F33" s="3">
        <v>14</v>
      </c>
      <c r="G33" s="4">
        <f t="shared" si="2"/>
        <v>33076.5</v>
      </c>
      <c r="H33" s="4">
        <f t="shared" si="3"/>
        <v>33069</v>
      </c>
      <c r="I33" s="3">
        <f t="shared" si="4"/>
        <v>189.5</v>
      </c>
      <c r="J33" s="3">
        <f t="shared" si="5"/>
        <v>203.5</v>
      </c>
      <c r="K33" s="3">
        <f t="shared" si="6"/>
        <v>196</v>
      </c>
      <c r="L33" s="3">
        <f t="shared" si="7"/>
        <v>1990</v>
      </c>
      <c r="M33" s="3">
        <f t="shared" si="8"/>
        <v>7</v>
      </c>
      <c r="N33" s="3"/>
      <c r="O33" s="3">
        <v>83.944121652233704</v>
      </c>
      <c r="P33" s="3">
        <v>5.4314940388941704</v>
      </c>
      <c r="Q33" s="3">
        <v>4.75207672673295</v>
      </c>
      <c r="R33" s="3" t="e">
        <f>CONCATENATE(T33,"; ",Z33,"; ",#REF!,"; ",#REF!)</f>
        <v>#REF!</v>
      </c>
      <c r="S33" s="3"/>
      <c r="V33">
        <v>189.5</v>
      </c>
      <c r="X33">
        <v>196.5</v>
      </c>
      <c r="Y33">
        <v>14</v>
      </c>
    </row>
    <row r="34" spans="1:25" x14ac:dyDescent="0.35">
      <c r="A34">
        <v>34</v>
      </c>
      <c r="B34" t="s">
        <v>69</v>
      </c>
      <c r="C34" s="7">
        <f t="shared" si="10"/>
        <v>33076</v>
      </c>
      <c r="D34" s="3">
        <f t="shared" si="0"/>
        <v>1990</v>
      </c>
      <c r="E34" s="4">
        <f t="shared" si="1"/>
        <v>33076.5</v>
      </c>
      <c r="F34" s="3">
        <v>14</v>
      </c>
      <c r="G34" s="4">
        <f t="shared" si="2"/>
        <v>33090.5</v>
      </c>
      <c r="H34" s="4">
        <f t="shared" si="3"/>
        <v>33083</v>
      </c>
      <c r="I34" s="3">
        <f t="shared" si="4"/>
        <v>203.5</v>
      </c>
      <c r="J34" s="3">
        <f t="shared" si="5"/>
        <v>217.5</v>
      </c>
      <c r="K34" s="3">
        <f t="shared" si="6"/>
        <v>210</v>
      </c>
      <c r="L34" s="3">
        <f t="shared" si="7"/>
        <v>1990</v>
      </c>
      <c r="M34" s="3">
        <f t="shared" si="8"/>
        <v>7</v>
      </c>
      <c r="N34" s="3"/>
      <c r="O34" s="3">
        <v>70.5792882324006</v>
      </c>
      <c r="P34" s="3">
        <v>4.2729996894531697</v>
      </c>
      <c r="Q34" s="3">
        <v>3.7604644770223099</v>
      </c>
      <c r="R34" s="3" t="e">
        <f>CONCATENATE(T34,"; ",Z34,"; ",#REF!,"; ",#REF!)</f>
        <v>#REF!</v>
      </c>
      <c r="S34" s="3"/>
      <c r="V34">
        <v>203.5</v>
      </c>
      <c r="X34">
        <v>210.5</v>
      </c>
      <c r="Y34">
        <v>14</v>
      </c>
    </row>
    <row r="35" spans="1:25" x14ac:dyDescent="0.35">
      <c r="A35">
        <v>35</v>
      </c>
      <c r="B35" t="s">
        <v>70</v>
      </c>
      <c r="C35" s="7">
        <f t="shared" si="10"/>
        <v>33090</v>
      </c>
      <c r="D35" s="3">
        <f t="shared" si="0"/>
        <v>1990</v>
      </c>
      <c r="E35" s="4">
        <f t="shared" si="1"/>
        <v>33090.5</v>
      </c>
      <c r="F35" s="3">
        <v>14</v>
      </c>
      <c r="G35" s="4">
        <f t="shared" si="2"/>
        <v>33104.5</v>
      </c>
      <c r="H35" s="4">
        <f t="shared" si="3"/>
        <v>33097</v>
      </c>
      <c r="I35" s="3">
        <f t="shared" si="4"/>
        <v>217.5</v>
      </c>
      <c r="J35" s="3">
        <f t="shared" si="5"/>
        <v>231.5</v>
      </c>
      <c r="K35" s="3">
        <f t="shared" si="6"/>
        <v>224</v>
      </c>
      <c r="L35" s="3">
        <f t="shared" si="7"/>
        <v>1990</v>
      </c>
      <c r="M35" s="3">
        <f t="shared" si="8"/>
        <v>8</v>
      </c>
      <c r="N35" s="3"/>
      <c r="O35" s="3">
        <v>62.120745582852599</v>
      </c>
      <c r="P35" s="3">
        <v>3.68965544727623</v>
      </c>
      <c r="Q35" s="3">
        <v>3.4477013798483198</v>
      </c>
      <c r="R35" s="3" t="e">
        <f>CONCATENATE(T35,"; ",Z35,"; ",#REF!,"; ",#REF!)</f>
        <v>#REF!</v>
      </c>
      <c r="S35" s="3"/>
      <c r="V35">
        <v>217.5</v>
      </c>
      <c r="X35">
        <v>224.5</v>
      </c>
      <c r="Y35">
        <v>14</v>
      </c>
    </row>
    <row r="36" spans="1:25" x14ac:dyDescent="0.35">
      <c r="A36">
        <v>36</v>
      </c>
      <c r="B36" t="s">
        <v>71</v>
      </c>
      <c r="C36" s="7">
        <f t="shared" si="10"/>
        <v>33104</v>
      </c>
      <c r="D36" s="3">
        <f t="shared" si="0"/>
        <v>1990</v>
      </c>
      <c r="E36" s="4">
        <f t="shared" si="1"/>
        <v>33104.5</v>
      </c>
      <c r="F36" s="3">
        <v>14</v>
      </c>
      <c r="G36" s="4">
        <f t="shared" si="2"/>
        <v>33118.5</v>
      </c>
      <c r="H36" s="4">
        <f t="shared" si="3"/>
        <v>33111</v>
      </c>
      <c r="I36" s="3">
        <f t="shared" si="4"/>
        <v>231.5</v>
      </c>
      <c r="J36" s="3">
        <f t="shared" si="5"/>
        <v>245.5</v>
      </c>
      <c r="K36" s="3">
        <f t="shared" si="6"/>
        <v>238</v>
      </c>
      <c r="L36" s="3">
        <f t="shared" si="7"/>
        <v>1990</v>
      </c>
      <c r="M36" s="3">
        <f t="shared" si="8"/>
        <v>8</v>
      </c>
      <c r="N36" s="3"/>
      <c r="O36" s="3">
        <v>48.991817730206897</v>
      </c>
      <c r="P36" s="3">
        <v>3.2094060438421601</v>
      </c>
      <c r="Q36" s="3">
        <v>2.9909504724291298</v>
      </c>
      <c r="R36" s="3" t="e">
        <f>CONCATENATE(T36,"; ",Z36,"; ",#REF!,"; ",#REF!)</f>
        <v>#REF!</v>
      </c>
      <c r="S36" s="3"/>
      <c r="V36">
        <v>231.5</v>
      </c>
      <c r="X36">
        <v>238.5</v>
      </c>
      <c r="Y36">
        <v>14</v>
      </c>
    </row>
    <row r="37" spans="1:25" x14ac:dyDescent="0.35">
      <c r="A37">
        <v>37</v>
      </c>
      <c r="B37" t="s">
        <v>72</v>
      </c>
      <c r="C37" s="7">
        <f t="shared" si="10"/>
        <v>33118</v>
      </c>
      <c r="D37" s="3">
        <f t="shared" si="0"/>
        <v>1990</v>
      </c>
      <c r="E37" s="4">
        <f t="shared" si="1"/>
        <v>33118.5</v>
      </c>
      <c r="F37" s="3">
        <v>14</v>
      </c>
      <c r="G37" s="4">
        <f t="shared" si="2"/>
        <v>33132.5</v>
      </c>
      <c r="H37" s="4">
        <f t="shared" si="3"/>
        <v>33125</v>
      </c>
      <c r="I37" s="3">
        <f t="shared" si="4"/>
        <v>245.5</v>
      </c>
      <c r="J37" s="3">
        <f t="shared" si="5"/>
        <v>259.5</v>
      </c>
      <c r="K37" s="3">
        <f t="shared" si="6"/>
        <v>252</v>
      </c>
      <c r="L37" s="3">
        <f t="shared" si="7"/>
        <v>1990</v>
      </c>
      <c r="M37" s="3">
        <f t="shared" si="8"/>
        <v>9</v>
      </c>
      <c r="N37" s="3"/>
      <c r="O37" s="3">
        <v>43.733684725171003</v>
      </c>
      <c r="P37" s="3">
        <v>1.6492982088699999</v>
      </c>
      <c r="Q37" s="3">
        <v>3.4466516931907201</v>
      </c>
      <c r="R37" s="3" t="e">
        <f>CONCATENATE(T37,"; ",Z37,"; ",#REF!,"; ",#REF!)</f>
        <v>#REF!</v>
      </c>
      <c r="S37" s="3"/>
      <c r="V37">
        <v>245.5</v>
      </c>
      <c r="X37">
        <v>252.5</v>
      </c>
      <c r="Y37">
        <v>14</v>
      </c>
    </row>
    <row r="38" spans="1:25" x14ac:dyDescent="0.35">
      <c r="A38">
        <v>39</v>
      </c>
      <c r="B38" t="s">
        <v>73</v>
      </c>
      <c r="C38" s="7">
        <v>33707</v>
      </c>
      <c r="D38" s="3">
        <f t="shared" si="0"/>
        <v>1992</v>
      </c>
      <c r="E38" s="4">
        <f t="shared" si="1"/>
        <v>33707.5</v>
      </c>
      <c r="F38" s="3">
        <v>14</v>
      </c>
      <c r="G38" s="4">
        <f t="shared" si="2"/>
        <v>33721.5</v>
      </c>
      <c r="H38" s="4">
        <f t="shared" si="3"/>
        <v>33714</v>
      </c>
      <c r="I38" s="3">
        <f t="shared" si="4"/>
        <v>104.5</v>
      </c>
      <c r="J38" s="3">
        <f t="shared" si="5"/>
        <v>118.5</v>
      </c>
      <c r="K38" s="3">
        <f t="shared" si="6"/>
        <v>111</v>
      </c>
      <c r="L38" s="3">
        <f t="shared" si="7"/>
        <v>1992</v>
      </c>
      <c r="M38" s="3">
        <f t="shared" si="8"/>
        <v>4</v>
      </c>
      <c r="N38" s="3"/>
      <c r="O38" s="6">
        <v>57</v>
      </c>
      <c r="P38" s="3"/>
      <c r="Q38" s="3"/>
      <c r="R38" s="3" t="e">
        <f>CONCATENATE(T38,"; ",Z38,"; ",#REF!,"; ",#REF!)</f>
        <v>#REF!</v>
      </c>
      <c r="S38" s="3"/>
      <c r="X38">
        <v>103.01</v>
      </c>
      <c r="Y38">
        <f t="shared" ref="Y38:Y46" si="11">X39-X38</f>
        <v>14</v>
      </c>
    </row>
    <row r="39" spans="1:25" x14ac:dyDescent="0.35">
      <c r="A39">
        <v>40</v>
      </c>
      <c r="B39" t="s">
        <v>74</v>
      </c>
      <c r="C39" s="7">
        <v>33721</v>
      </c>
      <c r="D39" s="3">
        <f t="shared" si="0"/>
        <v>1992</v>
      </c>
      <c r="E39" s="4">
        <f t="shared" si="1"/>
        <v>33721.5</v>
      </c>
      <c r="F39" s="3">
        <v>14</v>
      </c>
      <c r="G39" s="4">
        <f t="shared" si="2"/>
        <v>33735.5</v>
      </c>
      <c r="H39" s="4">
        <f t="shared" si="3"/>
        <v>33728</v>
      </c>
      <c r="I39" s="3">
        <f t="shared" si="4"/>
        <v>118.5</v>
      </c>
      <c r="J39" s="3">
        <f t="shared" si="5"/>
        <v>132.5</v>
      </c>
      <c r="K39" s="3">
        <f t="shared" si="6"/>
        <v>125</v>
      </c>
      <c r="L39" s="3">
        <f t="shared" si="7"/>
        <v>1992</v>
      </c>
      <c r="M39" s="3">
        <f t="shared" si="8"/>
        <v>5</v>
      </c>
      <c r="N39" s="3"/>
      <c r="O39" s="6">
        <v>57.4</v>
      </c>
      <c r="P39" s="3"/>
      <c r="Q39" s="3"/>
      <c r="R39" s="3" t="e">
        <f>CONCATENATE(T39,"; ",Z39,"; ",#REF!,"; ",#REF!)</f>
        <v>#REF!</v>
      </c>
      <c r="S39" s="3"/>
      <c r="X39">
        <v>117.01</v>
      </c>
      <c r="Y39">
        <f t="shared" si="11"/>
        <v>13.999999999999986</v>
      </c>
    </row>
    <row r="40" spans="1:25" x14ac:dyDescent="0.35">
      <c r="A40">
        <v>41</v>
      </c>
      <c r="B40" t="s">
        <v>75</v>
      </c>
      <c r="C40" s="1">
        <v>33735</v>
      </c>
      <c r="D40" s="3">
        <f t="shared" si="0"/>
        <v>1992</v>
      </c>
      <c r="E40" s="4">
        <f t="shared" si="1"/>
        <v>33735.5</v>
      </c>
      <c r="F40" s="3">
        <v>14</v>
      </c>
      <c r="G40" s="4">
        <f t="shared" si="2"/>
        <v>33749.5</v>
      </c>
      <c r="H40" s="4">
        <f t="shared" si="3"/>
        <v>33742</v>
      </c>
      <c r="I40" s="3">
        <f t="shared" si="4"/>
        <v>132.5</v>
      </c>
      <c r="J40" s="3">
        <f t="shared" si="5"/>
        <v>146.5</v>
      </c>
      <c r="K40" s="3">
        <f t="shared" si="6"/>
        <v>139</v>
      </c>
      <c r="L40" s="3">
        <f t="shared" si="7"/>
        <v>1992</v>
      </c>
      <c r="M40" s="3">
        <f t="shared" si="8"/>
        <v>5</v>
      </c>
      <c r="N40" s="3"/>
      <c r="O40" s="6">
        <v>75</v>
      </c>
      <c r="P40" s="3"/>
      <c r="Q40" s="3"/>
      <c r="R40" s="3" t="e">
        <f>CONCATENATE(T40,"; ",Z40,"; ",#REF!,"; ",#REF!)</f>
        <v>#REF!</v>
      </c>
      <c r="S40" s="3"/>
      <c r="X40">
        <v>131.01</v>
      </c>
      <c r="Y40">
        <f t="shared" si="11"/>
        <v>14</v>
      </c>
    </row>
    <row r="41" spans="1:25" x14ac:dyDescent="0.35">
      <c r="A41">
        <v>42</v>
      </c>
      <c r="B41" t="s">
        <v>76</v>
      </c>
      <c r="C41" s="1">
        <v>33749</v>
      </c>
      <c r="D41" s="3">
        <f t="shared" si="0"/>
        <v>1992</v>
      </c>
      <c r="E41" s="4">
        <f t="shared" si="1"/>
        <v>33749.5</v>
      </c>
      <c r="F41" s="3">
        <v>14</v>
      </c>
      <c r="G41" s="4">
        <f t="shared" si="2"/>
        <v>33763.5</v>
      </c>
      <c r="H41" s="4">
        <f t="shared" si="3"/>
        <v>33756</v>
      </c>
      <c r="I41" s="3">
        <f t="shared" si="4"/>
        <v>146.5</v>
      </c>
      <c r="J41" s="3">
        <f t="shared" si="5"/>
        <v>160.5</v>
      </c>
      <c r="K41" s="3">
        <f t="shared" si="6"/>
        <v>153</v>
      </c>
      <c r="L41" s="3">
        <f t="shared" si="7"/>
        <v>1992</v>
      </c>
      <c r="M41" s="3">
        <f t="shared" si="8"/>
        <v>6</v>
      </c>
      <c r="N41" s="3"/>
      <c r="O41" s="6">
        <v>90.4</v>
      </c>
      <c r="P41" s="3"/>
      <c r="Q41" s="3"/>
      <c r="R41" s="3" t="e">
        <f>CONCATENATE(T41,"; ",Z41,"; ",#REF!,"; ",#REF!)</f>
        <v>#REF!</v>
      </c>
      <c r="S41" s="3"/>
      <c r="X41">
        <v>145.01</v>
      </c>
      <c r="Y41">
        <f t="shared" si="11"/>
        <v>14</v>
      </c>
    </row>
    <row r="42" spans="1:25" x14ac:dyDescent="0.35">
      <c r="A42">
        <v>43</v>
      </c>
      <c r="B42" t="s">
        <v>77</v>
      </c>
      <c r="C42" s="1">
        <v>33763</v>
      </c>
      <c r="D42" s="3">
        <f t="shared" si="0"/>
        <v>1992</v>
      </c>
      <c r="E42" s="4">
        <f t="shared" si="1"/>
        <v>33763.5</v>
      </c>
      <c r="F42" s="3">
        <v>14</v>
      </c>
      <c r="G42" s="4">
        <f t="shared" si="2"/>
        <v>33777.5</v>
      </c>
      <c r="H42" s="4">
        <f t="shared" si="3"/>
        <v>33770</v>
      </c>
      <c r="I42" s="3">
        <f t="shared" si="4"/>
        <v>160.5</v>
      </c>
      <c r="J42" s="3">
        <f t="shared" si="5"/>
        <v>174.5</v>
      </c>
      <c r="K42" s="3">
        <f t="shared" si="6"/>
        <v>167</v>
      </c>
      <c r="L42" s="3">
        <f t="shared" si="7"/>
        <v>1992</v>
      </c>
      <c r="M42" s="3">
        <f t="shared" si="8"/>
        <v>6</v>
      </c>
      <c r="N42" s="3"/>
      <c r="O42" s="6">
        <v>0.03</v>
      </c>
      <c r="P42" s="3"/>
      <c r="Q42" s="3"/>
      <c r="R42" s="3" t="e">
        <f>CONCATENATE(T42,"; ",Z42,"; ",#REF!,"; ",#REF!)</f>
        <v>#REF!</v>
      </c>
      <c r="S42" s="3"/>
      <c r="X42">
        <v>159.01</v>
      </c>
      <c r="Y42">
        <f t="shared" si="11"/>
        <v>14</v>
      </c>
    </row>
    <row r="43" spans="1:25" x14ac:dyDescent="0.35">
      <c r="A43">
        <v>44</v>
      </c>
      <c r="B43" t="s">
        <v>78</v>
      </c>
      <c r="C43" s="1">
        <v>33777</v>
      </c>
      <c r="D43" s="3">
        <f t="shared" si="0"/>
        <v>1992</v>
      </c>
      <c r="E43" s="4">
        <f t="shared" si="1"/>
        <v>33777.5</v>
      </c>
      <c r="F43" s="3">
        <v>14</v>
      </c>
      <c r="G43" s="4">
        <f t="shared" si="2"/>
        <v>33791.5</v>
      </c>
      <c r="H43" s="4">
        <f t="shared" si="3"/>
        <v>33784</v>
      </c>
      <c r="I43" s="3">
        <f t="shared" si="4"/>
        <v>174.5</v>
      </c>
      <c r="J43" s="3">
        <f t="shared" si="5"/>
        <v>188.5</v>
      </c>
      <c r="K43" s="3">
        <f t="shared" si="6"/>
        <v>181</v>
      </c>
      <c r="L43" s="3">
        <f t="shared" si="7"/>
        <v>1992</v>
      </c>
      <c r="M43" s="3">
        <f t="shared" si="8"/>
        <v>6</v>
      </c>
      <c r="N43" s="3"/>
      <c r="O43" s="6">
        <v>0.03</v>
      </c>
      <c r="P43" s="3"/>
      <c r="Q43" s="3"/>
      <c r="R43" s="3" t="e">
        <f>CONCATENATE(T43,"; ",Z43,"; ",#REF!,"; ",#REF!)</f>
        <v>#REF!</v>
      </c>
      <c r="S43" s="3"/>
      <c r="X43">
        <v>173.01</v>
      </c>
      <c r="Y43">
        <f t="shared" si="11"/>
        <v>14</v>
      </c>
    </row>
    <row r="44" spans="1:25" x14ac:dyDescent="0.35">
      <c r="A44">
        <v>45</v>
      </c>
      <c r="B44" t="s">
        <v>79</v>
      </c>
      <c r="C44" s="1">
        <v>33791</v>
      </c>
      <c r="D44" s="3">
        <f t="shared" si="0"/>
        <v>1992</v>
      </c>
      <c r="E44" s="4">
        <f t="shared" si="1"/>
        <v>33791.5</v>
      </c>
      <c r="F44" s="3">
        <v>14</v>
      </c>
      <c r="G44" s="4">
        <f t="shared" si="2"/>
        <v>33805.5</v>
      </c>
      <c r="H44" s="4">
        <f t="shared" si="3"/>
        <v>33798</v>
      </c>
      <c r="I44" s="3">
        <f t="shared" si="4"/>
        <v>188.5</v>
      </c>
      <c r="J44" s="3">
        <f t="shared" si="5"/>
        <v>202.5</v>
      </c>
      <c r="K44" s="3">
        <f t="shared" si="6"/>
        <v>195</v>
      </c>
      <c r="L44" s="3">
        <f t="shared" si="7"/>
        <v>1992</v>
      </c>
      <c r="M44" s="3">
        <f t="shared" si="8"/>
        <v>7</v>
      </c>
      <c r="N44" s="3"/>
      <c r="O44" s="6">
        <v>0.3</v>
      </c>
      <c r="P44" s="3"/>
      <c r="Q44" s="3"/>
      <c r="R44" s="3" t="e">
        <f>CONCATENATE(T44,"; ",Z44,"; ",#REF!,"; ",#REF!)</f>
        <v>#REF!</v>
      </c>
      <c r="S44" s="3"/>
      <c r="X44">
        <v>187.01</v>
      </c>
      <c r="Y44">
        <f t="shared" si="11"/>
        <v>14</v>
      </c>
    </row>
    <row r="45" spans="1:25" x14ac:dyDescent="0.35">
      <c r="A45">
        <v>46</v>
      </c>
      <c r="B45" t="s">
        <v>80</v>
      </c>
      <c r="C45" s="1">
        <v>33805</v>
      </c>
      <c r="D45" s="3">
        <f t="shared" si="0"/>
        <v>1992</v>
      </c>
      <c r="E45" s="4">
        <f t="shared" si="1"/>
        <v>33805.5</v>
      </c>
      <c r="F45" s="3">
        <v>14</v>
      </c>
      <c r="G45" s="4">
        <f t="shared" si="2"/>
        <v>33819.5</v>
      </c>
      <c r="H45" s="4">
        <f t="shared" si="3"/>
        <v>33812</v>
      </c>
      <c r="I45" s="3">
        <f t="shared" si="4"/>
        <v>202.5</v>
      </c>
      <c r="J45" s="3">
        <f t="shared" si="5"/>
        <v>216.5</v>
      </c>
      <c r="K45" s="3">
        <f t="shared" si="6"/>
        <v>209</v>
      </c>
      <c r="L45" s="3">
        <f t="shared" si="7"/>
        <v>1992</v>
      </c>
      <c r="M45" s="3">
        <f t="shared" si="8"/>
        <v>7</v>
      </c>
      <c r="N45" s="3"/>
      <c r="O45" s="6">
        <v>0.3</v>
      </c>
      <c r="P45" s="3"/>
      <c r="Q45" s="3"/>
      <c r="R45" s="3" t="e">
        <f>CONCATENATE(T45,"; ",Z45,"; ",#REF!,"; ",#REF!)</f>
        <v>#REF!</v>
      </c>
      <c r="S45" s="3"/>
      <c r="X45">
        <v>201.01</v>
      </c>
      <c r="Y45">
        <f t="shared" si="11"/>
        <v>14</v>
      </c>
    </row>
    <row r="46" spans="1:25" x14ac:dyDescent="0.35">
      <c r="A46">
        <v>47</v>
      </c>
      <c r="B46" t="s">
        <v>81</v>
      </c>
      <c r="C46" s="7">
        <v>33819</v>
      </c>
      <c r="D46" s="3">
        <f t="shared" si="0"/>
        <v>1992</v>
      </c>
      <c r="E46" s="4">
        <f t="shared" si="1"/>
        <v>33819.5</v>
      </c>
      <c r="F46" s="3">
        <v>14</v>
      </c>
      <c r="G46" s="4">
        <f t="shared" si="2"/>
        <v>33833.5</v>
      </c>
      <c r="H46" s="4">
        <f t="shared" si="3"/>
        <v>33826</v>
      </c>
      <c r="I46" s="3">
        <f t="shared" si="4"/>
        <v>216.5</v>
      </c>
      <c r="J46" s="3">
        <f t="shared" si="5"/>
        <v>230.5</v>
      </c>
      <c r="K46" s="3">
        <f t="shared" si="6"/>
        <v>223</v>
      </c>
      <c r="L46" s="3">
        <f t="shared" si="7"/>
        <v>1992</v>
      </c>
      <c r="M46" s="3">
        <f t="shared" si="8"/>
        <v>8</v>
      </c>
      <c r="N46" s="3"/>
      <c r="O46" s="6">
        <v>1</v>
      </c>
      <c r="P46" s="3"/>
      <c r="Q46" s="3"/>
      <c r="R46" s="3" t="e">
        <f>CONCATENATE(T46,"; ",Z46,"; ",#REF!,"; ",#REF!)</f>
        <v>#REF!</v>
      </c>
      <c r="S46" s="3"/>
      <c r="X46">
        <v>215.01</v>
      </c>
      <c r="Y46">
        <f t="shared" si="11"/>
        <v>14</v>
      </c>
    </row>
    <row r="47" spans="1:25" x14ac:dyDescent="0.35">
      <c r="A47">
        <v>48</v>
      </c>
      <c r="B47" t="s">
        <v>82</v>
      </c>
      <c r="C47" s="7">
        <v>33833</v>
      </c>
      <c r="D47" s="3">
        <f t="shared" si="0"/>
        <v>1992</v>
      </c>
      <c r="E47" s="4">
        <f t="shared" si="1"/>
        <v>33833.5</v>
      </c>
      <c r="F47" s="3">
        <v>14</v>
      </c>
      <c r="G47" s="4">
        <f t="shared" si="2"/>
        <v>33847.5</v>
      </c>
      <c r="H47" s="4">
        <f t="shared" si="3"/>
        <v>33840</v>
      </c>
      <c r="I47" s="3">
        <f t="shared" si="4"/>
        <v>230.5</v>
      </c>
      <c r="J47" s="3">
        <f t="shared" si="5"/>
        <v>244.5</v>
      </c>
      <c r="K47" s="3">
        <f t="shared" si="6"/>
        <v>237</v>
      </c>
      <c r="L47" s="3">
        <f t="shared" si="7"/>
        <v>1992</v>
      </c>
      <c r="M47" s="3">
        <f t="shared" si="8"/>
        <v>8</v>
      </c>
      <c r="N47" s="3"/>
      <c r="O47" s="6">
        <v>0.3</v>
      </c>
      <c r="P47" s="3"/>
      <c r="Q47" s="3"/>
      <c r="R47" s="3" t="e">
        <f>CONCATENATE(T47,"; ",Z47,"; ",#REF!,"; ",#REF!)</f>
        <v>#REF!</v>
      </c>
      <c r="S47" s="3"/>
      <c r="X47">
        <v>229.01</v>
      </c>
      <c r="Y47">
        <v>14</v>
      </c>
    </row>
    <row r="48" spans="1:25" s="12" customFormat="1" x14ac:dyDescent="0.35">
      <c r="A48" s="12">
        <v>50</v>
      </c>
      <c r="B48" s="12" t="s">
        <v>83</v>
      </c>
      <c r="C48" s="13">
        <v>34454</v>
      </c>
      <c r="D48" s="14">
        <f t="shared" si="0"/>
        <v>1994</v>
      </c>
      <c r="E48" s="15">
        <f t="shared" si="1"/>
        <v>34454.5</v>
      </c>
      <c r="F48" s="14">
        <v>10</v>
      </c>
      <c r="G48" s="15">
        <f t="shared" si="2"/>
        <v>34464.5</v>
      </c>
      <c r="H48" s="15">
        <f t="shared" si="3"/>
        <v>34459</v>
      </c>
      <c r="I48" s="14">
        <f t="shared" si="4"/>
        <v>120.5</v>
      </c>
      <c r="J48" s="14">
        <f t="shared" si="5"/>
        <v>130.5</v>
      </c>
      <c r="K48" s="14">
        <f t="shared" si="6"/>
        <v>125</v>
      </c>
      <c r="L48" s="14">
        <f t="shared" si="7"/>
        <v>1994</v>
      </c>
      <c r="M48" s="14">
        <f t="shared" si="8"/>
        <v>5</v>
      </c>
      <c r="N48" s="14">
        <v>3.9408138246630378</v>
      </c>
      <c r="O48" s="14"/>
      <c r="P48" s="14"/>
      <c r="Q48" s="14"/>
      <c r="R48" s="14" t="e">
        <f>CONCATENATE(T48,"; ",Z48,"; ",#REF!,"; ",#REF!)</f>
        <v>#REF!</v>
      </c>
      <c r="S48" s="14"/>
      <c r="T48" s="15"/>
      <c r="U48" s="16"/>
      <c r="V48" s="12">
        <v>120</v>
      </c>
      <c r="X48" s="12">
        <v>125</v>
      </c>
      <c r="Y48" s="12">
        <v>10</v>
      </c>
    </row>
    <row r="49" spans="1:25" s="12" customFormat="1" x14ac:dyDescent="0.35">
      <c r="A49" s="12">
        <v>51</v>
      </c>
      <c r="B49" s="12" t="s">
        <v>84</v>
      </c>
      <c r="C49" s="13">
        <v>34464</v>
      </c>
      <c r="D49" s="14">
        <f t="shared" si="0"/>
        <v>1994</v>
      </c>
      <c r="E49" s="15">
        <f t="shared" si="1"/>
        <v>34464.5</v>
      </c>
      <c r="F49" s="14">
        <v>10</v>
      </c>
      <c r="G49" s="15">
        <f t="shared" si="2"/>
        <v>34474.5</v>
      </c>
      <c r="H49" s="15">
        <f t="shared" si="3"/>
        <v>34469</v>
      </c>
      <c r="I49" s="14">
        <f t="shared" si="4"/>
        <v>130.5</v>
      </c>
      <c r="J49" s="14">
        <f t="shared" si="5"/>
        <v>140.5</v>
      </c>
      <c r="K49" s="14">
        <f t="shared" si="6"/>
        <v>135</v>
      </c>
      <c r="L49" s="14">
        <f t="shared" si="7"/>
        <v>1994</v>
      </c>
      <c r="M49" s="14">
        <f t="shared" si="8"/>
        <v>5</v>
      </c>
      <c r="N49" s="14">
        <v>4.1871146887044777</v>
      </c>
      <c r="O49" s="14"/>
      <c r="P49" s="14"/>
      <c r="Q49" s="14"/>
      <c r="R49" s="14" t="e">
        <f>CONCATENATE(T49,"; ",Z49,"; ",#REF!,"; ",#REF!)</f>
        <v>#REF!</v>
      </c>
      <c r="S49" s="14"/>
      <c r="T49" s="15"/>
      <c r="U49" s="16"/>
      <c r="V49" s="12">
        <v>130</v>
      </c>
      <c r="X49" s="12">
        <v>135</v>
      </c>
      <c r="Y49" s="12">
        <v>10</v>
      </c>
    </row>
    <row r="50" spans="1:25" s="12" customFormat="1" x14ac:dyDescent="0.35">
      <c r="A50" s="12">
        <v>52</v>
      </c>
      <c r="B50" s="12" t="s">
        <v>85</v>
      </c>
      <c r="C50" s="13">
        <v>34474</v>
      </c>
      <c r="D50" s="14">
        <f t="shared" si="0"/>
        <v>1994</v>
      </c>
      <c r="E50" s="15">
        <f t="shared" si="1"/>
        <v>34474.5</v>
      </c>
      <c r="F50" s="14">
        <v>10</v>
      </c>
      <c r="G50" s="15">
        <f t="shared" si="2"/>
        <v>34484.5</v>
      </c>
      <c r="H50" s="15">
        <f t="shared" si="3"/>
        <v>34479</v>
      </c>
      <c r="I50" s="14">
        <f t="shared" si="4"/>
        <v>140.5</v>
      </c>
      <c r="J50" s="14">
        <f t="shared" si="5"/>
        <v>150.5</v>
      </c>
      <c r="K50" s="14">
        <f t="shared" si="6"/>
        <v>145</v>
      </c>
      <c r="L50" s="14">
        <f t="shared" si="7"/>
        <v>1994</v>
      </c>
      <c r="M50" s="14">
        <f t="shared" si="8"/>
        <v>5</v>
      </c>
      <c r="N50" s="14">
        <v>3.9408138246630378</v>
      </c>
      <c r="O50" s="14"/>
      <c r="P50" s="14"/>
      <c r="Q50" s="14"/>
      <c r="R50" s="14" t="e">
        <f>CONCATENATE(T50,"; ",Z50,"; ",#REF!,"; ",#REF!)</f>
        <v>#REF!</v>
      </c>
      <c r="S50" s="14"/>
      <c r="T50" s="15"/>
      <c r="U50" s="16"/>
      <c r="V50" s="12">
        <v>140</v>
      </c>
      <c r="X50" s="12">
        <v>145</v>
      </c>
      <c r="Y50" s="12">
        <v>10</v>
      </c>
    </row>
    <row r="51" spans="1:25" s="12" customFormat="1" x14ac:dyDescent="0.35">
      <c r="A51" s="12">
        <v>53</v>
      </c>
      <c r="B51" s="12" t="s">
        <v>86</v>
      </c>
      <c r="C51" s="13">
        <v>34484</v>
      </c>
      <c r="D51" s="14">
        <f t="shared" si="0"/>
        <v>1994</v>
      </c>
      <c r="E51" s="15">
        <f t="shared" si="1"/>
        <v>34484.5</v>
      </c>
      <c r="F51" s="14">
        <v>10</v>
      </c>
      <c r="G51" s="15">
        <f t="shared" si="2"/>
        <v>34494.5</v>
      </c>
      <c r="H51" s="15">
        <f t="shared" si="3"/>
        <v>34489</v>
      </c>
      <c r="I51" s="14">
        <f t="shared" si="4"/>
        <v>150.5</v>
      </c>
      <c r="J51" s="14">
        <f t="shared" si="5"/>
        <v>160.5</v>
      </c>
      <c r="K51" s="14">
        <f t="shared" si="6"/>
        <v>155</v>
      </c>
      <c r="L51" s="14">
        <f t="shared" si="7"/>
        <v>1994</v>
      </c>
      <c r="M51" s="14">
        <f t="shared" si="8"/>
        <v>6</v>
      </c>
      <c r="N51" s="14">
        <v>5.9112207369945562</v>
      </c>
      <c r="O51" s="14"/>
      <c r="P51" s="14"/>
      <c r="Q51" s="14"/>
      <c r="R51" s="14" t="e">
        <f>CONCATENATE(T51,"; ",Z51,"; ",#REF!,"; ",#REF!)</f>
        <v>#REF!</v>
      </c>
      <c r="S51" s="14"/>
      <c r="T51" s="15"/>
      <c r="U51" s="16"/>
      <c r="V51" s="12">
        <v>150</v>
      </c>
      <c r="X51" s="12">
        <v>155</v>
      </c>
      <c r="Y51" s="12">
        <v>10</v>
      </c>
    </row>
    <row r="52" spans="1:25" s="12" customFormat="1" x14ac:dyDescent="0.35">
      <c r="A52" s="12">
        <v>54</v>
      </c>
      <c r="B52" s="12" t="s">
        <v>87</v>
      </c>
      <c r="C52" s="13">
        <v>34494</v>
      </c>
      <c r="D52" s="14">
        <f t="shared" si="0"/>
        <v>1994</v>
      </c>
      <c r="E52" s="15">
        <f t="shared" si="1"/>
        <v>34494.5</v>
      </c>
      <c r="F52" s="14">
        <v>10</v>
      </c>
      <c r="G52" s="15">
        <f t="shared" si="2"/>
        <v>34504.5</v>
      </c>
      <c r="H52" s="15">
        <f t="shared" si="3"/>
        <v>34499</v>
      </c>
      <c r="I52" s="14">
        <f t="shared" si="4"/>
        <v>160.5</v>
      </c>
      <c r="J52" s="14">
        <f t="shared" si="5"/>
        <v>170.5</v>
      </c>
      <c r="K52" s="14">
        <f t="shared" si="6"/>
        <v>165</v>
      </c>
      <c r="L52" s="14">
        <f t="shared" si="7"/>
        <v>1994</v>
      </c>
      <c r="M52" s="14">
        <f t="shared" si="8"/>
        <v>6</v>
      </c>
      <c r="N52" s="14">
        <v>5.9112207369945562</v>
      </c>
      <c r="O52" s="14"/>
      <c r="P52" s="14"/>
      <c r="Q52" s="14"/>
      <c r="R52" s="14" t="e">
        <f>CONCATENATE(T52,"; ",Z52,"; ",#REF!,"; ",#REF!)</f>
        <v>#REF!</v>
      </c>
      <c r="S52" s="14"/>
      <c r="T52" s="15"/>
      <c r="U52" s="16"/>
      <c r="V52" s="12">
        <v>160</v>
      </c>
      <c r="X52" s="12">
        <v>165</v>
      </c>
      <c r="Y52" s="12">
        <v>10</v>
      </c>
    </row>
    <row r="53" spans="1:25" s="12" customFormat="1" x14ac:dyDescent="0.35">
      <c r="A53" s="12">
        <v>55</v>
      </c>
      <c r="B53" s="12" t="s">
        <v>88</v>
      </c>
      <c r="C53" s="13">
        <v>34504</v>
      </c>
      <c r="D53" s="14">
        <f t="shared" si="0"/>
        <v>1994</v>
      </c>
      <c r="E53" s="15">
        <f t="shared" si="1"/>
        <v>34504.5</v>
      </c>
      <c r="F53" s="14">
        <v>10</v>
      </c>
      <c r="G53" s="15">
        <f t="shared" si="2"/>
        <v>34514.5</v>
      </c>
      <c r="H53" s="15">
        <f t="shared" si="3"/>
        <v>34509</v>
      </c>
      <c r="I53" s="14">
        <f t="shared" si="4"/>
        <v>170.5</v>
      </c>
      <c r="J53" s="14">
        <f t="shared" si="5"/>
        <v>180.5</v>
      </c>
      <c r="K53" s="14">
        <f t="shared" si="6"/>
        <v>175</v>
      </c>
      <c r="L53" s="14">
        <f t="shared" si="7"/>
        <v>1994</v>
      </c>
      <c r="M53" s="14">
        <f t="shared" si="8"/>
        <v>6</v>
      </c>
      <c r="N53" s="14">
        <v>3.4482120965801579</v>
      </c>
      <c r="O53" s="14"/>
      <c r="P53" s="14"/>
      <c r="Q53" s="14"/>
      <c r="R53" s="14" t="e">
        <f>CONCATENATE(T53,"; ",Z53,"; ",#REF!,"; ",#REF!)</f>
        <v>#REF!</v>
      </c>
      <c r="S53" s="14"/>
      <c r="T53" s="15"/>
      <c r="U53" s="16"/>
      <c r="V53" s="12">
        <v>170</v>
      </c>
      <c r="X53" s="12">
        <v>175</v>
      </c>
      <c r="Y53" s="12">
        <v>10</v>
      </c>
    </row>
    <row r="54" spans="1:25" s="12" customFormat="1" x14ac:dyDescent="0.35">
      <c r="A54" s="12">
        <v>56</v>
      </c>
      <c r="B54" s="12" t="s">
        <v>89</v>
      </c>
      <c r="C54" s="13">
        <v>34514</v>
      </c>
      <c r="D54" s="14">
        <f t="shared" si="0"/>
        <v>1994</v>
      </c>
      <c r="E54" s="15">
        <f t="shared" si="1"/>
        <v>34514.5</v>
      </c>
      <c r="F54" s="14">
        <v>10</v>
      </c>
      <c r="G54" s="15">
        <f t="shared" si="2"/>
        <v>34524.5</v>
      </c>
      <c r="H54" s="15">
        <f t="shared" si="3"/>
        <v>34519</v>
      </c>
      <c r="I54" s="14">
        <f t="shared" si="4"/>
        <v>180.5</v>
      </c>
      <c r="J54" s="14">
        <f t="shared" si="5"/>
        <v>190.5</v>
      </c>
      <c r="K54" s="14">
        <f t="shared" si="6"/>
        <v>185</v>
      </c>
      <c r="L54" s="14">
        <f t="shared" si="7"/>
        <v>1994</v>
      </c>
      <c r="M54" s="14">
        <f t="shared" si="8"/>
        <v>7</v>
      </c>
      <c r="N54" s="14">
        <v>6.1575216010359961</v>
      </c>
      <c r="O54" s="14"/>
      <c r="P54" s="14"/>
      <c r="Q54" s="14"/>
      <c r="R54" s="14" t="e">
        <f>CONCATENATE(T54,"; ",Z54,"; ",#REF!,"; ",#REF!)</f>
        <v>#REF!</v>
      </c>
      <c r="S54" s="14"/>
      <c r="T54" s="15"/>
      <c r="U54" s="16"/>
      <c r="V54" s="12">
        <v>180</v>
      </c>
      <c r="X54" s="12">
        <v>185</v>
      </c>
      <c r="Y54" s="12">
        <v>10</v>
      </c>
    </row>
    <row r="55" spans="1:25" s="12" customFormat="1" x14ac:dyDescent="0.35">
      <c r="A55" s="12">
        <v>57</v>
      </c>
      <c r="B55" s="12" t="s">
        <v>90</v>
      </c>
      <c r="C55" s="13">
        <v>34524</v>
      </c>
      <c r="D55" s="14">
        <f t="shared" si="0"/>
        <v>1994</v>
      </c>
      <c r="E55" s="15">
        <f t="shared" si="1"/>
        <v>34524.5</v>
      </c>
      <c r="F55" s="14">
        <v>10</v>
      </c>
      <c r="G55" s="15">
        <f t="shared" si="2"/>
        <v>34534.5</v>
      </c>
      <c r="H55" s="15">
        <f t="shared" si="3"/>
        <v>34529</v>
      </c>
      <c r="I55" s="14">
        <f t="shared" si="4"/>
        <v>190.5</v>
      </c>
      <c r="J55" s="14">
        <f t="shared" si="5"/>
        <v>200.5</v>
      </c>
      <c r="K55" s="14">
        <f t="shared" si="6"/>
        <v>195</v>
      </c>
      <c r="L55" s="14">
        <f t="shared" si="7"/>
        <v>1994</v>
      </c>
      <c r="M55" s="14">
        <f t="shared" si="8"/>
        <v>7</v>
      </c>
      <c r="N55" s="14">
        <v>6.8964241931603159</v>
      </c>
      <c r="O55" s="14"/>
      <c r="P55" s="14"/>
      <c r="Q55" s="14"/>
      <c r="R55" s="14" t="e">
        <f>CONCATENATE(T55,"; ",Z55,"; ",#REF!,"; ",#REF!)</f>
        <v>#REF!</v>
      </c>
      <c r="S55" s="14"/>
      <c r="T55" s="15"/>
      <c r="U55" s="16"/>
      <c r="V55" s="12">
        <v>190</v>
      </c>
      <c r="X55" s="12">
        <v>195</v>
      </c>
      <c r="Y55" s="12">
        <v>10</v>
      </c>
    </row>
    <row r="56" spans="1:25" s="12" customFormat="1" x14ac:dyDescent="0.35">
      <c r="A56" s="12">
        <v>58</v>
      </c>
      <c r="B56" s="12" t="s">
        <v>91</v>
      </c>
      <c r="C56" s="13">
        <v>34534</v>
      </c>
      <c r="D56" s="14">
        <f t="shared" si="0"/>
        <v>1994</v>
      </c>
      <c r="E56" s="15">
        <f t="shared" si="1"/>
        <v>34534.5</v>
      </c>
      <c r="F56" s="14">
        <v>10</v>
      </c>
      <c r="G56" s="15">
        <f t="shared" si="2"/>
        <v>34544.5</v>
      </c>
      <c r="H56" s="15">
        <f t="shared" si="3"/>
        <v>34539</v>
      </c>
      <c r="I56" s="14">
        <f t="shared" si="4"/>
        <v>200.5</v>
      </c>
      <c r="J56" s="14">
        <f t="shared" si="5"/>
        <v>210.5</v>
      </c>
      <c r="K56" s="14">
        <f t="shared" si="6"/>
        <v>205</v>
      </c>
      <c r="L56" s="14">
        <f t="shared" si="7"/>
        <v>1994</v>
      </c>
      <c r="M56" s="14">
        <f t="shared" si="8"/>
        <v>7</v>
      </c>
      <c r="N56" s="14">
        <v>4.9260172808287965</v>
      </c>
      <c r="O56" s="14"/>
      <c r="P56" s="14"/>
      <c r="Q56" s="14"/>
      <c r="R56" s="14" t="e">
        <f>CONCATENATE(T56,"; ",Z56,"; ",#REF!,"; ",#REF!)</f>
        <v>#REF!</v>
      </c>
      <c r="S56" s="14"/>
      <c r="T56" s="15"/>
      <c r="U56" s="16"/>
      <c r="V56" s="12">
        <v>200</v>
      </c>
      <c r="X56" s="12">
        <v>205</v>
      </c>
      <c r="Y56" s="12">
        <v>10</v>
      </c>
    </row>
    <row r="57" spans="1:25" s="12" customFormat="1" x14ac:dyDescent="0.35">
      <c r="A57" s="12">
        <v>59</v>
      </c>
      <c r="B57" s="12" t="s">
        <v>92</v>
      </c>
      <c r="C57" s="13">
        <v>34544</v>
      </c>
      <c r="D57" s="14">
        <f t="shared" si="0"/>
        <v>1994</v>
      </c>
      <c r="E57" s="15">
        <f t="shared" si="1"/>
        <v>34544.5</v>
      </c>
      <c r="F57" s="14">
        <v>10</v>
      </c>
      <c r="G57" s="15">
        <f t="shared" si="2"/>
        <v>34554.5</v>
      </c>
      <c r="H57" s="15">
        <f t="shared" si="3"/>
        <v>34549</v>
      </c>
      <c r="I57" s="14">
        <f t="shared" si="4"/>
        <v>210.5</v>
      </c>
      <c r="J57" s="14">
        <f t="shared" si="5"/>
        <v>220.5</v>
      </c>
      <c r="K57" s="14">
        <f t="shared" si="6"/>
        <v>215</v>
      </c>
      <c r="L57" s="14">
        <f t="shared" si="7"/>
        <v>1994</v>
      </c>
      <c r="M57" s="14">
        <f t="shared" si="8"/>
        <v>8</v>
      </c>
      <c r="N57" s="14">
        <v>6.1575216010359961</v>
      </c>
      <c r="O57" s="14"/>
      <c r="P57" s="14"/>
      <c r="Q57" s="14"/>
      <c r="R57" s="14" t="e">
        <f>CONCATENATE(T57,"; ",Z57,"; ",#REF!,"; ",#REF!)</f>
        <v>#REF!</v>
      </c>
      <c r="S57" s="14"/>
      <c r="T57" s="15"/>
      <c r="U57" s="16"/>
      <c r="V57" s="12">
        <v>210</v>
      </c>
      <c r="X57" s="12">
        <v>215</v>
      </c>
      <c r="Y57" s="12">
        <v>10</v>
      </c>
    </row>
    <row r="58" spans="1:25" s="12" customFormat="1" x14ac:dyDescent="0.35">
      <c r="A58" s="12">
        <v>60</v>
      </c>
      <c r="B58" s="12" t="s">
        <v>93</v>
      </c>
      <c r="C58" s="13">
        <v>34554</v>
      </c>
      <c r="D58" s="14">
        <f t="shared" si="0"/>
        <v>1994</v>
      </c>
      <c r="E58" s="15">
        <f t="shared" si="1"/>
        <v>34554.5</v>
      </c>
      <c r="F58" s="14">
        <v>10</v>
      </c>
      <c r="G58" s="15">
        <f t="shared" si="2"/>
        <v>34564.5</v>
      </c>
      <c r="H58" s="15">
        <f t="shared" si="3"/>
        <v>34559</v>
      </c>
      <c r="I58" s="14">
        <f t="shared" si="4"/>
        <v>220.5</v>
      </c>
      <c r="J58" s="14">
        <f t="shared" si="5"/>
        <v>230.5</v>
      </c>
      <c r="K58" s="14">
        <f t="shared" si="6"/>
        <v>225</v>
      </c>
      <c r="L58" s="14">
        <f t="shared" si="7"/>
        <v>1994</v>
      </c>
      <c r="M58" s="14">
        <f t="shared" si="8"/>
        <v>8</v>
      </c>
      <c r="N58" s="14">
        <v>4.9260172808287965</v>
      </c>
      <c r="O58" s="14"/>
      <c r="P58" s="14"/>
      <c r="Q58" s="14"/>
      <c r="R58" s="14" t="e">
        <f>CONCATENATE(T58,"; ",Z58,"; ",#REF!,"; ",#REF!)</f>
        <v>#REF!</v>
      </c>
      <c r="S58" s="14"/>
      <c r="T58" s="15"/>
      <c r="U58" s="16"/>
      <c r="V58" s="12">
        <v>220</v>
      </c>
      <c r="X58" s="12">
        <v>225</v>
      </c>
      <c r="Y58" s="12">
        <v>10</v>
      </c>
    </row>
    <row r="59" spans="1:25" s="12" customFormat="1" x14ac:dyDescent="0.35">
      <c r="A59" s="12">
        <v>61</v>
      </c>
      <c r="B59" s="12" t="s">
        <v>94</v>
      </c>
      <c r="C59" s="13">
        <v>34564</v>
      </c>
      <c r="D59" s="14">
        <f t="shared" si="0"/>
        <v>1994</v>
      </c>
      <c r="E59" s="15">
        <f t="shared" si="1"/>
        <v>34564.5</v>
      </c>
      <c r="F59" s="14">
        <v>10</v>
      </c>
      <c r="G59" s="15">
        <f t="shared" si="2"/>
        <v>34574.5</v>
      </c>
      <c r="H59" s="15">
        <f t="shared" si="3"/>
        <v>34569</v>
      </c>
      <c r="I59" s="14">
        <f t="shared" si="4"/>
        <v>230.5</v>
      </c>
      <c r="J59" s="14">
        <f t="shared" si="5"/>
        <v>240.5</v>
      </c>
      <c r="K59" s="14">
        <f t="shared" si="6"/>
        <v>235</v>
      </c>
      <c r="L59" s="14">
        <f t="shared" si="7"/>
        <v>1994</v>
      </c>
      <c r="M59" s="14">
        <f t="shared" si="8"/>
        <v>8</v>
      </c>
      <c r="N59" s="14">
        <v>3.2019112325387185</v>
      </c>
      <c r="O59" s="14"/>
      <c r="P59" s="14"/>
      <c r="Q59" s="14"/>
      <c r="R59" s="14" t="e">
        <f>CONCATENATE(T59,"; ",Z59,"; ",#REF!,"; ",#REF!)</f>
        <v>#REF!</v>
      </c>
      <c r="S59" s="14"/>
      <c r="T59" s="15"/>
      <c r="U59" s="16"/>
      <c r="V59" s="12">
        <v>230</v>
      </c>
      <c r="X59" s="12">
        <v>235</v>
      </c>
      <c r="Y59" s="12">
        <v>10</v>
      </c>
    </row>
    <row r="60" spans="1:25" s="12" customFormat="1" x14ac:dyDescent="0.35">
      <c r="A60" s="12">
        <v>62</v>
      </c>
      <c r="B60" s="12" t="s">
        <v>95</v>
      </c>
      <c r="C60" s="13">
        <v>34574</v>
      </c>
      <c r="D60" s="14">
        <f t="shared" si="0"/>
        <v>1994</v>
      </c>
      <c r="E60" s="15">
        <f t="shared" si="1"/>
        <v>34574.5</v>
      </c>
      <c r="F60" s="14">
        <v>10</v>
      </c>
      <c r="G60" s="15">
        <f t="shared" si="2"/>
        <v>34584.5</v>
      </c>
      <c r="H60" s="15">
        <f t="shared" si="3"/>
        <v>34579</v>
      </c>
      <c r="I60" s="14">
        <f t="shared" si="4"/>
        <v>240.5</v>
      </c>
      <c r="J60" s="14">
        <f t="shared" si="5"/>
        <v>250.5</v>
      </c>
      <c r="K60" s="14">
        <f t="shared" si="6"/>
        <v>245</v>
      </c>
      <c r="L60" s="14">
        <f t="shared" si="7"/>
        <v>1994</v>
      </c>
      <c r="M60" s="14">
        <f t="shared" si="8"/>
        <v>9</v>
      </c>
      <c r="N60" s="14">
        <v>4.1871146887044777</v>
      </c>
      <c r="O60" s="14"/>
      <c r="P60" s="14"/>
      <c r="Q60" s="14"/>
      <c r="R60" s="14" t="e">
        <f>CONCATENATE(T60,"; ",Z60,"; ",#REF!,"; ",#REF!)</f>
        <v>#REF!</v>
      </c>
      <c r="S60" s="14"/>
      <c r="T60" s="15"/>
      <c r="U60" s="16"/>
      <c r="V60" s="12">
        <v>240</v>
      </c>
      <c r="X60" s="12">
        <v>245</v>
      </c>
      <c r="Y60" s="12">
        <v>10</v>
      </c>
    </row>
    <row r="61" spans="1:25" x14ac:dyDescent="0.35">
      <c r="A61">
        <v>64</v>
      </c>
      <c r="B61" t="s">
        <v>96</v>
      </c>
      <c r="C61" s="7">
        <v>34984</v>
      </c>
      <c r="D61" s="3">
        <f t="shared" si="0"/>
        <v>1995</v>
      </c>
      <c r="E61" s="4">
        <f t="shared" si="1"/>
        <v>34984.5</v>
      </c>
      <c r="F61" s="3">
        <v>10</v>
      </c>
      <c r="G61" s="4">
        <f t="shared" si="2"/>
        <v>34994.5</v>
      </c>
      <c r="H61" s="4">
        <f t="shared" si="3"/>
        <v>34989</v>
      </c>
      <c r="I61" s="3">
        <f t="shared" si="4"/>
        <v>285.5</v>
      </c>
      <c r="J61" s="3">
        <f t="shared" si="5"/>
        <v>295.5</v>
      </c>
      <c r="K61" s="3">
        <f t="shared" si="6"/>
        <v>290</v>
      </c>
      <c r="L61" s="3">
        <f t="shared" si="7"/>
        <v>1995</v>
      </c>
      <c r="M61" s="3">
        <f t="shared" si="8"/>
        <v>10</v>
      </c>
      <c r="N61" s="3">
        <v>0.49260172808287972</v>
      </c>
      <c r="O61" s="3"/>
      <c r="P61" s="3"/>
      <c r="Q61" s="3"/>
      <c r="R61" s="3" t="e">
        <f>CONCATENATE(T61,"; ",Z61,"; ",#REF!,"; ",#REF!)</f>
        <v>#REF!</v>
      </c>
      <c r="S61" s="3"/>
      <c r="X61">
        <v>290</v>
      </c>
      <c r="Y61">
        <v>10</v>
      </c>
    </row>
    <row r="62" spans="1:25" x14ac:dyDescent="0.35">
      <c r="A62">
        <v>65</v>
      </c>
      <c r="B62" t="s">
        <v>97</v>
      </c>
      <c r="C62" s="7">
        <v>34994</v>
      </c>
      <c r="D62" s="3">
        <f t="shared" si="0"/>
        <v>1995</v>
      </c>
      <c r="E62" s="4">
        <f t="shared" si="1"/>
        <v>34994.5</v>
      </c>
      <c r="F62" s="3">
        <v>20</v>
      </c>
      <c r="G62" s="4">
        <f t="shared" si="2"/>
        <v>35014.5</v>
      </c>
      <c r="H62" s="4">
        <f t="shared" si="3"/>
        <v>35004</v>
      </c>
      <c r="I62" s="3">
        <f t="shared" si="4"/>
        <v>295.5</v>
      </c>
      <c r="J62" s="3">
        <f t="shared" si="5"/>
        <v>315.5</v>
      </c>
      <c r="K62" s="3">
        <f t="shared" si="6"/>
        <v>305</v>
      </c>
      <c r="L62" s="3">
        <f t="shared" si="7"/>
        <v>1995</v>
      </c>
      <c r="M62" s="3">
        <f t="shared" si="8"/>
        <v>11</v>
      </c>
      <c r="N62" s="3">
        <v>1.8472564803107989</v>
      </c>
      <c r="O62" s="3"/>
      <c r="P62" s="3"/>
      <c r="Q62" s="3"/>
      <c r="R62" s="3" t="e">
        <f>CONCATENATE(T62,"; ",Z62,"; ",#REF!,"; ",#REF!)</f>
        <v>#REF!</v>
      </c>
      <c r="S62" s="3"/>
      <c r="X62">
        <v>305</v>
      </c>
      <c r="Y62">
        <v>20</v>
      </c>
    </row>
    <row r="63" spans="1:25" x14ac:dyDescent="0.35">
      <c r="A63">
        <v>66</v>
      </c>
      <c r="B63" t="s">
        <v>98</v>
      </c>
      <c r="C63" s="1">
        <v>35014</v>
      </c>
      <c r="D63" s="3">
        <f t="shared" si="0"/>
        <v>1995</v>
      </c>
      <c r="E63" s="4">
        <f t="shared" si="1"/>
        <v>35014.5</v>
      </c>
      <c r="F63" s="3">
        <v>20</v>
      </c>
      <c r="G63" s="4">
        <f t="shared" si="2"/>
        <v>35034.5</v>
      </c>
      <c r="H63" s="4">
        <f t="shared" si="3"/>
        <v>35024</v>
      </c>
      <c r="I63" s="3">
        <f t="shared" si="4"/>
        <v>315.5</v>
      </c>
      <c r="J63" s="3">
        <f t="shared" si="5"/>
        <v>335.5</v>
      </c>
      <c r="K63" s="3">
        <f t="shared" si="6"/>
        <v>325</v>
      </c>
      <c r="L63" s="3">
        <f t="shared" si="7"/>
        <v>1995</v>
      </c>
      <c r="M63" s="3">
        <f t="shared" si="8"/>
        <v>11</v>
      </c>
      <c r="N63" s="3">
        <v>0.98520345616575944</v>
      </c>
      <c r="O63" s="3"/>
      <c r="P63" s="3"/>
      <c r="Q63" s="3"/>
      <c r="R63" s="3" t="e">
        <f>CONCATENATE(T63,"; ",Z63,"; ",#REF!,"; ",#REF!)</f>
        <v>#REF!</v>
      </c>
      <c r="S63" s="3"/>
      <c r="X63">
        <v>325</v>
      </c>
      <c r="Y63">
        <v>20</v>
      </c>
    </row>
    <row r="64" spans="1:25" x14ac:dyDescent="0.35">
      <c r="A64">
        <v>67</v>
      </c>
      <c r="B64" t="s">
        <v>99</v>
      </c>
      <c r="C64" s="1">
        <v>35034</v>
      </c>
      <c r="D64" s="3">
        <f t="shared" si="0"/>
        <v>1995</v>
      </c>
      <c r="E64" s="4">
        <f t="shared" si="1"/>
        <v>35034.5</v>
      </c>
      <c r="F64" s="3">
        <v>30</v>
      </c>
      <c r="G64" s="4">
        <f t="shared" si="2"/>
        <v>35064.5</v>
      </c>
      <c r="H64" s="4">
        <f t="shared" si="3"/>
        <v>35049</v>
      </c>
      <c r="I64" s="3">
        <f t="shared" si="4"/>
        <v>335.5</v>
      </c>
      <c r="J64" s="3">
        <f t="shared" si="5"/>
        <v>365.5</v>
      </c>
      <c r="K64" s="3">
        <f t="shared" si="6"/>
        <v>350</v>
      </c>
      <c r="L64" s="3">
        <f t="shared" si="7"/>
        <v>1995</v>
      </c>
      <c r="M64" s="3">
        <f t="shared" si="8"/>
        <v>12</v>
      </c>
      <c r="N64" s="3">
        <v>0.98520345616575933</v>
      </c>
      <c r="O64" s="3"/>
      <c r="P64" s="3"/>
      <c r="Q64" s="3"/>
      <c r="R64" s="3" t="e">
        <f>CONCATENATE(T64,"; ",Z64,"; ",#REF!,"; ",#REF!)</f>
        <v>#REF!</v>
      </c>
      <c r="S64" s="3"/>
      <c r="X64">
        <v>350</v>
      </c>
      <c r="Y64">
        <v>30</v>
      </c>
    </row>
    <row r="65" spans="1:25" x14ac:dyDescent="0.35">
      <c r="A65">
        <v>68</v>
      </c>
      <c r="B65" t="s">
        <v>100</v>
      </c>
      <c r="C65" s="1">
        <v>35064</v>
      </c>
      <c r="D65" s="3">
        <f t="shared" si="0"/>
        <v>1995</v>
      </c>
      <c r="E65" s="4">
        <f t="shared" si="1"/>
        <v>35064.5</v>
      </c>
      <c r="F65" s="3">
        <v>30</v>
      </c>
      <c r="G65" s="4">
        <f t="shared" si="2"/>
        <v>35094.5</v>
      </c>
      <c r="H65" s="4">
        <f t="shared" si="3"/>
        <v>35079</v>
      </c>
      <c r="I65" s="3">
        <f t="shared" si="4"/>
        <v>365.5</v>
      </c>
      <c r="J65" s="3">
        <f t="shared" si="5"/>
        <v>30.5</v>
      </c>
      <c r="K65" s="3">
        <f t="shared" si="6"/>
        <v>15</v>
      </c>
      <c r="L65" s="3">
        <f t="shared" si="7"/>
        <v>1996</v>
      </c>
      <c r="M65" s="3">
        <f t="shared" si="8"/>
        <v>1</v>
      </c>
      <c r="N65" s="3">
        <v>0.82100288013813283</v>
      </c>
      <c r="O65" s="3"/>
      <c r="P65" s="3"/>
      <c r="Q65" s="3"/>
      <c r="R65" s="3" t="e">
        <f>CONCATENATE(T65,"; ",Z65,"; ",#REF!,"; ",#REF!)</f>
        <v>#REF!</v>
      </c>
      <c r="S65" s="3"/>
      <c r="X65">
        <v>15</v>
      </c>
      <c r="Y65">
        <v>30</v>
      </c>
    </row>
    <row r="66" spans="1:25" x14ac:dyDescent="0.35">
      <c r="A66">
        <v>69</v>
      </c>
      <c r="B66" t="s">
        <v>101</v>
      </c>
      <c r="C66" s="1">
        <v>35094</v>
      </c>
      <c r="D66" s="3">
        <f t="shared" si="0"/>
        <v>1996</v>
      </c>
      <c r="E66" s="4">
        <f t="shared" si="1"/>
        <v>35094.5</v>
      </c>
      <c r="F66" s="3">
        <v>20</v>
      </c>
      <c r="G66" s="4">
        <f t="shared" si="2"/>
        <v>35114.5</v>
      </c>
      <c r="H66" s="4">
        <f t="shared" si="3"/>
        <v>35104</v>
      </c>
      <c r="I66" s="3">
        <f t="shared" si="4"/>
        <v>30.5</v>
      </c>
      <c r="J66" s="3">
        <f t="shared" si="5"/>
        <v>50.5</v>
      </c>
      <c r="K66" s="3">
        <f t="shared" si="6"/>
        <v>40</v>
      </c>
      <c r="L66" s="3">
        <f t="shared" si="7"/>
        <v>1996</v>
      </c>
      <c r="M66" s="3">
        <f t="shared" si="8"/>
        <v>2</v>
      </c>
      <c r="N66" s="3">
        <v>0.98520345616575944</v>
      </c>
      <c r="O66" s="3"/>
      <c r="P66" s="3"/>
      <c r="Q66" s="3"/>
      <c r="R66" s="3" t="e">
        <f>CONCATENATE(T66,"; ",Z66,"; ",#REF!,"; ",#REF!)</f>
        <v>#REF!</v>
      </c>
      <c r="S66" s="3"/>
      <c r="X66">
        <v>40</v>
      </c>
      <c r="Y66">
        <v>20</v>
      </c>
    </row>
    <row r="67" spans="1:25" x14ac:dyDescent="0.35">
      <c r="A67">
        <v>70</v>
      </c>
      <c r="B67" t="s">
        <v>102</v>
      </c>
      <c r="C67" s="1">
        <v>35114</v>
      </c>
      <c r="D67" s="3">
        <f t="shared" ref="D67:D130" si="12">YEAR(C67)</f>
        <v>1996</v>
      </c>
      <c r="E67" s="4">
        <f t="shared" ref="E67:E130" si="13">C67+0.5</f>
        <v>35114.5</v>
      </c>
      <c r="F67" s="3">
        <v>20</v>
      </c>
      <c r="G67" s="4">
        <f t="shared" ref="G67:G130" si="14">E67+F67</f>
        <v>35134.5</v>
      </c>
      <c r="H67" s="4">
        <f t="shared" ref="H67:H130" si="15">C67+(F67/2)</f>
        <v>35124</v>
      </c>
      <c r="I67" s="3">
        <f t="shared" ref="I67:I130" si="16">E67-DATE(YEAR(E67),1,0)</f>
        <v>50.5</v>
      </c>
      <c r="J67" s="3">
        <f t="shared" ref="J67:J130" si="17">G67-DATE(YEAR(G67),1,0)</f>
        <v>70.5</v>
      </c>
      <c r="K67" s="3">
        <f t="shared" ref="K67:K130" si="18">H67-DATE(YEAR(H67),1,0)</f>
        <v>60</v>
      </c>
      <c r="L67" s="3">
        <f t="shared" ref="L67:L130" si="19">YEAR(H67)</f>
        <v>1996</v>
      </c>
      <c r="M67" s="3">
        <f t="shared" ref="M67:M130" si="20">MONTH(H67)</f>
        <v>2</v>
      </c>
      <c r="N67" s="3">
        <v>1.1083538881864794</v>
      </c>
      <c r="O67" s="3"/>
      <c r="P67" s="3"/>
      <c r="Q67" s="3"/>
      <c r="R67" s="3" t="e">
        <f>CONCATENATE(T67,"; ",Z67,"; ",#REF!,"; ",#REF!)</f>
        <v>#REF!</v>
      </c>
      <c r="S67" s="3"/>
      <c r="X67">
        <v>60</v>
      </c>
      <c r="Y67">
        <v>20</v>
      </c>
    </row>
    <row r="68" spans="1:25" x14ac:dyDescent="0.35">
      <c r="A68">
        <v>71</v>
      </c>
      <c r="B68" t="s">
        <v>103</v>
      </c>
      <c r="C68" s="1">
        <v>35134</v>
      </c>
      <c r="D68" s="3">
        <f t="shared" si="12"/>
        <v>1996</v>
      </c>
      <c r="E68" s="4">
        <f t="shared" si="13"/>
        <v>35134.5</v>
      </c>
      <c r="F68" s="3">
        <v>20</v>
      </c>
      <c r="G68" s="4">
        <f t="shared" si="14"/>
        <v>35154.5</v>
      </c>
      <c r="H68" s="4">
        <f t="shared" si="15"/>
        <v>35144</v>
      </c>
      <c r="I68" s="3">
        <f t="shared" si="16"/>
        <v>70.5</v>
      </c>
      <c r="J68" s="3">
        <f t="shared" si="17"/>
        <v>90.5</v>
      </c>
      <c r="K68" s="3">
        <f t="shared" si="18"/>
        <v>80</v>
      </c>
      <c r="L68" s="3">
        <f t="shared" si="19"/>
        <v>1996</v>
      </c>
      <c r="M68" s="3">
        <f t="shared" si="20"/>
        <v>3</v>
      </c>
      <c r="N68" s="3">
        <v>0.98520345616575944</v>
      </c>
      <c r="O68" s="3"/>
      <c r="P68" s="3"/>
      <c r="Q68" s="3"/>
      <c r="R68" s="3" t="e">
        <f>CONCATENATE(T68,"; ",Z68,"; ",#REF!,"; ",#REF!)</f>
        <v>#REF!</v>
      </c>
      <c r="S68" s="3"/>
      <c r="X68">
        <v>80</v>
      </c>
      <c r="Y68">
        <v>20</v>
      </c>
    </row>
    <row r="69" spans="1:25" x14ac:dyDescent="0.35">
      <c r="A69">
        <v>72</v>
      </c>
      <c r="B69" t="s">
        <v>104</v>
      </c>
      <c r="C69" s="1">
        <v>35154</v>
      </c>
      <c r="D69" s="3">
        <f t="shared" si="12"/>
        <v>1996</v>
      </c>
      <c r="E69" s="4">
        <f t="shared" si="13"/>
        <v>35154.5</v>
      </c>
      <c r="F69" s="3">
        <v>10</v>
      </c>
      <c r="G69" s="4">
        <f t="shared" si="14"/>
        <v>35164.5</v>
      </c>
      <c r="H69" s="4">
        <f t="shared" si="15"/>
        <v>35159</v>
      </c>
      <c r="I69" s="3">
        <f t="shared" si="16"/>
        <v>90.5</v>
      </c>
      <c r="J69" s="3">
        <f t="shared" si="17"/>
        <v>100.5</v>
      </c>
      <c r="K69" s="3">
        <f t="shared" si="18"/>
        <v>95</v>
      </c>
      <c r="L69" s="3">
        <f t="shared" si="19"/>
        <v>1996</v>
      </c>
      <c r="M69" s="3">
        <f t="shared" si="20"/>
        <v>4</v>
      </c>
      <c r="N69" s="3">
        <v>1.477805184248639</v>
      </c>
      <c r="O69" s="3"/>
      <c r="P69" s="3"/>
      <c r="Q69" s="3"/>
      <c r="R69" s="3" t="e">
        <f>CONCATENATE(T69,"; ",Z69,"; ",#REF!,"; ",#REF!)</f>
        <v>#REF!</v>
      </c>
      <c r="S69" s="3"/>
      <c r="X69">
        <v>95</v>
      </c>
      <c r="Y69">
        <v>10</v>
      </c>
    </row>
    <row r="70" spans="1:25" x14ac:dyDescent="0.35">
      <c r="A70">
        <v>73</v>
      </c>
      <c r="B70" t="s">
        <v>105</v>
      </c>
      <c r="C70" s="1">
        <v>35164</v>
      </c>
      <c r="D70" s="3">
        <f t="shared" si="12"/>
        <v>1996</v>
      </c>
      <c r="E70" s="4">
        <f t="shared" si="13"/>
        <v>35164.5</v>
      </c>
      <c r="F70" s="3">
        <v>10</v>
      </c>
      <c r="G70" s="4">
        <f t="shared" si="14"/>
        <v>35174.5</v>
      </c>
      <c r="H70" s="4">
        <f t="shared" si="15"/>
        <v>35169</v>
      </c>
      <c r="I70" s="3">
        <f t="shared" si="16"/>
        <v>100.5</v>
      </c>
      <c r="J70" s="3">
        <f t="shared" si="17"/>
        <v>110.5</v>
      </c>
      <c r="K70" s="3">
        <f t="shared" si="18"/>
        <v>105</v>
      </c>
      <c r="L70" s="3">
        <f t="shared" si="19"/>
        <v>1996</v>
      </c>
      <c r="M70" s="3">
        <f t="shared" si="20"/>
        <v>4</v>
      </c>
      <c r="N70" s="3">
        <v>1.9704069123315189</v>
      </c>
      <c r="O70" s="3"/>
      <c r="P70" s="3"/>
      <c r="Q70" s="3"/>
      <c r="R70" s="3" t="e">
        <f>CONCATENATE(T70,"; ",Z70,"; ",#REF!,"; ",#REF!)</f>
        <v>#REF!</v>
      </c>
      <c r="S70" s="3"/>
      <c r="X70">
        <v>105</v>
      </c>
      <c r="Y70">
        <v>10</v>
      </c>
    </row>
    <row r="71" spans="1:25" x14ac:dyDescent="0.35">
      <c r="A71">
        <v>74</v>
      </c>
      <c r="B71" t="s">
        <v>106</v>
      </c>
      <c r="C71" s="1">
        <v>35174</v>
      </c>
      <c r="D71" s="3">
        <f t="shared" si="12"/>
        <v>1996</v>
      </c>
      <c r="E71" s="4">
        <f t="shared" si="13"/>
        <v>35174.5</v>
      </c>
      <c r="F71" s="3">
        <v>10</v>
      </c>
      <c r="G71" s="4">
        <f t="shared" si="14"/>
        <v>35184.5</v>
      </c>
      <c r="H71" s="4">
        <f t="shared" si="15"/>
        <v>35179</v>
      </c>
      <c r="I71" s="3">
        <f t="shared" si="16"/>
        <v>110.5</v>
      </c>
      <c r="J71" s="3">
        <f t="shared" si="17"/>
        <v>120.5</v>
      </c>
      <c r="K71" s="3">
        <f t="shared" si="18"/>
        <v>115</v>
      </c>
      <c r="L71" s="3">
        <f t="shared" si="19"/>
        <v>1996</v>
      </c>
      <c r="M71" s="3">
        <f t="shared" si="20"/>
        <v>4</v>
      </c>
      <c r="N71" s="3">
        <v>1.724106048290079</v>
      </c>
      <c r="O71" s="3"/>
      <c r="P71" s="3"/>
      <c r="Q71" s="3"/>
      <c r="R71" s="3" t="e">
        <f>CONCATENATE(T71,"; ",Z71,"; ",#REF!,"; ",#REF!)</f>
        <v>#REF!</v>
      </c>
      <c r="S71" s="3"/>
      <c r="X71">
        <v>115</v>
      </c>
      <c r="Y71">
        <v>10</v>
      </c>
    </row>
    <row r="72" spans="1:25" x14ac:dyDescent="0.35">
      <c r="A72">
        <v>75</v>
      </c>
      <c r="B72" t="s">
        <v>107</v>
      </c>
      <c r="C72" s="1">
        <v>35184</v>
      </c>
      <c r="D72" s="3">
        <f t="shared" si="12"/>
        <v>1996</v>
      </c>
      <c r="E72" s="4">
        <f t="shared" si="13"/>
        <v>35184.5</v>
      </c>
      <c r="F72" s="3">
        <v>10</v>
      </c>
      <c r="G72" s="4">
        <f t="shared" si="14"/>
        <v>35194.5</v>
      </c>
      <c r="H72" s="4">
        <f t="shared" si="15"/>
        <v>35189</v>
      </c>
      <c r="I72" s="3">
        <f t="shared" si="16"/>
        <v>120.5</v>
      </c>
      <c r="J72" s="3">
        <f t="shared" si="17"/>
        <v>130.5</v>
      </c>
      <c r="K72" s="3">
        <f t="shared" si="18"/>
        <v>125</v>
      </c>
      <c r="L72" s="3">
        <f t="shared" si="19"/>
        <v>1996</v>
      </c>
      <c r="M72" s="3">
        <f t="shared" si="20"/>
        <v>5</v>
      </c>
      <c r="N72" s="3">
        <v>3.4482120965801579</v>
      </c>
      <c r="O72" s="3"/>
      <c r="P72" s="3"/>
      <c r="Q72" s="3"/>
      <c r="R72" s="3" t="e">
        <f>CONCATENATE(T72,"; ",Z72,"; ",#REF!,"; ",#REF!)</f>
        <v>#REF!</v>
      </c>
      <c r="S72" s="3"/>
      <c r="X72">
        <v>125</v>
      </c>
      <c r="Y72">
        <v>10</v>
      </c>
    </row>
    <row r="73" spans="1:25" x14ac:dyDescent="0.35">
      <c r="A73">
        <v>76</v>
      </c>
      <c r="B73" t="s">
        <v>108</v>
      </c>
      <c r="C73" s="1">
        <v>35194</v>
      </c>
      <c r="D73" s="3">
        <f t="shared" si="12"/>
        <v>1996</v>
      </c>
      <c r="E73" s="4">
        <f t="shared" si="13"/>
        <v>35194.5</v>
      </c>
      <c r="F73" s="3">
        <v>10</v>
      </c>
      <c r="G73" s="4">
        <f t="shared" si="14"/>
        <v>35204.5</v>
      </c>
      <c r="H73" s="4">
        <f t="shared" si="15"/>
        <v>35199</v>
      </c>
      <c r="I73" s="3">
        <f t="shared" si="16"/>
        <v>130.5</v>
      </c>
      <c r="J73" s="3">
        <f t="shared" si="17"/>
        <v>140.5</v>
      </c>
      <c r="K73" s="3">
        <f t="shared" si="18"/>
        <v>135</v>
      </c>
      <c r="L73" s="3">
        <f t="shared" si="19"/>
        <v>1996</v>
      </c>
      <c r="M73" s="3">
        <f t="shared" si="20"/>
        <v>5</v>
      </c>
      <c r="N73" s="3">
        <v>3.4482120965801579</v>
      </c>
      <c r="O73" s="3"/>
      <c r="P73" s="3"/>
      <c r="Q73" s="3"/>
      <c r="R73" s="3" t="e">
        <f>CONCATENATE(T73,"; ",Z73,"; ",#REF!,"; ",#REF!)</f>
        <v>#REF!</v>
      </c>
      <c r="S73" s="3"/>
      <c r="X73">
        <v>135</v>
      </c>
      <c r="Y73">
        <v>10</v>
      </c>
    </row>
    <row r="74" spans="1:25" x14ac:dyDescent="0.35">
      <c r="A74">
        <v>78</v>
      </c>
      <c r="B74" t="s">
        <v>109</v>
      </c>
      <c r="C74" s="1">
        <v>35323</v>
      </c>
      <c r="D74" s="3">
        <f t="shared" si="12"/>
        <v>1996</v>
      </c>
      <c r="E74" s="4">
        <f t="shared" si="13"/>
        <v>35323.5</v>
      </c>
      <c r="F74" s="3">
        <v>7</v>
      </c>
      <c r="G74" s="4">
        <f t="shared" si="14"/>
        <v>35330.5</v>
      </c>
      <c r="H74" s="4">
        <f t="shared" si="15"/>
        <v>35326.5</v>
      </c>
      <c r="I74" s="3">
        <f t="shared" si="16"/>
        <v>259.5</v>
      </c>
      <c r="J74" s="3">
        <f t="shared" si="17"/>
        <v>266.5</v>
      </c>
      <c r="K74" s="3">
        <f t="shared" si="18"/>
        <v>262.5</v>
      </c>
      <c r="L74" s="3">
        <f t="shared" si="19"/>
        <v>1996</v>
      </c>
      <c r="M74" s="3">
        <f t="shared" si="20"/>
        <v>9</v>
      </c>
      <c r="N74" s="3">
        <v>5.6297340352329117</v>
      </c>
      <c r="O74" s="6">
        <v>35.200000000000003</v>
      </c>
      <c r="P74" s="3"/>
      <c r="Q74" s="3"/>
      <c r="R74" s="3" t="e">
        <f>CONCATENATE(T74,"; ",Z74,"; ",#REF!,"; ",#REF!)</f>
        <v>#REF!</v>
      </c>
      <c r="S74" s="3"/>
      <c r="X74">
        <v>259</v>
      </c>
      <c r="Y74">
        <v>7</v>
      </c>
    </row>
    <row r="75" spans="1:25" x14ac:dyDescent="0.35">
      <c r="A75">
        <v>79</v>
      </c>
      <c r="B75" t="s">
        <v>110</v>
      </c>
      <c r="C75" s="1">
        <v>35330</v>
      </c>
      <c r="D75" s="3">
        <f t="shared" si="12"/>
        <v>1996</v>
      </c>
      <c r="E75" s="4">
        <f t="shared" si="13"/>
        <v>35330.5</v>
      </c>
      <c r="F75" s="3">
        <v>7</v>
      </c>
      <c r="G75" s="4">
        <f t="shared" si="14"/>
        <v>35337.5</v>
      </c>
      <c r="H75" s="4">
        <f t="shared" si="15"/>
        <v>35333.5</v>
      </c>
      <c r="I75" s="3">
        <f t="shared" si="16"/>
        <v>266.5</v>
      </c>
      <c r="J75" s="3">
        <f t="shared" si="17"/>
        <v>273.5</v>
      </c>
      <c r="K75" s="3">
        <f t="shared" si="18"/>
        <v>269.5</v>
      </c>
      <c r="L75" s="3">
        <f t="shared" si="19"/>
        <v>1996</v>
      </c>
      <c r="M75" s="3">
        <f t="shared" si="20"/>
        <v>9</v>
      </c>
      <c r="N75" s="3">
        <v>4.2223005264246831</v>
      </c>
      <c r="O75" s="3">
        <v>33.142857142857146</v>
      </c>
      <c r="P75" s="3"/>
      <c r="Q75" s="3"/>
      <c r="R75" s="3" t="e">
        <f>CONCATENATE(T75,"; ",Z75,"; ",#REF!,"; ",#REF!)</f>
        <v>#REF!</v>
      </c>
      <c r="S75" s="3"/>
      <c r="X75">
        <v>266</v>
      </c>
      <c r="Y75">
        <v>7</v>
      </c>
    </row>
    <row r="76" spans="1:25" x14ac:dyDescent="0.35">
      <c r="A76">
        <v>80</v>
      </c>
      <c r="B76" t="s">
        <v>111</v>
      </c>
      <c r="C76" s="1">
        <v>35337</v>
      </c>
      <c r="D76" s="3">
        <f t="shared" si="12"/>
        <v>1996</v>
      </c>
      <c r="E76" s="4">
        <f t="shared" si="13"/>
        <v>35337.5</v>
      </c>
      <c r="F76" s="3">
        <v>14</v>
      </c>
      <c r="G76" s="4">
        <f t="shared" si="14"/>
        <v>35351.5</v>
      </c>
      <c r="H76" s="4">
        <f t="shared" si="15"/>
        <v>35344</v>
      </c>
      <c r="I76" s="3">
        <f t="shared" si="16"/>
        <v>273.5</v>
      </c>
      <c r="J76" s="3">
        <f t="shared" si="17"/>
        <v>287.5</v>
      </c>
      <c r="K76" s="3">
        <f t="shared" si="18"/>
        <v>280</v>
      </c>
      <c r="L76" s="3">
        <f t="shared" si="19"/>
        <v>1996</v>
      </c>
      <c r="M76" s="3">
        <f t="shared" si="20"/>
        <v>10</v>
      </c>
      <c r="N76" s="3">
        <v>3.8704421492226264</v>
      </c>
      <c r="O76" s="3">
        <v>34.857142857142854</v>
      </c>
      <c r="P76" s="3"/>
      <c r="Q76" s="3"/>
      <c r="R76" s="3" t="e">
        <f>CONCATENATE(T76,"; ",Z76,"; ",#REF!,"; ",#REF!)</f>
        <v>#REF!</v>
      </c>
      <c r="S76" s="3"/>
      <c r="X76">
        <v>273</v>
      </c>
      <c r="Y76">
        <v>14</v>
      </c>
    </row>
    <row r="77" spans="1:25" x14ac:dyDescent="0.35">
      <c r="A77">
        <v>81</v>
      </c>
      <c r="B77" t="s">
        <v>112</v>
      </c>
      <c r="C77" s="1">
        <v>35351</v>
      </c>
      <c r="D77" s="3">
        <f t="shared" si="12"/>
        <v>1996</v>
      </c>
      <c r="E77" s="4">
        <f t="shared" si="13"/>
        <v>35351.5</v>
      </c>
      <c r="F77" s="3">
        <v>28</v>
      </c>
      <c r="G77" s="4">
        <f t="shared" si="14"/>
        <v>35379.5</v>
      </c>
      <c r="H77" s="4">
        <f t="shared" si="15"/>
        <v>35365</v>
      </c>
      <c r="I77" s="3">
        <f t="shared" si="16"/>
        <v>287.5</v>
      </c>
      <c r="J77" s="3">
        <f t="shared" si="17"/>
        <v>315.5</v>
      </c>
      <c r="K77" s="3">
        <f t="shared" si="18"/>
        <v>301</v>
      </c>
      <c r="L77" s="3">
        <f t="shared" si="19"/>
        <v>1996</v>
      </c>
      <c r="M77" s="3">
        <f t="shared" si="20"/>
        <v>10</v>
      </c>
      <c r="N77" s="3">
        <v>2.1111502632123416</v>
      </c>
      <c r="O77" s="6">
        <v>51.6</v>
      </c>
      <c r="P77" s="3"/>
      <c r="Q77" s="3"/>
      <c r="R77" s="3" t="e">
        <f>CONCATENATE(T77,"; ",Z77,"; ",#REF!,"; ",#REF!)</f>
        <v>#REF!</v>
      </c>
      <c r="S77" s="3"/>
      <c r="X77">
        <v>287</v>
      </c>
      <c r="Y77">
        <v>28</v>
      </c>
    </row>
    <row r="78" spans="1:25" x14ac:dyDescent="0.35">
      <c r="A78">
        <v>82</v>
      </c>
      <c r="B78" t="s">
        <v>113</v>
      </c>
      <c r="C78" s="1">
        <v>35379</v>
      </c>
      <c r="D78" s="3">
        <f t="shared" si="12"/>
        <v>1996</v>
      </c>
      <c r="E78" s="4">
        <f t="shared" si="13"/>
        <v>35379.5</v>
      </c>
      <c r="F78" s="3">
        <v>28</v>
      </c>
      <c r="G78" s="4">
        <f t="shared" si="14"/>
        <v>35407.5</v>
      </c>
      <c r="H78" s="4">
        <f t="shared" si="15"/>
        <v>35393</v>
      </c>
      <c r="I78" s="3">
        <f t="shared" si="16"/>
        <v>315.5</v>
      </c>
      <c r="J78" s="3">
        <f t="shared" si="17"/>
        <v>343.5</v>
      </c>
      <c r="K78" s="3">
        <f t="shared" si="18"/>
        <v>329</v>
      </c>
      <c r="L78" s="3">
        <f t="shared" si="19"/>
        <v>1996</v>
      </c>
      <c r="M78" s="3">
        <f t="shared" si="20"/>
        <v>11</v>
      </c>
      <c r="N78" s="3">
        <v>1.0555751316061708</v>
      </c>
      <c r="O78" s="3">
        <v>37.25714285714286</v>
      </c>
      <c r="P78" s="3"/>
      <c r="Q78" s="3"/>
      <c r="R78" s="3" t="e">
        <f>CONCATENATE(T78,"; ",Z78,"; ",#REF!,"; ",#REF!)</f>
        <v>#REF!</v>
      </c>
      <c r="S78" s="3"/>
      <c r="X78">
        <v>315</v>
      </c>
      <c r="Y78">
        <v>28</v>
      </c>
    </row>
    <row r="79" spans="1:25" x14ac:dyDescent="0.35">
      <c r="A79">
        <v>83</v>
      </c>
      <c r="B79" t="s">
        <v>114</v>
      </c>
      <c r="C79" s="1">
        <v>35407</v>
      </c>
      <c r="D79" s="3">
        <f t="shared" si="12"/>
        <v>1996</v>
      </c>
      <c r="E79" s="4">
        <f t="shared" si="13"/>
        <v>35407.5</v>
      </c>
      <c r="F79" s="3">
        <v>28</v>
      </c>
      <c r="G79" s="4">
        <f t="shared" si="14"/>
        <v>35435.5</v>
      </c>
      <c r="H79" s="4">
        <f t="shared" si="15"/>
        <v>35421</v>
      </c>
      <c r="I79" s="3">
        <f t="shared" si="16"/>
        <v>343.5</v>
      </c>
      <c r="J79" s="3">
        <f t="shared" si="17"/>
        <v>5.5</v>
      </c>
      <c r="K79" s="3">
        <f t="shared" si="18"/>
        <v>357</v>
      </c>
      <c r="L79" s="3">
        <f t="shared" si="19"/>
        <v>1996</v>
      </c>
      <c r="M79" s="3">
        <f t="shared" si="20"/>
        <v>12</v>
      </c>
      <c r="N79" s="3">
        <v>0.70371675440411396</v>
      </c>
      <c r="O79" s="3">
        <v>21.085714285714285</v>
      </c>
      <c r="P79" s="3"/>
      <c r="Q79" s="3"/>
      <c r="R79" s="3" t="e">
        <f>CONCATENATE(T79,"; ",Z79,"; ",#REF!,"; ",#REF!)</f>
        <v>#REF!</v>
      </c>
      <c r="S79" s="3"/>
      <c r="X79">
        <v>343</v>
      </c>
      <c r="Y79">
        <v>28</v>
      </c>
    </row>
    <row r="80" spans="1:25" x14ac:dyDescent="0.35">
      <c r="A80">
        <v>84</v>
      </c>
      <c r="B80" t="s">
        <v>115</v>
      </c>
      <c r="C80" s="1">
        <v>35435</v>
      </c>
      <c r="D80" s="3">
        <f t="shared" si="12"/>
        <v>1997</v>
      </c>
      <c r="E80" s="4">
        <f t="shared" si="13"/>
        <v>35435.5</v>
      </c>
      <c r="F80" s="3">
        <v>28</v>
      </c>
      <c r="G80" s="4">
        <f t="shared" si="14"/>
        <v>35463.5</v>
      </c>
      <c r="H80" s="4">
        <f t="shared" si="15"/>
        <v>35449</v>
      </c>
      <c r="I80" s="3">
        <f t="shared" si="16"/>
        <v>5.5</v>
      </c>
      <c r="J80" s="3">
        <f t="shared" si="17"/>
        <v>33.5</v>
      </c>
      <c r="K80" s="3">
        <f t="shared" si="18"/>
        <v>19</v>
      </c>
      <c r="L80" s="3">
        <f t="shared" si="19"/>
        <v>1997</v>
      </c>
      <c r="M80" s="3">
        <f t="shared" si="20"/>
        <v>1</v>
      </c>
      <c r="N80" s="3">
        <v>0.52778756580308539</v>
      </c>
      <c r="O80" s="3">
        <v>17.485714285714288</v>
      </c>
      <c r="P80" s="3"/>
      <c r="Q80" s="3"/>
      <c r="R80" s="3" t="e">
        <f>CONCATENATE(T80,"; ",Z80,"; ",#REF!,"; ",#REF!)</f>
        <v>#REF!</v>
      </c>
      <c r="S80" s="3"/>
      <c r="X80">
        <v>5</v>
      </c>
      <c r="Y80">
        <v>28</v>
      </c>
    </row>
    <row r="81" spans="1:25" x14ac:dyDescent="0.35">
      <c r="A81">
        <v>85</v>
      </c>
      <c r="B81" t="s">
        <v>116</v>
      </c>
      <c r="C81" s="1">
        <v>35463</v>
      </c>
      <c r="D81" s="3">
        <f t="shared" si="12"/>
        <v>1997</v>
      </c>
      <c r="E81" s="4">
        <f t="shared" si="13"/>
        <v>35463.5</v>
      </c>
      <c r="F81" s="3">
        <v>28</v>
      </c>
      <c r="G81" s="4">
        <f t="shared" si="14"/>
        <v>35491.5</v>
      </c>
      <c r="H81" s="4">
        <f t="shared" si="15"/>
        <v>35477</v>
      </c>
      <c r="I81" s="3">
        <f t="shared" si="16"/>
        <v>33.5</v>
      </c>
      <c r="J81" s="3">
        <f t="shared" si="17"/>
        <v>61.5</v>
      </c>
      <c r="K81" s="3">
        <f t="shared" si="18"/>
        <v>47</v>
      </c>
      <c r="L81" s="3">
        <f t="shared" si="19"/>
        <v>1997</v>
      </c>
      <c r="M81" s="3">
        <f t="shared" si="20"/>
        <v>2</v>
      </c>
      <c r="N81" s="3">
        <v>0.70371675440411396</v>
      </c>
      <c r="O81" s="3">
        <v>16.342857142857145</v>
      </c>
      <c r="P81" s="3"/>
      <c r="Q81" s="3"/>
      <c r="R81" s="3" t="e">
        <f>CONCATENATE(T81,"; ",Z81,"; ",#REF!,"; ",#REF!)</f>
        <v>#REF!</v>
      </c>
      <c r="S81" s="3"/>
      <c r="X81">
        <v>33</v>
      </c>
      <c r="Y81">
        <v>28</v>
      </c>
    </row>
    <row r="82" spans="1:25" x14ac:dyDescent="0.35">
      <c r="A82">
        <v>86</v>
      </c>
      <c r="B82" t="s">
        <v>117</v>
      </c>
      <c r="C82" s="1">
        <v>35490</v>
      </c>
      <c r="D82" s="3">
        <f t="shared" si="12"/>
        <v>1997</v>
      </c>
      <c r="E82" s="4">
        <f t="shared" si="13"/>
        <v>35490.5</v>
      </c>
      <c r="F82" s="3">
        <v>14</v>
      </c>
      <c r="G82" s="4">
        <f t="shared" si="14"/>
        <v>35504.5</v>
      </c>
      <c r="H82" s="4">
        <f t="shared" si="15"/>
        <v>35497</v>
      </c>
      <c r="I82" s="3">
        <f t="shared" si="16"/>
        <v>60.5</v>
      </c>
      <c r="J82" s="3">
        <f t="shared" si="17"/>
        <v>74.5</v>
      </c>
      <c r="K82" s="3">
        <f t="shared" si="18"/>
        <v>67</v>
      </c>
      <c r="L82" s="3">
        <f t="shared" si="19"/>
        <v>1997</v>
      </c>
      <c r="M82" s="3">
        <f t="shared" si="20"/>
        <v>3</v>
      </c>
      <c r="N82" s="3">
        <v>1.0555751316061708</v>
      </c>
      <c r="O82" s="3">
        <v>28.342857142857145</v>
      </c>
      <c r="P82" s="3"/>
      <c r="Q82" s="3"/>
      <c r="R82" s="3" t="e">
        <f>CONCATENATE(T82,"; ",Z82,"; ",#REF!,"; ",#REF!)</f>
        <v>#REF!</v>
      </c>
      <c r="S82" s="3"/>
      <c r="X82">
        <v>61</v>
      </c>
      <c r="Y82">
        <v>14</v>
      </c>
    </row>
    <row r="83" spans="1:25" x14ac:dyDescent="0.35">
      <c r="A83">
        <v>88</v>
      </c>
      <c r="B83" s="1" t="s">
        <v>118</v>
      </c>
      <c r="C83" s="1">
        <v>35512</v>
      </c>
      <c r="D83" s="3">
        <f t="shared" si="12"/>
        <v>1997</v>
      </c>
      <c r="E83" s="4">
        <f t="shared" si="13"/>
        <v>35512.5</v>
      </c>
      <c r="F83" s="3">
        <v>7</v>
      </c>
      <c r="G83" s="4">
        <f t="shared" si="14"/>
        <v>35519.5</v>
      </c>
      <c r="H83" s="4">
        <f t="shared" si="15"/>
        <v>35515.5</v>
      </c>
      <c r="I83" s="3">
        <f t="shared" si="16"/>
        <v>82.5</v>
      </c>
      <c r="J83" s="3">
        <f t="shared" si="17"/>
        <v>89.5</v>
      </c>
      <c r="K83" s="3">
        <f t="shared" si="18"/>
        <v>85.5</v>
      </c>
      <c r="L83" s="3">
        <f t="shared" si="19"/>
        <v>1997</v>
      </c>
      <c r="M83" s="3">
        <f t="shared" si="20"/>
        <v>3</v>
      </c>
      <c r="N83" s="3">
        <v>0.35185837720205698</v>
      </c>
      <c r="O83" s="3">
        <v>27.428571428572468</v>
      </c>
      <c r="P83" s="3"/>
      <c r="Q83" s="3"/>
      <c r="R83" s="3" t="e">
        <f>CONCATENATE(T83,"; ",Z83,"; ",#REF!,"; ",#REF!)</f>
        <v>#REF!</v>
      </c>
      <c r="S83" s="3"/>
      <c r="X83">
        <v>82</v>
      </c>
      <c r="Y83">
        <v>7</v>
      </c>
    </row>
    <row r="84" spans="1:25" x14ac:dyDescent="0.35">
      <c r="A84">
        <v>89</v>
      </c>
      <c r="B84" s="1" t="s">
        <v>119</v>
      </c>
      <c r="C84" s="1">
        <v>35519</v>
      </c>
      <c r="D84" s="3">
        <f t="shared" si="12"/>
        <v>1997</v>
      </c>
      <c r="E84" s="4">
        <f t="shared" si="13"/>
        <v>35519.5</v>
      </c>
      <c r="F84" s="3">
        <v>14</v>
      </c>
      <c r="G84" s="4">
        <f t="shared" si="14"/>
        <v>35533.5</v>
      </c>
      <c r="H84" s="4">
        <f t="shared" si="15"/>
        <v>35526</v>
      </c>
      <c r="I84" s="3">
        <f t="shared" si="16"/>
        <v>89.5</v>
      </c>
      <c r="J84" s="3">
        <f t="shared" si="17"/>
        <v>103.5</v>
      </c>
      <c r="K84" s="3">
        <f t="shared" si="18"/>
        <v>96</v>
      </c>
      <c r="L84" s="3">
        <f t="shared" si="19"/>
        <v>1997</v>
      </c>
      <c r="M84" s="3">
        <f t="shared" si="20"/>
        <v>4</v>
      </c>
      <c r="N84" s="3">
        <v>0.87964594300514232</v>
      </c>
      <c r="O84" s="3">
        <v>42.285714285713183</v>
      </c>
      <c r="P84" s="3"/>
      <c r="Q84" s="3"/>
      <c r="R84" s="3" t="e">
        <f>CONCATENATE(T84,"; ",Z84,"; ",#REF!,"; ",#REF!)</f>
        <v>#REF!</v>
      </c>
      <c r="S84" s="3"/>
      <c r="X84">
        <v>89</v>
      </c>
      <c r="Y84">
        <v>14</v>
      </c>
    </row>
    <row r="85" spans="1:25" x14ac:dyDescent="0.35">
      <c r="A85">
        <v>90</v>
      </c>
      <c r="B85" s="1" t="s">
        <v>120</v>
      </c>
      <c r="C85" s="1">
        <v>35533</v>
      </c>
      <c r="D85" s="3">
        <f t="shared" si="12"/>
        <v>1997</v>
      </c>
      <c r="E85" s="4">
        <f t="shared" si="13"/>
        <v>35533.5</v>
      </c>
      <c r="F85" s="3">
        <v>7</v>
      </c>
      <c r="G85" s="4">
        <f t="shared" si="14"/>
        <v>35540.5</v>
      </c>
      <c r="H85" s="4">
        <f t="shared" si="15"/>
        <v>35536.5</v>
      </c>
      <c r="I85" s="3">
        <f t="shared" si="16"/>
        <v>103.5</v>
      </c>
      <c r="J85" s="3">
        <f t="shared" si="17"/>
        <v>110.5</v>
      </c>
      <c r="K85" s="3">
        <f t="shared" si="18"/>
        <v>106.5</v>
      </c>
      <c r="L85" s="3">
        <f t="shared" si="19"/>
        <v>1997</v>
      </c>
      <c r="M85" s="3">
        <f t="shared" si="20"/>
        <v>4</v>
      </c>
      <c r="N85" s="3">
        <v>2.1111502632123416</v>
      </c>
      <c r="O85" s="3">
        <v>82.28571428571334</v>
      </c>
      <c r="P85" s="3"/>
      <c r="Q85" s="3"/>
      <c r="R85" s="3" t="e">
        <f>CONCATENATE(T85,"; ",Z85,"; ",#REF!,"; ",#REF!)</f>
        <v>#REF!</v>
      </c>
      <c r="S85" s="3"/>
      <c r="X85">
        <v>103</v>
      </c>
      <c r="Y85">
        <v>7</v>
      </c>
    </row>
    <row r="86" spans="1:25" x14ac:dyDescent="0.35">
      <c r="A86">
        <v>91</v>
      </c>
      <c r="B86" s="1" t="s">
        <v>121</v>
      </c>
      <c r="C86" s="1">
        <v>35540</v>
      </c>
      <c r="D86" s="3">
        <f t="shared" si="12"/>
        <v>1997</v>
      </c>
      <c r="E86" s="4">
        <f t="shared" si="13"/>
        <v>35540.5</v>
      </c>
      <c r="F86" s="3">
        <v>7</v>
      </c>
      <c r="G86" s="4">
        <f t="shared" si="14"/>
        <v>35547.5</v>
      </c>
      <c r="H86" s="4">
        <f t="shared" si="15"/>
        <v>35543.5</v>
      </c>
      <c r="I86" s="3">
        <f t="shared" si="16"/>
        <v>110.5</v>
      </c>
      <c r="J86" s="3">
        <f t="shared" si="17"/>
        <v>117.5</v>
      </c>
      <c r="K86" s="3">
        <f t="shared" si="18"/>
        <v>113.5</v>
      </c>
      <c r="L86" s="3">
        <f t="shared" si="19"/>
        <v>1997</v>
      </c>
      <c r="M86" s="3">
        <f t="shared" si="20"/>
        <v>4</v>
      </c>
      <c r="N86" s="3">
        <v>2.1111502632123416</v>
      </c>
      <c r="O86" s="3">
        <v>77.7142857142873</v>
      </c>
      <c r="P86" s="3"/>
      <c r="Q86" s="3"/>
      <c r="R86" s="3" t="e">
        <f>CONCATENATE(T86,"; ",Z86,"; ",#REF!,"; ",#REF!)</f>
        <v>#REF!</v>
      </c>
      <c r="S86" s="3"/>
      <c r="X86">
        <v>110</v>
      </c>
      <c r="Y86">
        <v>7</v>
      </c>
    </row>
    <row r="87" spans="1:25" x14ac:dyDescent="0.35">
      <c r="A87">
        <v>92</v>
      </c>
      <c r="B87" s="1" t="s">
        <v>122</v>
      </c>
      <c r="C87" s="1">
        <v>35547</v>
      </c>
      <c r="D87" s="3">
        <f t="shared" si="12"/>
        <v>1997</v>
      </c>
      <c r="E87" s="4">
        <f t="shared" si="13"/>
        <v>35547.5</v>
      </c>
      <c r="F87" s="3">
        <v>7</v>
      </c>
      <c r="G87" s="4">
        <f t="shared" si="14"/>
        <v>35554.5</v>
      </c>
      <c r="H87" s="4">
        <f t="shared" si="15"/>
        <v>35550.5</v>
      </c>
      <c r="I87" s="3">
        <f t="shared" si="16"/>
        <v>117.5</v>
      </c>
      <c r="J87" s="3">
        <f t="shared" si="17"/>
        <v>124.5</v>
      </c>
      <c r="K87" s="3">
        <f t="shared" si="18"/>
        <v>120.5</v>
      </c>
      <c r="L87" s="3">
        <f t="shared" si="19"/>
        <v>1997</v>
      </c>
      <c r="M87" s="3">
        <f t="shared" si="20"/>
        <v>4</v>
      </c>
      <c r="N87" s="3">
        <v>2.8148670176164559</v>
      </c>
      <c r="O87" s="3">
        <v>89.142857142856457</v>
      </c>
      <c r="P87" s="3"/>
      <c r="Q87" s="3"/>
      <c r="R87" s="3" t="e">
        <f>CONCATENATE(T87,"; ",Z87,"; ",#REF!,"; ",#REF!)</f>
        <v>#REF!</v>
      </c>
      <c r="S87" s="3"/>
      <c r="X87">
        <v>117</v>
      </c>
      <c r="Y87">
        <v>7</v>
      </c>
    </row>
    <row r="88" spans="1:25" x14ac:dyDescent="0.35">
      <c r="A88">
        <v>93</v>
      </c>
      <c r="B88" s="1" t="s">
        <v>123</v>
      </c>
      <c r="C88" s="1">
        <v>35554</v>
      </c>
      <c r="D88" s="3">
        <f t="shared" si="12"/>
        <v>1997</v>
      </c>
      <c r="E88" s="4">
        <f t="shared" si="13"/>
        <v>35554.5</v>
      </c>
      <c r="F88" s="3">
        <v>7</v>
      </c>
      <c r="G88" s="4">
        <f t="shared" si="14"/>
        <v>35561.5</v>
      </c>
      <c r="H88" s="4">
        <f t="shared" si="15"/>
        <v>35557.5</v>
      </c>
      <c r="I88" s="3">
        <f t="shared" si="16"/>
        <v>124.5</v>
      </c>
      <c r="J88" s="3">
        <f t="shared" si="17"/>
        <v>131.5</v>
      </c>
      <c r="K88" s="3">
        <f t="shared" si="18"/>
        <v>127.5</v>
      </c>
      <c r="L88" s="3">
        <f t="shared" si="19"/>
        <v>1997</v>
      </c>
      <c r="M88" s="3">
        <f t="shared" si="20"/>
        <v>5</v>
      </c>
      <c r="N88" s="3">
        <v>1.7592918860102846</v>
      </c>
      <c r="O88" s="3">
        <v>86.857142857143444</v>
      </c>
      <c r="P88" s="3"/>
      <c r="Q88" s="3"/>
      <c r="R88" s="3" t="e">
        <f>CONCATENATE(T88,"; ",Z88,"; ",#REF!,"; ",#REF!)</f>
        <v>#REF!</v>
      </c>
      <c r="S88" s="3"/>
      <c r="X88">
        <v>124</v>
      </c>
      <c r="Y88">
        <v>7</v>
      </c>
    </row>
    <row r="89" spans="1:25" x14ac:dyDescent="0.35">
      <c r="A89">
        <v>94</v>
      </c>
      <c r="B89" s="1" t="s">
        <v>124</v>
      </c>
      <c r="C89" s="1">
        <v>35561</v>
      </c>
      <c r="D89" s="3">
        <f t="shared" si="12"/>
        <v>1997</v>
      </c>
      <c r="E89" s="4">
        <f t="shared" si="13"/>
        <v>35561.5</v>
      </c>
      <c r="F89" s="3">
        <v>7</v>
      </c>
      <c r="G89" s="4">
        <f t="shared" si="14"/>
        <v>35568.5</v>
      </c>
      <c r="H89" s="4">
        <f t="shared" si="15"/>
        <v>35564.5</v>
      </c>
      <c r="I89" s="3">
        <f t="shared" si="16"/>
        <v>131.5</v>
      </c>
      <c r="J89" s="3">
        <f t="shared" si="17"/>
        <v>138.5</v>
      </c>
      <c r="K89" s="3">
        <f t="shared" si="18"/>
        <v>134.5</v>
      </c>
      <c r="L89" s="3">
        <f t="shared" si="19"/>
        <v>1997</v>
      </c>
      <c r="M89" s="3">
        <f t="shared" si="20"/>
        <v>5</v>
      </c>
      <c r="N89" s="3">
        <v>2.1111502632123416</v>
      </c>
      <c r="O89" s="3">
        <v>77.7142857142873</v>
      </c>
      <c r="P89" s="3"/>
      <c r="Q89" s="3"/>
      <c r="R89" s="3" t="e">
        <f>CONCATENATE(T89,"; ",Z89,"; ",#REF!,"; ",#REF!)</f>
        <v>#REF!</v>
      </c>
      <c r="S89" s="3"/>
      <c r="X89">
        <v>131</v>
      </c>
      <c r="Y89">
        <v>7</v>
      </c>
    </row>
    <row r="90" spans="1:25" x14ac:dyDescent="0.35">
      <c r="A90">
        <v>95</v>
      </c>
      <c r="B90" s="1" t="s">
        <v>125</v>
      </c>
      <c r="C90" s="1">
        <v>35568</v>
      </c>
      <c r="D90" s="3">
        <f t="shared" si="12"/>
        <v>1997</v>
      </c>
      <c r="E90" s="4">
        <f t="shared" si="13"/>
        <v>35568.5</v>
      </c>
      <c r="F90" s="3">
        <v>7</v>
      </c>
      <c r="G90" s="4">
        <f t="shared" si="14"/>
        <v>35575.5</v>
      </c>
      <c r="H90" s="4">
        <f t="shared" si="15"/>
        <v>35571.5</v>
      </c>
      <c r="I90" s="3">
        <f t="shared" si="16"/>
        <v>138.5</v>
      </c>
      <c r="J90" s="3">
        <f t="shared" si="17"/>
        <v>145.5</v>
      </c>
      <c r="K90" s="3">
        <f t="shared" si="18"/>
        <v>141.5</v>
      </c>
      <c r="L90" s="3">
        <f t="shared" si="19"/>
        <v>1997</v>
      </c>
      <c r="M90" s="3">
        <f t="shared" si="20"/>
        <v>5</v>
      </c>
      <c r="N90" s="3">
        <v>1.7592918860102846</v>
      </c>
      <c r="O90" s="3">
        <v>86.857142857143444</v>
      </c>
      <c r="P90" s="3"/>
      <c r="Q90" s="3"/>
      <c r="R90" s="3" t="e">
        <f>CONCATENATE(T90,"; ",Z90,"; ",#REF!,"; ",#REF!)</f>
        <v>#REF!</v>
      </c>
      <c r="S90" s="3"/>
      <c r="X90">
        <v>138</v>
      </c>
      <c r="Y90">
        <v>7</v>
      </c>
    </row>
    <row r="91" spans="1:25" x14ac:dyDescent="0.35">
      <c r="A91">
        <v>96</v>
      </c>
      <c r="B91" s="1" t="s">
        <v>126</v>
      </c>
      <c r="C91" s="1">
        <v>35575</v>
      </c>
      <c r="D91" s="3">
        <f t="shared" si="12"/>
        <v>1997</v>
      </c>
      <c r="E91" s="4">
        <f t="shared" si="13"/>
        <v>35575.5</v>
      </c>
      <c r="F91" s="3">
        <v>7</v>
      </c>
      <c r="G91" s="4">
        <f t="shared" si="14"/>
        <v>35582.5</v>
      </c>
      <c r="H91" s="4">
        <f t="shared" si="15"/>
        <v>35578.5</v>
      </c>
      <c r="I91" s="3">
        <f t="shared" si="16"/>
        <v>145.5</v>
      </c>
      <c r="J91" s="3">
        <f t="shared" si="17"/>
        <v>152.5</v>
      </c>
      <c r="K91" s="3">
        <f t="shared" si="18"/>
        <v>148.5</v>
      </c>
      <c r="L91" s="3">
        <f t="shared" si="19"/>
        <v>1997</v>
      </c>
      <c r="M91" s="3">
        <f t="shared" si="20"/>
        <v>5</v>
      </c>
      <c r="N91" s="3">
        <v>2.1111502632123416</v>
      </c>
      <c r="O91" s="6">
        <v>64.000000000001066</v>
      </c>
      <c r="P91" s="3"/>
      <c r="Q91" s="3"/>
      <c r="R91" s="3" t="e">
        <f>CONCATENATE(T91,"; ",Z91,"; ",#REF!,"; ",#REF!)</f>
        <v>#REF!</v>
      </c>
      <c r="S91" s="3"/>
      <c r="X91">
        <v>145</v>
      </c>
      <c r="Y91">
        <v>7</v>
      </c>
    </row>
    <row r="92" spans="1:25" x14ac:dyDescent="0.35">
      <c r="A92">
        <v>97</v>
      </c>
      <c r="B92" s="1" t="s">
        <v>127</v>
      </c>
      <c r="C92" s="1">
        <v>35582</v>
      </c>
      <c r="D92" s="3">
        <f t="shared" si="12"/>
        <v>1997</v>
      </c>
      <c r="E92" s="4">
        <f t="shared" si="13"/>
        <v>35582.5</v>
      </c>
      <c r="F92" s="3">
        <v>21</v>
      </c>
      <c r="G92" s="4">
        <f t="shared" si="14"/>
        <v>35603.5</v>
      </c>
      <c r="H92" s="4">
        <f t="shared" si="15"/>
        <v>35592.5</v>
      </c>
      <c r="I92" s="3">
        <f t="shared" si="16"/>
        <v>152.5</v>
      </c>
      <c r="J92" s="3">
        <f t="shared" si="17"/>
        <v>173.5</v>
      </c>
      <c r="K92" s="3">
        <f t="shared" si="18"/>
        <v>162.5</v>
      </c>
      <c r="L92" s="3">
        <f t="shared" si="19"/>
        <v>1997</v>
      </c>
      <c r="M92" s="3">
        <f t="shared" si="20"/>
        <v>6</v>
      </c>
      <c r="N92" s="3">
        <v>4.691445029360759</v>
      </c>
      <c r="O92" s="3">
        <v>154.66666666666757</v>
      </c>
      <c r="P92" s="3"/>
      <c r="Q92" s="3"/>
      <c r="R92" s="3" t="e">
        <f>CONCATENATE(T92,"; ",Z92,"; ",#REF!,"; ",#REF!)</f>
        <v>#REF!</v>
      </c>
      <c r="S92" s="3"/>
      <c r="X92">
        <v>152</v>
      </c>
      <c r="Y92">
        <v>21</v>
      </c>
    </row>
    <row r="93" spans="1:25" x14ac:dyDescent="0.35">
      <c r="A93">
        <v>98</v>
      </c>
      <c r="B93" s="1" t="s">
        <v>128</v>
      </c>
      <c r="C93" s="1">
        <v>35603</v>
      </c>
      <c r="D93" s="3">
        <f t="shared" si="12"/>
        <v>1997</v>
      </c>
      <c r="E93" s="4">
        <f t="shared" si="13"/>
        <v>35603.5</v>
      </c>
      <c r="F93" s="3">
        <v>14</v>
      </c>
      <c r="G93" s="4">
        <f t="shared" si="14"/>
        <v>35617.5</v>
      </c>
      <c r="H93" s="4">
        <f t="shared" si="15"/>
        <v>35610</v>
      </c>
      <c r="I93" s="3">
        <f t="shared" si="16"/>
        <v>173.5</v>
      </c>
      <c r="J93" s="3">
        <f t="shared" si="17"/>
        <v>187.5</v>
      </c>
      <c r="K93" s="3">
        <f t="shared" si="18"/>
        <v>180</v>
      </c>
      <c r="L93" s="3">
        <f t="shared" si="19"/>
        <v>1997</v>
      </c>
      <c r="M93" s="3">
        <f t="shared" si="20"/>
        <v>6</v>
      </c>
      <c r="N93" s="3">
        <v>6.3334507896370251</v>
      </c>
      <c r="O93" s="6">
        <v>191.99999999999915</v>
      </c>
      <c r="P93" s="3"/>
      <c r="Q93" s="3"/>
      <c r="R93" s="3" t="e">
        <f>CONCATENATE(T93,"; ",Z93,"; ",#REF!,"; ",#REF!)</f>
        <v>#REF!</v>
      </c>
      <c r="S93" s="3"/>
      <c r="X93">
        <v>173</v>
      </c>
      <c r="Y93">
        <v>14</v>
      </c>
    </row>
    <row r="94" spans="1:25" x14ac:dyDescent="0.35">
      <c r="A94">
        <v>99</v>
      </c>
      <c r="B94" s="1" t="s">
        <v>129</v>
      </c>
      <c r="C94" s="1">
        <v>35617</v>
      </c>
      <c r="D94" s="3">
        <f t="shared" si="12"/>
        <v>1997</v>
      </c>
      <c r="E94" s="4">
        <f t="shared" si="13"/>
        <v>35617.5</v>
      </c>
      <c r="F94" s="3">
        <v>7</v>
      </c>
      <c r="G94" s="4">
        <f t="shared" si="14"/>
        <v>35624.5</v>
      </c>
      <c r="H94" s="4">
        <f t="shared" si="15"/>
        <v>35620.5</v>
      </c>
      <c r="I94" s="3">
        <f t="shared" si="16"/>
        <v>187.5</v>
      </c>
      <c r="J94" s="3">
        <f t="shared" si="17"/>
        <v>194.5</v>
      </c>
      <c r="K94" s="3">
        <f t="shared" si="18"/>
        <v>190.5</v>
      </c>
      <c r="L94" s="3">
        <f t="shared" si="19"/>
        <v>1997</v>
      </c>
      <c r="M94" s="3">
        <f t="shared" si="20"/>
        <v>7</v>
      </c>
      <c r="N94" s="3">
        <v>3.5185837720205693</v>
      </c>
      <c r="O94" s="3">
        <v>102.85714285714269</v>
      </c>
      <c r="P94" s="3"/>
      <c r="Q94" s="3"/>
      <c r="R94" s="3" t="e">
        <f>CONCATENATE(T94,"; ",Z94,"; ",#REF!,"; ",#REF!)</f>
        <v>#REF!</v>
      </c>
      <c r="S94" s="3"/>
      <c r="X94">
        <v>187</v>
      </c>
      <c r="Y94">
        <v>7</v>
      </c>
    </row>
    <row r="95" spans="1:25" x14ac:dyDescent="0.35">
      <c r="A95">
        <v>100</v>
      </c>
      <c r="B95" s="1" t="s">
        <v>130</v>
      </c>
      <c r="C95" s="1">
        <v>35624</v>
      </c>
      <c r="D95" s="3">
        <f t="shared" si="12"/>
        <v>1997</v>
      </c>
      <c r="E95" s="4">
        <f t="shared" si="13"/>
        <v>35624.5</v>
      </c>
      <c r="F95" s="3">
        <v>7</v>
      </c>
      <c r="G95" s="4">
        <f t="shared" si="14"/>
        <v>35631.5</v>
      </c>
      <c r="H95" s="4">
        <f t="shared" si="15"/>
        <v>35627.5</v>
      </c>
      <c r="I95" s="3">
        <f t="shared" si="16"/>
        <v>194.5</v>
      </c>
      <c r="J95" s="3">
        <f t="shared" si="17"/>
        <v>201.5</v>
      </c>
      <c r="K95" s="3">
        <f t="shared" si="18"/>
        <v>197.5</v>
      </c>
      <c r="L95" s="3">
        <f t="shared" si="19"/>
        <v>1997</v>
      </c>
      <c r="M95" s="3">
        <f t="shared" si="20"/>
        <v>7</v>
      </c>
      <c r="N95" s="3">
        <v>4.2223005264246831</v>
      </c>
      <c r="O95" s="3">
        <v>123.42857142857204</v>
      </c>
      <c r="P95" s="3"/>
      <c r="Q95" s="3"/>
      <c r="R95" s="3" t="e">
        <f>CONCATENATE(T95,"; ",Z95,"; ",#REF!,"; ",#REF!)</f>
        <v>#REF!</v>
      </c>
      <c r="S95" s="3"/>
      <c r="X95">
        <v>194</v>
      </c>
      <c r="Y95">
        <v>7</v>
      </c>
    </row>
    <row r="96" spans="1:25" x14ac:dyDescent="0.35">
      <c r="A96">
        <v>102</v>
      </c>
      <c r="B96" t="s">
        <v>131</v>
      </c>
      <c r="C96" s="1">
        <v>35638</v>
      </c>
      <c r="D96" s="3">
        <f t="shared" si="12"/>
        <v>1997</v>
      </c>
      <c r="E96" s="4">
        <f t="shared" si="13"/>
        <v>35638.5</v>
      </c>
      <c r="F96" s="3">
        <v>14</v>
      </c>
      <c r="G96" s="4">
        <f t="shared" si="14"/>
        <v>35652.5</v>
      </c>
      <c r="H96" s="4">
        <f t="shared" si="15"/>
        <v>35645</v>
      </c>
      <c r="I96" s="3">
        <f t="shared" si="16"/>
        <v>208.5</v>
      </c>
      <c r="J96" s="3">
        <f t="shared" si="17"/>
        <v>222.5</v>
      </c>
      <c r="K96" s="3">
        <f t="shared" si="18"/>
        <v>215</v>
      </c>
      <c r="L96" s="3">
        <f t="shared" si="19"/>
        <v>1997</v>
      </c>
      <c r="M96" s="3">
        <f t="shared" si="20"/>
        <v>8</v>
      </c>
      <c r="N96" s="3">
        <v>3.8704421492226264</v>
      </c>
      <c r="O96" s="3">
        <v>103.00800000000002</v>
      </c>
      <c r="P96" s="3"/>
      <c r="Q96" s="3"/>
      <c r="R96" s="3" t="e">
        <f>CONCATENATE(T96,"; ",Z96,"; ",#REF!,"; ",#REF!)</f>
        <v>#REF!</v>
      </c>
      <c r="S96" s="3"/>
      <c r="U96" s="2">
        <v>35638</v>
      </c>
      <c r="V96">
        <v>208.5</v>
      </c>
      <c r="X96">
        <v>215.5</v>
      </c>
      <c r="Y96">
        <v>14</v>
      </c>
    </row>
    <row r="97" spans="1:26" x14ac:dyDescent="0.35">
      <c r="A97">
        <v>103</v>
      </c>
      <c r="B97" t="s">
        <v>132</v>
      </c>
      <c r="C97" s="1">
        <v>35652</v>
      </c>
      <c r="D97" s="3">
        <f t="shared" si="12"/>
        <v>1997</v>
      </c>
      <c r="E97" s="4">
        <f t="shared" si="13"/>
        <v>35652.5</v>
      </c>
      <c r="F97" s="3">
        <v>14</v>
      </c>
      <c r="G97" s="4">
        <f t="shared" si="14"/>
        <v>35666.5</v>
      </c>
      <c r="H97" s="4">
        <f t="shared" si="15"/>
        <v>35659</v>
      </c>
      <c r="I97" s="3">
        <f t="shared" si="16"/>
        <v>222.5</v>
      </c>
      <c r="J97" s="3">
        <f t="shared" si="17"/>
        <v>236.5</v>
      </c>
      <c r="K97" s="3">
        <f t="shared" si="18"/>
        <v>229</v>
      </c>
      <c r="L97" s="3">
        <f t="shared" si="19"/>
        <v>1997</v>
      </c>
      <c r="M97" s="3">
        <f t="shared" si="20"/>
        <v>8</v>
      </c>
      <c r="N97" s="3">
        <v>1.7592918860102846</v>
      </c>
      <c r="O97" s="3">
        <v>81.361142857142866</v>
      </c>
      <c r="P97" s="3"/>
      <c r="Q97" s="3"/>
      <c r="R97" s="3" t="e">
        <f>CONCATENATE(T97,"; ",Z97,"; ",#REF!,"; ",#REF!)</f>
        <v>#REF!</v>
      </c>
      <c r="S97" s="3"/>
      <c r="U97" s="2">
        <v>35652</v>
      </c>
      <c r="V97">
        <v>222.5</v>
      </c>
      <c r="X97">
        <v>229.5</v>
      </c>
      <c r="Y97">
        <v>14</v>
      </c>
    </row>
    <row r="98" spans="1:26" x14ac:dyDescent="0.35">
      <c r="A98">
        <v>104</v>
      </c>
      <c r="B98" t="s">
        <v>133</v>
      </c>
      <c r="C98" s="1">
        <v>35666</v>
      </c>
      <c r="D98" s="3">
        <f t="shared" si="12"/>
        <v>1997</v>
      </c>
      <c r="E98" s="4">
        <f t="shared" si="13"/>
        <v>35666.5</v>
      </c>
      <c r="F98" s="3">
        <v>14</v>
      </c>
      <c r="G98" s="4">
        <f t="shared" si="14"/>
        <v>35680.5</v>
      </c>
      <c r="H98" s="4">
        <f t="shared" si="15"/>
        <v>35673</v>
      </c>
      <c r="I98" s="3">
        <f t="shared" si="16"/>
        <v>236.5</v>
      </c>
      <c r="J98" s="3">
        <f t="shared" si="17"/>
        <v>250.5</v>
      </c>
      <c r="K98" s="3">
        <f t="shared" si="18"/>
        <v>243</v>
      </c>
      <c r="L98" s="3">
        <f t="shared" si="19"/>
        <v>1997</v>
      </c>
      <c r="M98" s="3">
        <f t="shared" si="20"/>
        <v>8</v>
      </c>
      <c r="N98" s="3">
        <v>1.7592918860102846</v>
      </c>
      <c r="O98" s="3">
        <v>58.898285714285699</v>
      </c>
      <c r="P98" s="3"/>
      <c r="Q98" s="3"/>
      <c r="R98" s="3" t="e">
        <f>CONCATENATE(T98,"; ",Z98,"; ",#REF!,"; ",#REF!)</f>
        <v>#REF!</v>
      </c>
      <c r="S98" s="3"/>
      <c r="U98" s="2">
        <v>35666</v>
      </c>
      <c r="V98">
        <v>236.5</v>
      </c>
      <c r="X98">
        <v>243.5</v>
      </c>
      <c r="Y98">
        <v>14</v>
      </c>
    </row>
    <row r="99" spans="1:26" x14ac:dyDescent="0.35">
      <c r="A99">
        <v>105</v>
      </c>
      <c r="B99" t="s">
        <v>134</v>
      </c>
      <c r="C99" s="1">
        <v>35680</v>
      </c>
      <c r="D99" s="3">
        <f t="shared" si="12"/>
        <v>1997</v>
      </c>
      <c r="E99" s="4">
        <f t="shared" si="13"/>
        <v>35680.5</v>
      </c>
      <c r="F99" s="3">
        <v>14</v>
      </c>
      <c r="G99" s="4">
        <f t="shared" si="14"/>
        <v>35694.5</v>
      </c>
      <c r="H99" s="4">
        <f t="shared" si="15"/>
        <v>35687</v>
      </c>
      <c r="I99" s="3">
        <f t="shared" si="16"/>
        <v>250.5</v>
      </c>
      <c r="J99" s="3">
        <f t="shared" si="17"/>
        <v>264.5</v>
      </c>
      <c r="K99" s="3">
        <f t="shared" si="18"/>
        <v>257</v>
      </c>
      <c r="L99" s="3">
        <f t="shared" si="19"/>
        <v>1997</v>
      </c>
      <c r="M99" s="3">
        <f t="shared" si="20"/>
        <v>9</v>
      </c>
      <c r="N99" s="3">
        <v>0.70371675440411396</v>
      </c>
      <c r="O99" s="3">
        <v>35.061714285714288</v>
      </c>
      <c r="P99" s="3"/>
      <c r="Q99" s="3"/>
      <c r="R99" s="3" t="e">
        <f>CONCATENATE(T99,"; ",Z99,"; ",#REF!,"; ",#REF!)</f>
        <v>#REF!</v>
      </c>
      <c r="S99" s="3"/>
      <c r="U99" s="2">
        <v>35680</v>
      </c>
      <c r="V99">
        <v>250.5</v>
      </c>
      <c r="X99">
        <v>257.5</v>
      </c>
      <c r="Y99">
        <v>14</v>
      </c>
    </row>
    <row r="100" spans="1:26" x14ac:dyDescent="0.35">
      <c r="A100">
        <v>106</v>
      </c>
      <c r="B100" t="s">
        <v>135</v>
      </c>
      <c r="C100" s="1">
        <v>35694</v>
      </c>
      <c r="D100" s="3">
        <f t="shared" si="12"/>
        <v>1997</v>
      </c>
      <c r="E100" s="4">
        <f t="shared" si="13"/>
        <v>35694.5</v>
      </c>
      <c r="F100" s="3">
        <v>14</v>
      </c>
      <c r="G100" s="4">
        <f t="shared" si="14"/>
        <v>35708.5</v>
      </c>
      <c r="H100" s="4">
        <f t="shared" si="15"/>
        <v>35701</v>
      </c>
      <c r="I100" s="3">
        <f t="shared" si="16"/>
        <v>264.5</v>
      </c>
      <c r="J100" s="3">
        <f t="shared" si="17"/>
        <v>278.5</v>
      </c>
      <c r="K100" s="3">
        <f t="shared" si="18"/>
        <v>271</v>
      </c>
      <c r="L100" s="3">
        <f t="shared" si="19"/>
        <v>1997</v>
      </c>
      <c r="M100" s="3">
        <f t="shared" si="20"/>
        <v>9</v>
      </c>
      <c r="N100" s="3">
        <v>0.70371675440411396</v>
      </c>
      <c r="O100" s="3">
        <v>32.77828571428573</v>
      </c>
      <c r="P100" s="3"/>
      <c r="Q100" s="3"/>
      <c r="R100" s="3" t="e">
        <f>CONCATENATE(T100,"; ",Z100,"; ",#REF!,"; ",#REF!)</f>
        <v>#REF!</v>
      </c>
      <c r="S100" s="3"/>
      <c r="U100" s="2">
        <v>35694</v>
      </c>
      <c r="V100">
        <v>264.5</v>
      </c>
      <c r="X100">
        <v>271.5</v>
      </c>
      <c r="Y100">
        <v>14</v>
      </c>
    </row>
    <row r="101" spans="1:26" x14ac:dyDescent="0.35">
      <c r="A101">
        <v>107</v>
      </c>
      <c r="B101" t="s">
        <v>136</v>
      </c>
      <c r="C101" s="1">
        <v>35708</v>
      </c>
      <c r="D101" s="3">
        <f t="shared" si="12"/>
        <v>1997</v>
      </c>
      <c r="E101" s="4">
        <f t="shared" si="13"/>
        <v>35708.5</v>
      </c>
      <c r="F101" s="3">
        <v>14</v>
      </c>
      <c r="G101" s="4">
        <f t="shared" si="14"/>
        <v>35722.5</v>
      </c>
      <c r="H101" s="4">
        <f t="shared" si="15"/>
        <v>35715</v>
      </c>
      <c r="I101" s="3">
        <f t="shared" si="16"/>
        <v>278.5</v>
      </c>
      <c r="J101" s="3">
        <f t="shared" si="17"/>
        <v>292.5</v>
      </c>
      <c r="K101" s="3">
        <f t="shared" si="18"/>
        <v>285</v>
      </c>
      <c r="L101" s="3">
        <f t="shared" si="19"/>
        <v>1997</v>
      </c>
      <c r="M101" s="3">
        <f t="shared" si="20"/>
        <v>10</v>
      </c>
      <c r="N101" s="3">
        <v>0.35185837720205698</v>
      </c>
      <c r="O101" s="3">
        <v>26.131428571428582</v>
      </c>
      <c r="P101" s="3"/>
      <c r="Q101" s="3"/>
      <c r="R101" s="3" t="e">
        <f>CONCATENATE(T101,"; ",Z101,"; ",#REF!,"; ",#REF!)</f>
        <v>#REF!</v>
      </c>
      <c r="S101" s="3"/>
      <c r="U101" s="2">
        <v>35708</v>
      </c>
      <c r="V101">
        <v>278.5</v>
      </c>
      <c r="X101">
        <v>285.5</v>
      </c>
      <c r="Y101">
        <v>14</v>
      </c>
    </row>
    <row r="102" spans="1:26" x14ac:dyDescent="0.35">
      <c r="A102">
        <v>108</v>
      </c>
      <c r="B102" t="s">
        <v>137</v>
      </c>
      <c r="C102" s="1">
        <v>35722</v>
      </c>
      <c r="D102" s="3">
        <f t="shared" si="12"/>
        <v>1997</v>
      </c>
      <c r="E102" s="4">
        <f t="shared" si="13"/>
        <v>35722.5</v>
      </c>
      <c r="F102" s="3">
        <v>28</v>
      </c>
      <c r="G102" s="4">
        <f t="shared" si="14"/>
        <v>35750.5</v>
      </c>
      <c r="H102" s="4">
        <f t="shared" si="15"/>
        <v>35736</v>
      </c>
      <c r="I102" s="3">
        <f t="shared" si="16"/>
        <v>292.5</v>
      </c>
      <c r="J102" s="3">
        <f t="shared" si="17"/>
        <v>320.5</v>
      </c>
      <c r="K102" s="3">
        <f t="shared" si="18"/>
        <v>306</v>
      </c>
      <c r="L102" s="3">
        <f t="shared" si="19"/>
        <v>1997</v>
      </c>
      <c r="M102" s="3">
        <f t="shared" si="20"/>
        <v>11</v>
      </c>
      <c r="N102" s="3">
        <v>0.52778756580308539</v>
      </c>
      <c r="O102" s="3">
        <v>31.23028571428571</v>
      </c>
      <c r="P102" s="3"/>
      <c r="Q102" s="3"/>
      <c r="R102" s="3" t="e">
        <f>CONCATENATE(T102,"; ",Z102,"; ",#REF!,"; ",#REF!)</f>
        <v>#REF!</v>
      </c>
      <c r="S102" s="3"/>
      <c r="U102" s="2">
        <v>35722</v>
      </c>
      <c r="V102">
        <v>292.5</v>
      </c>
      <c r="X102">
        <v>306.5</v>
      </c>
      <c r="Y102">
        <v>28</v>
      </c>
    </row>
    <row r="103" spans="1:26" x14ac:dyDescent="0.35">
      <c r="A103">
        <v>109</v>
      </c>
      <c r="B103" t="s">
        <v>138</v>
      </c>
      <c r="C103" s="1">
        <v>35750</v>
      </c>
      <c r="D103" s="3">
        <f t="shared" si="12"/>
        <v>1997</v>
      </c>
      <c r="E103" s="4">
        <f t="shared" si="13"/>
        <v>35750.5</v>
      </c>
      <c r="F103" s="3">
        <v>21</v>
      </c>
      <c r="G103" s="4">
        <f t="shared" si="14"/>
        <v>35771.5</v>
      </c>
      <c r="H103" s="4">
        <f t="shared" si="15"/>
        <v>35760.5</v>
      </c>
      <c r="I103" s="3">
        <f t="shared" si="16"/>
        <v>320.5</v>
      </c>
      <c r="J103" s="3">
        <f t="shared" si="17"/>
        <v>341.5</v>
      </c>
      <c r="K103" s="3">
        <f t="shared" si="18"/>
        <v>330.5</v>
      </c>
      <c r="L103" s="3">
        <f t="shared" si="19"/>
        <v>1997</v>
      </c>
      <c r="M103" s="3">
        <f t="shared" si="20"/>
        <v>11</v>
      </c>
      <c r="N103" s="3">
        <v>0.46914450293607596</v>
      </c>
      <c r="O103" s="3">
        <v>34.990476190476187</v>
      </c>
      <c r="P103" s="3"/>
      <c r="Q103" s="3"/>
      <c r="R103" s="3" t="e">
        <f>CONCATENATE(T103,"; ",Z103,"; ",#REF!,"; ",#REF!)</f>
        <v>#REF!</v>
      </c>
      <c r="S103" s="3"/>
      <c r="U103" s="2">
        <v>35750</v>
      </c>
      <c r="V103">
        <v>320.5</v>
      </c>
      <c r="X103">
        <v>331</v>
      </c>
      <c r="Y103">
        <v>21</v>
      </c>
    </row>
    <row r="104" spans="1:26" x14ac:dyDescent="0.35">
      <c r="A104">
        <v>110</v>
      </c>
      <c r="B104" t="s">
        <v>139</v>
      </c>
      <c r="C104" s="1">
        <v>35771</v>
      </c>
      <c r="D104" s="3">
        <f t="shared" si="12"/>
        <v>1997</v>
      </c>
      <c r="E104" s="4">
        <f t="shared" si="13"/>
        <v>35771.5</v>
      </c>
      <c r="F104" s="3">
        <v>21</v>
      </c>
      <c r="G104" s="4">
        <f t="shared" si="14"/>
        <v>35792.5</v>
      </c>
      <c r="H104" s="4">
        <f t="shared" si="15"/>
        <v>35781.5</v>
      </c>
      <c r="I104" s="3">
        <f t="shared" si="16"/>
        <v>341.5</v>
      </c>
      <c r="J104" s="3">
        <f t="shared" si="17"/>
        <v>362.5</v>
      </c>
      <c r="K104" s="3">
        <f t="shared" si="18"/>
        <v>351.5</v>
      </c>
      <c r="L104" s="3">
        <f t="shared" si="19"/>
        <v>1997</v>
      </c>
      <c r="M104" s="3">
        <f t="shared" si="20"/>
        <v>12</v>
      </c>
      <c r="N104" s="3">
        <v>0.46914450293607596</v>
      </c>
      <c r="O104" s="3">
        <v>30.372571428571423</v>
      </c>
      <c r="P104" s="3"/>
      <c r="Q104" s="3"/>
      <c r="R104" s="3" t="e">
        <f>CONCATENATE(T104,"; ",Z104,"; ",#REF!,"; ",#REF!)</f>
        <v>#REF!</v>
      </c>
      <c r="S104" s="3"/>
      <c r="U104" s="2">
        <v>35771</v>
      </c>
      <c r="V104">
        <v>341.5</v>
      </c>
      <c r="X104">
        <v>352</v>
      </c>
      <c r="Y104">
        <v>21</v>
      </c>
    </row>
    <row r="105" spans="1:26" x14ac:dyDescent="0.35">
      <c r="A105">
        <v>111</v>
      </c>
      <c r="B105" t="s">
        <v>140</v>
      </c>
      <c r="C105" s="1">
        <v>35792</v>
      </c>
      <c r="D105" s="3">
        <f t="shared" si="12"/>
        <v>1997</v>
      </c>
      <c r="E105" s="4">
        <f t="shared" si="13"/>
        <v>35792.5</v>
      </c>
      <c r="F105" s="3">
        <v>28</v>
      </c>
      <c r="G105" s="4">
        <f t="shared" si="14"/>
        <v>35820.5</v>
      </c>
      <c r="H105" s="4">
        <f t="shared" si="15"/>
        <v>35806</v>
      </c>
      <c r="I105" s="3">
        <f t="shared" si="16"/>
        <v>362.5</v>
      </c>
      <c r="J105" s="3">
        <f t="shared" si="17"/>
        <v>25.5</v>
      </c>
      <c r="K105" s="3">
        <f t="shared" si="18"/>
        <v>11</v>
      </c>
      <c r="L105" s="3">
        <f t="shared" si="19"/>
        <v>1998</v>
      </c>
      <c r="M105" s="3">
        <f t="shared" si="20"/>
        <v>1</v>
      </c>
      <c r="N105" s="3">
        <v>0.35185837720205698</v>
      </c>
      <c r="O105" s="3">
        <v>29.704000000000001</v>
      </c>
      <c r="P105" s="3"/>
      <c r="Q105" s="3"/>
      <c r="R105" s="3" t="e">
        <f>CONCATENATE(T105,"; ",Z105,"; ",#REF!,"; ",#REF!)</f>
        <v>#REF!</v>
      </c>
      <c r="S105" s="3"/>
      <c r="U105" s="2">
        <v>35792</v>
      </c>
      <c r="V105">
        <v>362.5</v>
      </c>
      <c r="X105">
        <v>11.5</v>
      </c>
      <c r="Y105">
        <v>28</v>
      </c>
    </row>
    <row r="106" spans="1:26" x14ac:dyDescent="0.35">
      <c r="A106">
        <v>112</v>
      </c>
      <c r="B106" t="s">
        <v>141</v>
      </c>
      <c r="C106" s="1">
        <v>35820</v>
      </c>
      <c r="D106" s="3">
        <f t="shared" si="12"/>
        <v>1998</v>
      </c>
      <c r="E106" s="4">
        <f t="shared" si="13"/>
        <v>35820.5</v>
      </c>
      <c r="F106" s="3">
        <v>28</v>
      </c>
      <c r="G106" s="4">
        <f t="shared" si="14"/>
        <v>35848.5</v>
      </c>
      <c r="H106" s="4">
        <f t="shared" si="15"/>
        <v>35834</v>
      </c>
      <c r="I106" s="3">
        <f t="shared" si="16"/>
        <v>25.5</v>
      </c>
      <c r="J106" s="3">
        <f t="shared" si="17"/>
        <v>53.5</v>
      </c>
      <c r="K106" s="3">
        <f t="shared" si="18"/>
        <v>39</v>
      </c>
      <c r="L106" s="3">
        <f t="shared" si="19"/>
        <v>1998</v>
      </c>
      <c r="M106" s="3">
        <f t="shared" si="20"/>
        <v>2</v>
      </c>
      <c r="N106" s="3">
        <v>0.35185837720205698</v>
      </c>
      <c r="O106" s="3">
        <v>27.428571428571427</v>
      </c>
      <c r="P106" s="3"/>
      <c r="Q106" s="3"/>
      <c r="R106" s="3" t="e">
        <f>CONCATENATE(T106,"; ",Z106,"; ",#REF!,"; ",#REF!)</f>
        <v>#REF!</v>
      </c>
      <c r="S106" s="3"/>
      <c r="U106" s="2">
        <v>35820</v>
      </c>
      <c r="V106">
        <v>25.5</v>
      </c>
      <c r="X106">
        <v>39.5</v>
      </c>
      <c r="Y106">
        <v>28</v>
      </c>
    </row>
    <row r="107" spans="1:26" x14ac:dyDescent="0.35">
      <c r="A107">
        <v>113</v>
      </c>
      <c r="B107" t="s">
        <v>142</v>
      </c>
      <c r="C107" s="1">
        <v>35848</v>
      </c>
      <c r="D107" s="3">
        <f t="shared" si="12"/>
        <v>1998</v>
      </c>
      <c r="E107" s="4">
        <f t="shared" si="13"/>
        <v>35848.5</v>
      </c>
      <c r="F107" s="3">
        <v>14</v>
      </c>
      <c r="G107" s="4">
        <f t="shared" si="14"/>
        <v>35862.5</v>
      </c>
      <c r="H107" s="4">
        <f t="shared" si="15"/>
        <v>35855</v>
      </c>
      <c r="I107" s="3">
        <f t="shared" si="16"/>
        <v>53.5</v>
      </c>
      <c r="J107" s="3">
        <f t="shared" si="17"/>
        <v>67.5</v>
      </c>
      <c r="K107" s="3">
        <f t="shared" si="18"/>
        <v>60</v>
      </c>
      <c r="L107" s="3">
        <f t="shared" si="19"/>
        <v>1998</v>
      </c>
      <c r="M107" s="3">
        <f t="shared" si="20"/>
        <v>3</v>
      </c>
      <c r="N107" s="3">
        <v>0.35185837720205698</v>
      </c>
      <c r="O107" s="3">
        <v>31.985142857142851</v>
      </c>
      <c r="P107" s="3"/>
      <c r="Q107" s="3"/>
      <c r="R107" s="3" t="e">
        <f>CONCATENATE(T107,"; ",Z107,"; ",#REF!,"; ",#REF!)</f>
        <v>#REF!</v>
      </c>
      <c r="S107" s="3"/>
      <c r="U107" s="2">
        <v>35848</v>
      </c>
      <c r="V107">
        <v>53.5</v>
      </c>
      <c r="X107">
        <v>60.5</v>
      </c>
      <c r="Y107">
        <v>14</v>
      </c>
    </row>
    <row r="108" spans="1:26" x14ac:dyDescent="0.35">
      <c r="A108">
        <v>115</v>
      </c>
      <c r="B108" s="1" t="s">
        <v>143</v>
      </c>
      <c r="C108" s="1">
        <v>35876</v>
      </c>
      <c r="D108" s="3">
        <f t="shared" si="12"/>
        <v>1998</v>
      </c>
      <c r="E108" s="4">
        <f t="shared" si="13"/>
        <v>35876.5</v>
      </c>
      <c r="F108" s="3">
        <v>14</v>
      </c>
      <c r="G108" s="4">
        <f t="shared" si="14"/>
        <v>35890.5</v>
      </c>
      <c r="H108" s="4">
        <f t="shared" si="15"/>
        <v>35883</v>
      </c>
      <c r="I108" s="3">
        <f t="shared" si="16"/>
        <v>81.5</v>
      </c>
      <c r="J108" s="3">
        <f t="shared" si="17"/>
        <v>95.5</v>
      </c>
      <c r="K108" s="3">
        <f t="shared" si="18"/>
        <v>88</v>
      </c>
      <c r="L108" s="3">
        <f t="shared" si="19"/>
        <v>1998</v>
      </c>
      <c r="M108" s="3">
        <f t="shared" si="20"/>
        <v>3</v>
      </c>
      <c r="N108" s="3">
        <v>1.0555751316061708</v>
      </c>
      <c r="O108" s="3">
        <v>32.903999999999996</v>
      </c>
      <c r="P108" s="3">
        <v>3.4590845000000003</v>
      </c>
      <c r="Q108" s="3">
        <v>7.4257157666666656</v>
      </c>
      <c r="R108" s="3" t="e">
        <f>CONCATENATE(T108,"; ",Z108,"; ",#REF!,"; ",#REF!)</f>
        <v>#REF!</v>
      </c>
      <c r="S108" s="3"/>
      <c r="V108">
        <v>81.5</v>
      </c>
      <c r="X108">
        <v>88.5</v>
      </c>
      <c r="Y108">
        <v>14</v>
      </c>
      <c r="Z108" t="s">
        <v>144</v>
      </c>
    </row>
    <row r="109" spans="1:26" x14ac:dyDescent="0.35">
      <c r="A109">
        <v>116</v>
      </c>
      <c r="B109" s="1" t="s">
        <v>145</v>
      </c>
      <c r="C109" s="1">
        <v>35890</v>
      </c>
      <c r="D109" s="3">
        <f t="shared" si="12"/>
        <v>1998</v>
      </c>
      <c r="E109" s="4">
        <f t="shared" si="13"/>
        <v>35890.5</v>
      </c>
      <c r="F109" s="3">
        <v>14</v>
      </c>
      <c r="G109" s="4">
        <f t="shared" si="14"/>
        <v>35904.5</v>
      </c>
      <c r="H109" s="4">
        <f t="shared" si="15"/>
        <v>35897</v>
      </c>
      <c r="I109" s="3">
        <f t="shared" si="16"/>
        <v>95.5</v>
      </c>
      <c r="J109" s="3">
        <f t="shared" si="17"/>
        <v>109.5</v>
      </c>
      <c r="K109" s="3">
        <f t="shared" si="18"/>
        <v>102</v>
      </c>
      <c r="L109" s="3">
        <f t="shared" si="19"/>
        <v>1998</v>
      </c>
      <c r="M109" s="3">
        <f t="shared" si="20"/>
        <v>4</v>
      </c>
      <c r="N109" s="3">
        <v>0.70371675440411396</v>
      </c>
      <c r="O109" s="3">
        <v>43.699428571428584</v>
      </c>
      <c r="P109" s="3">
        <v>2.7698846666666666</v>
      </c>
      <c r="Q109" s="3">
        <v>7.7800419999999999</v>
      </c>
      <c r="R109" s="3" t="e">
        <f>CONCATENATE(T109,"; ",Z109,"; ",#REF!,"; ",#REF!)</f>
        <v>#REF!</v>
      </c>
      <c r="S109" s="3"/>
      <c r="V109">
        <v>95.5</v>
      </c>
      <c r="X109">
        <v>102.5</v>
      </c>
      <c r="Y109">
        <v>14</v>
      </c>
      <c r="Z109" t="s">
        <v>146</v>
      </c>
    </row>
    <row r="110" spans="1:26" x14ac:dyDescent="0.35">
      <c r="A110">
        <v>117</v>
      </c>
      <c r="B110" s="1" t="s">
        <v>147</v>
      </c>
      <c r="C110" s="1">
        <v>35904</v>
      </c>
      <c r="D110" s="3">
        <f t="shared" si="12"/>
        <v>1998</v>
      </c>
      <c r="E110" s="4">
        <f t="shared" si="13"/>
        <v>35904.5</v>
      </c>
      <c r="F110" s="3">
        <v>14</v>
      </c>
      <c r="G110" s="4">
        <f t="shared" si="14"/>
        <v>35918.5</v>
      </c>
      <c r="H110" s="4">
        <f t="shared" si="15"/>
        <v>35911</v>
      </c>
      <c r="I110" s="3">
        <f t="shared" si="16"/>
        <v>109.5</v>
      </c>
      <c r="J110" s="3">
        <f t="shared" si="17"/>
        <v>123.5</v>
      </c>
      <c r="K110" s="3">
        <f t="shared" si="18"/>
        <v>116</v>
      </c>
      <c r="L110" s="3">
        <f t="shared" si="19"/>
        <v>1998</v>
      </c>
      <c r="M110" s="3">
        <f t="shared" si="20"/>
        <v>4</v>
      </c>
      <c r="N110" s="3">
        <v>1.0555751316061708</v>
      </c>
      <c r="O110" s="3">
        <v>49.905142857142856</v>
      </c>
      <c r="P110" s="3">
        <v>3.0313206666666672</v>
      </c>
      <c r="Q110" s="3">
        <v>8.3510793333333329</v>
      </c>
      <c r="R110" s="3" t="e">
        <f>CONCATENATE(T110,"; ",Z110,"; ",#REF!,"; ",#REF!)</f>
        <v>#REF!</v>
      </c>
      <c r="S110" s="3"/>
      <c r="V110">
        <v>109.5</v>
      </c>
      <c r="X110">
        <v>116.5</v>
      </c>
      <c r="Y110">
        <v>14</v>
      </c>
      <c r="Z110" t="s">
        <v>148</v>
      </c>
    </row>
    <row r="111" spans="1:26" x14ac:dyDescent="0.35">
      <c r="A111">
        <v>118</v>
      </c>
      <c r="B111" s="1" t="s">
        <v>149</v>
      </c>
      <c r="C111" s="1">
        <v>35918</v>
      </c>
      <c r="D111" s="3">
        <f t="shared" si="12"/>
        <v>1998</v>
      </c>
      <c r="E111" s="4">
        <f t="shared" si="13"/>
        <v>35918.5</v>
      </c>
      <c r="F111" s="3">
        <v>14</v>
      </c>
      <c r="G111" s="4">
        <f t="shared" si="14"/>
        <v>35932.5</v>
      </c>
      <c r="H111" s="4">
        <f t="shared" si="15"/>
        <v>35925</v>
      </c>
      <c r="I111" s="3">
        <f t="shared" si="16"/>
        <v>123.5</v>
      </c>
      <c r="J111" s="3">
        <f t="shared" si="17"/>
        <v>137.5</v>
      </c>
      <c r="K111" s="3">
        <f t="shared" si="18"/>
        <v>130</v>
      </c>
      <c r="L111" s="3">
        <f t="shared" si="19"/>
        <v>1998</v>
      </c>
      <c r="M111" s="3">
        <f t="shared" si="20"/>
        <v>5</v>
      </c>
      <c r="N111" s="3">
        <v>1.7592918860102846</v>
      </c>
      <c r="O111" s="3">
        <v>90.661714285714282</v>
      </c>
      <c r="P111" s="3">
        <v>3.0624520000000004</v>
      </c>
      <c r="Q111" s="3">
        <v>8.2672213333333318</v>
      </c>
      <c r="R111" s="3" t="e">
        <f>CONCATENATE(T111,"; ",Z111,"; ",#REF!,"; ",#REF!)</f>
        <v>#REF!</v>
      </c>
      <c r="S111" s="3"/>
      <c r="V111">
        <v>123.5</v>
      </c>
      <c r="X111">
        <v>130.5</v>
      </c>
      <c r="Y111">
        <v>14</v>
      </c>
      <c r="Z111" t="s">
        <v>148</v>
      </c>
    </row>
    <row r="112" spans="1:26" x14ac:dyDescent="0.35">
      <c r="A112">
        <v>119</v>
      </c>
      <c r="B112" s="1" t="s">
        <v>150</v>
      </c>
      <c r="C112" s="1">
        <v>35932</v>
      </c>
      <c r="D112" s="3">
        <f t="shared" si="12"/>
        <v>1998</v>
      </c>
      <c r="E112" s="4">
        <f t="shared" si="13"/>
        <v>35932.5</v>
      </c>
      <c r="F112" s="3">
        <v>14</v>
      </c>
      <c r="G112" s="4">
        <f t="shared" si="14"/>
        <v>35946.5</v>
      </c>
      <c r="H112" s="4">
        <f t="shared" si="15"/>
        <v>35939</v>
      </c>
      <c r="I112" s="3">
        <f t="shared" si="16"/>
        <v>137.5</v>
      </c>
      <c r="J112" s="3">
        <f t="shared" si="17"/>
        <v>151.5</v>
      </c>
      <c r="K112" s="3">
        <f t="shared" si="18"/>
        <v>144</v>
      </c>
      <c r="L112" s="3">
        <f t="shared" si="19"/>
        <v>1998</v>
      </c>
      <c r="M112" s="3">
        <f t="shared" si="20"/>
        <v>5</v>
      </c>
      <c r="N112" s="3">
        <v>1.4074335088082279</v>
      </c>
      <c r="O112" s="3">
        <v>110.30171428571428</v>
      </c>
      <c r="P112" s="3">
        <v>3.2823903333333333</v>
      </c>
      <c r="Q112" s="3">
        <v>8.6163196666666675</v>
      </c>
      <c r="R112" s="3" t="e">
        <f>CONCATENATE(T112,"; ",Z112,"; ",#REF!,"; ",#REF!)</f>
        <v>#REF!</v>
      </c>
      <c r="S112" s="3"/>
      <c r="V112">
        <v>137.5</v>
      </c>
      <c r="X112">
        <v>144.5</v>
      </c>
      <c r="Y112">
        <v>14</v>
      </c>
      <c r="Z112" t="s">
        <v>148</v>
      </c>
    </row>
    <row r="113" spans="1:26" x14ac:dyDescent="0.35">
      <c r="A113">
        <v>120</v>
      </c>
      <c r="B113" s="1" t="s">
        <v>151</v>
      </c>
      <c r="C113" s="1">
        <v>35946</v>
      </c>
      <c r="D113" s="3">
        <f t="shared" si="12"/>
        <v>1998</v>
      </c>
      <c r="E113" s="4">
        <f t="shared" si="13"/>
        <v>35946.5</v>
      </c>
      <c r="F113" s="3">
        <v>7</v>
      </c>
      <c r="G113" s="4">
        <f t="shared" si="14"/>
        <v>35953.5</v>
      </c>
      <c r="H113" s="4">
        <f t="shared" si="15"/>
        <v>35949.5</v>
      </c>
      <c r="I113" s="3">
        <f t="shared" si="16"/>
        <v>151.5</v>
      </c>
      <c r="J113" s="3">
        <f t="shared" si="17"/>
        <v>158.5</v>
      </c>
      <c r="K113" s="3">
        <f t="shared" si="18"/>
        <v>154.5</v>
      </c>
      <c r="L113" s="3">
        <f t="shared" si="19"/>
        <v>1998</v>
      </c>
      <c r="M113" s="3">
        <f t="shared" si="20"/>
        <v>6</v>
      </c>
      <c r="N113" s="3">
        <v>2.8148670176164559</v>
      </c>
      <c r="O113" s="3">
        <v>65.732571428571418</v>
      </c>
      <c r="P113" s="3">
        <v>3.024988</v>
      </c>
      <c r="Q113" s="3"/>
      <c r="R113" s="3" t="e">
        <f>CONCATENATE(T113,"; ",Z113,"; ",#REF!,"; ",#REF!)</f>
        <v>#REF!</v>
      </c>
      <c r="S113" s="3"/>
      <c r="V113">
        <v>151.5</v>
      </c>
      <c r="X113">
        <v>155</v>
      </c>
      <c r="Y113">
        <v>7</v>
      </c>
      <c r="Z113" t="s">
        <v>148</v>
      </c>
    </row>
    <row r="114" spans="1:26" x14ac:dyDescent="0.35">
      <c r="A114">
        <v>121</v>
      </c>
      <c r="B114" s="1" t="s">
        <v>152</v>
      </c>
      <c r="C114" s="1">
        <v>35953</v>
      </c>
      <c r="D114" s="3">
        <f t="shared" si="12"/>
        <v>1998</v>
      </c>
      <c r="E114" s="4">
        <f t="shared" si="13"/>
        <v>35953.5</v>
      </c>
      <c r="F114" s="3">
        <v>14</v>
      </c>
      <c r="G114" s="4">
        <f t="shared" si="14"/>
        <v>35967.5</v>
      </c>
      <c r="H114" s="4">
        <f t="shared" si="15"/>
        <v>35960</v>
      </c>
      <c r="I114" s="3">
        <f t="shared" si="16"/>
        <v>158.5</v>
      </c>
      <c r="J114" s="3">
        <f t="shared" si="17"/>
        <v>172.5</v>
      </c>
      <c r="K114" s="3">
        <f t="shared" si="18"/>
        <v>165</v>
      </c>
      <c r="L114" s="3">
        <f t="shared" si="19"/>
        <v>1998</v>
      </c>
      <c r="M114" s="3">
        <f t="shared" si="20"/>
        <v>6</v>
      </c>
      <c r="N114" s="3">
        <v>2.4630086404143983</v>
      </c>
      <c r="O114" s="3">
        <v>105.61028571428572</v>
      </c>
      <c r="P114" s="3">
        <v>3.9488509999999999</v>
      </c>
      <c r="Q114" s="3">
        <v>7.7390323333333342</v>
      </c>
      <c r="R114" s="3" t="e">
        <f>CONCATENATE(T114,"; ",Z114,"; ",#REF!,"; ",#REF!)</f>
        <v>#REF!</v>
      </c>
      <c r="S114" s="3"/>
      <c r="V114">
        <v>158.5</v>
      </c>
      <c r="X114">
        <v>165.5</v>
      </c>
      <c r="Y114">
        <v>14</v>
      </c>
      <c r="Z114" t="s">
        <v>144</v>
      </c>
    </row>
    <row r="115" spans="1:26" x14ac:dyDescent="0.35">
      <c r="A115">
        <v>122</v>
      </c>
      <c r="B115" s="1" t="s">
        <v>153</v>
      </c>
      <c r="C115" s="1">
        <v>35967</v>
      </c>
      <c r="D115" s="3">
        <f t="shared" si="12"/>
        <v>1998</v>
      </c>
      <c r="E115" s="4">
        <f t="shared" si="13"/>
        <v>35967.5</v>
      </c>
      <c r="F115" s="3">
        <v>14</v>
      </c>
      <c r="G115" s="4">
        <f t="shared" si="14"/>
        <v>35981.5</v>
      </c>
      <c r="H115" s="4">
        <f t="shared" si="15"/>
        <v>35974</v>
      </c>
      <c r="I115" s="3">
        <f t="shared" si="16"/>
        <v>172.5</v>
      </c>
      <c r="J115" s="3">
        <f t="shared" si="17"/>
        <v>186.5</v>
      </c>
      <c r="K115" s="3">
        <f t="shared" si="18"/>
        <v>179</v>
      </c>
      <c r="L115" s="3">
        <f t="shared" si="19"/>
        <v>1998</v>
      </c>
      <c r="M115" s="3">
        <f t="shared" si="20"/>
        <v>6</v>
      </c>
      <c r="N115" s="3">
        <v>4.9260172808287965</v>
      </c>
      <c r="O115" s="3">
        <v>125.01257142857143</v>
      </c>
      <c r="P115" s="3">
        <v>5.1544973333333335</v>
      </c>
      <c r="Q115" s="3"/>
      <c r="R115" s="3" t="e">
        <f>CONCATENATE(T115,"; ",Z115,"; ",#REF!,"; ",#REF!)</f>
        <v>#REF!</v>
      </c>
      <c r="S115" s="3"/>
      <c r="V115">
        <v>172.5</v>
      </c>
      <c r="X115">
        <v>179.5</v>
      </c>
      <c r="Y115">
        <v>14</v>
      </c>
      <c r="Z115" t="s">
        <v>144</v>
      </c>
    </row>
    <row r="116" spans="1:26" x14ac:dyDescent="0.35">
      <c r="A116">
        <v>123</v>
      </c>
      <c r="B116" s="1" t="s">
        <v>154</v>
      </c>
      <c r="C116" s="1">
        <v>35981</v>
      </c>
      <c r="D116" s="3">
        <f t="shared" si="12"/>
        <v>1998</v>
      </c>
      <c r="E116" s="4">
        <f t="shared" si="13"/>
        <v>35981.5</v>
      </c>
      <c r="F116" s="3">
        <v>14</v>
      </c>
      <c r="G116" s="4">
        <f t="shared" si="14"/>
        <v>35995.5</v>
      </c>
      <c r="H116" s="4">
        <f t="shared" si="15"/>
        <v>35988</v>
      </c>
      <c r="I116" s="3">
        <f t="shared" si="16"/>
        <v>186.5</v>
      </c>
      <c r="J116" s="3">
        <f t="shared" si="17"/>
        <v>200.5</v>
      </c>
      <c r="K116" s="3">
        <f t="shared" si="18"/>
        <v>193</v>
      </c>
      <c r="L116" s="3">
        <f t="shared" si="19"/>
        <v>1998</v>
      </c>
      <c r="M116" s="3">
        <f t="shared" si="20"/>
        <v>7</v>
      </c>
      <c r="N116" s="3">
        <v>6.6853091668390814</v>
      </c>
      <c r="O116" s="3">
        <v>183.31771428571429</v>
      </c>
      <c r="P116" s="3">
        <v>4.1848376666666667</v>
      </c>
      <c r="Q116" s="3"/>
      <c r="R116" s="3" t="e">
        <f>CONCATENATE(T116,"; ",Z116,"; ",#REF!,"; ",#REF!)</f>
        <v>#REF!</v>
      </c>
      <c r="S116" s="3"/>
      <c r="V116">
        <v>186.5</v>
      </c>
      <c r="X116">
        <v>193.5</v>
      </c>
      <c r="Y116">
        <v>14</v>
      </c>
      <c r="Z116" t="s">
        <v>144</v>
      </c>
    </row>
    <row r="117" spans="1:26" x14ac:dyDescent="0.35">
      <c r="A117">
        <v>124</v>
      </c>
      <c r="B117" s="1" t="s">
        <v>155</v>
      </c>
      <c r="C117" s="1">
        <v>35995</v>
      </c>
      <c r="D117" s="3">
        <f t="shared" si="12"/>
        <v>1998</v>
      </c>
      <c r="E117" s="4">
        <f t="shared" si="13"/>
        <v>35995.5</v>
      </c>
      <c r="F117" s="3">
        <v>14</v>
      </c>
      <c r="G117" s="4">
        <f t="shared" si="14"/>
        <v>36009.5</v>
      </c>
      <c r="H117" s="4">
        <f t="shared" si="15"/>
        <v>36002</v>
      </c>
      <c r="I117" s="3">
        <f t="shared" si="16"/>
        <v>200.5</v>
      </c>
      <c r="J117" s="3">
        <f t="shared" si="17"/>
        <v>214.5</v>
      </c>
      <c r="K117" s="3">
        <f t="shared" si="18"/>
        <v>207</v>
      </c>
      <c r="L117" s="3">
        <f t="shared" si="19"/>
        <v>1998</v>
      </c>
      <c r="M117" s="3">
        <f t="shared" si="20"/>
        <v>7</v>
      </c>
      <c r="N117" s="3">
        <v>9.5001761844555386</v>
      </c>
      <c r="O117" s="3">
        <v>166.67428571428567</v>
      </c>
      <c r="P117" s="3">
        <v>4.2292523333333332</v>
      </c>
      <c r="Q117" s="3"/>
      <c r="R117" s="3" t="e">
        <f>CONCATENATE(T117,"; ",Z117,"; ",#REF!,"; ",#REF!)</f>
        <v>#REF!</v>
      </c>
      <c r="S117" s="3"/>
      <c r="V117">
        <v>200.5</v>
      </c>
      <c r="X117">
        <v>207.5</v>
      </c>
      <c r="Y117">
        <v>14</v>
      </c>
      <c r="Z117" t="s">
        <v>156</v>
      </c>
    </row>
    <row r="118" spans="1:26" x14ac:dyDescent="0.35">
      <c r="A118">
        <v>125</v>
      </c>
      <c r="B118" s="1" t="s">
        <v>157</v>
      </c>
      <c r="C118" s="1">
        <v>36009</v>
      </c>
      <c r="D118" s="3">
        <f t="shared" si="12"/>
        <v>1998</v>
      </c>
      <c r="E118" s="4">
        <f t="shared" si="13"/>
        <v>36009.5</v>
      </c>
      <c r="F118" s="3">
        <v>14</v>
      </c>
      <c r="G118" s="4">
        <f t="shared" si="14"/>
        <v>36023.5</v>
      </c>
      <c r="H118" s="4">
        <f t="shared" si="15"/>
        <v>36016</v>
      </c>
      <c r="I118" s="3">
        <f t="shared" si="16"/>
        <v>214.5</v>
      </c>
      <c r="J118" s="3">
        <f t="shared" si="17"/>
        <v>228.5</v>
      </c>
      <c r="K118" s="3">
        <f t="shared" si="18"/>
        <v>221</v>
      </c>
      <c r="L118" s="3">
        <f t="shared" si="19"/>
        <v>1998</v>
      </c>
      <c r="M118" s="3">
        <f t="shared" si="20"/>
        <v>8</v>
      </c>
      <c r="N118" s="3">
        <v>5.6297340352329117</v>
      </c>
      <c r="O118" s="3">
        <v>189.10400000000001</v>
      </c>
      <c r="P118" s="3">
        <v>5.7022136666666663</v>
      </c>
      <c r="Q118" s="3">
        <v>8.748933000000001</v>
      </c>
      <c r="R118" s="3" t="e">
        <f>CONCATENATE(T118,"; ",Z118,"; ",#REF!,"; ",#REF!)</f>
        <v>#REF!</v>
      </c>
      <c r="S118" s="3"/>
      <c r="V118">
        <v>214.5</v>
      </c>
      <c r="X118">
        <v>221.5</v>
      </c>
      <c r="Y118">
        <v>14</v>
      </c>
      <c r="Z118" t="s">
        <v>144</v>
      </c>
    </row>
    <row r="119" spans="1:26" x14ac:dyDescent="0.35">
      <c r="A119">
        <v>126</v>
      </c>
      <c r="B119" s="1" t="s">
        <v>158</v>
      </c>
      <c r="C119" s="1">
        <v>36023</v>
      </c>
      <c r="D119" s="3">
        <f t="shared" si="12"/>
        <v>1998</v>
      </c>
      <c r="E119" s="4">
        <f t="shared" si="13"/>
        <v>36023.5</v>
      </c>
      <c r="F119" s="3">
        <v>14</v>
      </c>
      <c r="G119" s="4">
        <f t="shared" si="14"/>
        <v>36037.5</v>
      </c>
      <c r="H119" s="4">
        <f t="shared" si="15"/>
        <v>36030</v>
      </c>
      <c r="I119" s="3">
        <f t="shared" si="16"/>
        <v>228.5</v>
      </c>
      <c r="J119" s="3">
        <f t="shared" si="17"/>
        <v>242.5</v>
      </c>
      <c r="K119" s="3">
        <f t="shared" si="18"/>
        <v>235</v>
      </c>
      <c r="L119" s="3">
        <f t="shared" si="19"/>
        <v>1998</v>
      </c>
      <c r="M119" s="3">
        <f t="shared" si="20"/>
        <v>8</v>
      </c>
      <c r="N119" s="3">
        <v>4.9260172808287965</v>
      </c>
      <c r="O119" s="3">
        <v>126.616</v>
      </c>
      <c r="P119" s="3">
        <v>3.7608796666666664</v>
      </c>
      <c r="Q119" s="3">
        <v>9.0913703333333338</v>
      </c>
      <c r="R119" s="3" t="e">
        <f>CONCATENATE(T119,"; ",Z119,"; ",#REF!,"; ",#REF!)</f>
        <v>#REF!</v>
      </c>
      <c r="S119" s="3"/>
      <c r="V119">
        <v>228.5</v>
      </c>
      <c r="X119">
        <v>235.5</v>
      </c>
      <c r="Y119">
        <v>14</v>
      </c>
      <c r="Z119" t="s">
        <v>144</v>
      </c>
    </row>
    <row r="120" spans="1:26" x14ac:dyDescent="0.35">
      <c r="A120">
        <v>127</v>
      </c>
      <c r="B120" s="1" t="s">
        <v>159</v>
      </c>
      <c r="C120" s="1">
        <v>36037</v>
      </c>
      <c r="D120" s="3">
        <f t="shared" si="12"/>
        <v>1998</v>
      </c>
      <c r="E120" s="4">
        <f t="shared" si="13"/>
        <v>36037.5</v>
      </c>
      <c r="F120" s="3">
        <v>14</v>
      </c>
      <c r="G120" s="4">
        <f t="shared" si="14"/>
        <v>36051.5</v>
      </c>
      <c r="H120" s="4">
        <f t="shared" si="15"/>
        <v>36044</v>
      </c>
      <c r="I120" s="3">
        <f t="shared" si="16"/>
        <v>242.5</v>
      </c>
      <c r="J120" s="3">
        <f t="shared" si="17"/>
        <v>256.5</v>
      </c>
      <c r="K120" s="3">
        <f t="shared" si="18"/>
        <v>249</v>
      </c>
      <c r="L120" s="3">
        <f t="shared" si="19"/>
        <v>1998</v>
      </c>
      <c r="M120" s="3">
        <f t="shared" si="20"/>
        <v>9</v>
      </c>
      <c r="N120" s="3">
        <v>2.8148670176164559</v>
      </c>
      <c r="O120" s="3">
        <v>94.493714285714276</v>
      </c>
      <c r="P120" s="3">
        <v>4.0986743333333342</v>
      </c>
      <c r="Q120" s="3">
        <v>8.9278289999999991</v>
      </c>
      <c r="R120" s="3" t="e">
        <f>CONCATENATE(T120,"; ",Z120,"; ",#REF!,"; ",#REF!)</f>
        <v>#REF!</v>
      </c>
      <c r="S120" s="3"/>
      <c r="V120">
        <v>242.5</v>
      </c>
      <c r="X120">
        <v>249.5</v>
      </c>
      <c r="Y120">
        <v>14</v>
      </c>
      <c r="Z120" t="s">
        <v>144</v>
      </c>
    </row>
    <row r="121" spans="1:26" x14ac:dyDescent="0.35">
      <c r="A121">
        <v>129</v>
      </c>
      <c r="B121" t="s">
        <v>160</v>
      </c>
      <c r="C121" s="1">
        <v>36079</v>
      </c>
      <c r="D121" s="3">
        <f t="shared" si="12"/>
        <v>1998</v>
      </c>
      <c r="E121" s="4">
        <f t="shared" si="13"/>
        <v>36079.5</v>
      </c>
      <c r="F121" s="3">
        <v>56</v>
      </c>
      <c r="G121" s="4">
        <f t="shared" si="14"/>
        <v>36135.5</v>
      </c>
      <c r="H121" s="4">
        <f t="shared" si="15"/>
        <v>36107</v>
      </c>
      <c r="I121" s="3">
        <f t="shared" si="16"/>
        <v>284.5</v>
      </c>
      <c r="J121" s="3">
        <f t="shared" si="17"/>
        <v>340.5</v>
      </c>
      <c r="K121" s="3">
        <f t="shared" si="18"/>
        <v>312</v>
      </c>
      <c r="L121" s="3">
        <f t="shared" si="19"/>
        <v>1998</v>
      </c>
      <c r="M121" s="3">
        <f t="shared" si="20"/>
        <v>11</v>
      </c>
      <c r="N121">
        <v>0.79167857142857134</v>
      </c>
      <c r="O121">
        <v>45.057142857142857</v>
      </c>
      <c r="P121" s="3"/>
      <c r="Q121" s="3"/>
      <c r="R121" s="3" t="e">
        <f>CONCATENATE(T121,"; ",Z121,"; ",#REF!,"; ",#REF!)</f>
        <v>#REF!</v>
      </c>
      <c r="S121" s="3"/>
      <c r="V121">
        <v>284.5</v>
      </c>
      <c r="X121">
        <v>312.5</v>
      </c>
      <c r="Y121">
        <v>56</v>
      </c>
    </row>
    <row r="122" spans="1:26" x14ac:dyDescent="0.35">
      <c r="A122">
        <v>130</v>
      </c>
      <c r="B122" t="s">
        <v>161</v>
      </c>
      <c r="C122" s="1">
        <v>36135</v>
      </c>
      <c r="D122" s="3">
        <f t="shared" si="12"/>
        <v>1998</v>
      </c>
      <c r="E122" s="4">
        <f t="shared" si="13"/>
        <v>36135.5</v>
      </c>
      <c r="F122" s="3">
        <v>56</v>
      </c>
      <c r="G122" s="4">
        <f t="shared" si="14"/>
        <v>36191.5</v>
      </c>
      <c r="H122" s="4">
        <f t="shared" si="15"/>
        <v>36163</v>
      </c>
      <c r="I122" s="3">
        <f t="shared" si="16"/>
        <v>340.5</v>
      </c>
      <c r="J122" s="3">
        <f t="shared" si="17"/>
        <v>31.5</v>
      </c>
      <c r="K122" s="3">
        <f t="shared" si="18"/>
        <v>3</v>
      </c>
      <c r="L122" s="3">
        <f t="shared" si="19"/>
        <v>1999</v>
      </c>
      <c r="M122" s="3">
        <f t="shared" si="20"/>
        <v>1</v>
      </c>
      <c r="N122">
        <v>0.43982142857142853</v>
      </c>
      <c r="O122">
        <v>24.74285714285714</v>
      </c>
      <c r="P122" s="3"/>
      <c r="Q122" s="3"/>
      <c r="R122" s="3" t="e">
        <f>CONCATENATE(T122,"; ",Z122,"; ",#REF!,"; ",#REF!)</f>
        <v>#REF!</v>
      </c>
      <c r="S122" s="3"/>
      <c r="V122">
        <v>340.5</v>
      </c>
      <c r="X122">
        <v>3.5</v>
      </c>
      <c r="Y122">
        <v>56</v>
      </c>
    </row>
    <row r="123" spans="1:26" x14ac:dyDescent="0.35">
      <c r="A123">
        <v>131</v>
      </c>
      <c r="B123" t="s">
        <v>162</v>
      </c>
      <c r="C123" s="1">
        <v>36191</v>
      </c>
      <c r="D123" s="3">
        <f t="shared" si="12"/>
        <v>1999</v>
      </c>
      <c r="E123" s="4">
        <f t="shared" si="13"/>
        <v>36191.5</v>
      </c>
      <c r="F123" s="3">
        <v>56</v>
      </c>
      <c r="G123" s="4">
        <f t="shared" si="14"/>
        <v>36247.5</v>
      </c>
      <c r="H123" s="4">
        <f t="shared" si="15"/>
        <v>36219</v>
      </c>
      <c r="I123" s="3">
        <f t="shared" si="16"/>
        <v>31.5</v>
      </c>
      <c r="J123" s="3">
        <f t="shared" si="17"/>
        <v>87.5</v>
      </c>
      <c r="K123" s="3">
        <f t="shared" si="18"/>
        <v>59</v>
      </c>
      <c r="L123" s="3">
        <f t="shared" si="19"/>
        <v>1999</v>
      </c>
      <c r="M123" s="3">
        <f t="shared" si="20"/>
        <v>2</v>
      </c>
      <c r="N123">
        <v>0.2638928571428571</v>
      </c>
      <c r="O123">
        <v>21.400000000000002</v>
      </c>
      <c r="P123" s="3"/>
      <c r="Q123" s="3"/>
      <c r="R123" s="3" t="e">
        <f>CONCATENATE(T123,"; ",Z123,"; ",#REF!,"; ",#REF!)</f>
        <v>#REF!</v>
      </c>
      <c r="S123" s="3"/>
      <c r="V123">
        <v>396.5</v>
      </c>
      <c r="X123">
        <v>59.5</v>
      </c>
      <c r="Y123">
        <v>56</v>
      </c>
    </row>
    <row r="124" spans="1:26" x14ac:dyDescent="0.35">
      <c r="A124">
        <v>132</v>
      </c>
      <c r="B124" t="s">
        <v>163</v>
      </c>
      <c r="C124" s="1">
        <v>36247</v>
      </c>
      <c r="D124" s="3">
        <f t="shared" si="12"/>
        <v>1999</v>
      </c>
      <c r="E124" s="4">
        <f t="shared" si="13"/>
        <v>36247.5</v>
      </c>
      <c r="F124" s="3">
        <v>28</v>
      </c>
      <c r="G124" s="4">
        <f t="shared" si="14"/>
        <v>36275.5</v>
      </c>
      <c r="H124" s="4">
        <f t="shared" si="15"/>
        <v>36261</v>
      </c>
      <c r="I124" s="3">
        <f t="shared" si="16"/>
        <v>87.5</v>
      </c>
      <c r="J124" s="3">
        <f t="shared" si="17"/>
        <v>115.5</v>
      </c>
      <c r="K124" s="3">
        <f t="shared" si="18"/>
        <v>101</v>
      </c>
      <c r="L124" s="3">
        <f t="shared" si="19"/>
        <v>1999</v>
      </c>
      <c r="M124" s="3">
        <f t="shared" si="20"/>
        <v>4</v>
      </c>
      <c r="N124">
        <v>0.87964285714285706</v>
      </c>
      <c r="O124">
        <v>46.548571428571428</v>
      </c>
      <c r="P124" s="3"/>
      <c r="Q124" s="3"/>
      <c r="R124" s="3" t="e">
        <f>CONCATENATE(T124,"; ",Z124,"; ",#REF!,"; ",#REF!)</f>
        <v>#REF!</v>
      </c>
      <c r="S124" s="3"/>
      <c r="V124">
        <v>452.5</v>
      </c>
      <c r="X124">
        <v>101.5</v>
      </c>
      <c r="Y124">
        <v>28</v>
      </c>
    </row>
    <row r="125" spans="1:26" x14ac:dyDescent="0.35">
      <c r="A125">
        <v>133</v>
      </c>
      <c r="B125" t="s">
        <v>164</v>
      </c>
      <c r="C125" s="1">
        <v>36275</v>
      </c>
      <c r="D125" s="3">
        <f t="shared" si="12"/>
        <v>1999</v>
      </c>
      <c r="E125" s="4">
        <f t="shared" si="13"/>
        <v>36275.5</v>
      </c>
      <c r="F125" s="3">
        <v>28</v>
      </c>
      <c r="G125" s="4">
        <f t="shared" si="14"/>
        <v>36303.5</v>
      </c>
      <c r="H125" s="4">
        <f t="shared" si="15"/>
        <v>36289</v>
      </c>
      <c r="I125" s="3">
        <f t="shared" si="16"/>
        <v>115.5</v>
      </c>
      <c r="J125" s="3">
        <f t="shared" si="17"/>
        <v>143.5</v>
      </c>
      <c r="K125" s="3">
        <f t="shared" si="18"/>
        <v>129</v>
      </c>
      <c r="L125" s="3">
        <f t="shared" si="19"/>
        <v>1999</v>
      </c>
      <c r="M125" s="3">
        <f t="shared" si="20"/>
        <v>5</v>
      </c>
      <c r="N125">
        <v>1.0555714285714284</v>
      </c>
      <c r="O125">
        <v>65.257142857142853</v>
      </c>
      <c r="P125" s="3"/>
      <c r="Q125" s="3"/>
      <c r="R125" s="3" t="e">
        <f>CONCATENATE(T125,"; ",Z125,"; ",#REF!,"; ",#REF!)</f>
        <v>#REF!</v>
      </c>
      <c r="S125" s="3"/>
      <c r="V125">
        <v>480.5</v>
      </c>
      <c r="X125">
        <v>129.5</v>
      </c>
      <c r="Y125">
        <v>28</v>
      </c>
    </row>
    <row r="126" spans="1:26" x14ac:dyDescent="0.35">
      <c r="A126">
        <v>134</v>
      </c>
      <c r="B126" t="s">
        <v>165</v>
      </c>
      <c r="C126" s="1">
        <v>36303</v>
      </c>
      <c r="D126" s="3">
        <f t="shared" si="12"/>
        <v>1999</v>
      </c>
      <c r="E126" s="4">
        <f t="shared" si="13"/>
        <v>36303.5</v>
      </c>
      <c r="F126" s="3">
        <v>14</v>
      </c>
      <c r="G126" s="4">
        <f t="shared" si="14"/>
        <v>36317.5</v>
      </c>
      <c r="H126" s="4">
        <f t="shared" si="15"/>
        <v>36310</v>
      </c>
      <c r="I126" s="3">
        <f t="shared" si="16"/>
        <v>143.5</v>
      </c>
      <c r="J126" s="3">
        <f t="shared" si="17"/>
        <v>157.5</v>
      </c>
      <c r="K126" s="3">
        <f t="shared" si="18"/>
        <v>150</v>
      </c>
      <c r="L126" s="3">
        <f t="shared" si="19"/>
        <v>1999</v>
      </c>
      <c r="M126" s="3">
        <f t="shared" si="20"/>
        <v>5</v>
      </c>
      <c r="N126">
        <v>7.0371428571428565</v>
      </c>
      <c r="O126">
        <v>104.55999999999999</v>
      </c>
      <c r="P126" s="3"/>
      <c r="Q126" s="3"/>
      <c r="R126" s="3" t="e">
        <f>CONCATENATE(T126,"; ",Z126,"; ",#REF!,"; ",#REF!)</f>
        <v>#REF!</v>
      </c>
      <c r="S126" s="3"/>
      <c r="V126">
        <v>508.5</v>
      </c>
      <c r="X126">
        <v>150.5</v>
      </c>
      <c r="Y126">
        <v>14</v>
      </c>
    </row>
    <row r="127" spans="1:26" x14ac:dyDescent="0.35">
      <c r="A127">
        <v>135</v>
      </c>
      <c r="B127" t="s">
        <v>166</v>
      </c>
      <c r="C127" s="1">
        <v>36317</v>
      </c>
      <c r="D127" s="3">
        <f t="shared" si="12"/>
        <v>1999</v>
      </c>
      <c r="E127" s="4">
        <f t="shared" si="13"/>
        <v>36317.5</v>
      </c>
      <c r="F127" s="3">
        <v>14</v>
      </c>
      <c r="G127" s="4">
        <f t="shared" si="14"/>
        <v>36331.5</v>
      </c>
      <c r="H127" s="4">
        <f t="shared" si="15"/>
        <v>36324</v>
      </c>
      <c r="I127" s="3">
        <f t="shared" si="16"/>
        <v>157.5</v>
      </c>
      <c r="J127" s="3">
        <f t="shared" si="17"/>
        <v>171.5</v>
      </c>
      <c r="K127" s="3">
        <f t="shared" si="18"/>
        <v>164</v>
      </c>
      <c r="L127" s="3">
        <f t="shared" si="19"/>
        <v>1999</v>
      </c>
      <c r="M127" s="3">
        <f t="shared" si="20"/>
        <v>6</v>
      </c>
      <c r="N127">
        <v>6.3334285714285707</v>
      </c>
      <c r="O127">
        <v>85.634285714285724</v>
      </c>
      <c r="P127" s="3"/>
      <c r="Q127" s="3"/>
      <c r="R127" s="3" t="e">
        <f>CONCATENATE(T127,"; ",Z127,"; ",#REF!,"; ",#REF!)</f>
        <v>#REF!</v>
      </c>
      <c r="S127" s="3"/>
      <c r="V127">
        <v>522.5</v>
      </c>
      <c r="X127">
        <v>164.5</v>
      </c>
      <c r="Y127">
        <v>14</v>
      </c>
    </row>
    <row r="128" spans="1:26" x14ac:dyDescent="0.35">
      <c r="A128">
        <v>136</v>
      </c>
      <c r="B128" t="s">
        <v>167</v>
      </c>
      <c r="C128" s="1">
        <v>36331</v>
      </c>
      <c r="D128" s="3">
        <f t="shared" si="12"/>
        <v>1999</v>
      </c>
      <c r="E128" s="4">
        <f t="shared" si="13"/>
        <v>36331.5</v>
      </c>
      <c r="F128" s="3">
        <v>14</v>
      </c>
      <c r="G128" s="4">
        <f t="shared" si="14"/>
        <v>36345.5</v>
      </c>
      <c r="H128" s="4">
        <f t="shared" si="15"/>
        <v>36338</v>
      </c>
      <c r="I128" s="3">
        <f t="shared" si="16"/>
        <v>171.5</v>
      </c>
      <c r="J128" s="3">
        <f t="shared" si="17"/>
        <v>185.5</v>
      </c>
      <c r="K128" s="3">
        <f t="shared" si="18"/>
        <v>178</v>
      </c>
      <c r="L128" s="3">
        <f t="shared" si="19"/>
        <v>1999</v>
      </c>
      <c r="M128" s="3">
        <f t="shared" si="20"/>
        <v>6</v>
      </c>
      <c r="N128">
        <v>2.8148571428571429</v>
      </c>
      <c r="O128">
        <v>38.342857142857142</v>
      </c>
      <c r="P128" s="3"/>
      <c r="Q128" s="3"/>
      <c r="R128" s="3" t="e">
        <f>CONCATENATE(T128,"; ",Z128,"; ",#REF!,"; ",#REF!)</f>
        <v>#REF!</v>
      </c>
      <c r="S128" s="3"/>
      <c r="V128">
        <v>536.5</v>
      </c>
      <c r="X128">
        <v>178.5</v>
      </c>
      <c r="Y128">
        <v>14</v>
      </c>
    </row>
    <row r="129" spans="1:26" x14ac:dyDescent="0.35">
      <c r="A129">
        <v>137</v>
      </c>
      <c r="B129" t="s">
        <v>168</v>
      </c>
      <c r="C129" s="1">
        <v>36345</v>
      </c>
      <c r="D129" s="3">
        <f t="shared" si="12"/>
        <v>1999</v>
      </c>
      <c r="E129" s="4">
        <f t="shared" si="13"/>
        <v>36345.5</v>
      </c>
      <c r="F129" s="3">
        <v>14</v>
      </c>
      <c r="G129" s="4">
        <f t="shared" si="14"/>
        <v>36359.5</v>
      </c>
      <c r="H129" s="4">
        <f t="shared" si="15"/>
        <v>36352</v>
      </c>
      <c r="I129" s="3">
        <f t="shared" si="16"/>
        <v>185.5</v>
      </c>
      <c r="J129" s="3">
        <f t="shared" si="17"/>
        <v>199.5</v>
      </c>
      <c r="K129" s="3">
        <f t="shared" si="18"/>
        <v>192</v>
      </c>
      <c r="L129" s="3">
        <f t="shared" si="19"/>
        <v>1999</v>
      </c>
      <c r="M129" s="3">
        <f t="shared" si="20"/>
        <v>7</v>
      </c>
      <c r="N129">
        <v>3.5185714285714282</v>
      </c>
      <c r="O129">
        <v>54.365714285714283</v>
      </c>
      <c r="P129" s="3"/>
      <c r="Q129" s="3"/>
      <c r="R129" s="3" t="e">
        <f>CONCATENATE(T129,"; ",Z129,"; ",#REF!,"; ",#REF!)</f>
        <v>#REF!</v>
      </c>
      <c r="S129" s="3"/>
      <c r="V129">
        <v>550.5</v>
      </c>
      <c r="X129">
        <v>192.5</v>
      </c>
      <c r="Y129">
        <v>14</v>
      </c>
    </row>
    <row r="130" spans="1:26" x14ac:dyDescent="0.35">
      <c r="A130">
        <v>138</v>
      </c>
      <c r="B130" t="s">
        <v>169</v>
      </c>
      <c r="C130" s="1">
        <v>36359</v>
      </c>
      <c r="D130" s="3">
        <f t="shared" si="12"/>
        <v>1999</v>
      </c>
      <c r="E130" s="4">
        <f t="shared" si="13"/>
        <v>36359.5</v>
      </c>
      <c r="F130" s="3">
        <v>14</v>
      </c>
      <c r="G130" s="4">
        <f t="shared" si="14"/>
        <v>36373.5</v>
      </c>
      <c r="H130" s="4">
        <f t="shared" si="15"/>
        <v>36366</v>
      </c>
      <c r="I130" s="3">
        <f t="shared" si="16"/>
        <v>199.5</v>
      </c>
      <c r="J130" s="3">
        <f t="shared" si="17"/>
        <v>213.5</v>
      </c>
      <c r="K130" s="3">
        <f t="shared" si="18"/>
        <v>206</v>
      </c>
      <c r="L130" s="3">
        <f t="shared" si="19"/>
        <v>1999</v>
      </c>
      <c r="M130" s="3">
        <f t="shared" si="20"/>
        <v>7</v>
      </c>
      <c r="N130">
        <v>6.3334285714285707</v>
      </c>
      <c r="O130">
        <v>107.39428571428572</v>
      </c>
      <c r="P130" s="3"/>
      <c r="Q130" s="3"/>
      <c r="R130" s="3" t="e">
        <f>CONCATENATE(T130,"; ",Z130,"; ",#REF!,"; ",#REF!)</f>
        <v>#REF!</v>
      </c>
      <c r="S130" s="3"/>
      <c r="V130">
        <v>564.5</v>
      </c>
      <c r="X130">
        <v>206.5</v>
      </c>
      <c r="Y130">
        <v>14</v>
      </c>
    </row>
    <row r="131" spans="1:26" x14ac:dyDescent="0.35">
      <c r="A131">
        <v>139</v>
      </c>
      <c r="B131" t="s">
        <v>170</v>
      </c>
      <c r="C131" s="1">
        <v>36373</v>
      </c>
      <c r="D131" s="3">
        <f t="shared" ref="D131:D194" si="21">YEAR(C131)</f>
        <v>1999</v>
      </c>
      <c r="E131" s="4">
        <f t="shared" ref="E131:E194" si="22">C131+0.5</f>
        <v>36373.5</v>
      </c>
      <c r="F131" s="3">
        <v>14</v>
      </c>
      <c r="G131" s="4">
        <f t="shared" ref="G131:G194" si="23">E131+F131</f>
        <v>36387.5</v>
      </c>
      <c r="H131" s="4">
        <f t="shared" ref="H131:H194" si="24">C131+(F131/2)</f>
        <v>36380</v>
      </c>
      <c r="I131" s="3">
        <f t="shared" ref="I131:I194" si="25">E131-DATE(YEAR(E131),1,0)</f>
        <v>213.5</v>
      </c>
      <c r="J131" s="3">
        <f t="shared" ref="J131:J194" si="26">G131-DATE(YEAR(G131),1,0)</f>
        <v>227.5</v>
      </c>
      <c r="K131" s="3">
        <f t="shared" ref="K131:K194" si="27">H131-DATE(YEAR(H131),1,0)</f>
        <v>220</v>
      </c>
      <c r="L131" s="3">
        <f t="shared" ref="L131:L194" si="28">YEAR(H131)</f>
        <v>1999</v>
      </c>
      <c r="M131" s="3">
        <f t="shared" ref="M131:M194" si="29">MONTH(H131)</f>
        <v>8</v>
      </c>
      <c r="N131">
        <v>2.4630000000000001</v>
      </c>
      <c r="O131">
        <v>32.194285714285719</v>
      </c>
      <c r="P131" s="3"/>
      <c r="Q131" s="3"/>
      <c r="R131" s="3" t="e">
        <f>CONCATENATE(T131,"; ",Z131,"; ",#REF!,"; ",#REF!)</f>
        <v>#REF!</v>
      </c>
      <c r="S131" s="3"/>
      <c r="V131">
        <v>578.5</v>
      </c>
      <c r="X131">
        <v>220.5</v>
      </c>
      <c r="Y131">
        <v>14</v>
      </c>
    </row>
    <row r="132" spans="1:26" x14ac:dyDescent="0.35">
      <c r="A132">
        <v>140</v>
      </c>
      <c r="B132" t="s">
        <v>171</v>
      </c>
      <c r="C132" s="1">
        <v>36387</v>
      </c>
      <c r="D132" s="3">
        <f t="shared" si="21"/>
        <v>1999</v>
      </c>
      <c r="E132" s="4">
        <f t="shared" si="22"/>
        <v>36387.5</v>
      </c>
      <c r="F132" s="3">
        <v>14</v>
      </c>
      <c r="G132" s="4">
        <f t="shared" si="23"/>
        <v>36401.5</v>
      </c>
      <c r="H132" s="4">
        <f t="shared" si="24"/>
        <v>36394</v>
      </c>
      <c r="I132" s="3">
        <f t="shared" si="25"/>
        <v>227.5</v>
      </c>
      <c r="J132" s="3">
        <f t="shared" si="26"/>
        <v>241.5</v>
      </c>
      <c r="K132" s="3">
        <f t="shared" si="27"/>
        <v>234</v>
      </c>
      <c r="L132" s="3">
        <f t="shared" si="28"/>
        <v>1999</v>
      </c>
      <c r="M132" s="3">
        <f t="shared" si="29"/>
        <v>8</v>
      </c>
      <c r="N132">
        <v>2.8148571428571429</v>
      </c>
      <c r="O132">
        <v>32.994285714285716</v>
      </c>
      <c r="P132" s="3"/>
      <c r="Q132" s="3"/>
      <c r="R132" s="3" t="e">
        <f>CONCATENATE(T132,"; ",Z132,"; ",#REF!,"; ",#REF!)</f>
        <v>#REF!</v>
      </c>
      <c r="S132" s="3"/>
      <c r="V132">
        <v>592.5</v>
      </c>
      <c r="X132">
        <v>234.5</v>
      </c>
      <c r="Y132">
        <v>14</v>
      </c>
    </row>
    <row r="133" spans="1:26" s="17" customFormat="1" x14ac:dyDescent="0.35">
      <c r="A133" s="17">
        <v>141</v>
      </c>
      <c r="B133" s="17" t="s">
        <v>172</v>
      </c>
      <c r="C133" s="7">
        <v>36401</v>
      </c>
      <c r="D133" s="3">
        <f t="shared" si="21"/>
        <v>1999</v>
      </c>
      <c r="E133" s="4">
        <f t="shared" si="22"/>
        <v>36401.5</v>
      </c>
      <c r="F133" s="3">
        <v>28</v>
      </c>
      <c r="G133" s="4">
        <f t="shared" si="23"/>
        <v>36429.5</v>
      </c>
      <c r="H133" s="4">
        <f t="shared" si="24"/>
        <v>36415</v>
      </c>
      <c r="I133" s="3">
        <f t="shared" si="25"/>
        <v>241.5</v>
      </c>
      <c r="J133" s="3">
        <f t="shared" si="26"/>
        <v>269.5</v>
      </c>
      <c r="K133" s="3">
        <f t="shared" si="27"/>
        <v>255</v>
      </c>
      <c r="L133" s="3">
        <f t="shared" si="28"/>
        <v>1999</v>
      </c>
      <c r="M133" s="3">
        <f t="shared" si="29"/>
        <v>9</v>
      </c>
      <c r="N133" s="17">
        <v>0.70371428571428574</v>
      </c>
      <c r="O133" s="17">
        <v>8.9885714285714293</v>
      </c>
      <c r="P133" s="3"/>
      <c r="Q133" s="3"/>
      <c r="R133" s="3" t="e">
        <f>CONCATENATE(T133,"; ",Z133,"; ",#REF!,"; ",#REF!)</f>
        <v>#REF!</v>
      </c>
      <c r="S133" s="3"/>
      <c r="T133" s="4"/>
      <c r="U133" s="18"/>
      <c r="V133" s="17">
        <v>606.5</v>
      </c>
      <c r="X133" s="17">
        <v>255.5</v>
      </c>
      <c r="Y133" s="17">
        <v>28</v>
      </c>
    </row>
    <row r="134" spans="1:26" s="17" customFormat="1" x14ac:dyDescent="0.35">
      <c r="A134" s="17">
        <v>143</v>
      </c>
      <c r="B134" s="17" t="s">
        <v>173</v>
      </c>
      <c r="C134" s="7">
        <v>36415</v>
      </c>
      <c r="D134" s="3">
        <f t="shared" si="21"/>
        <v>1999</v>
      </c>
      <c r="E134" s="4">
        <f t="shared" si="22"/>
        <v>36415.5</v>
      </c>
      <c r="F134" s="3">
        <v>14</v>
      </c>
      <c r="G134" s="4">
        <f t="shared" si="23"/>
        <v>36429.5</v>
      </c>
      <c r="H134" s="4">
        <f t="shared" si="24"/>
        <v>36422</v>
      </c>
      <c r="I134" s="3">
        <f t="shared" si="25"/>
        <v>255.5</v>
      </c>
      <c r="J134" s="3">
        <f t="shared" si="26"/>
        <v>269.5</v>
      </c>
      <c r="K134" s="3">
        <f t="shared" si="27"/>
        <v>262</v>
      </c>
      <c r="L134" s="3">
        <f t="shared" si="28"/>
        <v>1999</v>
      </c>
      <c r="M134" s="3">
        <f t="shared" si="29"/>
        <v>9</v>
      </c>
      <c r="N134" s="3">
        <v>2.2439947525641379</v>
      </c>
      <c r="O134" s="3">
        <v>34.15428571428572</v>
      </c>
      <c r="P134" s="3">
        <v>7.398469494095238</v>
      </c>
      <c r="Q134" s="3"/>
      <c r="R134" s="3" t="e">
        <f>CONCATENATE(T134,"; ",Z134,"; ",#REF!,"; ",#REF!)</f>
        <v>#REF!</v>
      </c>
      <c r="S134" s="3"/>
      <c r="T134" s="4"/>
      <c r="U134" s="18"/>
      <c r="V134" s="17">
        <v>255.5</v>
      </c>
      <c r="X134" s="17">
        <v>262.5</v>
      </c>
      <c r="Y134" s="17">
        <v>14</v>
      </c>
    </row>
    <row r="135" spans="1:26" s="17" customFormat="1" x14ac:dyDescent="0.35">
      <c r="A135" s="17">
        <v>144</v>
      </c>
      <c r="B135" s="17" t="s">
        <v>174</v>
      </c>
      <c r="C135" s="7">
        <v>36429</v>
      </c>
      <c r="D135" s="3">
        <f t="shared" si="21"/>
        <v>1999</v>
      </c>
      <c r="E135" s="4">
        <f t="shared" si="22"/>
        <v>36429.5</v>
      </c>
      <c r="F135" s="3">
        <v>14</v>
      </c>
      <c r="G135" s="4">
        <f t="shared" si="23"/>
        <v>36443.5</v>
      </c>
      <c r="H135" s="4">
        <f t="shared" si="24"/>
        <v>36436</v>
      </c>
      <c r="I135" s="3">
        <f t="shared" si="25"/>
        <v>269.5</v>
      </c>
      <c r="J135" s="3">
        <f t="shared" si="26"/>
        <v>283.5</v>
      </c>
      <c r="K135" s="3">
        <f t="shared" si="27"/>
        <v>276</v>
      </c>
      <c r="L135" s="3">
        <f t="shared" si="28"/>
        <v>1999</v>
      </c>
      <c r="M135" s="3">
        <f t="shared" si="29"/>
        <v>10</v>
      </c>
      <c r="N135" s="3">
        <v>7.5734822899039651</v>
      </c>
      <c r="O135" s="3">
        <v>227.01371428571429</v>
      </c>
      <c r="P135" s="3">
        <v>37.767984095009531</v>
      </c>
      <c r="Q135" s="3"/>
      <c r="R135" s="3" t="e">
        <f>CONCATENATE(T135,"; ",Z135,"; ",#REF!,"; ",#REF!)</f>
        <v>#REF!</v>
      </c>
      <c r="S135" s="3"/>
      <c r="T135" s="4"/>
      <c r="U135" s="18"/>
      <c r="V135" s="17">
        <v>269.5</v>
      </c>
      <c r="X135" s="17">
        <v>276.5</v>
      </c>
      <c r="Y135" s="17">
        <v>14</v>
      </c>
      <c r="Z135" s="17" t="s">
        <v>175</v>
      </c>
    </row>
    <row r="136" spans="1:26" s="17" customFormat="1" x14ac:dyDescent="0.35">
      <c r="A136" s="17">
        <v>145</v>
      </c>
      <c r="B136" s="17" t="s">
        <v>176</v>
      </c>
      <c r="C136" s="7">
        <v>36443</v>
      </c>
      <c r="D136" s="3">
        <f t="shared" si="21"/>
        <v>1999</v>
      </c>
      <c r="E136" s="4">
        <f t="shared" si="22"/>
        <v>36443.5</v>
      </c>
      <c r="F136" s="3">
        <v>14</v>
      </c>
      <c r="G136" s="4">
        <f t="shared" si="23"/>
        <v>36457.5</v>
      </c>
      <c r="H136" s="4">
        <f t="shared" si="24"/>
        <v>36450</v>
      </c>
      <c r="I136" s="3">
        <f t="shared" si="25"/>
        <v>283.5</v>
      </c>
      <c r="J136" s="3">
        <f t="shared" si="26"/>
        <v>297.5</v>
      </c>
      <c r="K136" s="3">
        <f t="shared" si="27"/>
        <v>290</v>
      </c>
      <c r="L136" s="3">
        <f t="shared" si="28"/>
        <v>1999</v>
      </c>
      <c r="M136" s="3">
        <f t="shared" si="29"/>
        <v>10</v>
      </c>
      <c r="N136" s="3">
        <v>3.3659921288462069</v>
      </c>
      <c r="O136" s="3">
        <v>93.939428571428579</v>
      </c>
      <c r="P136" s="3">
        <v>9.3873339052114293</v>
      </c>
      <c r="Q136" s="3"/>
      <c r="R136" s="3" t="e">
        <f>CONCATENATE(T136,"; ",Z136,"; ",#REF!,"; ",#REF!)</f>
        <v>#REF!</v>
      </c>
      <c r="S136" s="3"/>
      <c r="T136" s="4"/>
      <c r="U136" s="18"/>
      <c r="V136" s="17">
        <v>283.5</v>
      </c>
      <c r="X136" s="17">
        <v>290.5</v>
      </c>
      <c r="Y136" s="17">
        <v>14</v>
      </c>
      <c r="Z136" s="17" t="s">
        <v>177</v>
      </c>
    </row>
    <row r="137" spans="1:26" s="17" customFormat="1" x14ac:dyDescent="0.35">
      <c r="A137" s="17">
        <v>146</v>
      </c>
      <c r="B137" s="17" t="s">
        <v>178</v>
      </c>
      <c r="C137" s="7">
        <v>36457</v>
      </c>
      <c r="D137" s="3">
        <f t="shared" si="21"/>
        <v>1999</v>
      </c>
      <c r="E137" s="4">
        <f t="shared" si="22"/>
        <v>36457.5</v>
      </c>
      <c r="F137" s="3">
        <v>14</v>
      </c>
      <c r="G137" s="4">
        <f t="shared" si="23"/>
        <v>36471.5</v>
      </c>
      <c r="H137" s="4">
        <f t="shared" si="24"/>
        <v>36464</v>
      </c>
      <c r="I137" s="3">
        <f t="shared" si="25"/>
        <v>297.5</v>
      </c>
      <c r="J137" s="3">
        <f t="shared" si="26"/>
        <v>311.5</v>
      </c>
      <c r="K137" s="3">
        <f t="shared" si="27"/>
        <v>304</v>
      </c>
      <c r="L137" s="3">
        <f t="shared" si="28"/>
        <v>1999</v>
      </c>
      <c r="M137" s="3">
        <f t="shared" si="29"/>
        <v>10</v>
      </c>
      <c r="N137" s="3">
        <v>2.5244940966346552</v>
      </c>
      <c r="O137" s="3">
        <v>31.249142857142846</v>
      </c>
      <c r="P137" s="3">
        <v>4.1552474827047616</v>
      </c>
      <c r="Q137" s="3"/>
      <c r="R137" s="3" t="e">
        <f>CONCATENATE(T137,"; ",Z137,"; ",#REF!,"; ",#REF!)</f>
        <v>#REF!</v>
      </c>
      <c r="S137" s="3"/>
      <c r="T137" s="4"/>
      <c r="U137" s="18"/>
      <c r="V137" s="17">
        <v>297.5</v>
      </c>
      <c r="X137" s="17">
        <v>304.5</v>
      </c>
      <c r="Y137" s="17">
        <v>14</v>
      </c>
      <c r="Z137" s="17" t="s">
        <v>179</v>
      </c>
    </row>
    <row r="138" spans="1:26" s="17" customFormat="1" x14ac:dyDescent="0.35">
      <c r="A138" s="17">
        <v>147</v>
      </c>
      <c r="B138" s="17" t="s">
        <v>180</v>
      </c>
      <c r="C138" s="7">
        <v>36471</v>
      </c>
      <c r="D138" s="3">
        <f t="shared" si="21"/>
        <v>1999</v>
      </c>
      <c r="E138" s="4">
        <f t="shared" si="22"/>
        <v>36471.5</v>
      </c>
      <c r="F138" s="3">
        <v>28</v>
      </c>
      <c r="G138" s="4">
        <f t="shared" si="23"/>
        <v>36499.5</v>
      </c>
      <c r="H138" s="4">
        <f t="shared" si="24"/>
        <v>36485</v>
      </c>
      <c r="I138" s="3">
        <f t="shared" si="25"/>
        <v>311.5</v>
      </c>
      <c r="J138" s="3">
        <f t="shared" si="26"/>
        <v>339.5</v>
      </c>
      <c r="K138" s="3">
        <f t="shared" si="27"/>
        <v>325</v>
      </c>
      <c r="L138" s="3">
        <f t="shared" si="28"/>
        <v>1999</v>
      </c>
      <c r="M138" s="3">
        <f t="shared" si="29"/>
        <v>11</v>
      </c>
      <c r="N138" s="3">
        <v>0.70124836017629322</v>
      </c>
      <c r="O138" s="3">
        <v>36.903428571428563</v>
      </c>
      <c r="P138" s="3">
        <v>1.9602658415999994</v>
      </c>
      <c r="Q138" s="3"/>
      <c r="R138" s="3" t="e">
        <f>CONCATENATE(T138,"; ",Z138,"; ",#REF!,"; ",#REF!)</f>
        <v>#REF!</v>
      </c>
      <c r="S138" s="3"/>
      <c r="T138" s="4"/>
      <c r="U138" s="18"/>
      <c r="V138" s="17">
        <v>311.5</v>
      </c>
      <c r="X138" s="17">
        <v>325.5</v>
      </c>
      <c r="Y138" s="17">
        <v>28</v>
      </c>
      <c r="Z138" s="17" t="s">
        <v>181</v>
      </c>
    </row>
    <row r="139" spans="1:26" s="17" customFormat="1" x14ac:dyDescent="0.35">
      <c r="A139" s="17">
        <v>148</v>
      </c>
      <c r="B139" s="17" t="s">
        <v>182</v>
      </c>
      <c r="C139" s="7">
        <v>36499</v>
      </c>
      <c r="D139" s="3">
        <f t="shared" si="21"/>
        <v>1999</v>
      </c>
      <c r="E139" s="4">
        <f t="shared" si="22"/>
        <v>36499.5</v>
      </c>
      <c r="F139" s="3">
        <v>28</v>
      </c>
      <c r="G139" s="4">
        <f t="shared" si="23"/>
        <v>36527.5</v>
      </c>
      <c r="H139" s="4">
        <f t="shared" si="24"/>
        <v>36513</v>
      </c>
      <c r="I139" s="3">
        <f t="shared" si="25"/>
        <v>339.5</v>
      </c>
      <c r="J139" s="3">
        <f t="shared" si="26"/>
        <v>2.5</v>
      </c>
      <c r="K139" s="3">
        <f t="shared" si="27"/>
        <v>353</v>
      </c>
      <c r="L139" s="3">
        <f t="shared" si="28"/>
        <v>1999</v>
      </c>
      <c r="M139" s="3">
        <f t="shared" si="29"/>
        <v>12</v>
      </c>
      <c r="N139" s="3">
        <v>0.84149803221155173</v>
      </c>
      <c r="O139" s="3">
        <v>46.110285714285723</v>
      </c>
      <c r="P139" s="3">
        <v>1.7927593013180958</v>
      </c>
      <c r="Q139" s="3"/>
      <c r="R139" s="3" t="e">
        <f>CONCATENATE(T139,"; ",Z139,"; ",#REF!,"; ",#REF!)</f>
        <v>#REF!</v>
      </c>
      <c r="S139" s="3"/>
      <c r="T139" s="4"/>
      <c r="U139" s="18"/>
      <c r="V139" s="17">
        <v>339.5</v>
      </c>
      <c r="X139" s="17">
        <v>353.5</v>
      </c>
      <c r="Y139" s="17">
        <v>28</v>
      </c>
      <c r="Z139" s="17" t="s">
        <v>183</v>
      </c>
    </row>
    <row r="140" spans="1:26" s="17" customFormat="1" x14ac:dyDescent="0.35">
      <c r="A140" s="17">
        <v>149</v>
      </c>
      <c r="B140" s="17" t="s">
        <v>184</v>
      </c>
      <c r="C140" s="7">
        <v>36527</v>
      </c>
      <c r="D140" s="3">
        <f t="shared" si="21"/>
        <v>2000</v>
      </c>
      <c r="E140" s="4">
        <f t="shared" si="22"/>
        <v>36527.5</v>
      </c>
      <c r="F140" s="3">
        <v>28</v>
      </c>
      <c r="G140" s="4">
        <f t="shared" si="23"/>
        <v>36555.5</v>
      </c>
      <c r="H140" s="4">
        <f t="shared" si="24"/>
        <v>36541</v>
      </c>
      <c r="I140" s="3">
        <f t="shared" si="25"/>
        <v>2.5</v>
      </c>
      <c r="J140" s="3">
        <f t="shared" si="26"/>
        <v>30.5</v>
      </c>
      <c r="K140" s="3">
        <f t="shared" si="27"/>
        <v>16</v>
      </c>
      <c r="L140" s="3">
        <f t="shared" si="28"/>
        <v>2000</v>
      </c>
      <c r="M140" s="3">
        <f t="shared" si="29"/>
        <v>1</v>
      </c>
      <c r="N140" s="3">
        <v>0.70124836017629322</v>
      </c>
      <c r="O140" s="3">
        <v>32.587428571428582</v>
      </c>
      <c r="P140" s="3">
        <v>1.2611958906400005</v>
      </c>
      <c r="Q140" s="3"/>
      <c r="R140" s="3" t="e">
        <f>CONCATENATE(T140,"; ",Z140,"; ",#REF!,"; ",#REF!)</f>
        <v>#REF!</v>
      </c>
      <c r="S140" s="3"/>
      <c r="T140" s="4"/>
      <c r="U140" s="18"/>
      <c r="V140" s="17">
        <v>367.5</v>
      </c>
      <c r="X140" s="17">
        <v>16.5</v>
      </c>
      <c r="Y140" s="17">
        <v>28</v>
      </c>
      <c r="Z140" s="17" t="s">
        <v>185</v>
      </c>
    </row>
    <row r="141" spans="1:26" s="17" customFormat="1" x14ac:dyDescent="0.35">
      <c r="A141" s="17">
        <v>150</v>
      </c>
      <c r="B141" s="17" t="s">
        <v>186</v>
      </c>
      <c r="C141" s="7">
        <v>36555</v>
      </c>
      <c r="D141" s="3">
        <f t="shared" si="21"/>
        <v>2000</v>
      </c>
      <c r="E141" s="4">
        <f t="shared" si="22"/>
        <v>36555.5</v>
      </c>
      <c r="F141" s="3">
        <v>28</v>
      </c>
      <c r="G141" s="4">
        <f t="shared" si="23"/>
        <v>36583.5</v>
      </c>
      <c r="H141" s="4">
        <f t="shared" si="24"/>
        <v>36569</v>
      </c>
      <c r="I141" s="3">
        <f t="shared" si="25"/>
        <v>30.5</v>
      </c>
      <c r="J141" s="3">
        <f t="shared" si="26"/>
        <v>58.5</v>
      </c>
      <c r="K141" s="3">
        <f t="shared" si="27"/>
        <v>44</v>
      </c>
      <c r="L141" s="3">
        <f t="shared" si="28"/>
        <v>2000</v>
      </c>
      <c r="M141" s="3">
        <f t="shared" si="29"/>
        <v>2</v>
      </c>
      <c r="N141" s="3">
        <v>0.70124836017629322</v>
      </c>
      <c r="O141" s="3">
        <v>24.465142857142855</v>
      </c>
      <c r="P141" s="3">
        <v>1.0133598442274285</v>
      </c>
      <c r="Q141" s="3"/>
      <c r="R141" s="3" t="e">
        <f>CONCATENATE(T141,"; ",Z141,"; ",#REF!,"; ",#REF!)</f>
        <v>#REF!</v>
      </c>
      <c r="S141" s="3"/>
      <c r="T141" s="4"/>
      <c r="U141" s="18"/>
      <c r="V141" s="17">
        <v>395.5</v>
      </c>
      <c r="X141" s="17">
        <v>44.5</v>
      </c>
      <c r="Y141" s="17">
        <v>28</v>
      </c>
      <c r="Z141" s="17" t="s">
        <v>187</v>
      </c>
    </row>
    <row r="142" spans="1:26" s="17" customFormat="1" x14ac:dyDescent="0.35">
      <c r="A142" s="17">
        <v>151</v>
      </c>
      <c r="B142" s="17" t="s">
        <v>188</v>
      </c>
      <c r="C142" s="7">
        <v>36583</v>
      </c>
      <c r="D142" s="3">
        <f t="shared" si="21"/>
        <v>2000</v>
      </c>
      <c r="E142" s="4">
        <f t="shared" si="22"/>
        <v>36583.5</v>
      </c>
      <c r="F142" s="3">
        <v>14</v>
      </c>
      <c r="G142" s="4">
        <f t="shared" si="23"/>
        <v>36597.5</v>
      </c>
      <c r="H142" s="4">
        <f t="shared" si="24"/>
        <v>36590</v>
      </c>
      <c r="I142" s="3">
        <f t="shared" si="25"/>
        <v>58.5</v>
      </c>
      <c r="J142" s="3">
        <f t="shared" si="26"/>
        <v>72.5</v>
      </c>
      <c r="K142" s="3">
        <f t="shared" si="27"/>
        <v>65</v>
      </c>
      <c r="L142" s="3">
        <f t="shared" si="28"/>
        <v>2000</v>
      </c>
      <c r="M142" s="3">
        <f t="shared" si="29"/>
        <v>3</v>
      </c>
      <c r="N142" s="3">
        <v>0.84149803221155173</v>
      </c>
      <c r="O142" s="3">
        <v>34.151999999999994</v>
      </c>
      <c r="P142" s="3">
        <v>1.3631896023999996</v>
      </c>
      <c r="Q142" s="3"/>
      <c r="R142" s="3" t="e">
        <f>CONCATENATE(T142,"; ",Z142,"; ",#REF!,"; ",#REF!)</f>
        <v>#REF!</v>
      </c>
      <c r="S142" s="3"/>
      <c r="T142" s="4"/>
      <c r="U142" s="18"/>
      <c r="V142" s="17">
        <v>423.5</v>
      </c>
      <c r="X142" s="17">
        <v>65.5</v>
      </c>
      <c r="Y142" s="17">
        <v>14</v>
      </c>
      <c r="Z142" s="17" t="s">
        <v>189</v>
      </c>
    </row>
    <row r="143" spans="1:26" s="17" customFormat="1" x14ac:dyDescent="0.35">
      <c r="A143" s="17">
        <v>152</v>
      </c>
      <c r="B143" s="17" t="s">
        <v>190</v>
      </c>
      <c r="C143" s="7">
        <v>36597</v>
      </c>
      <c r="D143" s="3">
        <f t="shared" si="21"/>
        <v>2000</v>
      </c>
      <c r="E143" s="4">
        <f t="shared" si="22"/>
        <v>36597.5</v>
      </c>
      <c r="F143" s="3">
        <v>14</v>
      </c>
      <c r="G143" s="4">
        <f t="shared" si="23"/>
        <v>36611.5</v>
      </c>
      <c r="H143" s="4">
        <f t="shared" si="24"/>
        <v>36604</v>
      </c>
      <c r="I143" s="3">
        <f t="shared" si="25"/>
        <v>72.5</v>
      </c>
      <c r="J143" s="3">
        <f t="shared" si="26"/>
        <v>86.5</v>
      </c>
      <c r="K143" s="3">
        <f t="shared" si="27"/>
        <v>79</v>
      </c>
      <c r="L143" s="3">
        <f t="shared" si="28"/>
        <v>2000</v>
      </c>
      <c r="M143" s="3">
        <f t="shared" si="29"/>
        <v>3</v>
      </c>
      <c r="N143" s="3">
        <v>1.4024967203525864</v>
      </c>
      <c r="O143" s="3">
        <v>50.396571428571441</v>
      </c>
      <c r="P143" s="3">
        <v>2.4969901891657149</v>
      </c>
      <c r="Q143" s="3"/>
      <c r="R143" s="3" t="e">
        <f>CONCATENATE(T143,"; ",Z143,"; ",#REF!,"; ",#REF!)</f>
        <v>#REF!</v>
      </c>
      <c r="S143" s="3"/>
      <c r="T143" s="4"/>
      <c r="U143" s="18"/>
      <c r="V143" s="17">
        <v>437.5</v>
      </c>
      <c r="X143" s="17">
        <v>79.5</v>
      </c>
      <c r="Y143" s="17">
        <v>14</v>
      </c>
    </row>
    <row r="144" spans="1:26" s="17" customFormat="1" x14ac:dyDescent="0.35">
      <c r="A144" s="17">
        <v>153</v>
      </c>
      <c r="B144" s="17" t="s">
        <v>191</v>
      </c>
      <c r="C144" s="7">
        <v>36611</v>
      </c>
      <c r="D144" s="3">
        <f t="shared" si="21"/>
        <v>2000</v>
      </c>
      <c r="E144" s="4">
        <f t="shared" si="22"/>
        <v>36611.5</v>
      </c>
      <c r="F144" s="3">
        <v>14</v>
      </c>
      <c r="G144" s="4">
        <f t="shared" si="23"/>
        <v>36625.5</v>
      </c>
      <c r="H144" s="4">
        <f t="shared" si="24"/>
        <v>36618</v>
      </c>
      <c r="I144" s="3">
        <f t="shared" si="25"/>
        <v>86.5</v>
      </c>
      <c r="J144" s="3">
        <f t="shared" si="26"/>
        <v>100.5</v>
      </c>
      <c r="K144" s="3">
        <f t="shared" si="27"/>
        <v>93</v>
      </c>
      <c r="L144" s="3">
        <f t="shared" si="28"/>
        <v>2000</v>
      </c>
      <c r="M144" s="3">
        <f t="shared" si="29"/>
        <v>4</v>
      </c>
      <c r="N144" s="3">
        <v>3.6464914729167246</v>
      </c>
      <c r="O144" s="3">
        <v>157.23199999999997</v>
      </c>
      <c r="P144" s="3">
        <v>7.8928362332266664</v>
      </c>
      <c r="Q144" s="3"/>
      <c r="R144" s="3" t="e">
        <f>CONCATENATE(T144,"; ",Z144,"; ",#REF!,"; ",#REF!)</f>
        <v>#REF!</v>
      </c>
      <c r="S144" s="3"/>
      <c r="T144" s="4"/>
      <c r="U144" s="18"/>
      <c r="V144" s="17">
        <v>451.5</v>
      </c>
      <c r="X144" s="17">
        <v>93.5</v>
      </c>
      <c r="Y144" s="17">
        <v>14</v>
      </c>
    </row>
    <row r="145" spans="1:26" s="17" customFormat="1" x14ac:dyDescent="0.35">
      <c r="A145" s="17">
        <v>154</v>
      </c>
      <c r="B145" s="17" t="s">
        <v>192</v>
      </c>
      <c r="C145" s="7">
        <v>36625</v>
      </c>
      <c r="D145" s="3">
        <f t="shared" si="21"/>
        <v>2000</v>
      </c>
      <c r="E145" s="4">
        <f t="shared" si="22"/>
        <v>36625.5</v>
      </c>
      <c r="F145" s="3">
        <v>14</v>
      </c>
      <c r="G145" s="4">
        <f t="shared" si="23"/>
        <v>36639.5</v>
      </c>
      <c r="H145" s="4">
        <f t="shared" si="24"/>
        <v>36632</v>
      </c>
      <c r="I145" s="3">
        <f t="shared" si="25"/>
        <v>100.5</v>
      </c>
      <c r="J145" s="3">
        <f t="shared" si="26"/>
        <v>114.5</v>
      </c>
      <c r="K145" s="3">
        <f t="shared" si="27"/>
        <v>107</v>
      </c>
      <c r="L145" s="3">
        <f t="shared" si="28"/>
        <v>2000</v>
      </c>
      <c r="M145" s="3">
        <f t="shared" si="29"/>
        <v>4</v>
      </c>
      <c r="N145" s="3">
        <v>2.2439947525641379</v>
      </c>
      <c r="O145" s="3">
        <v>83.687999999999988</v>
      </c>
      <c r="P145" s="3">
        <v>2.6839014980799996</v>
      </c>
      <c r="Q145" s="3"/>
      <c r="R145" s="3" t="e">
        <f>CONCATENATE(T145,"; ",Z145,"; ",#REF!,"; ",#REF!)</f>
        <v>#REF!</v>
      </c>
      <c r="S145" s="3"/>
      <c r="T145" s="4"/>
      <c r="U145" s="18"/>
      <c r="V145" s="17">
        <v>465.5</v>
      </c>
      <c r="X145" s="17">
        <v>107.5</v>
      </c>
      <c r="Y145" s="17">
        <v>14</v>
      </c>
    </row>
    <row r="146" spans="1:26" s="17" customFormat="1" x14ac:dyDescent="0.35">
      <c r="A146" s="17">
        <v>155</v>
      </c>
      <c r="B146" s="17" t="s">
        <v>193</v>
      </c>
      <c r="C146" s="7">
        <v>36639</v>
      </c>
      <c r="D146" s="3">
        <f t="shared" si="21"/>
        <v>2000</v>
      </c>
      <c r="E146" s="4">
        <f t="shared" si="22"/>
        <v>36639.5</v>
      </c>
      <c r="F146" s="3">
        <v>14</v>
      </c>
      <c r="G146" s="4">
        <f t="shared" si="23"/>
        <v>36653.5</v>
      </c>
      <c r="H146" s="4">
        <f t="shared" si="24"/>
        <v>36646</v>
      </c>
      <c r="I146" s="3">
        <f t="shared" si="25"/>
        <v>114.5</v>
      </c>
      <c r="J146" s="3">
        <f t="shared" si="26"/>
        <v>128.5</v>
      </c>
      <c r="K146" s="3">
        <f t="shared" si="27"/>
        <v>121</v>
      </c>
      <c r="L146" s="3">
        <f t="shared" si="28"/>
        <v>2000</v>
      </c>
      <c r="M146" s="3">
        <f t="shared" si="29"/>
        <v>4</v>
      </c>
      <c r="N146" s="3">
        <v>2.5244940966346552</v>
      </c>
      <c r="O146" s="3">
        <v>68.603428571428594</v>
      </c>
      <c r="P146" s="3">
        <v>2.3347002185600005</v>
      </c>
      <c r="Q146" s="3"/>
      <c r="R146" s="3" t="e">
        <f>CONCATENATE(T146,"; ",Z146,"; ",#REF!,"; ",#REF!)</f>
        <v>#REF!</v>
      </c>
      <c r="S146" s="3"/>
      <c r="T146" s="4"/>
      <c r="U146" s="18"/>
      <c r="V146" s="17">
        <v>479.5</v>
      </c>
      <c r="X146" s="17">
        <v>121.5</v>
      </c>
      <c r="Y146" s="17">
        <v>14</v>
      </c>
    </row>
    <row r="147" spans="1:26" s="17" customFormat="1" x14ac:dyDescent="0.35">
      <c r="A147" s="17">
        <v>156</v>
      </c>
      <c r="B147" s="17" t="s">
        <v>194</v>
      </c>
      <c r="C147" s="7">
        <v>36653</v>
      </c>
      <c r="D147" s="3">
        <f t="shared" si="21"/>
        <v>2000</v>
      </c>
      <c r="E147" s="4">
        <f t="shared" si="22"/>
        <v>36653.5</v>
      </c>
      <c r="F147" s="3">
        <v>14</v>
      </c>
      <c r="G147" s="4">
        <f t="shared" si="23"/>
        <v>36667.5</v>
      </c>
      <c r="H147" s="4">
        <f t="shared" si="24"/>
        <v>36660</v>
      </c>
      <c r="I147" s="3">
        <f t="shared" si="25"/>
        <v>128.5</v>
      </c>
      <c r="J147" s="3">
        <f t="shared" si="26"/>
        <v>142.5</v>
      </c>
      <c r="K147" s="3">
        <f t="shared" si="27"/>
        <v>135</v>
      </c>
      <c r="L147" s="3">
        <f t="shared" si="28"/>
        <v>2000</v>
      </c>
      <c r="M147" s="3">
        <f t="shared" si="29"/>
        <v>5</v>
      </c>
      <c r="N147" s="3">
        <v>3.926990816987241</v>
      </c>
      <c r="O147" s="3">
        <v>60.533714285714304</v>
      </c>
      <c r="P147" s="3">
        <v>2.1817391808457147</v>
      </c>
      <c r="Q147" s="3"/>
      <c r="R147" s="3" t="e">
        <f>CONCATENATE(T147,"; ",Z147,"; ",#REF!,"; ",#REF!)</f>
        <v>#REF!</v>
      </c>
      <c r="S147" s="3"/>
      <c r="T147" s="4"/>
      <c r="U147" s="18"/>
      <c r="V147" s="17">
        <v>493.5</v>
      </c>
      <c r="X147" s="17">
        <v>135.5</v>
      </c>
      <c r="Y147" s="17">
        <v>14</v>
      </c>
    </row>
    <row r="148" spans="1:26" s="17" customFormat="1" x14ac:dyDescent="0.35">
      <c r="A148" s="17">
        <v>157</v>
      </c>
      <c r="B148" s="17" t="s">
        <v>195</v>
      </c>
      <c r="C148" s="7">
        <v>36667</v>
      </c>
      <c r="D148" s="3">
        <f t="shared" si="21"/>
        <v>2000</v>
      </c>
      <c r="E148" s="4">
        <f t="shared" si="22"/>
        <v>36667.5</v>
      </c>
      <c r="F148" s="3">
        <v>14</v>
      </c>
      <c r="G148" s="4">
        <f t="shared" si="23"/>
        <v>36681.5</v>
      </c>
      <c r="H148" s="4">
        <f t="shared" si="24"/>
        <v>36674</v>
      </c>
      <c r="I148" s="3">
        <f t="shared" si="25"/>
        <v>142.5</v>
      </c>
      <c r="J148" s="3">
        <f t="shared" si="26"/>
        <v>156.5</v>
      </c>
      <c r="K148" s="3">
        <f t="shared" si="27"/>
        <v>149</v>
      </c>
      <c r="L148" s="3">
        <f t="shared" si="28"/>
        <v>2000</v>
      </c>
      <c r="M148" s="3">
        <f t="shared" si="29"/>
        <v>5</v>
      </c>
      <c r="N148" s="3">
        <v>8.4149803221155182</v>
      </c>
      <c r="O148" s="3">
        <v>71.366857142857143</v>
      </c>
      <c r="P148" s="3">
        <v>2.8571038514209524</v>
      </c>
      <c r="Q148" s="3"/>
      <c r="R148" s="3" t="e">
        <f>CONCATENATE(T148,"; ",Z148,"; ",#REF!,"; ",#REF!)</f>
        <v>#REF!</v>
      </c>
      <c r="S148" s="3"/>
      <c r="T148" s="4"/>
      <c r="U148" s="18"/>
      <c r="V148" s="17">
        <v>507.5</v>
      </c>
      <c r="X148" s="17">
        <v>149.5</v>
      </c>
      <c r="Y148" s="17">
        <v>14</v>
      </c>
    </row>
    <row r="149" spans="1:26" s="17" customFormat="1" x14ac:dyDescent="0.35">
      <c r="A149" s="17">
        <v>158</v>
      </c>
      <c r="B149" s="17" t="s">
        <v>196</v>
      </c>
      <c r="C149" s="7">
        <v>36681</v>
      </c>
      <c r="D149" s="3">
        <f t="shared" si="21"/>
        <v>2000</v>
      </c>
      <c r="E149" s="4">
        <f t="shared" si="22"/>
        <v>36681.5</v>
      </c>
      <c r="F149" s="3">
        <v>14</v>
      </c>
      <c r="G149" s="4">
        <f t="shared" si="23"/>
        <v>36695.5</v>
      </c>
      <c r="H149" s="4">
        <f t="shared" si="24"/>
        <v>36688</v>
      </c>
      <c r="I149" s="3">
        <f t="shared" si="25"/>
        <v>156.5</v>
      </c>
      <c r="J149" s="3">
        <f t="shared" si="26"/>
        <v>170.5</v>
      </c>
      <c r="K149" s="3">
        <f t="shared" si="27"/>
        <v>163</v>
      </c>
      <c r="L149" s="3">
        <f t="shared" si="28"/>
        <v>2000</v>
      </c>
      <c r="M149" s="3">
        <f t="shared" si="29"/>
        <v>6</v>
      </c>
      <c r="N149" s="3">
        <v>1.121997376282069</v>
      </c>
      <c r="O149" s="3">
        <v>8.7257142857142913</v>
      </c>
      <c r="P149" s="3"/>
      <c r="Q149" s="3"/>
      <c r="R149" s="3" t="e">
        <f>CONCATENATE(T149,"; ",Z149,"; ",#REF!,"; ",#REF!)</f>
        <v>#REF!</v>
      </c>
      <c r="S149" s="3"/>
      <c r="T149" s="4"/>
      <c r="U149" s="18"/>
      <c r="V149" s="17">
        <v>521.5</v>
      </c>
      <c r="X149" s="17">
        <v>163.5</v>
      </c>
      <c r="Y149" s="17">
        <v>14</v>
      </c>
    </row>
    <row r="150" spans="1:26" s="17" customFormat="1" x14ac:dyDescent="0.35">
      <c r="A150" s="17">
        <v>159</v>
      </c>
      <c r="B150" s="17" t="s">
        <v>197</v>
      </c>
      <c r="C150" s="7">
        <v>36695</v>
      </c>
      <c r="D150" s="3">
        <f t="shared" si="21"/>
        <v>2000</v>
      </c>
      <c r="E150" s="4">
        <f t="shared" si="22"/>
        <v>36695.5</v>
      </c>
      <c r="F150" s="3">
        <v>14</v>
      </c>
      <c r="G150" s="4">
        <f t="shared" si="23"/>
        <v>36709.5</v>
      </c>
      <c r="H150" s="4">
        <f t="shared" si="24"/>
        <v>36702</v>
      </c>
      <c r="I150" s="3">
        <f t="shared" si="25"/>
        <v>170.5</v>
      </c>
      <c r="J150" s="3">
        <f t="shared" si="26"/>
        <v>184.5</v>
      </c>
      <c r="K150" s="3">
        <f t="shared" si="27"/>
        <v>177</v>
      </c>
      <c r="L150" s="3">
        <f t="shared" si="28"/>
        <v>2000</v>
      </c>
      <c r="M150" s="3">
        <f t="shared" si="29"/>
        <v>6</v>
      </c>
      <c r="N150" s="3"/>
      <c r="O150" s="3">
        <v>2.0708571428571401</v>
      </c>
      <c r="P150" s="3"/>
      <c r="Q150" s="3"/>
      <c r="R150" s="3" t="e">
        <f>CONCATENATE(T150,"; ",Z150,"; ",#REF!,"; ",#REF!)</f>
        <v>#REF!</v>
      </c>
      <c r="S150" s="3"/>
      <c r="T150" s="4"/>
      <c r="U150" s="18"/>
      <c r="V150" s="17">
        <v>535.5</v>
      </c>
      <c r="X150" s="17">
        <v>177.5</v>
      </c>
      <c r="Y150" s="17">
        <v>14</v>
      </c>
    </row>
    <row r="151" spans="1:26" s="17" customFormat="1" x14ac:dyDescent="0.35">
      <c r="A151" s="17">
        <v>160</v>
      </c>
      <c r="B151" s="17" t="s">
        <v>198</v>
      </c>
      <c r="C151" s="7">
        <v>36709</v>
      </c>
      <c r="D151" s="3">
        <f t="shared" si="21"/>
        <v>2000</v>
      </c>
      <c r="E151" s="4">
        <f t="shared" si="22"/>
        <v>36709.5</v>
      </c>
      <c r="F151" s="3">
        <v>14</v>
      </c>
      <c r="G151" s="4">
        <f t="shared" si="23"/>
        <v>36723.5</v>
      </c>
      <c r="H151" s="4">
        <f t="shared" si="24"/>
        <v>36716</v>
      </c>
      <c r="I151" s="3">
        <f t="shared" si="25"/>
        <v>184.5</v>
      </c>
      <c r="J151" s="3">
        <f t="shared" si="26"/>
        <v>198.5</v>
      </c>
      <c r="K151" s="3">
        <f t="shared" si="27"/>
        <v>191</v>
      </c>
      <c r="L151" s="3">
        <f t="shared" si="28"/>
        <v>2000</v>
      </c>
      <c r="M151" s="3">
        <f t="shared" si="29"/>
        <v>7</v>
      </c>
      <c r="N151" s="3"/>
      <c r="O151" s="3">
        <v>1.1817142857142764</v>
      </c>
      <c r="P151" s="3"/>
      <c r="Q151" s="3"/>
      <c r="R151" s="3" t="e">
        <f>CONCATENATE(T151,"; ",Z151,"; ",#REF!,"; ",#REF!)</f>
        <v>#REF!</v>
      </c>
      <c r="S151" s="3"/>
      <c r="T151" s="4"/>
      <c r="U151" s="18"/>
      <c r="V151" s="17">
        <v>549.5</v>
      </c>
      <c r="X151" s="17">
        <v>191.5</v>
      </c>
      <c r="Y151" s="17">
        <v>14</v>
      </c>
    </row>
    <row r="152" spans="1:26" s="17" customFormat="1" x14ac:dyDescent="0.35">
      <c r="A152" s="17">
        <v>161</v>
      </c>
      <c r="B152" s="17" t="s">
        <v>199</v>
      </c>
      <c r="C152" s="7">
        <v>36723</v>
      </c>
      <c r="D152" s="3">
        <f t="shared" si="21"/>
        <v>2000</v>
      </c>
      <c r="E152" s="4">
        <f t="shared" si="22"/>
        <v>36723.5</v>
      </c>
      <c r="F152" s="3">
        <v>14</v>
      </c>
      <c r="G152" s="4">
        <f t="shared" si="23"/>
        <v>36737.5</v>
      </c>
      <c r="H152" s="4">
        <f t="shared" si="24"/>
        <v>36730</v>
      </c>
      <c r="I152" s="3">
        <f t="shared" si="25"/>
        <v>198.5</v>
      </c>
      <c r="J152" s="3">
        <f t="shared" si="26"/>
        <v>212.5</v>
      </c>
      <c r="K152" s="3">
        <f t="shared" si="27"/>
        <v>205</v>
      </c>
      <c r="L152" s="3">
        <f t="shared" si="28"/>
        <v>2000</v>
      </c>
      <c r="M152" s="3">
        <f t="shared" si="29"/>
        <v>7</v>
      </c>
      <c r="N152" s="3"/>
      <c r="O152" s="3">
        <v>1.1119999999999988</v>
      </c>
      <c r="P152" s="3"/>
      <c r="Q152" s="3"/>
      <c r="R152" s="3" t="e">
        <f>CONCATENATE(T152,"; ",Z152,"; ",#REF!,"; ",#REF!)</f>
        <v>#REF!</v>
      </c>
      <c r="S152" s="3"/>
      <c r="T152" s="4"/>
      <c r="U152" s="18"/>
      <c r="V152" s="17">
        <v>563.5</v>
      </c>
      <c r="X152" s="17">
        <v>205.5</v>
      </c>
      <c r="Y152" s="17">
        <v>14</v>
      </c>
    </row>
    <row r="153" spans="1:26" s="17" customFormat="1" x14ac:dyDescent="0.35">
      <c r="A153" s="17">
        <v>162</v>
      </c>
      <c r="B153" s="17" t="s">
        <v>200</v>
      </c>
      <c r="C153" s="7">
        <v>36737</v>
      </c>
      <c r="D153" s="3">
        <f t="shared" si="21"/>
        <v>2000</v>
      </c>
      <c r="E153" s="4">
        <f t="shared" si="22"/>
        <v>36737.5</v>
      </c>
      <c r="F153" s="3">
        <v>14</v>
      </c>
      <c r="G153" s="4">
        <f t="shared" si="23"/>
        <v>36751.5</v>
      </c>
      <c r="H153" s="4">
        <f t="shared" si="24"/>
        <v>36744</v>
      </c>
      <c r="I153" s="3">
        <f t="shared" si="25"/>
        <v>212.5</v>
      </c>
      <c r="J153" s="3">
        <f t="shared" si="26"/>
        <v>226.5</v>
      </c>
      <c r="K153" s="3">
        <f t="shared" si="27"/>
        <v>219</v>
      </c>
      <c r="L153" s="3">
        <f t="shared" si="28"/>
        <v>2000</v>
      </c>
      <c r="M153" s="3">
        <f t="shared" si="29"/>
        <v>8</v>
      </c>
      <c r="N153" s="3"/>
      <c r="O153" s="3">
        <v>0.78514285714285437</v>
      </c>
      <c r="P153" s="3"/>
      <c r="Q153" s="3"/>
      <c r="R153" s="3" t="e">
        <f>CONCATENATE(T153,"; ",Z153,"; ",#REF!,"; ",#REF!)</f>
        <v>#REF!</v>
      </c>
      <c r="S153" s="3"/>
      <c r="T153" s="4"/>
      <c r="U153" s="18"/>
      <c r="V153" s="17">
        <v>577.5</v>
      </c>
      <c r="X153" s="17">
        <v>219.5</v>
      </c>
      <c r="Y153" s="17">
        <v>14</v>
      </c>
    </row>
    <row r="154" spans="1:26" s="17" customFormat="1" x14ac:dyDescent="0.35">
      <c r="A154" s="17">
        <v>163</v>
      </c>
      <c r="B154" s="17" t="s">
        <v>201</v>
      </c>
      <c r="C154" s="7">
        <v>36751</v>
      </c>
      <c r="D154" s="3">
        <f t="shared" si="21"/>
        <v>2000</v>
      </c>
      <c r="E154" s="4">
        <f t="shared" si="22"/>
        <v>36751.5</v>
      </c>
      <c r="F154" s="3">
        <v>28</v>
      </c>
      <c r="G154" s="4">
        <f t="shared" si="23"/>
        <v>36779.5</v>
      </c>
      <c r="H154" s="4">
        <f t="shared" si="24"/>
        <v>36765</v>
      </c>
      <c r="I154" s="3">
        <f t="shared" si="25"/>
        <v>226.5</v>
      </c>
      <c r="J154" s="3">
        <f t="shared" si="26"/>
        <v>254.5</v>
      </c>
      <c r="K154" s="3">
        <f t="shared" si="27"/>
        <v>240</v>
      </c>
      <c r="L154" s="3">
        <f t="shared" si="28"/>
        <v>2000</v>
      </c>
      <c r="M154" s="3">
        <f t="shared" si="29"/>
        <v>8</v>
      </c>
      <c r="N154" s="3"/>
      <c r="O154" s="3">
        <v>0.7834285714285768</v>
      </c>
      <c r="P154" s="3"/>
      <c r="Q154" s="3"/>
      <c r="R154" s="3" t="e">
        <f>CONCATENATE(T154,"; ",Z154,"; ",#REF!,"; ",#REF!)</f>
        <v>#REF!</v>
      </c>
      <c r="S154" s="3"/>
      <c r="T154" s="4"/>
      <c r="U154" s="18"/>
      <c r="V154" s="17">
        <v>591.5</v>
      </c>
      <c r="X154" s="17">
        <v>240.5</v>
      </c>
      <c r="Y154" s="17">
        <v>28</v>
      </c>
    </row>
    <row r="155" spans="1:26" s="19" customFormat="1" x14ac:dyDescent="0.35">
      <c r="A155" s="19">
        <v>165</v>
      </c>
      <c r="B155" s="19" t="s">
        <v>202</v>
      </c>
      <c r="C155" s="20">
        <v>36989</v>
      </c>
      <c r="D155" s="21">
        <f t="shared" si="21"/>
        <v>2001</v>
      </c>
      <c r="E155" s="22">
        <f t="shared" si="22"/>
        <v>36989.5</v>
      </c>
      <c r="F155" s="21">
        <v>14</v>
      </c>
      <c r="G155" s="22">
        <f t="shared" si="23"/>
        <v>37003.5</v>
      </c>
      <c r="H155" s="22">
        <f t="shared" si="24"/>
        <v>36996</v>
      </c>
      <c r="I155" s="21">
        <f t="shared" si="25"/>
        <v>98.5</v>
      </c>
      <c r="J155" s="21">
        <f t="shared" si="26"/>
        <v>112.5</v>
      </c>
      <c r="K155" s="21">
        <f t="shared" si="27"/>
        <v>105</v>
      </c>
      <c r="L155" s="21">
        <f t="shared" si="28"/>
        <v>2001</v>
      </c>
      <c r="M155" s="21">
        <f t="shared" si="29"/>
        <v>4</v>
      </c>
      <c r="N155" s="21">
        <v>1.4024967203525862</v>
      </c>
      <c r="O155" s="21">
        <v>44.899428571428594</v>
      </c>
      <c r="P155" s="21">
        <v>2.8115501338057158</v>
      </c>
      <c r="Q155" s="21">
        <v>3.5885057102704789</v>
      </c>
      <c r="R155" s="21" t="e">
        <f>CONCATENATE(T155,"; ",Z155,"; ",#REF!,"; ",#REF!)</f>
        <v>#REF!</v>
      </c>
      <c r="S155" s="21"/>
      <c r="T155" s="22"/>
      <c r="U155" s="23"/>
      <c r="V155" s="19">
        <v>98.5</v>
      </c>
      <c r="W155" s="19">
        <v>99.5</v>
      </c>
      <c r="X155" s="19">
        <v>106.5</v>
      </c>
      <c r="Y155" s="19">
        <v>14</v>
      </c>
      <c r="Z155" s="19" t="s">
        <v>203</v>
      </c>
    </row>
    <row r="156" spans="1:26" s="19" customFormat="1" x14ac:dyDescent="0.35">
      <c r="A156" s="19">
        <v>166</v>
      </c>
      <c r="B156" s="19" t="s">
        <v>204</v>
      </c>
      <c r="C156" s="20">
        <v>37003</v>
      </c>
      <c r="D156" s="21">
        <f t="shared" si="21"/>
        <v>2001</v>
      </c>
      <c r="E156" s="22">
        <f t="shared" si="22"/>
        <v>37003.5</v>
      </c>
      <c r="F156" s="21">
        <v>14</v>
      </c>
      <c r="G156" s="22">
        <f t="shared" si="23"/>
        <v>37017.5</v>
      </c>
      <c r="H156" s="22">
        <f t="shared" si="24"/>
        <v>37010</v>
      </c>
      <c r="I156" s="21">
        <f t="shared" si="25"/>
        <v>112.5</v>
      </c>
      <c r="J156" s="21">
        <f t="shared" si="26"/>
        <v>126.5</v>
      </c>
      <c r="K156" s="21">
        <f t="shared" si="27"/>
        <v>119</v>
      </c>
      <c r="L156" s="21">
        <f t="shared" si="28"/>
        <v>2001</v>
      </c>
      <c r="M156" s="21">
        <f t="shared" si="29"/>
        <v>4</v>
      </c>
      <c r="N156" s="21">
        <v>2.2439947525641384</v>
      </c>
      <c r="O156" s="21">
        <v>150.54400000000001</v>
      </c>
      <c r="P156" s="21">
        <v>9.2547608975200006</v>
      </c>
      <c r="Q156" s="21">
        <v>13.41064694728</v>
      </c>
      <c r="R156" s="21" t="e">
        <f>CONCATENATE(T156,"; ",Z156,"; ",#REF!,"; ",#REF!)</f>
        <v>#REF!</v>
      </c>
      <c r="S156" s="21"/>
      <c r="T156" s="22"/>
      <c r="U156" s="23"/>
      <c r="V156" s="19">
        <v>112.5</v>
      </c>
      <c r="W156" s="19">
        <v>113.5</v>
      </c>
      <c r="X156" s="19">
        <v>120.5</v>
      </c>
      <c r="Y156" s="19">
        <v>14</v>
      </c>
      <c r="Z156" s="19" t="s">
        <v>205</v>
      </c>
    </row>
    <row r="157" spans="1:26" s="19" customFormat="1" x14ac:dyDescent="0.35">
      <c r="A157" s="19">
        <v>167</v>
      </c>
      <c r="B157" s="19" t="s">
        <v>206</v>
      </c>
      <c r="C157" s="20">
        <v>37017</v>
      </c>
      <c r="D157" s="21">
        <f t="shared" si="21"/>
        <v>2001</v>
      </c>
      <c r="E157" s="22">
        <f t="shared" si="22"/>
        <v>37017.5</v>
      </c>
      <c r="F157" s="21">
        <v>14</v>
      </c>
      <c r="G157" s="22">
        <f t="shared" si="23"/>
        <v>37031.5</v>
      </c>
      <c r="H157" s="22">
        <f t="shared" si="24"/>
        <v>37024</v>
      </c>
      <c r="I157" s="21">
        <f t="shared" si="25"/>
        <v>126.5</v>
      </c>
      <c r="J157" s="21">
        <f t="shared" si="26"/>
        <v>140.5</v>
      </c>
      <c r="K157" s="21">
        <f t="shared" si="27"/>
        <v>133</v>
      </c>
      <c r="L157" s="21">
        <f t="shared" si="28"/>
        <v>2001</v>
      </c>
      <c r="M157" s="21">
        <f t="shared" si="29"/>
        <v>5</v>
      </c>
      <c r="N157" s="21">
        <v>5.8904862254808625</v>
      </c>
      <c r="O157" s="21">
        <v>218.04114285714286</v>
      </c>
      <c r="P157" s="21">
        <v>12.387751333085713</v>
      </c>
      <c r="Q157" s="21">
        <v>19.442025525885715</v>
      </c>
      <c r="R157" s="21" t="e">
        <f>CONCATENATE(T157,"; ",Z157,"; ",#REF!,"; ",#REF!)</f>
        <v>#REF!</v>
      </c>
      <c r="S157" s="21"/>
      <c r="T157" s="22"/>
      <c r="U157" s="23"/>
      <c r="V157" s="19">
        <v>126.5</v>
      </c>
      <c r="W157" s="19">
        <v>127.5</v>
      </c>
      <c r="X157" s="19">
        <v>134.5</v>
      </c>
      <c r="Y157" s="19">
        <v>14</v>
      </c>
      <c r="Z157" s="19" t="s">
        <v>205</v>
      </c>
    </row>
    <row r="158" spans="1:26" s="19" customFormat="1" x14ac:dyDescent="0.35">
      <c r="A158" s="19">
        <v>168</v>
      </c>
      <c r="B158" s="19" t="s">
        <v>207</v>
      </c>
      <c r="C158" s="20">
        <v>37031</v>
      </c>
      <c r="D158" s="21">
        <f t="shared" si="21"/>
        <v>2001</v>
      </c>
      <c r="E158" s="22">
        <f t="shared" si="22"/>
        <v>37031.5</v>
      </c>
      <c r="F158" s="21">
        <v>14</v>
      </c>
      <c r="G158" s="22">
        <f t="shared" si="23"/>
        <v>37045.5</v>
      </c>
      <c r="H158" s="22">
        <f t="shared" si="24"/>
        <v>37038</v>
      </c>
      <c r="I158" s="21">
        <f t="shared" si="25"/>
        <v>140.5</v>
      </c>
      <c r="J158" s="21">
        <f t="shared" si="26"/>
        <v>154.5</v>
      </c>
      <c r="K158" s="21">
        <f t="shared" si="27"/>
        <v>147</v>
      </c>
      <c r="L158" s="21">
        <f t="shared" si="28"/>
        <v>2001</v>
      </c>
      <c r="M158" s="21">
        <f t="shared" si="29"/>
        <v>5</v>
      </c>
      <c r="N158" s="21">
        <v>3.6464914729167246</v>
      </c>
      <c r="O158" s="21">
        <v>117.5257142857143</v>
      </c>
      <c r="P158" s="21">
        <v>7.226279501514286</v>
      </c>
      <c r="Q158" s="21">
        <v>9.7546113682000009</v>
      </c>
      <c r="R158" s="21" t="e">
        <f>CONCATENATE(T158,"; ",Z158,"; ",#REF!,"; ",#REF!)</f>
        <v>#REF!</v>
      </c>
      <c r="S158" s="21"/>
      <c r="T158" s="22"/>
      <c r="U158" s="23"/>
      <c r="V158" s="19">
        <v>140.5</v>
      </c>
      <c r="W158" s="19">
        <v>141.5</v>
      </c>
      <c r="X158" s="19">
        <v>148.5</v>
      </c>
      <c r="Y158" s="19">
        <v>14</v>
      </c>
      <c r="Z158" s="19" t="s">
        <v>205</v>
      </c>
    </row>
    <row r="159" spans="1:26" s="19" customFormat="1" x14ac:dyDescent="0.35">
      <c r="A159" s="19">
        <v>169</v>
      </c>
      <c r="B159" s="19" t="s">
        <v>208</v>
      </c>
      <c r="C159" s="20">
        <v>37045</v>
      </c>
      <c r="D159" s="21">
        <f t="shared" si="21"/>
        <v>2001</v>
      </c>
      <c r="E159" s="22">
        <f t="shared" si="22"/>
        <v>37045.5</v>
      </c>
      <c r="F159" s="21">
        <v>14</v>
      </c>
      <c r="G159" s="22">
        <f t="shared" si="23"/>
        <v>37059.5</v>
      </c>
      <c r="H159" s="22">
        <f t="shared" si="24"/>
        <v>37052</v>
      </c>
      <c r="I159" s="21">
        <f t="shared" si="25"/>
        <v>154.5</v>
      </c>
      <c r="J159" s="21">
        <f t="shared" si="26"/>
        <v>168.5</v>
      </c>
      <c r="K159" s="21">
        <f t="shared" si="27"/>
        <v>161</v>
      </c>
      <c r="L159" s="21">
        <f t="shared" si="28"/>
        <v>2001</v>
      </c>
      <c r="M159" s="21">
        <f t="shared" si="29"/>
        <v>6</v>
      </c>
      <c r="N159" s="21">
        <v>6.1709855695513793</v>
      </c>
      <c r="O159" s="21">
        <v>101.97485714285713</v>
      </c>
      <c r="P159" s="21">
        <v>5.5976584148342852</v>
      </c>
      <c r="Q159" s="21">
        <v>8.1396669188038064</v>
      </c>
      <c r="R159" s="21" t="e">
        <f>CONCATENATE(T159,"; ",Z159,"; ",#REF!,"; ",#REF!)</f>
        <v>#REF!</v>
      </c>
      <c r="S159" s="21"/>
      <c r="T159" s="22"/>
      <c r="U159" s="23"/>
      <c r="V159" s="19">
        <v>154.5</v>
      </c>
      <c r="W159" s="19">
        <v>155.5</v>
      </c>
      <c r="X159" s="19">
        <v>162.5</v>
      </c>
      <c r="Y159" s="19">
        <v>14</v>
      </c>
      <c r="Z159" s="19" t="s">
        <v>209</v>
      </c>
    </row>
    <row r="160" spans="1:26" s="19" customFormat="1" x14ac:dyDescent="0.35">
      <c r="A160" s="19">
        <v>170</v>
      </c>
      <c r="B160" s="19" t="s">
        <v>210</v>
      </c>
      <c r="C160" s="20">
        <v>37059</v>
      </c>
      <c r="D160" s="21">
        <f t="shared" si="21"/>
        <v>2001</v>
      </c>
      <c r="E160" s="22">
        <f t="shared" si="22"/>
        <v>37059.5</v>
      </c>
      <c r="F160" s="21">
        <v>14</v>
      </c>
      <c r="G160" s="22">
        <f t="shared" si="23"/>
        <v>37073.5</v>
      </c>
      <c r="H160" s="22">
        <f t="shared" si="24"/>
        <v>37066</v>
      </c>
      <c r="I160" s="21">
        <f t="shared" si="25"/>
        <v>168.5</v>
      </c>
      <c r="J160" s="21">
        <f t="shared" si="26"/>
        <v>182.5</v>
      </c>
      <c r="K160" s="21">
        <f t="shared" si="27"/>
        <v>175</v>
      </c>
      <c r="L160" s="21">
        <f t="shared" si="28"/>
        <v>2001</v>
      </c>
      <c r="M160" s="21">
        <f t="shared" si="29"/>
        <v>6</v>
      </c>
      <c r="N160" s="21">
        <v>5.3294875373398281</v>
      </c>
      <c r="O160" s="21">
        <v>150.06400000000002</v>
      </c>
      <c r="P160" s="21">
        <v>12.217046383360001</v>
      </c>
      <c r="Q160" s="21">
        <v>11.080164520640006</v>
      </c>
      <c r="R160" s="21" t="e">
        <f>CONCATENATE(T160,"; ",Z160,"; ",#REF!,"; ",#REF!)</f>
        <v>#REF!</v>
      </c>
      <c r="S160" s="21"/>
      <c r="T160" s="22"/>
      <c r="U160" s="23"/>
      <c r="V160" s="19">
        <v>168.5</v>
      </c>
      <c r="W160" s="19">
        <v>169.5</v>
      </c>
      <c r="X160" s="19">
        <v>176.5</v>
      </c>
      <c r="Y160" s="19">
        <v>14</v>
      </c>
      <c r="Z160" s="19" t="s">
        <v>209</v>
      </c>
    </row>
    <row r="161" spans="1:26" s="19" customFormat="1" x14ac:dyDescent="0.35">
      <c r="A161" s="19">
        <v>171</v>
      </c>
      <c r="B161" s="19" t="s">
        <v>211</v>
      </c>
      <c r="C161" s="20">
        <v>37073</v>
      </c>
      <c r="D161" s="21">
        <f t="shared" si="21"/>
        <v>2001</v>
      </c>
      <c r="E161" s="22">
        <f t="shared" si="22"/>
        <v>37073.5</v>
      </c>
      <c r="F161" s="21">
        <v>14</v>
      </c>
      <c r="G161" s="22">
        <f t="shared" si="23"/>
        <v>37087.5</v>
      </c>
      <c r="H161" s="22">
        <f t="shared" si="24"/>
        <v>37080</v>
      </c>
      <c r="I161" s="21">
        <f t="shared" si="25"/>
        <v>182.5</v>
      </c>
      <c r="J161" s="21">
        <f t="shared" si="26"/>
        <v>196.5</v>
      </c>
      <c r="K161" s="21">
        <f t="shared" si="27"/>
        <v>189</v>
      </c>
      <c r="L161" s="21">
        <f t="shared" si="28"/>
        <v>2001</v>
      </c>
      <c r="M161" s="21">
        <f t="shared" si="29"/>
        <v>7</v>
      </c>
      <c r="N161" s="21">
        <v>10.939474418750171</v>
      </c>
      <c r="O161" s="21">
        <v>267.81485714285714</v>
      </c>
      <c r="P161" s="21">
        <v>13.985112404045713</v>
      </c>
      <c r="Q161" s="21">
        <v>21.229336459116183</v>
      </c>
      <c r="R161" s="21" t="e">
        <f>CONCATENATE(T161,"; ",Z161,"; ",#REF!,"; ",#REF!)</f>
        <v>#REF!</v>
      </c>
      <c r="S161" s="21"/>
      <c r="T161" s="22"/>
      <c r="U161" s="23"/>
      <c r="V161" s="19">
        <v>182.5</v>
      </c>
      <c r="W161" s="19">
        <v>183.5</v>
      </c>
      <c r="X161" s="19">
        <v>190.5</v>
      </c>
      <c r="Y161" s="19">
        <v>14</v>
      </c>
      <c r="Z161" s="19" t="s">
        <v>212</v>
      </c>
    </row>
    <row r="162" spans="1:26" s="19" customFormat="1" x14ac:dyDescent="0.35">
      <c r="A162" s="19">
        <v>172</v>
      </c>
      <c r="B162" s="19" t="s">
        <v>213</v>
      </c>
      <c r="C162" s="20">
        <v>37087</v>
      </c>
      <c r="D162" s="21">
        <f t="shared" si="21"/>
        <v>2001</v>
      </c>
      <c r="E162" s="22">
        <f t="shared" si="22"/>
        <v>37087.5</v>
      </c>
      <c r="F162" s="21">
        <v>14</v>
      </c>
      <c r="G162" s="22">
        <f t="shared" si="23"/>
        <v>37101.5</v>
      </c>
      <c r="H162" s="22">
        <f t="shared" si="24"/>
        <v>37094</v>
      </c>
      <c r="I162" s="21">
        <f t="shared" si="25"/>
        <v>196.5</v>
      </c>
      <c r="J162" s="21">
        <f t="shared" si="26"/>
        <v>210.5</v>
      </c>
      <c r="K162" s="21">
        <f t="shared" si="27"/>
        <v>203</v>
      </c>
      <c r="L162" s="21">
        <f t="shared" si="28"/>
        <v>2001</v>
      </c>
      <c r="M162" s="21">
        <f t="shared" si="29"/>
        <v>7</v>
      </c>
      <c r="N162" s="21">
        <v>19.634954084936208</v>
      </c>
      <c r="O162" s="21">
        <v>319.51542857142857</v>
      </c>
      <c r="P162" s="21">
        <v>42.163479615085713</v>
      </c>
      <c r="Q162" s="21">
        <v>15.354942300342863</v>
      </c>
      <c r="R162" s="21" t="e">
        <f>CONCATENATE(T162,"; ",Z162,"; ",#REF!,"; ",#REF!)</f>
        <v>#REF!</v>
      </c>
      <c r="S162" s="21"/>
      <c r="T162" s="22"/>
      <c r="U162" s="23"/>
      <c r="V162" s="19">
        <v>196.5</v>
      </c>
      <c r="W162" s="19">
        <v>197.5</v>
      </c>
      <c r="X162" s="19">
        <v>204.5</v>
      </c>
      <c r="Y162" s="19">
        <v>14</v>
      </c>
      <c r="Z162" s="19" t="s">
        <v>214</v>
      </c>
    </row>
    <row r="163" spans="1:26" s="19" customFormat="1" x14ac:dyDescent="0.35">
      <c r="A163" s="19">
        <v>173</v>
      </c>
      <c r="B163" s="19" t="s">
        <v>215</v>
      </c>
      <c r="C163" s="20">
        <v>37101</v>
      </c>
      <c r="D163" s="21">
        <f t="shared" si="21"/>
        <v>2001</v>
      </c>
      <c r="E163" s="22">
        <f t="shared" si="22"/>
        <v>37101.5</v>
      </c>
      <c r="F163" s="21">
        <v>14</v>
      </c>
      <c r="G163" s="22">
        <f t="shared" si="23"/>
        <v>37115.5</v>
      </c>
      <c r="H163" s="22">
        <f t="shared" si="24"/>
        <v>37108</v>
      </c>
      <c r="I163" s="21">
        <f t="shared" si="25"/>
        <v>210.5</v>
      </c>
      <c r="J163" s="21">
        <f t="shared" si="26"/>
        <v>224.5</v>
      </c>
      <c r="K163" s="21">
        <f t="shared" si="27"/>
        <v>217</v>
      </c>
      <c r="L163" s="21">
        <f t="shared" si="28"/>
        <v>2001</v>
      </c>
      <c r="M163" s="21">
        <f t="shared" si="29"/>
        <v>8</v>
      </c>
      <c r="N163" s="21">
        <v>12.902969827243792</v>
      </c>
      <c r="O163" s="21">
        <v>312.85600000000005</v>
      </c>
      <c r="P163" s="21">
        <v>63.663865222800013</v>
      </c>
      <c r="Q163" s="21">
        <v>12.506121386800004</v>
      </c>
      <c r="R163" s="21" t="e">
        <f>CONCATENATE(T163,"; ",Z163,"; ",#REF!,"; ",#REF!)</f>
        <v>#REF!</v>
      </c>
      <c r="S163" s="21"/>
      <c r="T163" s="22"/>
      <c r="U163" s="23"/>
      <c r="V163" s="19">
        <v>210.5</v>
      </c>
      <c r="W163" s="19">
        <v>211.5</v>
      </c>
      <c r="X163" s="19">
        <v>218.5</v>
      </c>
      <c r="Y163" s="19">
        <v>14</v>
      </c>
      <c r="Z163" s="19" t="s">
        <v>216</v>
      </c>
    </row>
    <row r="164" spans="1:26" s="19" customFormat="1" x14ac:dyDescent="0.35">
      <c r="A164" s="19">
        <v>174</v>
      </c>
      <c r="B164" s="19" t="s">
        <v>217</v>
      </c>
      <c r="C164" s="20">
        <v>37115</v>
      </c>
      <c r="D164" s="21">
        <f t="shared" si="21"/>
        <v>2001</v>
      </c>
      <c r="E164" s="22">
        <f t="shared" si="22"/>
        <v>37115.5</v>
      </c>
      <c r="F164" s="21">
        <v>14</v>
      </c>
      <c r="G164" s="22">
        <f t="shared" si="23"/>
        <v>37129.5</v>
      </c>
      <c r="H164" s="22">
        <f t="shared" si="24"/>
        <v>37122</v>
      </c>
      <c r="I164" s="21">
        <f t="shared" si="25"/>
        <v>224.5</v>
      </c>
      <c r="J164" s="21">
        <f t="shared" si="26"/>
        <v>238.5</v>
      </c>
      <c r="K164" s="21">
        <f t="shared" si="27"/>
        <v>231</v>
      </c>
      <c r="L164" s="21">
        <f t="shared" si="28"/>
        <v>2001</v>
      </c>
      <c r="M164" s="21">
        <f t="shared" si="29"/>
        <v>8</v>
      </c>
      <c r="N164" s="21">
        <v>14.024967203525863</v>
      </c>
      <c r="O164" s="21">
        <v>314.47428571428571</v>
      </c>
      <c r="P164" s="21">
        <v>70.354077133999994</v>
      </c>
      <c r="Q164" s="21">
        <v>10.732614278571447</v>
      </c>
      <c r="R164" s="21" t="e">
        <f>CONCATENATE(T164,"; ",Z164,"; ",#REF!,"; ",#REF!)</f>
        <v>#REF!</v>
      </c>
      <c r="S164" s="21"/>
      <c r="T164" s="22"/>
      <c r="U164" s="23"/>
      <c r="V164" s="19">
        <v>224.5</v>
      </c>
      <c r="W164" s="19">
        <v>225.5</v>
      </c>
      <c r="X164" s="19">
        <v>232.5</v>
      </c>
      <c r="Y164" s="19">
        <v>14</v>
      </c>
      <c r="Z164" s="19" t="s">
        <v>218</v>
      </c>
    </row>
    <row r="165" spans="1:26" s="19" customFormat="1" x14ac:dyDescent="0.35">
      <c r="A165" s="19">
        <v>175</v>
      </c>
      <c r="B165" s="19" t="s">
        <v>219</v>
      </c>
      <c r="C165" s="20">
        <v>37129</v>
      </c>
      <c r="D165" s="21">
        <f t="shared" si="21"/>
        <v>2001</v>
      </c>
      <c r="E165" s="22">
        <f t="shared" si="22"/>
        <v>37129.5</v>
      </c>
      <c r="F165" s="21">
        <v>14</v>
      </c>
      <c r="G165" s="22">
        <f t="shared" si="23"/>
        <v>37143.5</v>
      </c>
      <c r="H165" s="22">
        <f t="shared" si="24"/>
        <v>37136</v>
      </c>
      <c r="I165" s="21">
        <f t="shared" si="25"/>
        <v>238.5</v>
      </c>
      <c r="J165" s="21">
        <f t="shared" si="26"/>
        <v>252.5</v>
      </c>
      <c r="K165" s="21">
        <f t="shared" si="27"/>
        <v>245</v>
      </c>
      <c r="L165" s="21">
        <f t="shared" si="28"/>
        <v>2001</v>
      </c>
      <c r="M165" s="21">
        <f t="shared" si="29"/>
        <v>9</v>
      </c>
      <c r="N165" s="21">
        <v>19.073955396795174</v>
      </c>
      <c r="O165" s="21">
        <v>406.34742857142857</v>
      </c>
      <c r="P165" s="21">
        <v>89.396434285714278</v>
      </c>
      <c r="Q165" s="21">
        <v>16</v>
      </c>
      <c r="R165" s="21" t="e">
        <f>CONCATENATE(T165,"; ",Z165,"; ",#REF!,"; ",#REF!)</f>
        <v>#REF!</v>
      </c>
      <c r="S165" s="21"/>
      <c r="T165" s="22"/>
      <c r="U165" s="23"/>
      <c r="V165" s="19">
        <v>238.5</v>
      </c>
      <c r="W165" s="19">
        <v>239.5</v>
      </c>
      <c r="X165" s="19">
        <v>246.5</v>
      </c>
      <c r="Y165" s="19">
        <v>14</v>
      </c>
      <c r="Z165" s="19" t="s">
        <v>220</v>
      </c>
    </row>
    <row r="166" spans="1:26" s="19" customFormat="1" x14ac:dyDescent="0.35">
      <c r="A166" s="19">
        <v>176</v>
      </c>
      <c r="B166" s="19" t="s">
        <v>221</v>
      </c>
      <c r="C166" s="20">
        <v>37143</v>
      </c>
      <c r="D166" s="21">
        <f t="shared" si="21"/>
        <v>2001</v>
      </c>
      <c r="E166" s="22">
        <f t="shared" si="22"/>
        <v>37143.5</v>
      </c>
      <c r="F166" s="21">
        <v>14</v>
      </c>
      <c r="G166" s="22">
        <f t="shared" si="23"/>
        <v>37157.5</v>
      </c>
      <c r="H166" s="22">
        <f t="shared" si="24"/>
        <v>37150</v>
      </c>
      <c r="I166" s="21">
        <f t="shared" si="25"/>
        <v>252.5</v>
      </c>
      <c r="J166" s="21">
        <f t="shared" si="26"/>
        <v>266.5</v>
      </c>
      <c r="K166" s="21">
        <f t="shared" si="27"/>
        <v>259</v>
      </c>
      <c r="L166" s="21">
        <f t="shared" si="28"/>
        <v>2001</v>
      </c>
      <c r="M166" s="21">
        <f t="shared" si="29"/>
        <v>9</v>
      </c>
      <c r="N166" s="21">
        <v>11.21997376282069</v>
      </c>
      <c r="O166" s="21">
        <v>238.03428571428572</v>
      </c>
      <c r="P166" s="21">
        <v>52.798825277714286</v>
      </c>
      <c r="Q166" s="21">
        <v>9.1809149569523854</v>
      </c>
      <c r="R166" s="21" t="e">
        <f>CONCATENATE(T166,"; ",Z166,"; ",#REF!,"; ",#REF!)</f>
        <v>#REF!</v>
      </c>
      <c r="S166" s="21"/>
      <c r="T166" s="22"/>
      <c r="U166" s="23"/>
      <c r="V166" s="19">
        <v>252.5</v>
      </c>
      <c r="W166" s="19">
        <v>253.5</v>
      </c>
      <c r="X166" s="19">
        <v>260.5</v>
      </c>
      <c r="Y166" s="19">
        <v>14</v>
      </c>
      <c r="Z166" s="19" t="s">
        <v>222</v>
      </c>
    </row>
    <row r="167" spans="1:26" s="19" customFormat="1" x14ac:dyDescent="0.35">
      <c r="A167" s="19">
        <v>177</v>
      </c>
      <c r="B167" s="19" t="s">
        <v>223</v>
      </c>
      <c r="C167" s="20">
        <v>37157</v>
      </c>
      <c r="D167" s="21">
        <f t="shared" si="21"/>
        <v>2001</v>
      </c>
      <c r="E167" s="22">
        <f t="shared" si="22"/>
        <v>37157.5</v>
      </c>
      <c r="F167" s="21">
        <v>14</v>
      </c>
      <c r="G167" s="22">
        <f t="shared" si="23"/>
        <v>37171.5</v>
      </c>
      <c r="H167" s="22">
        <f t="shared" si="24"/>
        <v>37164</v>
      </c>
      <c r="I167" s="21">
        <f t="shared" si="25"/>
        <v>266.5</v>
      </c>
      <c r="J167" s="21">
        <f t="shared" si="26"/>
        <v>280.5</v>
      </c>
      <c r="K167" s="21">
        <f t="shared" si="27"/>
        <v>273</v>
      </c>
      <c r="L167" s="21">
        <f t="shared" si="28"/>
        <v>2001</v>
      </c>
      <c r="M167" s="21">
        <f t="shared" si="29"/>
        <v>9</v>
      </c>
      <c r="N167" s="21">
        <v>4.4879895051282768</v>
      </c>
      <c r="O167" s="21">
        <v>92.914285714285711</v>
      </c>
      <c r="P167" s="21">
        <v>16.389782674285716</v>
      </c>
      <c r="Q167" s="21">
        <v>3.7026621599999991</v>
      </c>
      <c r="R167" s="21" t="e">
        <f>CONCATENATE(T167,"; ",Z167,"; ",#REF!,"; ",#REF!)</f>
        <v>#REF!</v>
      </c>
      <c r="S167" s="21"/>
      <c r="T167" s="22"/>
      <c r="U167" s="23"/>
      <c r="V167" s="19">
        <v>266.5</v>
      </c>
      <c r="W167" s="19">
        <v>267.5</v>
      </c>
      <c r="X167" s="19">
        <v>274.5</v>
      </c>
      <c r="Y167" s="19">
        <v>14</v>
      </c>
      <c r="Z167" s="19" t="s">
        <v>224</v>
      </c>
    </row>
    <row r="168" spans="1:26" s="19" customFormat="1" x14ac:dyDescent="0.35">
      <c r="A168" s="19">
        <v>178</v>
      </c>
      <c r="B168" s="19" t="s">
        <v>225</v>
      </c>
      <c r="C168" s="20">
        <v>37171</v>
      </c>
      <c r="D168" s="21">
        <f t="shared" si="21"/>
        <v>2001</v>
      </c>
      <c r="E168" s="22">
        <f t="shared" si="22"/>
        <v>37171.5</v>
      </c>
      <c r="F168" s="21">
        <v>14</v>
      </c>
      <c r="G168" s="22">
        <f t="shared" si="23"/>
        <v>37185.5</v>
      </c>
      <c r="H168" s="22">
        <f t="shared" si="24"/>
        <v>37178</v>
      </c>
      <c r="I168" s="21">
        <f t="shared" si="25"/>
        <v>280.5</v>
      </c>
      <c r="J168" s="21">
        <f t="shared" si="26"/>
        <v>294.5</v>
      </c>
      <c r="K168" s="21">
        <f t="shared" si="27"/>
        <v>287</v>
      </c>
      <c r="L168" s="21">
        <f t="shared" si="28"/>
        <v>2001</v>
      </c>
      <c r="M168" s="21">
        <f t="shared" si="29"/>
        <v>10</v>
      </c>
      <c r="N168" s="21">
        <v>2.5244940966346552</v>
      </c>
      <c r="O168" s="21">
        <v>63.531428571428577</v>
      </c>
      <c r="P168" s="21">
        <v>8.4861915120000013</v>
      </c>
      <c r="Q168" s="21">
        <v>4.4390277405714276</v>
      </c>
      <c r="R168" s="21" t="e">
        <f>CONCATENATE(T168,"; ",Z168,"; ",#REF!,"; ",#REF!)</f>
        <v>#REF!</v>
      </c>
      <c r="S168" s="21"/>
      <c r="T168" s="22"/>
      <c r="U168" s="23"/>
      <c r="V168" s="19">
        <v>280.5</v>
      </c>
      <c r="W168" s="19">
        <v>281.5</v>
      </c>
      <c r="X168" s="19">
        <v>288.5</v>
      </c>
      <c r="Y168" s="19">
        <v>14</v>
      </c>
      <c r="Z168" s="19" t="s">
        <v>226</v>
      </c>
    </row>
    <row r="169" spans="1:26" s="19" customFormat="1" x14ac:dyDescent="0.35">
      <c r="A169" s="19">
        <v>179</v>
      </c>
      <c r="B169" s="19" t="s">
        <v>227</v>
      </c>
      <c r="C169" s="20">
        <v>37185</v>
      </c>
      <c r="D169" s="21">
        <f t="shared" si="21"/>
        <v>2001</v>
      </c>
      <c r="E169" s="22">
        <f t="shared" si="22"/>
        <v>37185.5</v>
      </c>
      <c r="F169" s="21">
        <v>21</v>
      </c>
      <c r="G169" s="22">
        <f t="shared" si="23"/>
        <v>37206.5</v>
      </c>
      <c r="H169" s="22">
        <f t="shared" si="24"/>
        <v>37195.5</v>
      </c>
      <c r="I169" s="21">
        <f t="shared" si="25"/>
        <v>294.5</v>
      </c>
      <c r="J169" s="21">
        <f t="shared" si="26"/>
        <v>315.5</v>
      </c>
      <c r="K169" s="21">
        <f t="shared" si="27"/>
        <v>304.5</v>
      </c>
      <c r="L169" s="21">
        <f t="shared" si="28"/>
        <v>2001</v>
      </c>
      <c r="M169" s="21">
        <f t="shared" si="29"/>
        <v>10</v>
      </c>
      <c r="N169" s="21">
        <v>1.4959965017094254</v>
      </c>
      <c r="O169" s="21">
        <v>57.23657142857143</v>
      </c>
      <c r="P169" s="21">
        <v>5.3822601685371421</v>
      </c>
      <c r="Q169" s="21">
        <v>4.4992790218628596</v>
      </c>
      <c r="R169" s="21" t="e">
        <f>CONCATENATE(T169,"; ",Z169,"; ",#REF!,"; ",#REF!)</f>
        <v>#REF!</v>
      </c>
      <c r="S169" s="21"/>
      <c r="T169" s="22"/>
      <c r="U169" s="23"/>
      <c r="V169" s="19">
        <v>294.5</v>
      </c>
      <c r="W169" s="19">
        <v>295.5</v>
      </c>
      <c r="X169" s="19">
        <v>306</v>
      </c>
      <c r="Y169" s="19">
        <v>21</v>
      </c>
      <c r="Z169" s="19" t="s">
        <v>228</v>
      </c>
    </row>
    <row r="170" spans="1:26" s="19" customFormat="1" x14ac:dyDescent="0.35">
      <c r="A170" s="19">
        <v>180</v>
      </c>
      <c r="B170" s="19" t="s">
        <v>229</v>
      </c>
      <c r="C170" s="20">
        <v>37206</v>
      </c>
      <c r="D170" s="21">
        <f t="shared" si="21"/>
        <v>2001</v>
      </c>
      <c r="E170" s="22">
        <f t="shared" si="22"/>
        <v>37206.5</v>
      </c>
      <c r="F170" s="21">
        <v>21</v>
      </c>
      <c r="G170" s="22">
        <f t="shared" si="23"/>
        <v>37227.5</v>
      </c>
      <c r="H170" s="22">
        <f t="shared" si="24"/>
        <v>37216.5</v>
      </c>
      <c r="I170" s="21">
        <f t="shared" si="25"/>
        <v>315.5</v>
      </c>
      <c r="J170" s="21">
        <f t="shared" si="26"/>
        <v>336.5</v>
      </c>
      <c r="K170" s="21">
        <f t="shared" si="27"/>
        <v>325.5</v>
      </c>
      <c r="L170" s="21">
        <f t="shared" si="28"/>
        <v>2001</v>
      </c>
      <c r="M170" s="21">
        <f t="shared" si="29"/>
        <v>11</v>
      </c>
      <c r="N170" s="21">
        <v>0.74799825085471272</v>
      </c>
      <c r="O170" s="21">
        <v>35.097219047619049</v>
      </c>
      <c r="P170" s="21">
        <v>4.0638754060266677</v>
      </c>
      <c r="Q170" s="21"/>
      <c r="R170" s="21" t="e">
        <f>CONCATENATE(T170,"; ",Z170,"; ",#REF!,"; ",#REF!)</f>
        <v>#REF!</v>
      </c>
      <c r="S170" s="21"/>
      <c r="T170" s="22"/>
      <c r="U170" s="23"/>
      <c r="V170" s="19">
        <v>315.5</v>
      </c>
      <c r="W170" s="19">
        <v>316.5</v>
      </c>
      <c r="X170" s="19">
        <v>327</v>
      </c>
      <c r="Y170" s="19">
        <v>21</v>
      </c>
      <c r="Z170" s="19" t="s">
        <v>230</v>
      </c>
    </row>
    <row r="171" spans="1:26" s="19" customFormat="1" x14ac:dyDescent="0.35">
      <c r="A171" s="19">
        <v>181</v>
      </c>
      <c r="B171" s="19" t="s">
        <v>231</v>
      </c>
      <c r="C171" s="20">
        <v>37227</v>
      </c>
      <c r="D171" s="21">
        <f t="shared" si="21"/>
        <v>2001</v>
      </c>
      <c r="E171" s="22">
        <f t="shared" si="22"/>
        <v>37227.5</v>
      </c>
      <c r="F171" s="21">
        <v>21</v>
      </c>
      <c r="G171" s="22">
        <f t="shared" si="23"/>
        <v>37248.5</v>
      </c>
      <c r="H171" s="22">
        <f t="shared" si="24"/>
        <v>37237.5</v>
      </c>
      <c r="I171" s="21">
        <f t="shared" si="25"/>
        <v>336.5</v>
      </c>
      <c r="J171" s="21">
        <f t="shared" si="26"/>
        <v>357.5</v>
      </c>
      <c r="K171" s="21">
        <f t="shared" si="27"/>
        <v>346.5</v>
      </c>
      <c r="L171" s="21">
        <f t="shared" si="28"/>
        <v>2001</v>
      </c>
      <c r="M171" s="21">
        <f t="shared" si="29"/>
        <v>12</v>
      </c>
      <c r="N171" s="21">
        <v>0.93499781356839085</v>
      </c>
      <c r="O171" s="21">
        <v>14.019809523809521</v>
      </c>
      <c r="P171" s="21"/>
      <c r="Q171" s="21"/>
      <c r="R171" s="21" t="e">
        <f>CONCATENATE(T171,"; ",Z171,"; ",#REF!,"; ",#REF!)</f>
        <v>#REF!</v>
      </c>
      <c r="S171" s="21"/>
      <c r="T171" s="22"/>
      <c r="U171" s="23"/>
      <c r="V171" s="19">
        <v>336.5</v>
      </c>
      <c r="W171" s="19">
        <v>337.5</v>
      </c>
      <c r="X171" s="19">
        <v>348</v>
      </c>
      <c r="Y171" s="19">
        <v>21</v>
      </c>
      <c r="Z171" s="19" t="s">
        <v>232</v>
      </c>
    </row>
    <row r="172" spans="1:26" s="19" customFormat="1" x14ac:dyDescent="0.35">
      <c r="A172" s="19">
        <v>182</v>
      </c>
      <c r="B172" s="19" t="s">
        <v>233</v>
      </c>
      <c r="C172" s="20">
        <v>37248</v>
      </c>
      <c r="D172" s="21">
        <f t="shared" si="21"/>
        <v>2001</v>
      </c>
      <c r="E172" s="22">
        <f t="shared" si="22"/>
        <v>37248.5</v>
      </c>
      <c r="F172" s="21">
        <v>21</v>
      </c>
      <c r="G172" s="22">
        <f t="shared" si="23"/>
        <v>37269.5</v>
      </c>
      <c r="H172" s="22">
        <f t="shared" si="24"/>
        <v>37258.5</v>
      </c>
      <c r="I172" s="21">
        <f t="shared" si="25"/>
        <v>357.5</v>
      </c>
      <c r="J172" s="21">
        <f t="shared" si="26"/>
        <v>13.5</v>
      </c>
      <c r="K172" s="21">
        <f t="shared" si="27"/>
        <v>2.5</v>
      </c>
      <c r="L172" s="21">
        <f t="shared" si="28"/>
        <v>2002</v>
      </c>
      <c r="M172" s="21">
        <f t="shared" si="29"/>
        <v>1</v>
      </c>
      <c r="N172" s="21">
        <v>0.37399912542735636</v>
      </c>
      <c r="O172" s="21">
        <v>6.7779047619047628</v>
      </c>
      <c r="P172" s="21"/>
      <c r="Q172" s="21"/>
      <c r="R172" s="21" t="e">
        <f>CONCATENATE(T172,"; ",Z172,"; ",#REF!,"; ",#REF!)</f>
        <v>#REF!</v>
      </c>
      <c r="S172" s="21"/>
      <c r="T172" s="22"/>
      <c r="U172" s="23"/>
      <c r="V172" s="19">
        <v>357.5</v>
      </c>
      <c r="W172" s="19">
        <v>358.5</v>
      </c>
      <c r="X172" s="19">
        <v>4</v>
      </c>
      <c r="Y172" s="19">
        <v>21</v>
      </c>
      <c r="Z172" s="19" t="s">
        <v>234</v>
      </c>
    </row>
    <row r="173" spans="1:26" s="19" customFormat="1" x14ac:dyDescent="0.35">
      <c r="A173" s="19">
        <v>183</v>
      </c>
      <c r="B173" s="19" t="s">
        <v>235</v>
      </c>
      <c r="C173" s="20">
        <v>37269</v>
      </c>
      <c r="D173" s="21">
        <f t="shared" si="21"/>
        <v>2002</v>
      </c>
      <c r="E173" s="22">
        <f t="shared" si="22"/>
        <v>37269.5</v>
      </c>
      <c r="F173" s="21">
        <v>21</v>
      </c>
      <c r="G173" s="22">
        <f t="shared" si="23"/>
        <v>37290.5</v>
      </c>
      <c r="H173" s="22">
        <f t="shared" si="24"/>
        <v>37279.5</v>
      </c>
      <c r="I173" s="21">
        <f t="shared" si="25"/>
        <v>13.5</v>
      </c>
      <c r="J173" s="21">
        <f t="shared" si="26"/>
        <v>34.5</v>
      </c>
      <c r="K173" s="21">
        <f t="shared" si="27"/>
        <v>23.5</v>
      </c>
      <c r="L173" s="21">
        <f t="shared" si="28"/>
        <v>2002</v>
      </c>
      <c r="M173" s="21">
        <f t="shared" si="29"/>
        <v>1</v>
      </c>
      <c r="N173" s="21">
        <v>0.37399912542735636</v>
      </c>
      <c r="O173" s="21">
        <v>3.0468571428571392</v>
      </c>
      <c r="P173" s="21"/>
      <c r="Q173" s="21"/>
      <c r="R173" s="21" t="e">
        <f>CONCATENATE(T173,"; ",Z173,"; ",#REF!,"; ",#REF!)</f>
        <v>#REF!</v>
      </c>
      <c r="S173" s="21"/>
      <c r="T173" s="22"/>
      <c r="U173" s="23"/>
      <c r="V173" s="19">
        <v>378.5</v>
      </c>
      <c r="W173" s="19">
        <v>379.5</v>
      </c>
      <c r="X173" s="19">
        <v>25</v>
      </c>
      <c r="Y173" s="19">
        <v>21</v>
      </c>
      <c r="Z173" s="19" t="s">
        <v>228</v>
      </c>
    </row>
    <row r="174" spans="1:26" s="19" customFormat="1" x14ac:dyDescent="0.35">
      <c r="A174" s="19">
        <v>184</v>
      </c>
      <c r="B174" s="19" t="s">
        <v>236</v>
      </c>
      <c r="C174" s="20">
        <v>37290</v>
      </c>
      <c r="D174" s="21">
        <f t="shared" si="21"/>
        <v>2002</v>
      </c>
      <c r="E174" s="22">
        <f t="shared" si="22"/>
        <v>37290.5</v>
      </c>
      <c r="F174" s="21">
        <v>21</v>
      </c>
      <c r="G174" s="22">
        <f t="shared" si="23"/>
        <v>37311.5</v>
      </c>
      <c r="H174" s="22">
        <f t="shared" si="24"/>
        <v>37300.5</v>
      </c>
      <c r="I174" s="21">
        <f t="shared" si="25"/>
        <v>34.5</v>
      </c>
      <c r="J174" s="21">
        <f t="shared" si="26"/>
        <v>55.5</v>
      </c>
      <c r="K174" s="21">
        <f t="shared" si="27"/>
        <v>44.5</v>
      </c>
      <c r="L174" s="21">
        <f t="shared" si="28"/>
        <v>2002</v>
      </c>
      <c r="M174" s="21">
        <f t="shared" si="29"/>
        <v>2</v>
      </c>
      <c r="N174" s="21">
        <v>0.37399912542735636</v>
      </c>
      <c r="O174" s="21">
        <v>3.1923809523809505</v>
      </c>
      <c r="P174" s="21"/>
      <c r="Q174" s="21"/>
      <c r="R174" s="21" t="e">
        <f>CONCATENATE(T174,"; ",Z174,"; ",#REF!,"; ",#REF!)</f>
        <v>#REF!</v>
      </c>
      <c r="S174" s="21"/>
      <c r="T174" s="22"/>
      <c r="U174" s="23"/>
      <c r="V174" s="19">
        <v>399.5</v>
      </c>
      <c r="W174" s="19">
        <v>400.5</v>
      </c>
      <c r="X174" s="19">
        <v>46</v>
      </c>
      <c r="Y174" s="19">
        <v>21</v>
      </c>
      <c r="Z174" s="19" t="s">
        <v>228</v>
      </c>
    </row>
    <row r="175" spans="1:26" s="19" customFormat="1" x14ac:dyDescent="0.35">
      <c r="A175" s="19">
        <v>185</v>
      </c>
      <c r="B175" s="19" t="s">
        <v>237</v>
      </c>
      <c r="C175" s="20">
        <v>37311</v>
      </c>
      <c r="D175" s="21">
        <f t="shared" si="21"/>
        <v>2002</v>
      </c>
      <c r="E175" s="22">
        <f t="shared" si="22"/>
        <v>37311.5</v>
      </c>
      <c r="F175" s="21">
        <v>21</v>
      </c>
      <c r="G175" s="22">
        <f t="shared" si="23"/>
        <v>37332.5</v>
      </c>
      <c r="H175" s="22">
        <f t="shared" si="24"/>
        <v>37321.5</v>
      </c>
      <c r="I175" s="21">
        <f t="shared" si="25"/>
        <v>55.5</v>
      </c>
      <c r="J175" s="21">
        <f t="shared" si="26"/>
        <v>76.5</v>
      </c>
      <c r="K175" s="21">
        <f t="shared" si="27"/>
        <v>65.5</v>
      </c>
      <c r="L175" s="21">
        <f t="shared" si="28"/>
        <v>2002</v>
      </c>
      <c r="M175" s="21">
        <f t="shared" si="29"/>
        <v>3</v>
      </c>
      <c r="N175" s="21">
        <v>0.18699956271367818</v>
      </c>
      <c r="O175" s="21">
        <v>2.4038095238095245</v>
      </c>
      <c r="P175" s="21"/>
      <c r="Q175" s="21"/>
      <c r="R175" s="21" t="e">
        <f>CONCATENATE(T175,"; ",Z175,"; ",#REF!,"; ",#REF!)</f>
        <v>#REF!</v>
      </c>
      <c r="S175" s="21"/>
      <c r="T175" s="22"/>
      <c r="U175" s="23"/>
      <c r="V175" s="19">
        <v>420.5</v>
      </c>
      <c r="W175" s="19">
        <v>421.5</v>
      </c>
      <c r="X175" s="19">
        <v>67</v>
      </c>
      <c r="Y175" s="19">
        <v>21</v>
      </c>
      <c r="Z175" s="19" t="s">
        <v>228</v>
      </c>
    </row>
    <row r="176" spans="1:26" s="24" customFormat="1" x14ac:dyDescent="0.35">
      <c r="A176" s="24">
        <v>187</v>
      </c>
      <c r="B176" s="24" t="s">
        <v>238</v>
      </c>
      <c r="C176" s="25">
        <v>37535</v>
      </c>
      <c r="D176" s="26">
        <f t="shared" si="21"/>
        <v>2002</v>
      </c>
      <c r="E176" s="27">
        <f t="shared" si="22"/>
        <v>37535.5</v>
      </c>
      <c r="F176" s="26">
        <v>7</v>
      </c>
      <c r="G176" s="27">
        <f t="shared" si="23"/>
        <v>37542.5</v>
      </c>
      <c r="H176" s="27">
        <f t="shared" si="24"/>
        <v>37538.5</v>
      </c>
      <c r="I176" s="26">
        <f t="shared" si="25"/>
        <v>279.5</v>
      </c>
      <c r="J176" s="26">
        <f t="shared" si="26"/>
        <v>286.5</v>
      </c>
      <c r="K176" s="26">
        <f t="shared" si="27"/>
        <v>282.5</v>
      </c>
      <c r="L176" s="26">
        <f t="shared" si="28"/>
        <v>2002</v>
      </c>
      <c r="M176" s="26">
        <f t="shared" si="29"/>
        <v>10</v>
      </c>
      <c r="N176" s="26">
        <v>1.1428571428571428</v>
      </c>
      <c r="O176" s="26">
        <v>14.050285714285726</v>
      </c>
      <c r="P176" s="26">
        <v>1.0267405522285722</v>
      </c>
      <c r="Q176" s="26">
        <v>0.89017294594285779</v>
      </c>
      <c r="R176" s="26" t="e">
        <f>CONCATENATE(T176,"; ",Z176,"; ",#REF!,"; ",#REF!)</f>
        <v>#REF!</v>
      </c>
      <c r="S176" s="26"/>
      <c r="T176" s="27"/>
      <c r="U176" s="28">
        <v>279.5</v>
      </c>
      <c r="V176" s="24">
        <v>280.5</v>
      </c>
      <c r="X176" s="24">
        <v>284</v>
      </c>
      <c r="Y176" s="24">
        <v>7</v>
      </c>
    </row>
    <row r="177" spans="1:25" s="24" customFormat="1" x14ac:dyDescent="0.35">
      <c r="A177" s="24">
        <v>188</v>
      </c>
      <c r="B177" s="24" t="s">
        <v>239</v>
      </c>
      <c r="C177" s="25">
        <v>37542</v>
      </c>
      <c r="D177" s="26">
        <f t="shared" si="21"/>
        <v>2002</v>
      </c>
      <c r="E177" s="27">
        <f t="shared" si="22"/>
        <v>37542.5</v>
      </c>
      <c r="F177" s="26">
        <v>14</v>
      </c>
      <c r="G177" s="27">
        <f t="shared" si="23"/>
        <v>37556.5</v>
      </c>
      <c r="H177" s="27">
        <f t="shared" si="24"/>
        <v>37549</v>
      </c>
      <c r="I177" s="26">
        <f t="shared" si="25"/>
        <v>286.5</v>
      </c>
      <c r="J177" s="26">
        <f t="shared" si="26"/>
        <v>300.5</v>
      </c>
      <c r="K177" s="26">
        <f t="shared" si="27"/>
        <v>293</v>
      </c>
      <c r="L177" s="26">
        <f t="shared" si="28"/>
        <v>2002</v>
      </c>
      <c r="M177" s="26">
        <f t="shared" si="29"/>
        <v>10</v>
      </c>
      <c r="N177" s="26">
        <v>1.9285714285714286</v>
      </c>
      <c r="O177" s="26">
        <v>38.33942857142857</v>
      </c>
      <c r="P177" s="26">
        <v>1.7187636117523806</v>
      </c>
      <c r="Q177" s="26">
        <v>2.9188132856571434</v>
      </c>
      <c r="R177" s="26" t="e">
        <f>CONCATENATE(T177,"; ",Z177,"; ",#REF!,"; ",#REF!)</f>
        <v>#REF!</v>
      </c>
      <c r="S177" s="26"/>
      <c r="T177" s="27"/>
      <c r="U177" s="28">
        <v>286.5</v>
      </c>
      <c r="V177" s="24">
        <v>287.5</v>
      </c>
      <c r="X177" s="24">
        <v>294.5</v>
      </c>
      <c r="Y177" s="24">
        <v>14</v>
      </c>
    </row>
    <row r="178" spans="1:25" s="24" customFormat="1" x14ac:dyDescent="0.35">
      <c r="A178" s="24">
        <v>189</v>
      </c>
      <c r="B178" s="24" t="s">
        <v>240</v>
      </c>
      <c r="C178" s="25">
        <v>37556</v>
      </c>
      <c r="D178" s="26">
        <f t="shared" si="21"/>
        <v>2002</v>
      </c>
      <c r="E178" s="27">
        <f t="shared" si="22"/>
        <v>37556.5</v>
      </c>
      <c r="F178" s="26">
        <v>14</v>
      </c>
      <c r="G178" s="27">
        <f t="shared" si="23"/>
        <v>37570.5</v>
      </c>
      <c r="H178" s="27">
        <f t="shared" si="24"/>
        <v>37563</v>
      </c>
      <c r="I178" s="26">
        <f t="shared" si="25"/>
        <v>300.5</v>
      </c>
      <c r="J178" s="26">
        <f t="shared" si="26"/>
        <v>314.5</v>
      </c>
      <c r="K178" s="26">
        <f t="shared" si="27"/>
        <v>307</v>
      </c>
      <c r="L178" s="26">
        <f t="shared" si="28"/>
        <v>2002</v>
      </c>
      <c r="M178" s="26">
        <f t="shared" si="29"/>
        <v>11</v>
      </c>
      <c r="N178" s="26">
        <v>1.5</v>
      </c>
      <c r="O178" s="26">
        <v>28.546285714285709</v>
      </c>
      <c r="P178" s="26">
        <v>1.4747001684571426</v>
      </c>
      <c r="Q178" s="26">
        <v>2.1003976411428562</v>
      </c>
      <c r="R178" s="26" t="e">
        <f>CONCATENATE(T178,"; ",Z178,"; ",#REF!,"; ",#REF!)</f>
        <v>#REF!</v>
      </c>
      <c r="S178" s="26"/>
      <c r="T178" s="27"/>
      <c r="U178" s="28">
        <v>300.5</v>
      </c>
      <c r="V178" s="24">
        <v>301.5</v>
      </c>
      <c r="X178" s="24">
        <v>308.5</v>
      </c>
      <c r="Y178" s="24">
        <v>14</v>
      </c>
    </row>
    <row r="179" spans="1:25" s="24" customFormat="1" x14ac:dyDescent="0.35">
      <c r="A179" s="24">
        <v>190</v>
      </c>
      <c r="B179" s="24" t="s">
        <v>241</v>
      </c>
      <c r="C179" s="25">
        <v>37570</v>
      </c>
      <c r="D179" s="26">
        <f t="shared" si="21"/>
        <v>2002</v>
      </c>
      <c r="E179" s="27">
        <f t="shared" si="22"/>
        <v>37570.5</v>
      </c>
      <c r="F179" s="26">
        <v>14</v>
      </c>
      <c r="G179" s="27">
        <f t="shared" si="23"/>
        <v>37584.5</v>
      </c>
      <c r="H179" s="27">
        <f t="shared" si="24"/>
        <v>37577</v>
      </c>
      <c r="I179" s="26">
        <f t="shared" si="25"/>
        <v>314.5</v>
      </c>
      <c r="J179" s="26">
        <f t="shared" si="26"/>
        <v>328.5</v>
      </c>
      <c r="K179" s="26">
        <f t="shared" si="27"/>
        <v>321</v>
      </c>
      <c r="L179" s="26">
        <f t="shared" si="28"/>
        <v>2002</v>
      </c>
      <c r="M179" s="26">
        <f t="shared" si="29"/>
        <v>11</v>
      </c>
      <c r="N179" s="26">
        <v>0.9285714285714286</v>
      </c>
      <c r="O179" s="26">
        <v>20.762285714285699</v>
      </c>
      <c r="P179" s="26">
        <v>1.2685722659695229</v>
      </c>
      <c r="Q179" s="26">
        <v>1.6452982652304755</v>
      </c>
      <c r="R179" s="26" t="e">
        <f>CONCATENATE(T179,"; ",Z179,"; ",#REF!,"; ",#REF!)</f>
        <v>#REF!</v>
      </c>
      <c r="S179" s="26"/>
      <c r="T179" s="27"/>
      <c r="U179" s="28">
        <v>314.5</v>
      </c>
      <c r="V179" s="24">
        <v>315.5</v>
      </c>
      <c r="X179" s="24">
        <v>322.5</v>
      </c>
      <c r="Y179" s="24">
        <v>14</v>
      </c>
    </row>
    <row r="180" spans="1:25" s="24" customFormat="1" x14ac:dyDescent="0.35">
      <c r="A180" s="24">
        <v>191</v>
      </c>
      <c r="B180" s="24" t="s">
        <v>242</v>
      </c>
      <c r="C180" s="25">
        <v>37584</v>
      </c>
      <c r="D180" s="26">
        <f t="shared" si="21"/>
        <v>2002</v>
      </c>
      <c r="E180" s="27">
        <f t="shared" si="22"/>
        <v>37584.5</v>
      </c>
      <c r="F180" s="26">
        <v>14</v>
      </c>
      <c r="G180" s="27">
        <f t="shared" si="23"/>
        <v>37598.5</v>
      </c>
      <c r="H180" s="27">
        <f t="shared" si="24"/>
        <v>37591</v>
      </c>
      <c r="I180" s="26">
        <f t="shared" si="25"/>
        <v>328.5</v>
      </c>
      <c r="J180" s="26">
        <f t="shared" si="26"/>
        <v>342.5</v>
      </c>
      <c r="K180" s="26">
        <f t="shared" si="27"/>
        <v>335</v>
      </c>
      <c r="L180" s="26">
        <f t="shared" si="28"/>
        <v>2002</v>
      </c>
      <c r="M180" s="26">
        <f t="shared" si="29"/>
        <v>12</v>
      </c>
      <c r="N180" s="26">
        <v>0.5714285714285714</v>
      </c>
      <c r="O180" s="26">
        <v>18.597714285714297</v>
      </c>
      <c r="P180" s="26">
        <v>1.0651241390819053</v>
      </c>
      <c r="Q180" s="26">
        <v>1.4412966343657152</v>
      </c>
      <c r="R180" s="26" t="e">
        <f>CONCATENATE(T180,"; ",Z180,"; ",#REF!,"; ",#REF!)</f>
        <v>#REF!</v>
      </c>
      <c r="S180" s="26"/>
      <c r="T180" s="27"/>
      <c r="U180" s="28">
        <v>328.5</v>
      </c>
      <c r="V180" s="24">
        <v>329.5</v>
      </c>
      <c r="X180" s="24">
        <v>336.5</v>
      </c>
      <c r="Y180" s="24">
        <v>14</v>
      </c>
    </row>
    <row r="181" spans="1:25" s="24" customFormat="1" x14ac:dyDescent="0.35">
      <c r="A181" s="24">
        <v>192</v>
      </c>
      <c r="B181" s="24" t="s">
        <v>243</v>
      </c>
      <c r="C181" s="25">
        <v>37598</v>
      </c>
      <c r="D181" s="26">
        <f t="shared" si="21"/>
        <v>2002</v>
      </c>
      <c r="E181" s="27">
        <f t="shared" si="22"/>
        <v>37598.5</v>
      </c>
      <c r="F181" s="26">
        <v>14</v>
      </c>
      <c r="G181" s="27">
        <f t="shared" si="23"/>
        <v>37612.5</v>
      </c>
      <c r="H181" s="27">
        <f t="shared" si="24"/>
        <v>37605</v>
      </c>
      <c r="I181" s="26">
        <f t="shared" si="25"/>
        <v>342.5</v>
      </c>
      <c r="J181" s="26">
        <f t="shared" si="26"/>
        <v>356.5</v>
      </c>
      <c r="K181" s="26">
        <f t="shared" si="27"/>
        <v>349</v>
      </c>
      <c r="L181" s="26">
        <f t="shared" si="28"/>
        <v>2002</v>
      </c>
      <c r="M181" s="26">
        <f t="shared" si="29"/>
        <v>12</v>
      </c>
      <c r="N181" s="26">
        <v>0.7142857142857143</v>
      </c>
      <c r="O181" s="26"/>
      <c r="P181" s="26"/>
      <c r="Q181" s="26"/>
      <c r="R181" s="26" t="e">
        <f>CONCATENATE(T181,"; ",Z181,"; ",#REF!,"; ",#REF!)</f>
        <v>#REF!</v>
      </c>
      <c r="S181" s="26"/>
      <c r="T181" s="27"/>
      <c r="U181" s="28">
        <v>342.5</v>
      </c>
      <c r="V181" s="24">
        <v>343.5</v>
      </c>
      <c r="X181" s="24">
        <v>350.5</v>
      </c>
      <c r="Y181" s="24">
        <v>14</v>
      </c>
    </row>
    <row r="182" spans="1:25" s="24" customFormat="1" x14ac:dyDescent="0.35">
      <c r="A182" s="24">
        <v>193</v>
      </c>
      <c r="B182" s="24" t="s">
        <v>244</v>
      </c>
      <c r="C182" s="25">
        <v>37612</v>
      </c>
      <c r="D182" s="26">
        <f t="shared" si="21"/>
        <v>2002</v>
      </c>
      <c r="E182" s="27">
        <f t="shared" si="22"/>
        <v>37612.5</v>
      </c>
      <c r="F182" s="26">
        <v>21</v>
      </c>
      <c r="G182" s="27">
        <f t="shared" si="23"/>
        <v>37633.5</v>
      </c>
      <c r="H182" s="27">
        <f t="shared" si="24"/>
        <v>37622.5</v>
      </c>
      <c r="I182" s="26">
        <f t="shared" si="25"/>
        <v>356.5</v>
      </c>
      <c r="J182" s="26">
        <f t="shared" si="26"/>
        <v>12.5</v>
      </c>
      <c r="K182" s="26">
        <f t="shared" si="27"/>
        <v>1.5</v>
      </c>
      <c r="L182" s="26">
        <f t="shared" si="28"/>
        <v>2003</v>
      </c>
      <c r="M182" s="26">
        <f t="shared" si="29"/>
        <v>1</v>
      </c>
      <c r="N182" s="26">
        <v>0.7142857142857143</v>
      </c>
      <c r="O182" s="26">
        <v>20.719238095238097</v>
      </c>
      <c r="P182" s="26">
        <v>1.1403105489015875</v>
      </c>
      <c r="Q182" s="26">
        <v>1.563197104838095</v>
      </c>
      <c r="R182" s="26" t="e">
        <f>CONCATENATE(T182,"; ",Z182,"; ",#REF!,"; ",#REF!)</f>
        <v>#REF!</v>
      </c>
      <c r="S182" s="26"/>
      <c r="T182" s="27"/>
      <c r="U182" s="28">
        <v>356.5</v>
      </c>
      <c r="V182" s="24">
        <v>357.5</v>
      </c>
      <c r="X182" s="24">
        <v>3</v>
      </c>
      <c r="Y182" s="24">
        <v>21</v>
      </c>
    </row>
    <row r="183" spans="1:25" s="24" customFormat="1" x14ac:dyDescent="0.35">
      <c r="A183" s="24">
        <v>194</v>
      </c>
      <c r="B183" s="24" t="s">
        <v>245</v>
      </c>
      <c r="C183" s="25">
        <v>37633</v>
      </c>
      <c r="D183" s="26">
        <f t="shared" si="21"/>
        <v>2003</v>
      </c>
      <c r="E183" s="27">
        <f t="shared" si="22"/>
        <v>37633.5</v>
      </c>
      <c r="F183" s="26">
        <v>21</v>
      </c>
      <c r="G183" s="27">
        <f t="shared" si="23"/>
        <v>37654.5</v>
      </c>
      <c r="H183" s="27">
        <f t="shared" si="24"/>
        <v>37643.5</v>
      </c>
      <c r="I183" s="26">
        <f t="shared" si="25"/>
        <v>12.5</v>
      </c>
      <c r="J183" s="26">
        <f t="shared" si="26"/>
        <v>33.5</v>
      </c>
      <c r="K183" s="26">
        <f t="shared" si="27"/>
        <v>22.5</v>
      </c>
      <c r="L183" s="26">
        <f t="shared" si="28"/>
        <v>2003</v>
      </c>
      <c r="M183" s="26">
        <f t="shared" si="29"/>
        <v>1</v>
      </c>
      <c r="N183" s="26">
        <v>0.47619047619047616</v>
      </c>
      <c r="O183" s="26">
        <v>18.467047619047619</v>
      </c>
      <c r="P183" s="26">
        <v>0.97709099706920632</v>
      </c>
      <c r="Q183" s="26">
        <v>1.333055405064127</v>
      </c>
      <c r="R183" s="26" t="e">
        <f>CONCATENATE(T183,"; ",Z183,"; ",#REF!,"; ",#REF!)</f>
        <v>#REF!</v>
      </c>
      <c r="S183" s="26"/>
      <c r="T183" s="27"/>
      <c r="U183" s="28">
        <v>377.5</v>
      </c>
      <c r="V183" s="24">
        <v>378.5</v>
      </c>
      <c r="X183" s="24">
        <v>24</v>
      </c>
      <c r="Y183" s="24">
        <v>21</v>
      </c>
    </row>
    <row r="184" spans="1:25" s="24" customFormat="1" x14ac:dyDescent="0.35">
      <c r="A184" s="24">
        <v>195</v>
      </c>
      <c r="B184" s="24" t="s">
        <v>246</v>
      </c>
      <c r="C184" s="25">
        <v>37654</v>
      </c>
      <c r="D184" s="26">
        <f t="shared" si="21"/>
        <v>2003</v>
      </c>
      <c r="E184" s="27">
        <f t="shared" si="22"/>
        <v>37654.5</v>
      </c>
      <c r="F184" s="26">
        <v>14</v>
      </c>
      <c r="G184" s="27">
        <f t="shared" si="23"/>
        <v>37668.5</v>
      </c>
      <c r="H184" s="27">
        <f t="shared" si="24"/>
        <v>37661</v>
      </c>
      <c r="I184" s="26">
        <f t="shared" si="25"/>
        <v>33.5</v>
      </c>
      <c r="J184" s="26">
        <f t="shared" si="26"/>
        <v>47.5</v>
      </c>
      <c r="K184" s="26">
        <f t="shared" si="27"/>
        <v>40</v>
      </c>
      <c r="L184" s="26">
        <f t="shared" si="28"/>
        <v>2003</v>
      </c>
      <c r="M184" s="26">
        <f t="shared" si="29"/>
        <v>2</v>
      </c>
      <c r="N184" s="26">
        <v>0.2857142857142857</v>
      </c>
      <c r="O184" s="26">
        <v>12.417142857142851</v>
      </c>
      <c r="P184" s="26">
        <v>0.80823431199999962</v>
      </c>
      <c r="Q184" s="26">
        <v>0.87913826723809485</v>
      </c>
      <c r="R184" s="26" t="e">
        <f>CONCATENATE(T184,"; ",Z184,"; ",#REF!,"; ",#REF!)</f>
        <v>#REF!</v>
      </c>
      <c r="S184" s="26"/>
      <c r="T184" s="27"/>
      <c r="U184" s="28">
        <v>398.5</v>
      </c>
      <c r="V184" s="24">
        <v>399.5</v>
      </c>
      <c r="X184" s="24">
        <v>41.5</v>
      </c>
      <c r="Y184" s="24">
        <v>14</v>
      </c>
    </row>
    <row r="185" spans="1:25" s="24" customFormat="1" x14ac:dyDescent="0.35">
      <c r="A185" s="24">
        <v>196</v>
      </c>
      <c r="B185" s="24" t="s">
        <v>247</v>
      </c>
      <c r="C185" s="25">
        <v>37668</v>
      </c>
      <c r="D185" s="26">
        <f t="shared" si="21"/>
        <v>2003</v>
      </c>
      <c r="E185" s="27">
        <f t="shared" si="22"/>
        <v>37668.5</v>
      </c>
      <c r="F185" s="26">
        <v>14</v>
      </c>
      <c r="G185" s="27">
        <f t="shared" si="23"/>
        <v>37682.5</v>
      </c>
      <c r="H185" s="27">
        <f t="shared" si="24"/>
        <v>37675</v>
      </c>
      <c r="I185" s="26">
        <f t="shared" si="25"/>
        <v>47.5</v>
      </c>
      <c r="J185" s="26">
        <f t="shared" si="26"/>
        <v>61.5</v>
      </c>
      <c r="K185" s="26">
        <f t="shared" si="27"/>
        <v>54</v>
      </c>
      <c r="L185" s="26">
        <f t="shared" si="28"/>
        <v>2003</v>
      </c>
      <c r="M185" s="26">
        <f t="shared" si="29"/>
        <v>2</v>
      </c>
      <c r="N185" s="26">
        <v>0.5714285714285714</v>
      </c>
      <c r="O185" s="26">
        <v>25.568000000000001</v>
      </c>
      <c r="P185" s="26">
        <v>1.242589919424</v>
      </c>
      <c r="Q185" s="26">
        <v>1.9443385541760001</v>
      </c>
      <c r="R185" s="26" t="e">
        <f>CONCATENATE(T185,"; ",Z185,"; ",#REF!,"; ",#REF!)</f>
        <v>#REF!</v>
      </c>
      <c r="S185" s="26"/>
      <c r="T185" s="27"/>
      <c r="U185" s="28">
        <v>412.5</v>
      </c>
      <c r="V185" s="24">
        <v>413.5</v>
      </c>
      <c r="X185" s="24">
        <v>55.5</v>
      </c>
      <c r="Y185" s="24">
        <v>14</v>
      </c>
    </row>
    <row r="186" spans="1:25" s="24" customFormat="1" x14ac:dyDescent="0.35">
      <c r="A186" s="24">
        <v>197</v>
      </c>
      <c r="B186" s="24" t="s">
        <v>248</v>
      </c>
      <c r="C186" s="25">
        <v>37682</v>
      </c>
      <c r="D186" s="26">
        <f t="shared" si="21"/>
        <v>2003</v>
      </c>
      <c r="E186" s="27">
        <f t="shared" si="22"/>
        <v>37682.5</v>
      </c>
      <c r="F186" s="26">
        <v>7</v>
      </c>
      <c r="G186" s="27">
        <f t="shared" si="23"/>
        <v>37689.5</v>
      </c>
      <c r="H186" s="27">
        <f t="shared" si="24"/>
        <v>37685.5</v>
      </c>
      <c r="I186" s="26">
        <f t="shared" si="25"/>
        <v>61.5</v>
      </c>
      <c r="J186" s="26">
        <f t="shared" si="26"/>
        <v>68.5</v>
      </c>
      <c r="K186" s="26">
        <f t="shared" si="27"/>
        <v>64.5</v>
      </c>
      <c r="L186" s="26">
        <f t="shared" si="28"/>
        <v>2003</v>
      </c>
      <c r="M186" s="26">
        <f t="shared" si="29"/>
        <v>3</v>
      </c>
      <c r="N186" s="26">
        <v>0.5714285714285714</v>
      </c>
      <c r="O186" s="26">
        <v>34.194285714285719</v>
      </c>
      <c r="P186" s="26">
        <v>1.6246006052571431</v>
      </c>
      <c r="Q186" s="26">
        <v>2.3410167113142859</v>
      </c>
      <c r="R186" s="26" t="e">
        <f>CONCATENATE(T186,"; ",Z186,"; ",#REF!,"; ",#REF!)</f>
        <v>#REF!</v>
      </c>
      <c r="S186" s="26"/>
      <c r="T186" s="27"/>
      <c r="U186" s="28">
        <v>426.5</v>
      </c>
      <c r="V186" s="24">
        <v>427.5</v>
      </c>
      <c r="X186" s="24">
        <v>66</v>
      </c>
      <c r="Y186" s="24">
        <v>7</v>
      </c>
    </row>
    <row r="187" spans="1:25" s="24" customFormat="1" x14ac:dyDescent="0.35">
      <c r="A187" s="24">
        <v>198</v>
      </c>
      <c r="B187" s="24" t="s">
        <v>249</v>
      </c>
      <c r="C187" s="25">
        <v>37689</v>
      </c>
      <c r="D187" s="26">
        <f t="shared" si="21"/>
        <v>2003</v>
      </c>
      <c r="E187" s="27">
        <f t="shared" si="22"/>
        <v>37689.5</v>
      </c>
      <c r="F187" s="26">
        <v>7</v>
      </c>
      <c r="G187" s="27">
        <f t="shared" si="23"/>
        <v>37696.5</v>
      </c>
      <c r="H187" s="27">
        <f t="shared" si="24"/>
        <v>37692.5</v>
      </c>
      <c r="I187" s="26">
        <f t="shared" si="25"/>
        <v>68.5</v>
      </c>
      <c r="J187" s="26">
        <f t="shared" si="26"/>
        <v>75.5</v>
      </c>
      <c r="K187" s="26">
        <f t="shared" si="27"/>
        <v>71.5</v>
      </c>
      <c r="L187" s="26">
        <f t="shared" si="28"/>
        <v>2003</v>
      </c>
      <c r="M187" s="26">
        <f t="shared" si="29"/>
        <v>3</v>
      </c>
      <c r="N187" s="26">
        <v>0.5714285714285714</v>
      </c>
      <c r="O187" s="26">
        <v>40.829714285714303</v>
      </c>
      <c r="P187" s="26">
        <v>2.0905795668914298</v>
      </c>
      <c r="Q187" s="26">
        <v>2.8102750053752379</v>
      </c>
      <c r="R187" s="26" t="e">
        <f>CONCATENATE(T187,"; ",Z187,"; ",#REF!,"; ",#REF!)</f>
        <v>#REF!</v>
      </c>
      <c r="S187" s="26"/>
      <c r="T187" s="27"/>
      <c r="U187" s="28">
        <v>433.5</v>
      </c>
      <c r="V187" s="24">
        <v>434.5</v>
      </c>
      <c r="X187" s="24">
        <v>73</v>
      </c>
      <c r="Y187" s="24">
        <v>7</v>
      </c>
    </row>
    <row r="188" spans="1:25" s="24" customFormat="1" x14ac:dyDescent="0.35">
      <c r="A188" s="24">
        <v>199</v>
      </c>
      <c r="B188" s="24" t="s">
        <v>250</v>
      </c>
      <c r="C188" s="25">
        <v>37696</v>
      </c>
      <c r="D188" s="26">
        <f t="shared" si="21"/>
        <v>2003</v>
      </c>
      <c r="E188" s="27">
        <f t="shared" si="22"/>
        <v>37696.5</v>
      </c>
      <c r="F188" s="26">
        <v>7</v>
      </c>
      <c r="G188" s="27">
        <f t="shared" si="23"/>
        <v>37703.5</v>
      </c>
      <c r="H188" s="27">
        <f t="shared" si="24"/>
        <v>37699.5</v>
      </c>
      <c r="I188" s="26">
        <f t="shared" si="25"/>
        <v>75.5</v>
      </c>
      <c r="J188" s="26">
        <f t="shared" si="26"/>
        <v>82.5</v>
      </c>
      <c r="K188" s="26">
        <f t="shared" si="27"/>
        <v>78.5</v>
      </c>
      <c r="L188" s="26">
        <f t="shared" si="28"/>
        <v>2003</v>
      </c>
      <c r="M188" s="26">
        <f t="shared" si="29"/>
        <v>3</v>
      </c>
      <c r="N188" s="26">
        <v>0.7142857142857143</v>
      </c>
      <c r="O188" s="26">
        <v>40.614857142857169</v>
      </c>
      <c r="P188" s="26">
        <v>2.2005982512000011</v>
      </c>
      <c r="Q188" s="26">
        <v>2.7570421014857165</v>
      </c>
      <c r="R188" s="26" t="e">
        <f>CONCATENATE(T188,"; ",Z188,"; ",#REF!,"; ",#REF!)</f>
        <v>#REF!</v>
      </c>
      <c r="S188" s="26"/>
      <c r="T188" s="27"/>
      <c r="U188" s="28">
        <v>440.5</v>
      </c>
      <c r="V188" s="24">
        <v>441.5</v>
      </c>
      <c r="X188" s="24">
        <v>80</v>
      </c>
      <c r="Y188" s="24">
        <v>7</v>
      </c>
    </row>
    <row r="189" spans="1:25" s="24" customFormat="1" x14ac:dyDescent="0.35">
      <c r="A189" s="24">
        <v>200</v>
      </c>
      <c r="B189" s="24" t="s">
        <v>251</v>
      </c>
      <c r="C189" s="25">
        <v>37703</v>
      </c>
      <c r="D189" s="26">
        <f t="shared" si="21"/>
        <v>2003</v>
      </c>
      <c r="E189" s="27">
        <f t="shared" si="22"/>
        <v>37703.5</v>
      </c>
      <c r="F189" s="26">
        <v>7</v>
      </c>
      <c r="G189" s="27">
        <f t="shared" si="23"/>
        <v>37710.5</v>
      </c>
      <c r="H189" s="27">
        <f t="shared" si="24"/>
        <v>37706.5</v>
      </c>
      <c r="I189" s="26">
        <f t="shared" si="25"/>
        <v>82.5</v>
      </c>
      <c r="J189" s="26">
        <f t="shared" si="26"/>
        <v>89.5</v>
      </c>
      <c r="K189" s="26">
        <f t="shared" si="27"/>
        <v>85.5</v>
      </c>
      <c r="L189" s="26">
        <f t="shared" si="28"/>
        <v>2003</v>
      </c>
      <c r="M189" s="26">
        <f t="shared" si="29"/>
        <v>3</v>
      </c>
      <c r="N189" s="26">
        <v>0.8571428571428571</v>
      </c>
      <c r="O189" s="26">
        <v>40.299428571428585</v>
      </c>
      <c r="P189" s="26">
        <v>2.4532103855314293</v>
      </c>
      <c r="Q189" s="26">
        <v>2.9104729564114296</v>
      </c>
      <c r="R189" s="26" t="e">
        <f>CONCATENATE(T189,"; ",Z189,"; ",#REF!,"; ",#REF!)</f>
        <v>#REF!</v>
      </c>
      <c r="S189" s="26"/>
      <c r="T189" s="27"/>
      <c r="U189" s="28">
        <v>447.5</v>
      </c>
      <c r="V189" s="24">
        <v>448.5</v>
      </c>
      <c r="X189" s="24">
        <v>87</v>
      </c>
      <c r="Y189" s="24">
        <v>7</v>
      </c>
    </row>
    <row r="190" spans="1:25" s="24" customFormat="1" x14ac:dyDescent="0.35">
      <c r="A190" s="24">
        <v>201</v>
      </c>
      <c r="B190" s="24" t="s">
        <v>252</v>
      </c>
      <c r="C190" s="25">
        <v>37710</v>
      </c>
      <c r="D190" s="26">
        <f t="shared" si="21"/>
        <v>2003</v>
      </c>
      <c r="E190" s="27">
        <f t="shared" si="22"/>
        <v>37710.5</v>
      </c>
      <c r="F190" s="26">
        <v>7</v>
      </c>
      <c r="G190" s="27">
        <f t="shared" si="23"/>
        <v>37717.5</v>
      </c>
      <c r="H190" s="27">
        <f t="shared" si="24"/>
        <v>37713.5</v>
      </c>
      <c r="I190" s="26">
        <f t="shared" si="25"/>
        <v>89.5</v>
      </c>
      <c r="J190" s="26">
        <f t="shared" si="26"/>
        <v>96.5</v>
      </c>
      <c r="K190" s="26">
        <f t="shared" si="27"/>
        <v>92.5</v>
      </c>
      <c r="L190" s="26">
        <f t="shared" si="28"/>
        <v>2003</v>
      </c>
      <c r="M190" s="26">
        <f t="shared" si="29"/>
        <v>4</v>
      </c>
      <c r="N190" s="26">
        <v>1.1428571428571428</v>
      </c>
      <c r="O190" s="26">
        <v>58.068571428571445</v>
      </c>
      <c r="P190" s="26">
        <v>3.781558348457144</v>
      </c>
      <c r="Q190" s="26">
        <v>4.1879330507809538</v>
      </c>
      <c r="R190" s="26" t="e">
        <f>CONCATENATE(T190,"; ",Z190,"; ",#REF!,"; ",#REF!)</f>
        <v>#REF!</v>
      </c>
      <c r="S190" s="26"/>
      <c r="T190" s="27"/>
      <c r="U190" s="28">
        <v>454.5</v>
      </c>
      <c r="V190" s="24">
        <v>455.5</v>
      </c>
      <c r="X190" s="24">
        <v>94</v>
      </c>
      <c r="Y190" s="24">
        <v>7</v>
      </c>
    </row>
    <row r="191" spans="1:25" s="24" customFormat="1" x14ac:dyDescent="0.35">
      <c r="A191" s="24">
        <v>202</v>
      </c>
      <c r="B191" s="24" t="s">
        <v>253</v>
      </c>
      <c r="C191" s="25">
        <v>37717</v>
      </c>
      <c r="D191" s="26">
        <f t="shared" si="21"/>
        <v>2003</v>
      </c>
      <c r="E191" s="27">
        <f t="shared" si="22"/>
        <v>37717.5</v>
      </c>
      <c r="F191" s="26">
        <v>7</v>
      </c>
      <c r="G191" s="27">
        <f t="shared" si="23"/>
        <v>37724.5</v>
      </c>
      <c r="H191" s="27">
        <f t="shared" si="24"/>
        <v>37720.5</v>
      </c>
      <c r="I191" s="26">
        <f t="shared" si="25"/>
        <v>96.5</v>
      </c>
      <c r="J191" s="26">
        <f t="shared" si="26"/>
        <v>103.5</v>
      </c>
      <c r="K191" s="26">
        <f t="shared" si="27"/>
        <v>99.5</v>
      </c>
      <c r="L191" s="26">
        <f t="shared" si="28"/>
        <v>2003</v>
      </c>
      <c r="M191" s="26">
        <f t="shared" si="29"/>
        <v>4</v>
      </c>
      <c r="N191" s="26">
        <v>1.7857142857142858</v>
      </c>
      <c r="O191" s="26">
        <v>78.51657142857141</v>
      </c>
      <c r="P191" s="26">
        <v>5.4358838750019034</v>
      </c>
      <c r="Q191" s="26">
        <v>5.4720360451504755</v>
      </c>
      <c r="R191" s="26" t="e">
        <f>CONCATENATE(T191,"; ",Z191,"; ",#REF!,"; ",#REF!)</f>
        <v>#REF!</v>
      </c>
      <c r="S191" s="26"/>
      <c r="T191" s="27"/>
      <c r="U191" s="28">
        <v>461.5</v>
      </c>
      <c r="V191" s="24">
        <v>462.5</v>
      </c>
      <c r="X191" s="24">
        <v>101</v>
      </c>
      <c r="Y191" s="24">
        <v>7</v>
      </c>
    </row>
    <row r="192" spans="1:25" s="24" customFormat="1" x14ac:dyDescent="0.35">
      <c r="A192" s="24">
        <v>203</v>
      </c>
      <c r="B192" s="24" t="s">
        <v>254</v>
      </c>
      <c r="C192" s="25">
        <v>37724</v>
      </c>
      <c r="D192" s="26">
        <f t="shared" si="21"/>
        <v>2003</v>
      </c>
      <c r="E192" s="27">
        <f t="shared" si="22"/>
        <v>37724.5</v>
      </c>
      <c r="F192" s="26">
        <v>7</v>
      </c>
      <c r="G192" s="27">
        <f t="shared" si="23"/>
        <v>37731.5</v>
      </c>
      <c r="H192" s="27">
        <f t="shared" si="24"/>
        <v>37727.5</v>
      </c>
      <c r="I192" s="26">
        <f t="shared" si="25"/>
        <v>103.5</v>
      </c>
      <c r="J192" s="26">
        <f t="shared" si="26"/>
        <v>110.5</v>
      </c>
      <c r="K192" s="26">
        <f t="shared" si="27"/>
        <v>106.5</v>
      </c>
      <c r="L192" s="26">
        <f t="shared" si="28"/>
        <v>2003</v>
      </c>
      <c r="M192" s="26">
        <f t="shared" si="29"/>
        <v>4</v>
      </c>
      <c r="N192" s="26">
        <v>2.5714285714285716</v>
      </c>
      <c r="O192" s="26">
        <v>123.33942857142857</v>
      </c>
      <c r="P192" s="26">
        <v>8.4995350445942872</v>
      </c>
      <c r="Q192" s="26">
        <v>8.5284680077485699</v>
      </c>
      <c r="R192" s="26" t="e">
        <f>CONCATENATE(T192,"; ",Z192,"; ",#REF!,"; ",#REF!)</f>
        <v>#REF!</v>
      </c>
      <c r="S192" s="26"/>
      <c r="T192" s="27"/>
      <c r="U192" s="28">
        <v>468.5</v>
      </c>
      <c r="V192" s="24">
        <v>469.5</v>
      </c>
      <c r="X192" s="24">
        <v>108</v>
      </c>
      <c r="Y192" s="24">
        <v>7</v>
      </c>
    </row>
    <row r="193" spans="1:25" s="24" customFormat="1" x14ac:dyDescent="0.35">
      <c r="A193" s="24">
        <v>204</v>
      </c>
      <c r="B193" s="24" t="s">
        <v>255</v>
      </c>
      <c r="C193" s="25">
        <v>37731</v>
      </c>
      <c r="D193" s="26">
        <f t="shared" si="21"/>
        <v>2003</v>
      </c>
      <c r="E193" s="27">
        <f t="shared" si="22"/>
        <v>37731.5</v>
      </c>
      <c r="F193" s="26">
        <v>7</v>
      </c>
      <c r="G193" s="27">
        <f t="shared" si="23"/>
        <v>37738.5</v>
      </c>
      <c r="H193" s="27">
        <f t="shared" si="24"/>
        <v>37734.5</v>
      </c>
      <c r="I193" s="26">
        <f t="shared" si="25"/>
        <v>110.5</v>
      </c>
      <c r="J193" s="26">
        <f t="shared" si="26"/>
        <v>117.5</v>
      </c>
      <c r="K193" s="26">
        <f t="shared" si="27"/>
        <v>113.5</v>
      </c>
      <c r="L193" s="26">
        <f t="shared" si="28"/>
        <v>2003</v>
      </c>
      <c r="M193" s="26">
        <f t="shared" si="29"/>
        <v>4</v>
      </c>
      <c r="N193" s="26">
        <v>2.2142857142857144</v>
      </c>
      <c r="O193" s="26">
        <v>265.23200000000003</v>
      </c>
      <c r="P193" s="26">
        <v>16.620670448800002</v>
      </c>
      <c r="Q193" s="26">
        <v>18.833907713866676</v>
      </c>
      <c r="R193" s="26" t="e">
        <f>CONCATENATE(T193,"; ",Z193,"; ",#REF!,"; ",#REF!)</f>
        <v>#REF!</v>
      </c>
      <c r="S193" s="26"/>
      <c r="T193" s="27"/>
      <c r="U193" s="28">
        <v>475.5</v>
      </c>
      <c r="V193" s="24">
        <v>476.5</v>
      </c>
      <c r="X193" s="24">
        <v>115</v>
      </c>
      <c r="Y193" s="24">
        <v>7</v>
      </c>
    </row>
    <row r="194" spans="1:25" s="24" customFormat="1" x14ac:dyDescent="0.35">
      <c r="A194" s="24">
        <v>205</v>
      </c>
      <c r="B194" s="24" t="s">
        <v>256</v>
      </c>
      <c r="C194" s="25">
        <v>37738</v>
      </c>
      <c r="D194" s="26">
        <f t="shared" si="21"/>
        <v>2003</v>
      </c>
      <c r="E194" s="27">
        <f t="shared" si="22"/>
        <v>37738.5</v>
      </c>
      <c r="F194" s="26">
        <v>7</v>
      </c>
      <c r="G194" s="27">
        <f t="shared" si="23"/>
        <v>37745.5</v>
      </c>
      <c r="H194" s="27">
        <f t="shared" si="24"/>
        <v>37741.5</v>
      </c>
      <c r="I194" s="26">
        <f t="shared" si="25"/>
        <v>117.5</v>
      </c>
      <c r="J194" s="26">
        <f t="shared" si="26"/>
        <v>124.5</v>
      </c>
      <c r="K194" s="26">
        <f t="shared" si="27"/>
        <v>120.5</v>
      </c>
      <c r="L194" s="26">
        <f t="shared" si="28"/>
        <v>2003</v>
      </c>
      <c r="M194" s="26">
        <f t="shared" si="29"/>
        <v>4</v>
      </c>
      <c r="N194" s="26">
        <v>1.5714285714285714</v>
      </c>
      <c r="O194" s="26">
        <v>49.531428571428592</v>
      </c>
      <c r="P194" s="26"/>
      <c r="Q194" s="26"/>
      <c r="R194" s="26" t="e">
        <f>CONCATENATE(T194,"; ",Z194,"; ",#REF!,"; ",#REF!)</f>
        <v>#REF!</v>
      </c>
      <c r="S194" s="26"/>
      <c r="T194" s="27"/>
      <c r="U194" s="28">
        <v>482.5</v>
      </c>
      <c r="V194" s="24">
        <v>483.5</v>
      </c>
      <c r="X194" s="24">
        <v>122</v>
      </c>
      <c r="Y194" s="24">
        <v>7</v>
      </c>
    </row>
    <row r="195" spans="1:25" s="24" customFormat="1" x14ac:dyDescent="0.35">
      <c r="A195" s="24">
        <v>206</v>
      </c>
      <c r="B195" s="24" t="s">
        <v>257</v>
      </c>
      <c r="C195" s="25">
        <v>37745</v>
      </c>
      <c r="D195" s="26">
        <f t="shared" ref="D195:D258" si="30">YEAR(C195)</f>
        <v>2003</v>
      </c>
      <c r="E195" s="27">
        <f t="shared" ref="E195:E258" si="31">C195+0.5</f>
        <v>37745.5</v>
      </c>
      <c r="F195" s="26">
        <v>7</v>
      </c>
      <c r="G195" s="27">
        <f t="shared" ref="G195:G252" si="32">E195+F195</f>
        <v>37752.5</v>
      </c>
      <c r="H195" s="27">
        <f t="shared" ref="H195:H252" si="33">C195+(F195/2)</f>
        <v>37748.5</v>
      </c>
      <c r="I195" s="26">
        <f t="shared" ref="I195:I258" si="34">E195-DATE(YEAR(E195),1,0)</f>
        <v>124.5</v>
      </c>
      <c r="J195" s="26">
        <f t="shared" ref="J195:J252" si="35">G195-DATE(YEAR(G195),1,0)</f>
        <v>131.5</v>
      </c>
      <c r="K195" s="26">
        <f t="shared" ref="K195:K252" si="36">H195-DATE(YEAR(H195),1,0)</f>
        <v>127.5</v>
      </c>
      <c r="L195" s="26">
        <f t="shared" ref="L195:L252" si="37">YEAR(H195)</f>
        <v>2003</v>
      </c>
      <c r="M195" s="26">
        <f t="shared" ref="M195:M252" si="38">MONTH(H195)</f>
        <v>5</v>
      </c>
      <c r="N195" s="26">
        <v>1.1428571428571428</v>
      </c>
      <c r="O195" s="26">
        <v>61.723428571428563</v>
      </c>
      <c r="P195" s="26"/>
      <c r="Q195" s="26"/>
      <c r="R195" s="26" t="e">
        <f>CONCATENATE(T195,"; ",Z195,"; ",#REF!,"; ",#REF!)</f>
        <v>#REF!</v>
      </c>
      <c r="S195" s="26"/>
      <c r="T195" s="27"/>
      <c r="U195" s="28">
        <v>489.5</v>
      </c>
      <c r="V195" s="24">
        <v>490.5</v>
      </c>
      <c r="X195" s="24">
        <v>129</v>
      </c>
      <c r="Y195" s="24">
        <v>7</v>
      </c>
    </row>
    <row r="196" spans="1:25" s="24" customFormat="1" x14ac:dyDescent="0.35">
      <c r="A196" s="24">
        <v>207</v>
      </c>
      <c r="B196" s="24" t="s">
        <v>258</v>
      </c>
      <c r="C196" s="25">
        <v>37752</v>
      </c>
      <c r="D196" s="26">
        <f t="shared" si="30"/>
        <v>2003</v>
      </c>
      <c r="E196" s="27">
        <f t="shared" si="31"/>
        <v>37752.5</v>
      </c>
      <c r="F196" s="26">
        <v>4</v>
      </c>
      <c r="G196" s="27">
        <f t="shared" si="32"/>
        <v>37756.5</v>
      </c>
      <c r="H196" s="27">
        <f t="shared" si="33"/>
        <v>37754</v>
      </c>
      <c r="I196" s="26">
        <f t="shared" si="34"/>
        <v>131.5</v>
      </c>
      <c r="J196" s="26">
        <f t="shared" si="35"/>
        <v>135.5</v>
      </c>
      <c r="K196" s="26">
        <f t="shared" si="36"/>
        <v>133</v>
      </c>
      <c r="L196" s="26">
        <f t="shared" si="37"/>
        <v>2003</v>
      </c>
      <c r="M196" s="26">
        <f t="shared" si="38"/>
        <v>5</v>
      </c>
      <c r="N196" s="26">
        <v>1</v>
      </c>
      <c r="O196" s="26">
        <v>43.288000000000039</v>
      </c>
      <c r="P196" s="26"/>
      <c r="Q196" s="26"/>
      <c r="R196" s="26" t="e">
        <f>CONCATENATE(T196,"; ",Z196,"; ",#REF!,"; ",#REF!)</f>
        <v>#REF!</v>
      </c>
      <c r="S196" s="26"/>
      <c r="T196" s="27"/>
      <c r="U196" s="28">
        <v>496.5</v>
      </c>
      <c r="V196" s="24">
        <v>497.5</v>
      </c>
      <c r="X196" s="24">
        <v>134.5</v>
      </c>
      <c r="Y196" s="24">
        <v>4</v>
      </c>
    </row>
    <row r="197" spans="1:25" s="29" customFormat="1" x14ac:dyDescent="0.35">
      <c r="A197" s="29">
        <v>209</v>
      </c>
      <c r="B197" s="29" t="s">
        <v>259</v>
      </c>
      <c r="C197" s="30">
        <v>37815</v>
      </c>
      <c r="D197" s="31">
        <f t="shared" si="30"/>
        <v>2003</v>
      </c>
      <c r="E197" s="32">
        <f t="shared" si="31"/>
        <v>37815.5</v>
      </c>
      <c r="F197" s="31">
        <v>14</v>
      </c>
      <c r="G197" s="32">
        <f t="shared" si="32"/>
        <v>37829.5</v>
      </c>
      <c r="H197" s="32">
        <f t="shared" si="33"/>
        <v>37822</v>
      </c>
      <c r="I197" s="31">
        <f t="shared" si="34"/>
        <v>194.5</v>
      </c>
      <c r="J197" s="31">
        <f t="shared" si="35"/>
        <v>208.5</v>
      </c>
      <c r="K197" s="31">
        <f t="shared" si="36"/>
        <v>201</v>
      </c>
      <c r="L197" s="31">
        <f t="shared" si="37"/>
        <v>2003</v>
      </c>
      <c r="M197" s="31">
        <f t="shared" si="38"/>
        <v>7</v>
      </c>
      <c r="N197" s="31">
        <v>2.8049934407051729</v>
      </c>
      <c r="O197" s="31">
        <v>41.953142857142879</v>
      </c>
      <c r="P197" s="31">
        <v>3.2149059762209542</v>
      </c>
      <c r="Q197" s="31">
        <v>2.9475066787829145</v>
      </c>
      <c r="R197" s="31" t="e">
        <f>CONCATENATE(T197,"; ",#REF!,"; ",#REF!,"; ",#REF!)</f>
        <v>#REF!</v>
      </c>
      <c r="S197" s="31"/>
      <c r="T197" s="32"/>
      <c r="U197" s="33">
        <v>193.5</v>
      </c>
      <c r="V197" s="29">
        <v>194.5</v>
      </c>
      <c r="X197" s="29">
        <v>201.5</v>
      </c>
      <c r="Y197" s="29">
        <v>14</v>
      </c>
    </row>
    <row r="198" spans="1:25" s="29" customFormat="1" x14ac:dyDescent="0.35">
      <c r="A198" s="29">
        <v>210</v>
      </c>
      <c r="B198" s="29" t="s">
        <v>260</v>
      </c>
      <c r="C198" s="30">
        <v>37829</v>
      </c>
      <c r="D198" s="31">
        <f t="shared" si="30"/>
        <v>2003</v>
      </c>
      <c r="E198" s="32">
        <f t="shared" si="31"/>
        <v>37829.5</v>
      </c>
      <c r="F198" s="31">
        <v>14</v>
      </c>
      <c r="G198" s="32">
        <f t="shared" si="32"/>
        <v>37843.5</v>
      </c>
      <c r="H198" s="32">
        <f t="shared" si="33"/>
        <v>37836</v>
      </c>
      <c r="I198" s="31">
        <f t="shared" si="34"/>
        <v>208.5</v>
      </c>
      <c r="J198" s="31">
        <f t="shared" si="35"/>
        <v>222.5</v>
      </c>
      <c r="K198" s="31">
        <f t="shared" si="36"/>
        <v>215</v>
      </c>
      <c r="L198" s="31">
        <f t="shared" si="37"/>
        <v>2003</v>
      </c>
      <c r="M198" s="31">
        <f t="shared" si="38"/>
        <v>8</v>
      </c>
      <c r="N198" s="31">
        <v>4.4879895051282759</v>
      </c>
      <c r="O198" s="31">
        <v>99.81828571428575</v>
      </c>
      <c r="P198" s="31">
        <v>6.8232805529371445</v>
      </c>
      <c r="Q198" s="31">
        <v>6.5695661725594254</v>
      </c>
      <c r="R198" s="31" t="e">
        <f>CONCATENATE(T198,"; ",#REF!,"; ",#REF!,"; ",#REF!)</f>
        <v>#REF!</v>
      </c>
      <c r="S198" s="31"/>
      <c r="T198" s="32"/>
      <c r="U198" s="33">
        <v>207.5</v>
      </c>
      <c r="V198" s="29">
        <v>208.5</v>
      </c>
      <c r="X198" s="29">
        <v>215.5</v>
      </c>
      <c r="Y198" s="29">
        <v>14</v>
      </c>
    </row>
    <row r="199" spans="1:25" s="29" customFormat="1" x14ac:dyDescent="0.35">
      <c r="A199" s="29">
        <v>211</v>
      </c>
      <c r="B199" s="29" t="s">
        <v>261</v>
      </c>
      <c r="C199" s="30">
        <v>37843</v>
      </c>
      <c r="D199" s="31">
        <f t="shared" si="30"/>
        <v>2003</v>
      </c>
      <c r="E199" s="32">
        <f t="shared" si="31"/>
        <v>37843.5</v>
      </c>
      <c r="F199" s="31">
        <v>14</v>
      </c>
      <c r="G199" s="32">
        <f t="shared" si="32"/>
        <v>37857.5</v>
      </c>
      <c r="H199" s="32">
        <f t="shared" si="33"/>
        <v>37850</v>
      </c>
      <c r="I199" s="31">
        <f t="shared" si="34"/>
        <v>222.5</v>
      </c>
      <c r="J199" s="31">
        <f t="shared" si="35"/>
        <v>236.5</v>
      </c>
      <c r="K199" s="31">
        <f t="shared" si="36"/>
        <v>229</v>
      </c>
      <c r="L199" s="31">
        <f t="shared" si="37"/>
        <v>2003</v>
      </c>
      <c r="M199" s="31">
        <f t="shared" si="38"/>
        <v>8</v>
      </c>
      <c r="N199" s="31">
        <v>2.8049934407051729</v>
      </c>
      <c r="O199" s="31">
        <v>54.166857142857125</v>
      </c>
      <c r="P199" s="31">
        <v>3.5975351506285702</v>
      </c>
      <c r="Q199" s="31">
        <v>4.0259891036526074</v>
      </c>
      <c r="R199" s="31" t="e">
        <f>CONCATENATE(T199,"; ",#REF!,"; ",#REF!,"; ",#REF!)</f>
        <v>#REF!</v>
      </c>
      <c r="S199" s="31"/>
      <c r="T199" s="32"/>
      <c r="U199" s="33">
        <v>221.5</v>
      </c>
      <c r="V199" s="29">
        <v>222.5</v>
      </c>
      <c r="X199" s="29">
        <v>229.5</v>
      </c>
      <c r="Y199" s="29">
        <v>14</v>
      </c>
    </row>
    <row r="200" spans="1:25" s="29" customFormat="1" x14ac:dyDescent="0.35">
      <c r="A200" s="29">
        <v>212</v>
      </c>
      <c r="B200" s="29" t="s">
        <v>262</v>
      </c>
      <c r="C200" s="30">
        <v>37857</v>
      </c>
      <c r="D200" s="31">
        <f t="shared" si="30"/>
        <v>2003</v>
      </c>
      <c r="E200" s="32">
        <f t="shared" si="31"/>
        <v>37857.5</v>
      </c>
      <c r="F200" s="31">
        <v>14</v>
      </c>
      <c r="G200" s="32">
        <f t="shared" si="32"/>
        <v>37871.5</v>
      </c>
      <c r="H200" s="32">
        <f t="shared" si="33"/>
        <v>37864</v>
      </c>
      <c r="I200" s="31">
        <f t="shared" si="34"/>
        <v>236.5</v>
      </c>
      <c r="J200" s="31">
        <f t="shared" si="35"/>
        <v>250.5</v>
      </c>
      <c r="K200" s="31">
        <f t="shared" si="36"/>
        <v>243</v>
      </c>
      <c r="L200" s="31">
        <f t="shared" si="37"/>
        <v>2003</v>
      </c>
      <c r="M200" s="31">
        <f t="shared" si="38"/>
        <v>8</v>
      </c>
      <c r="N200" s="31">
        <v>1.121997376282069</v>
      </c>
      <c r="O200" s="31">
        <v>20.644571428571435</v>
      </c>
      <c r="P200" s="31">
        <v>2.1559223660495248</v>
      </c>
      <c r="Q200" s="31">
        <v>1.2885776711528569</v>
      </c>
      <c r="R200" s="31" t="e">
        <f>CONCATENATE(T200,"; ",#REF!,"; ",#REF!,"; ",#REF!)</f>
        <v>#REF!</v>
      </c>
      <c r="S200" s="31"/>
      <c r="T200" s="32"/>
      <c r="U200" s="33">
        <v>235.5</v>
      </c>
      <c r="V200" s="29">
        <v>236.5</v>
      </c>
      <c r="X200" s="29">
        <v>243.5</v>
      </c>
      <c r="Y200" s="29">
        <v>14</v>
      </c>
    </row>
    <row r="201" spans="1:25" s="29" customFormat="1" x14ac:dyDescent="0.35">
      <c r="A201" s="29">
        <v>213</v>
      </c>
      <c r="B201" s="29" t="s">
        <v>263</v>
      </c>
      <c r="C201" s="30">
        <v>37871</v>
      </c>
      <c r="D201" s="31">
        <f t="shared" si="30"/>
        <v>2003</v>
      </c>
      <c r="E201" s="32">
        <f t="shared" si="31"/>
        <v>37871.5</v>
      </c>
      <c r="F201" s="31">
        <v>14</v>
      </c>
      <c r="G201" s="32">
        <f t="shared" si="32"/>
        <v>37885.5</v>
      </c>
      <c r="H201" s="32">
        <f t="shared" si="33"/>
        <v>37878</v>
      </c>
      <c r="I201" s="31">
        <f t="shared" si="34"/>
        <v>250.5</v>
      </c>
      <c r="J201" s="31">
        <f t="shared" si="35"/>
        <v>264.5</v>
      </c>
      <c r="K201" s="31">
        <f t="shared" si="36"/>
        <v>257</v>
      </c>
      <c r="L201" s="31">
        <f t="shared" si="37"/>
        <v>2003</v>
      </c>
      <c r="M201" s="31">
        <f t="shared" si="38"/>
        <v>9</v>
      </c>
      <c r="N201" s="31">
        <v>2.2439947525641379</v>
      </c>
      <c r="O201" s="31">
        <v>31.913142857142866</v>
      </c>
      <c r="P201" s="31">
        <v>4.0352584123428583</v>
      </c>
      <c r="Q201" s="31">
        <v>2.1584016408449225</v>
      </c>
      <c r="R201" s="31" t="e">
        <f>CONCATENATE(T201,"; ",#REF!,"; ",#REF!,"; ",#REF!)</f>
        <v>#REF!</v>
      </c>
      <c r="S201" s="31"/>
      <c r="T201" s="32"/>
      <c r="U201" s="33">
        <v>249.5</v>
      </c>
      <c r="V201" s="29">
        <v>250.5</v>
      </c>
      <c r="X201" s="29">
        <v>257.5</v>
      </c>
      <c r="Y201" s="29">
        <v>14</v>
      </c>
    </row>
    <row r="202" spans="1:25" s="29" customFormat="1" x14ac:dyDescent="0.35">
      <c r="A202" s="29">
        <v>214</v>
      </c>
      <c r="B202" s="29" t="s">
        <v>264</v>
      </c>
      <c r="C202" s="30">
        <v>37885</v>
      </c>
      <c r="D202" s="31">
        <f t="shared" si="30"/>
        <v>2003</v>
      </c>
      <c r="E202" s="32">
        <f t="shared" si="31"/>
        <v>37885.5</v>
      </c>
      <c r="F202" s="31">
        <v>14</v>
      </c>
      <c r="G202" s="32">
        <f t="shared" si="32"/>
        <v>37899.5</v>
      </c>
      <c r="H202" s="32">
        <f t="shared" si="33"/>
        <v>37892</v>
      </c>
      <c r="I202" s="31">
        <f t="shared" si="34"/>
        <v>264.5</v>
      </c>
      <c r="J202" s="31">
        <f t="shared" si="35"/>
        <v>278.5</v>
      </c>
      <c r="K202" s="31">
        <f t="shared" si="36"/>
        <v>271</v>
      </c>
      <c r="L202" s="31">
        <f t="shared" si="37"/>
        <v>2003</v>
      </c>
      <c r="M202" s="31">
        <f t="shared" si="38"/>
        <v>9</v>
      </c>
      <c r="N202" s="31">
        <v>2.5244940966346552</v>
      </c>
      <c r="O202" s="31">
        <v>59.990857142857166</v>
      </c>
      <c r="P202" s="31">
        <v>5.4929554506514302</v>
      </c>
      <c r="Q202" s="31">
        <v>4.4087049361806754</v>
      </c>
      <c r="R202" s="31" t="e">
        <f>CONCATENATE(T202,"; ",#REF!,"; ",#REF!,"; ",#REF!)</f>
        <v>#REF!</v>
      </c>
      <c r="S202" s="31"/>
      <c r="T202" s="32"/>
      <c r="U202" s="33">
        <v>263.5</v>
      </c>
      <c r="V202" s="29">
        <v>264.5</v>
      </c>
      <c r="X202" s="29">
        <v>271.5</v>
      </c>
      <c r="Y202" s="29">
        <v>14</v>
      </c>
    </row>
    <row r="203" spans="1:25" s="29" customFormat="1" x14ac:dyDescent="0.35">
      <c r="A203" s="29">
        <v>215</v>
      </c>
      <c r="B203" s="29" t="s">
        <v>265</v>
      </c>
      <c r="C203" s="30">
        <v>37899</v>
      </c>
      <c r="D203" s="31">
        <f t="shared" si="30"/>
        <v>2003</v>
      </c>
      <c r="E203" s="32">
        <f t="shared" si="31"/>
        <v>37899.5</v>
      </c>
      <c r="F203" s="31">
        <v>28</v>
      </c>
      <c r="G203" s="32">
        <f t="shared" si="32"/>
        <v>37927.5</v>
      </c>
      <c r="H203" s="32">
        <f t="shared" si="33"/>
        <v>37913</v>
      </c>
      <c r="I203" s="31">
        <f t="shared" si="34"/>
        <v>278.5</v>
      </c>
      <c r="J203" s="31">
        <f t="shared" si="35"/>
        <v>306.5</v>
      </c>
      <c r="K203" s="31">
        <f t="shared" si="36"/>
        <v>292</v>
      </c>
      <c r="L203" s="31">
        <f t="shared" si="37"/>
        <v>2003</v>
      </c>
      <c r="M203" s="31">
        <f t="shared" si="38"/>
        <v>10</v>
      </c>
      <c r="N203" s="31">
        <v>1.9634954084936205</v>
      </c>
      <c r="O203" s="31">
        <v>71.93657142857144</v>
      </c>
      <c r="P203" s="31">
        <v>6.4280904053600016</v>
      </c>
      <c r="Q203" s="31">
        <v>4.9319016272360434</v>
      </c>
      <c r="R203" s="31" t="e">
        <f>CONCATENATE(T203,"; ",#REF!,"; ",#REF!,"; ",#REF!)</f>
        <v>#REF!</v>
      </c>
      <c r="S203" s="31"/>
      <c r="T203" s="32"/>
      <c r="U203" s="33">
        <v>277.5</v>
      </c>
      <c r="V203" s="29">
        <v>278.5</v>
      </c>
      <c r="X203" s="29">
        <v>292.5</v>
      </c>
      <c r="Y203" s="29">
        <v>28</v>
      </c>
    </row>
    <row r="204" spans="1:25" s="29" customFormat="1" x14ac:dyDescent="0.35">
      <c r="A204" s="29">
        <v>216</v>
      </c>
      <c r="B204" s="29" t="s">
        <v>266</v>
      </c>
      <c r="C204" s="30">
        <v>37927</v>
      </c>
      <c r="D204" s="31">
        <f t="shared" si="30"/>
        <v>2003</v>
      </c>
      <c r="E204" s="32">
        <f t="shared" si="31"/>
        <v>37927.5</v>
      </c>
      <c r="F204" s="31">
        <v>28</v>
      </c>
      <c r="G204" s="32">
        <f t="shared" si="32"/>
        <v>37955.5</v>
      </c>
      <c r="H204" s="32">
        <f t="shared" si="33"/>
        <v>37941</v>
      </c>
      <c r="I204" s="31">
        <f t="shared" si="34"/>
        <v>306.5</v>
      </c>
      <c r="J204" s="31">
        <f t="shared" si="35"/>
        <v>334.5</v>
      </c>
      <c r="K204" s="31">
        <f t="shared" si="36"/>
        <v>320</v>
      </c>
      <c r="L204" s="31">
        <f t="shared" si="37"/>
        <v>2003</v>
      </c>
      <c r="M204" s="31">
        <f t="shared" si="38"/>
        <v>11</v>
      </c>
      <c r="N204" s="31">
        <v>1.8232457364583623</v>
      </c>
      <c r="O204" s="31">
        <v>42.506857142857143</v>
      </c>
      <c r="P204" s="31">
        <v>5.9253666213142857</v>
      </c>
      <c r="Q204" s="31">
        <v>1.4438160912624438</v>
      </c>
      <c r="R204" s="31" t="e">
        <f>CONCATENATE(T204,"; ",#REF!,"; ",#REF!,"; ",#REF!)</f>
        <v>#REF!</v>
      </c>
      <c r="S204" s="31"/>
      <c r="T204" s="32"/>
      <c r="U204" s="33">
        <v>305.5</v>
      </c>
      <c r="V204" s="29">
        <v>306.5</v>
      </c>
      <c r="X204" s="29">
        <v>320.5</v>
      </c>
      <c r="Y204" s="29">
        <v>28</v>
      </c>
    </row>
    <row r="205" spans="1:25" s="29" customFormat="1" x14ac:dyDescent="0.35">
      <c r="A205" s="29">
        <v>217</v>
      </c>
      <c r="B205" s="29" t="s">
        <v>267</v>
      </c>
      <c r="C205" s="30">
        <v>37955</v>
      </c>
      <c r="D205" s="31">
        <f t="shared" si="30"/>
        <v>2003</v>
      </c>
      <c r="E205" s="32">
        <f t="shared" si="31"/>
        <v>37955.5</v>
      </c>
      <c r="F205" s="31">
        <v>28</v>
      </c>
      <c r="G205" s="32">
        <f t="shared" si="32"/>
        <v>37983.5</v>
      </c>
      <c r="H205" s="32">
        <f t="shared" si="33"/>
        <v>37969</v>
      </c>
      <c r="I205" s="31">
        <f t="shared" si="34"/>
        <v>334.5</v>
      </c>
      <c r="J205" s="31">
        <f t="shared" si="35"/>
        <v>362.5</v>
      </c>
      <c r="K205" s="31">
        <f t="shared" si="36"/>
        <v>348</v>
      </c>
      <c r="L205" s="31">
        <f t="shared" si="37"/>
        <v>2003</v>
      </c>
      <c r="M205" s="31">
        <f t="shared" si="38"/>
        <v>12</v>
      </c>
      <c r="N205" s="31">
        <v>1.121997376282069</v>
      </c>
      <c r="O205" s="31">
        <v>44.286285714285711</v>
      </c>
      <c r="P205" s="31">
        <v>3.2282017060590475</v>
      </c>
      <c r="Q205" s="31">
        <v>3.4844673916542406</v>
      </c>
      <c r="R205" s="31" t="e">
        <f>CONCATENATE(T205,"; ",#REF!,"; ",#REF!,"; ",#REF!)</f>
        <v>#REF!</v>
      </c>
      <c r="S205" s="31"/>
      <c r="T205" s="32"/>
      <c r="U205" s="33">
        <v>333.5</v>
      </c>
      <c r="V205" s="29">
        <v>334.5</v>
      </c>
      <c r="X205" s="29">
        <v>348.5</v>
      </c>
      <c r="Y205" s="29">
        <v>28</v>
      </c>
    </row>
    <row r="206" spans="1:25" s="29" customFormat="1" x14ac:dyDescent="0.35">
      <c r="A206" s="29">
        <v>218</v>
      </c>
      <c r="B206" s="29" t="s">
        <v>268</v>
      </c>
      <c r="C206" s="30">
        <v>37983</v>
      </c>
      <c r="D206" s="31">
        <f t="shared" si="30"/>
        <v>2003</v>
      </c>
      <c r="E206" s="32">
        <f t="shared" si="31"/>
        <v>37983.5</v>
      </c>
      <c r="F206" s="31">
        <v>28</v>
      </c>
      <c r="G206" s="32">
        <f t="shared" si="32"/>
        <v>38011.5</v>
      </c>
      <c r="H206" s="32">
        <f t="shared" si="33"/>
        <v>37997</v>
      </c>
      <c r="I206" s="31">
        <f t="shared" si="34"/>
        <v>362.5</v>
      </c>
      <c r="J206" s="31">
        <f t="shared" si="35"/>
        <v>25.5</v>
      </c>
      <c r="K206" s="31">
        <f t="shared" si="36"/>
        <v>11</v>
      </c>
      <c r="L206" s="31">
        <f t="shared" si="37"/>
        <v>2004</v>
      </c>
      <c r="M206" s="31">
        <f t="shared" si="38"/>
        <v>1</v>
      </c>
      <c r="N206" s="31">
        <v>0.6311235241586638</v>
      </c>
      <c r="O206" s="31">
        <v>35.169714285714285</v>
      </c>
      <c r="P206" s="31">
        <v>2.5449736082247623</v>
      </c>
      <c r="Q206" s="31">
        <v>1.7107024992038098</v>
      </c>
      <c r="R206" s="31" t="e">
        <f>CONCATENATE(T206,"; ",#REF!,"; ",#REF!,"; ",#REF!)</f>
        <v>#REF!</v>
      </c>
      <c r="S206" s="31"/>
      <c r="T206" s="32"/>
      <c r="U206" s="33">
        <v>361.5</v>
      </c>
      <c r="V206" s="29">
        <v>362.5</v>
      </c>
      <c r="X206" s="29">
        <v>11.5</v>
      </c>
      <c r="Y206" s="29">
        <v>28</v>
      </c>
    </row>
    <row r="207" spans="1:25" s="29" customFormat="1" x14ac:dyDescent="0.35">
      <c r="A207" s="29">
        <v>219</v>
      </c>
      <c r="B207" s="29" t="s">
        <v>269</v>
      </c>
      <c r="C207" s="30">
        <v>38011</v>
      </c>
      <c r="D207" s="31">
        <f t="shared" si="30"/>
        <v>2004</v>
      </c>
      <c r="E207" s="32">
        <f t="shared" si="31"/>
        <v>38011.5</v>
      </c>
      <c r="F207" s="31">
        <v>28</v>
      </c>
      <c r="G207" s="32">
        <f t="shared" si="32"/>
        <v>38039.5</v>
      </c>
      <c r="H207" s="32">
        <f t="shared" si="33"/>
        <v>38025</v>
      </c>
      <c r="I207" s="31">
        <f t="shared" si="34"/>
        <v>25.5</v>
      </c>
      <c r="J207" s="31">
        <f t="shared" si="35"/>
        <v>53.5</v>
      </c>
      <c r="K207" s="31">
        <f t="shared" si="36"/>
        <v>39</v>
      </c>
      <c r="L207" s="31">
        <f t="shared" si="37"/>
        <v>2004</v>
      </c>
      <c r="M207" s="31">
        <f t="shared" si="38"/>
        <v>2</v>
      </c>
      <c r="N207" s="31">
        <v>0.98174770424681024</v>
      </c>
      <c r="O207" s="31">
        <v>32.601142857142854</v>
      </c>
      <c r="P207" s="31">
        <v>2.1082112589028572</v>
      </c>
      <c r="Q207" s="31">
        <v>1.6713479030019047</v>
      </c>
      <c r="R207" s="31" t="e">
        <f>CONCATENATE(T207,"; ",#REF!,"; ",#REF!,"; ",#REF!)</f>
        <v>#REF!</v>
      </c>
      <c r="S207" s="31"/>
      <c r="T207" s="32"/>
      <c r="U207" s="33">
        <v>24.5</v>
      </c>
      <c r="V207" s="29">
        <v>25.5</v>
      </c>
      <c r="X207" s="29">
        <v>39.5</v>
      </c>
      <c r="Y207" s="29">
        <v>28</v>
      </c>
    </row>
    <row r="208" spans="1:25" s="29" customFormat="1" x14ac:dyDescent="0.35">
      <c r="A208" s="29">
        <v>220</v>
      </c>
      <c r="B208" s="29" t="s">
        <v>270</v>
      </c>
      <c r="C208" s="30">
        <v>38039</v>
      </c>
      <c r="D208" s="31">
        <f t="shared" si="30"/>
        <v>2004</v>
      </c>
      <c r="E208" s="32">
        <f t="shared" si="31"/>
        <v>38039.5</v>
      </c>
      <c r="F208" s="31">
        <v>28</v>
      </c>
      <c r="G208" s="32">
        <f t="shared" si="32"/>
        <v>38067.5</v>
      </c>
      <c r="H208" s="32">
        <f t="shared" si="33"/>
        <v>38053</v>
      </c>
      <c r="I208" s="31">
        <f t="shared" si="34"/>
        <v>53.5</v>
      </c>
      <c r="J208" s="31">
        <f t="shared" si="35"/>
        <v>81.5</v>
      </c>
      <c r="K208" s="31">
        <f t="shared" si="36"/>
        <v>67</v>
      </c>
      <c r="L208" s="31">
        <f t="shared" si="37"/>
        <v>2004</v>
      </c>
      <c r="M208" s="31">
        <f t="shared" si="38"/>
        <v>3</v>
      </c>
      <c r="N208" s="31">
        <v>0.42074901610577586</v>
      </c>
      <c r="O208" s="31">
        <v>15.788571428571434</v>
      </c>
      <c r="P208" s="31">
        <v>0.88632224485714295</v>
      </c>
      <c r="Q208" s="31">
        <v>0.94795451228571459</v>
      </c>
      <c r="R208" s="31" t="e">
        <f>CONCATENATE(T208,"; ",#REF!,"; ",#REF!,"; ",#REF!)</f>
        <v>#REF!</v>
      </c>
      <c r="S208" s="31"/>
      <c r="T208" s="32"/>
      <c r="U208" s="33">
        <v>52.5</v>
      </c>
      <c r="V208" s="29">
        <v>53.5</v>
      </c>
      <c r="X208" s="29">
        <v>67.5</v>
      </c>
      <c r="Y208" s="29">
        <v>28</v>
      </c>
    </row>
    <row r="209" spans="1:26" s="29" customFormat="1" x14ac:dyDescent="0.35">
      <c r="A209" s="29">
        <v>221</v>
      </c>
      <c r="B209" s="29" t="s">
        <v>271</v>
      </c>
      <c r="C209" s="30">
        <v>38067</v>
      </c>
      <c r="D209" s="31">
        <f t="shared" si="30"/>
        <v>2004</v>
      </c>
      <c r="E209" s="32">
        <f t="shared" si="31"/>
        <v>38067.5</v>
      </c>
      <c r="F209" s="31">
        <v>14</v>
      </c>
      <c r="G209" s="32">
        <f t="shared" si="32"/>
        <v>38081.5</v>
      </c>
      <c r="H209" s="32">
        <f t="shared" si="33"/>
        <v>38074</v>
      </c>
      <c r="I209" s="31">
        <f t="shared" si="34"/>
        <v>81.5</v>
      </c>
      <c r="J209" s="31">
        <f t="shared" si="35"/>
        <v>95.5</v>
      </c>
      <c r="K209" s="31">
        <f t="shared" si="36"/>
        <v>88</v>
      </c>
      <c r="L209" s="31">
        <f t="shared" si="37"/>
        <v>2004</v>
      </c>
      <c r="M209" s="31">
        <f t="shared" si="38"/>
        <v>3</v>
      </c>
      <c r="N209" s="31">
        <v>1.6829960644231035</v>
      </c>
      <c r="O209" s="31">
        <v>73.229714285714309</v>
      </c>
      <c r="P209" s="31">
        <v>5.2869022165333348</v>
      </c>
      <c r="Q209" s="31">
        <v>4.2387457880380968</v>
      </c>
      <c r="R209" s="31" t="e">
        <f>CONCATENATE(T209,"; ",#REF!,"; ",#REF!,"; ",#REF!)</f>
        <v>#REF!</v>
      </c>
      <c r="S209" s="31"/>
      <c r="T209" s="32"/>
      <c r="U209" s="33">
        <v>80.5</v>
      </c>
      <c r="V209" s="29">
        <v>81.5</v>
      </c>
      <c r="X209" s="29">
        <v>88.5</v>
      </c>
      <c r="Y209" s="29">
        <v>14</v>
      </c>
    </row>
    <row r="210" spans="1:26" s="29" customFormat="1" x14ac:dyDescent="0.35">
      <c r="A210" s="29">
        <v>222</v>
      </c>
      <c r="B210" s="29" t="s">
        <v>272</v>
      </c>
      <c r="C210" s="30">
        <v>38081</v>
      </c>
      <c r="D210" s="31">
        <f t="shared" si="30"/>
        <v>2004</v>
      </c>
      <c r="E210" s="32">
        <f t="shared" si="31"/>
        <v>38081.5</v>
      </c>
      <c r="F210" s="31">
        <v>14</v>
      </c>
      <c r="G210" s="32">
        <f t="shared" si="32"/>
        <v>38095.5</v>
      </c>
      <c r="H210" s="32">
        <f t="shared" si="33"/>
        <v>38088</v>
      </c>
      <c r="I210" s="31">
        <f t="shared" si="34"/>
        <v>95.5</v>
      </c>
      <c r="J210" s="31">
        <f t="shared" si="35"/>
        <v>109.5</v>
      </c>
      <c r="K210" s="31">
        <f t="shared" si="36"/>
        <v>102</v>
      </c>
      <c r="L210" s="31">
        <f t="shared" si="37"/>
        <v>2004</v>
      </c>
      <c r="M210" s="31">
        <f t="shared" si="38"/>
        <v>4</v>
      </c>
      <c r="N210" s="31">
        <v>2.5244940966346552</v>
      </c>
      <c r="O210" s="31">
        <v>69.349714285714285</v>
      </c>
      <c r="P210" s="31">
        <v>5.5139486250514276</v>
      </c>
      <c r="Q210" s="31">
        <v>3.4572459978057148</v>
      </c>
      <c r="R210" s="31" t="e">
        <f>CONCATENATE(T210,"; ",#REF!,"; ",#REF!,"; ",#REF!)</f>
        <v>#REF!</v>
      </c>
      <c r="S210" s="31"/>
      <c r="T210" s="32"/>
      <c r="U210" s="33">
        <v>94.5</v>
      </c>
      <c r="V210" s="29">
        <v>95.5</v>
      </c>
      <c r="X210" s="29">
        <v>102.5</v>
      </c>
      <c r="Y210" s="29">
        <v>14</v>
      </c>
    </row>
    <row r="211" spans="1:26" s="29" customFormat="1" x14ac:dyDescent="0.35">
      <c r="A211" s="29">
        <v>223</v>
      </c>
      <c r="B211" s="29" t="s">
        <v>273</v>
      </c>
      <c r="C211" s="30">
        <v>38095</v>
      </c>
      <c r="D211" s="31">
        <f t="shared" si="30"/>
        <v>2004</v>
      </c>
      <c r="E211" s="32">
        <f t="shared" si="31"/>
        <v>38095.5</v>
      </c>
      <c r="F211" s="31">
        <v>14</v>
      </c>
      <c r="G211" s="32">
        <f t="shared" si="32"/>
        <v>38109.5</v>
      </c>
      <c r="H211" s="32">
        <f t="shared" si="33"/>
        <v>38102</v>
      </c>
      <c r="I211" s="31">
        <f t="shared" si="34"/>
        <v>109.5</v>
      </c>
      <c r="J211" s="31">
        <f t="shared" si="35"/>
        <v>123.5</v>
      </c>
      <c r="K211" s="31">
        <f t="shared" si="36"/>
        <v>116</v>
      </c>
      <c r="L211" s="31">
        <f t="shared" si="37"/>
        <v>2004</v>
      </c>
      <c r="M211" s="31">
        <f t="shared" si="38"/>
        <v>4</v>
      </c>
      <c r="N211" s="31">
        <v>2.8049934407051729</v>
      </c>
      <c r="O211" s="31">
        <v>52.867428571428569</v>
      </c>
      <c r="P211" s="31">
        <v>4.0069531702019043</v>
      </c>
      <c r="Q211" s="31">
        <v>2.9048463288457134</v>
      </c>
      <c r="R211" s="31" t="e">
        <f>CONCATENATE(T211,"; ",#REF!,"; ",#REF!,"; ",#REF!)</f>
        <v>#REF!</v>
      </c>
      <c r="S211" s="31"/>
      <c r="T211" s="32"/>
      <c r="U211" s="33">
        <v>108.5</v>
      </c>
      <c r="V211" s="29">
        <v>109.5</v>
      </c>
      <c r="X211" s="29">
        <v>116.5</v>
      </c>
      <c r="Y211" s="29">
        <v>14</v>
      </c>
    </row>
    <row r="212" spans="1:26" s="29" customFormat="1" x14ac:dyDescent="0.35">
      <c r="A212" s="29">
        <v>224</v>
      </c>
      <c r="B212" s="29" t="s">
        <v>274</v>
      </c>
      <c r="C212" s="30">
        <v>38109</v>
      </c>
      <c r="D212" s="31">
        <f t="shared" si="30"/>
        <v>2004</v>
      </c>
      <c r="E212" s="32">
        <f t="shared" si="31"/>
        <v>38109.5</v>
      </c>
      <c r="F212" s="31">
        <v>14</v>
      </c>
      <c r="G212" s="32">
        <f t="shared" si="32"/>
        <v>38123.5</v>
      </c>
      <c r="H212" s="32">
        <f t="shared" si="33"/>
        <v>38116</v>
      </c>
      <c r="I212" s="31">
        <f t="shared" si="34"/>
        <v>123.5</v>
      </c>
      <c r="J212" s="31">
        <f t="shared" si="35"/>
        <v>137.5</v>
      </c>
      <c r="K212" s="31">
        <f t="shared" si="36"/>
        <v>130</v>
      </c>
      <c r="L212" s="31">
        <f t="shared" si="37"/>
        <v>2004</v>
      </c>
      <c r="M212" s="31">
        <f t="shared" si="38"/>
        <v>5</v>
      </c>
      <c r="N212" s="31">
        <v>3.926990816987241</v>
      </c>
      <c r="O212" s="31">
        <v>62.969142857142856</v>
      </c>
      <c r="P212" s="31">
        <v>4.3439808932571422</v>
      </c>
      <c r="Q212" s="31">
        <v>2.6215607410285715</v>
      </c>
      <c r="R212" s="31" t="e">
        <f>CONCATENATE(T212,"; ",#REF!,"; ",#REF!,"; ",#REF!)</f>
        <v>#REF!</v>
      </c>
      <c r="S212" s="31"/>
      <c r="T212" s="32"/>
      <c r="U212" s="33">
        <v>122.5</v>
      </c>
      <c r="V212" s="29">
        <v>123.5</v>
      </c>
      <c r="X212" s="29">
        <v>130.5</v>
      </c>
      <c r="Y212" s="29">
        <v>14</v>
      </c>
    </row>
    <row r="213" spans="1:26" s="29" customFormat="1" x14ac:dyDescent="0.35">
      <c r="A213" s="29">
        <v>225</v>
      </c>
      <c r="B213" s="29" t="s">
        <v>275</v>
      </c>
      <c r="C213" s="30">
        <v>38123</v>
      </c>
      <c r="D213" s="31">
        <f t="shared" si="30"/>
        <v>2004</v>
      </c>
      <c r="E213" s="32">
        <f t="shared" si="31"/>
        <v>38123.5</v>
      </c>
      <c r="F213" s="31">
        <v>14</v>
      </c>
      <c r="G213" s="32">
        <f t="shared" si="32"/>
        <v>38137.5</v>
      </c>
      <c r="H213" s="32">
        <f t="shared" si="33"/>
        <v>38130</v>
      </c>
      <c r="I213" s="31">
        <f t="shared" si="34"/>
        <v>137.5</v>
      </c>
      <c r="J213" s="31">
        <f t="shared" si="35"/>
        <v>151.5</v>
      </c>
      <c r="K213" s="31">
        <f t="shared" si="36"/>
        <v>144</v>
      </c>
      <c r="L213" s="31">
        <f t="shared" si="37"/>
        <v>2004</v>
      </c>
      <c r="M213" s="31">
        <f t="shared" si="38"/>
        <v>5</v>
      </c>
      <c r="N213" s="31">
        <v>9.8174770424681039</v>
      </c>
      <c r="O213" s="31">
        <v>152.73828571428572</v>
      </c>
      <c r="P213" s="31">
        <v>11.589129436647619</v>
      </c>
      <c r="Q213" s="31">
        <v>4.4698248361142863</v>
      </c>
      <c r="R213" s="31" t="e">
        <f>CONCATENATE(T213,"; ",#REF!,"; ",#REF!,"; ",#REF!)</f>
        <v>#REF!</v>
      </c>
      <c r="S213" s="31"/>
      <c r="T213" s="31" t="s">
        <v>276</v>
      </c>
      <c r="U213" s="33">
        <v>136.5</v>
      </c>
      <c r="V213" s="29">
        <v>137.5</v>
      </c>
      <c r="X213" s="29">
        <v>144.5</v>
      </c>
      <c r="Y213" s="29">
        <v>14</v>
      </c>
      <c r="Z213" s="29" t="s">
        <v>276</v>
      </c>
    </row>
    <row r="214" spans="1:26" s="29" customFormat="1" x14ac:dyDescent="0.35">
      <c r="A214" s="29">
        <v>226</v>
      </c>
      <c r="B214" s="29" t="s">
        <v>277</v>
      </c>
      <c r="C214" s="30">
        <v>38137</v>
      </c>
      <c r="D214" s="31">
        <f t="shared" si="30"/>
        <v>2004</v>
      </c>
      <c r="E214" s="32">
        <f t="shared" si="31"/>
        <v>38137.5</v>
      </c>
      <c r="F214" s="31">
        <v>14</v>
      </c>
      <c r="G214" s="32">
        <f t="shared" si="32"/>
        <v>38151.5</v>
      </c>
      <c r="H214" s="32">
        <f t="shared" si="33"/>
        <v>38144</v>
      </c>
      <c r="I214" s="31">
        <f t="shared" si="34"/>
        <v>151.5</v>
      </c>
      <c r="J214" s="31">
        <f t="shared" si="35"/>
        <v>165.5</v>
      </c>
      <c r="K214" s="31">
        <f t="shared" si="36"/>
        <v>158</v>
      </c>
      <c r="L214" s="31">
        <f t="shared" si="37"/>
        <v>2004</v>
      </c>
      <c r="M214" s="31">
        <f t="shared" si="38"/>
        <v>6</v>
      </c>
      <c r="N214" s="31">
        <v>11.780972450961725</v>
      </c>
      <c r="O214" s="31">
        <v>196.1862857142857</v>
      </c>
      <c r="P214" s="31">
        <v>13.545559153737143</v>
      </c>
      <c r="Q214" s="31"/>
      <c r="R214" s="31" t="e">
        <f>CONCATENATE(T214,"; ",#REF!,"; ",#REF!,"; ",#REF!)</f>
        <v>#REF!</v>
      </c>
      <c r="S214" s="31"/>
      <c r="T214" s="31" t="s">
        <v>276</v>
      </c>
      <c r="U214" s="33">
        <v>150.5</v>
      </c>
      <c r="V214" s="29">
        <v>151.5</v>
      </c>
      <c r="X214" s="29">
        <v>158.5</v>
      </c>
      <c r="Y214" s="29">
        <v>14</v>
      </c>
      <c r="Z214" s="29" t="s">
        <v>276</v>
      </c>
    </row>
    <row r="215" spans="1:26" s="29" customFormat="1" x14ac:dyDescent="0.35">
      <c r="A215" s="29">
        <v>227</v>
      </c>
      <c r="B215" s="29" t="s">
        <v>278</v>
      </c>
      <c r="C215" s="30">
        <v>38151</v>
      </c>
      <c r="D215" s="31">
        <f t="shared" si="30"/>
        <v>2004</v>
      </c>
      <c r="E215" s="32">
        <f t="shared" si="31"/>
        <v>38151.5</v>
      </c>
      <c r="F215" s="31">
        <v>11</v>
      </c>
      <c r="G215" s="32">
        <f t="shared" si="32"/>
        <v>38162.5</v>
      </c>
      <c r="H215" s="32">
        <f t="shared" si="33"/>
        <v>38156.5</v>
      </c>
      <c r="I215" s="31">
        <f t="shared" si="34"/>
        <v>165.5</v>
      </c>
      <c r="J215" s="31">
        <f t="shared" si="35"/>
        <v>176.5</v>
      </c>
      <c r="K215" s="31">
        <f t="shared" si="36"/>
        <v>170.5</v>
      </c>
      <c r="L215" s="31">
        <f t="shared" si="37"/>
        <v>2004</v>
      </c>
      <c r="M215" s="31">
        <f t="shared" si="38"/>
        <v>6</v>
      </c>
      <c r="N215" s="31">
        <v>6.782984138432508</v>
      </c>
      <c r="O215" s="31">
        <v>145.12145454545455</v>
      </c>
      <c r="P215" s="31">
        <v>10.011958898989093</v>
      </c>
      <c r="Q215" s="31"/>
      <c r="R215" s="31" t="e">
        <f>CONCATENATE(T215,"; ",#REF!,"; ",#REF!,"; ",#REF!)</f>
        <v>#REF!</v>
      </c>
      <c r="S215" s="31"/>
      <c r="T215" s="31" t="s">
        <v>279</v>
      </c>
      <c r="U215" s="33">
        <v>164.5</v>
      </c>
      <c r="V215" s="29">
        <v>165.5</v>
      </c>
      <c r="X215" s="29">
        <v>171</v>
      </c>
      <c r="Y215" s="29">
        <v>11</v>
      </c>
      <c r="Z215" s="29" t="s">
        <v>279</v>
      </c>
    </row>
    <row r="216" spans="1:26" s="34" customFormat="1" x14ac:dyDescent="0.35">
      <c r="A216" s="34">
        <v>229</v>
      </c>
      <c r="B216" s="34" t="s">
        <v>280</v>
      </c>
      <c r="C216" s="35">
        <v>38165</v>
      </c>
      <c r="D216" s="36">
        <f t="shared" si="30"/>
        <v>2004</v>
      </c>
      <c r="E216" s="37">
        <f t="shared" si="31"/>
        <v>38165.5</v>
      </c>
      <c r="F216" s="36">
        <v>14</v>
      </c>
      <c r="G216" s="37">
        <f t="shared" si="32"/>
        <v>38179.5</v>
      </c>
      <c r="H216" s="37">
        <f t="shared" si="33"/>
        <v>38172</v>
      </c>
      <c r="I216" s="36">
        <f t="shared" si="34"/>
        <v>179.5</v>
      </c>
      <c r="J216" s="36">
        <f t="shared" si="35"/>
        <v>193.5</v>
      </c>
      <c r="K216" s="36">
        <f t="shared" si="36"/>
        <v>186</v>
      </c>
      <c r="L216" s="36">
        <f t="shared" si="37"/>
        <v>2004</v>
      </c>
      <c r="M216" s="36">
        <f t="shared" si="38"/>
        <v>7</v>
      </c>
      <c r="N216" s="36">
        <v>1.6829960644231037</v>
      </c>
      <c r="O216" s="36">
        <v>19.791999999999998</v>
      </c>
      <c r="P216" s="36">
        <v>1.7977092732266666</v>
      </c>
      <c r="Q216" s="36">
        <v>0.96876964570666613</v>
      </c>
      <c r="R216" s="36" t="e">
        <f>CONCATENATE(T216,"; ",#REF!,"; ",#REF!,"; ",#REF!)</f>
        <v>#REF!</v>
      </c>
      <c r="S216" s="36"/>
      <c r="T216" s="37"/>
      <c r="U216" s="38">
        <v>178.5</v>
      </c>
      <c r="V216" s="34">
        <v>179.5</v>
      </c>
      <c r="X216" s="34">
        <v>186.5</v>
      </c>
      <c r="Y216" s="34">
        <v>14</v>
      </c>
    </row>
    <row r="217" spans="1:26" s="34" customFormat="1" x14ac:dyDescent="0.35">
      <c r="A217" s="34">
        <v>230</v>
      </c>
      <c r="B217" s="34" t="s">
        <v>281</v>
      </c>
      <c r="C217" s="35">
        <v>38179</v>
      </c>
      <c r="D217" s="36">
        <f t="shared" si="30"/>
        <v>2004</v>
      </c>
      <c r="E217" s="37">
        <f t="shared" si="31"/>
        <v>38179.5</v>
      </c>
      <c r="F217" s="36">
        <v>14</v>
      </c>
      <c r="G217" s="37">
        <f t="shared" si="32"/>
        <v>38193.5</v>
      </c>
      <c r="H217" s="37">
        <f t="shared" si="33"/>
        <v>38186</v>
      </c>
      <c r="I217" s="36">
        <f t="shared" si="34"/>
        <v>193.5</v>
      </c>
      <c r="J217" s="36">
        <f t="shared" si="35"/>
        <v>207.5</v>
      </c>
      <c r="K217" s="36">
        <f t="shared" si="36"/>
        <v>200</v>
      </c>
      <c r="L217" s="36">
        <f t="shared" si="37"/>
        <v>2004</v>
      </c>
      <c r="M217" s="36">
        <f t="shared" si="38"/>
        <v>7</v>
      </c>
      <c r="N217" s="36">
        <v>1.4024967203525862</v>
      </c>
      <c r="O217" s="36">
        <v>35.26400000000001</v>
      </c>
      <c r="P217" s="36">
        <v>1.0924530948266671</v>
      </c>
      <c r="Q217" s="36">
        <v>3.1521570385066671</v>
      </c>
      <c r="R217" s="36" t="e">
        <f>CONCATENATE(T217,"; ",#REF!,"; ",#REF!,"; ",#REF!)</f>
        <v>#REF!</v>
      </c>
      <c r="S217" s="36"/>
      <c r="T217" s="37"/>
      <c r="U217" s="38">
        <v>192.5</v>
      </c>
      <c r="V217" s="34">
        <v>193.5</v>
      </c>
      <c r="X217" s="34">
        <v>200.5</v>
      </c>
      <c r="Y217" s="34">
        <v>14</v>
      </c>
    </row>
    <row r="218" spans="1:26" s="34" customFormat="1" x14ac:dyDescent="0.35">
      <c r="A218" s="34">
        <v>231</v>
      </c>
      <c r="B218" s="34" t="s">
        <v>282</v>
      </c>
      <c r="C218" s="35">
        <v>38193</v>
      </c>
      <c r="D218" s="36">
        <f t="shared" si="30"/>
        <v>2004</v>
      </c>
      <c r="E218" s="37">
        <f t="shared" si="31"/>
        <v>38193.5</v>
      </c>
      <c r="F218" s="36">
        <v>14</v>
      </c>
      <c r="G218" s="37">
        <f t="shared" si="32"/>
        <v>38207.5</v>
      </c>
      <c r="H218" s="37">
        <f t="shared" si="33"/>
        <v>38200</v>
      </c>
      <c r="I218" s="36">
        <f t="shared" si="34"/>
        <v>207.5</v>
      </c>
      <c r="J218" s="36">
        <f t="shared" si="35"/>
        <v>221.5</v>
      </c>
      <c r="K218" s="36">
        <f t="shared" si="36"/>
        <v>214</v>
      </c>
      <c r="L218" s="36">
        <f t="shared" si="37"/>
        <v>2004</v>
      </c>
      <c r="M218" s="36">
        <f t="shared" si="38"/>
        <v>8</v>
      </c>
      <c r="N218" s="36">
        <v>4.2074901610577582</v>
      </c>
      <c r="O218" s="36">
        <v>77.741714285714309</v>
      </c>
      <c r="P218" s="36">
        <v>5.729727600457144</v>
      </c>
      <c r="Q218" s="36">
        <v>3.7797684604952408</v>
      </c>
      <c r="R218" s="36" t="e">
        <f>CONCATENATE(T218,"; ",#REF!,"; ",#REF!,"; ",#REF!)</f>
        <v>#REF!</v>
      </c>
      <c r="S218" s="36"/>
      <c r="T218" s="37"/>
      <c r="U218" s="38">
        <v>206.5</v>
      </c>
      <c r="V218" s="34">
        <v>207.5</v>
      </c>
      <c r="X218" s="34">
        <v>214.5</v>
      </c>
      <c r="Y218" s="34">
        <v>14</v>
      </c>
    </row>
    <row r="219" spans="1:26" s="34" customFormat="1" x14ac:dyDescent="0.35">
      <c r="A219" s="34">
        <v>232</v>
      </c>
      <c r="B219" s="34" t="s">
        <v>283</v>
      </c>
      <c r="C219" s="35">
        <v>38207</v>
      </c>
      <c r="D219" s="36">
        <f t="shared" si="30"/>
        <v>2004</v>
      </c>
      <c r="E219" s="37">
        <f t="shared" si="31"/>
        <v>38207.5</v>
      </c>
      <c r="F219" s="36">
        <v>14</v>
      </c>
      <c r="G219" s="37">
        <f t="shared" si="32"/>
        <v>38221.5</v>
      </c>
      <c r="H219" s="37">
        <f t="shared" si="33"/>
        <v>38214</v>
      </c>
      <c r="I219" s="36">
        <f t="shared" si="34"/>
        <v>221.5</v>
      </c>
      <c r="J219" s="36">
        <f t="shared" si="35"/>
        <v>235.5</v>
      </c>
      <c r="K219" s="36">
        <f t="shared" si="36"/>
        <v>228</v>
      </c>
      <c r="L219" s="36">
        <f t="shared" si="37"/>
        <v>2004</v>
      </c>
      <c r="M219" s="36">
        <f t="shared" si="38"/>
        <v>8</v>
      </c>
      <c r="N219" s="36">
        <v>1.9634954084936207</v>
      </c>
      <c r="O219" s="36">
        <v>38.99885714285714</v>
      </c>
      <c r="P219" s="36">
        <v>2.569994154830014</v>
      </c>
      <c r="Q219" s="36">
        <v>2.3405859411699854</v>
      </c>
      <c r="R219" s="36" t="e">
        <f>CONCATENATE(T219,"; ",#REF!,"; ",#REF!,"; ",#REF!)</f>
        <v>#REF!</v>
      </c>
      <c r="S219" s="36"/>
      <c r="T219" s="37"/>
      <c r="U219" s="38">
        <v>220.5</v>
      </c>
      <c r="V219" s="34">
        <v>221.5</v>
      </c>
      <c r="X219" s="34">
        <v>228.5</v>
      </c>
      <c r="Y219" s="34">
        <v>14</v>
      </c>
    </row>
    <row r="220" spans="1:26" s="34" customFormat="1" x14ac:dyDescent="0.35">
      <c r="A220" s="34">
        <v>233</v>
      </c>
      <c r="B220" s="34" t="s">
        <v>284</v>
      </c>
      <c r="C220" s="35">
        <v>38221</v>
      </c>
      <c r="D220" s="36">
        <f t="shared" si="30"/>
        <v>2004</v>
      </c>
      <c r="E220" s="37">
        <f t="shared" si="31"/>
        <v>38221.5</v>
      </c>
      <c r="F220" s="36">
        <v>14</v>
      </c>
      <c r="G220" s="37">
        <f t="shared" si="32"/>
        <v>38235.5</v>
      </c>
      <c r="H220" s="37">
        <f t="shared" si="33"/>
        <v>38228</v>
      </c>
      <c r="I220" s="36">
        <f t="shared" si="34"/>
        <v>235.5</v>
      </c>
      <c r="J220" s="36">
        <f t="shared" si="35"/>
        <v>249.5</v>
      </c>
      <c r="K220" s="36">
        <f t="shared" si="36"/>
        <v>242</v>
      </c>
      <c r="L220" s="36">
        <f t="shared" si="37"/>
        <v>2004</v>
      </c>
      <c r="M220" s="36">
        <f t="shared" si="38"/>
        <v>8</v>
      </c>
      <c r="N220" s="36">
        <v>1.9634954084936207</v>
      </c>
      <c r="O220" s="36">
        <v>44.612571428571414</v>
      </c>
      <c r="P220" s="36">
        <v>2.0046590565485709</v>
      </c>
      <c r="Q220" s="36">
        <v>2.722310561737141</v>
      </c>
      <c r="R220" s="36" t="e">
        <f>CONCATENATE(T220,"; ",#REF!,"; ",#REF!,"; ",#REF!)</f>
        <v>#REF!</v>
      </c>
      <c r="S220" s="36"/>
      <c r="T220" s="37"/>
      <c r="U220" s="38">
        <v>234.5</v>
      </c>
      <c r="V220" s="34">
        <v>235.5</v>
      </c>
      <c r="X220" s="34">
        <v>242.5</v>
      </c>
      <c r="Y220" s="34">
        <v>14</v>
      </c>
    </row>
    <row r="221" spans="1:26" s="34" customFormat="1" x14ac:dyDescent="0.35">
      <c r="A221" s="34">
        <v>234</v>
      </c>
      <c r="B221" s="34" t="s">
        <v>285</v>
      </c>
      <c r="C221" s="35">
        <v>38235</v>
      </c>
      <c r="D221" s="36">
        <f t="shared" si="30"/>
        <v>2004</v>
      </c>
      <c r="E221" s="37">
        <f t="shared" si="31"/>
        <v>38235.5</v>
      </c>
      <c r="F221" s="36">
        <v>14</v>
      </c>
      <c r="G221" s="37">
        <f t="shared" si="32"/>
        <v>38249.5</v>
      </c>
      <c r="H221" s="37">
        <f t="shared" si="33"/>
        <v>38242</v>
      </c>
      <c r="I221" s="36">
        <f t="shared" si="34"/>
        <v>249.5</v>
      </c>
      <c r="J221" s="36">
        <f t="shared" si="35"/>
        <v>263.5</v>
      </c>
      <c r="K221" s="36">
        <f t="shared" si="36"/>
        <v>256</v>
      </c>
      <c r="L221" s="36">
        <f t="shared" si="37"/>
        <v>2004</v>
      </c>
      <c r="M221" s="36">
        <f t="shared" si="38"/>
        <v>9</v>
      </c>
      <c r="N221" s="36">
        <v>1.9634954084936207</v>
      </c>
      <c r="O221" s="36">
        <v>54.50285714285716</v>
      </c>
      <c r="P221" s="36">
        <v>3.0608363098285727</v>
      </c>
      <c r="Q221" s="36">
        <v>3.2238881473142875</v>
      </c>
      <c r="R221" s="36" t="e">
        <f>CONCATENATE(T221,"; ",#REF!,"; ",#REF!,"; ",#REF!)</f>
        <v>#REF!</v>
      </c>
      <c r="S221" s="36"/>
      <c r="T221" s="37"/>
      <c r="U221" s="38">
        <v>248.5</v>
      </c>
      <c r="V221" s="34">
        <v>249.5</v>
      </c>
      <c r="X221" s="34">
        <v>256.5</v>
      </c>
      <c r="Y221" s="34">
        <v>14</v>
      </c>
    </row>
    <row r="222" spans="1:26" s="34" customFormat="1" x14ac:dyDescent="0.35">
      <c r="A222" s="34">
        <v>235</v>
      </c>
      <c r="B222" s="34" t="s">
        <v>286</v>
      </c>
      <c r="C222" s="35">
        <v>38249</v>
      </c>
      <c r="D222" s="36">
        <f t="shared" si="30"/>
        <v>2004</v>
      </c>
      <c r="E222" s="37">
        <f t="shared" si="31"/>
        <v>38249.5</v>
      </c>
      <c r="F222" s="36">
        <v>14</v>
      </c>
      <c r="G222" s="37">
        <f t="shared" si="32"/>
        <v>38263.5</v>
      </c>
      <c r="H222" s="37">
        <f t="shared" si="33"/>
        <v>38256</v>
      </c>
      <c r="I222" s="36">
        <f t="shared" si="34"/>
        <v>263.5</v>
      </c>
      <c r="J222" s="36">
        <f t="shared" si="35"/>
        <v>277.5</v>
      </c>
      <c r="K222" s="36">
        <f t="shared" si="36"/>
        <v>270</v>
      </c>
      <c r="L222" s="36">
        <f t="shared" si="37"/>
        <v>2004</v>
      </c>
      <c r="M222" s="36">
        <f t="shared" si="38"/>
        <v>9</v>
      </c>
      <c r="N222" s="36">
        <v>1.4024967203525862</v>
      </c>
      <c r="O222" s="36">
        <v>37.979428571428571</v>
      </c>
      <c r="P222" s="36">
        <v>2.0415260743314283</v>
      </c>
      <c r="Q222" s="36">
        <v>2.5296349051733333</v>
      </c>
      <c r="R222" s="36" t="e">
        <f>CONCATENATE(T222,"; ",#REF!,"; ",#REF!,"; ",#REF!)</f>
        <v>#REF!</v>
      </c>
      <c r="S222" s="36"/>
      <c r="T222" s="37"/>
      <c r="U222" s="38">
        <v>262.5</v>
      </c>
      <c r="V222" s="34">
        <v>263.5</v>
      </c>
      <c r="X222" s="34">
        <v>270.5</v>
      </c>
      <c r="Y222" s="34">
        <v>14</v>
      </c>
    </row>
    <row r="223" spans="1:26" s="34" customFormat="1" x14ac:dyDescent="0.35">
      <c r="A223" s="34">
        <v>236</v>
      </c>
      <c r="B223" s="34" t="s">
        <v>287</v>
      </c>
      <c r="C223" s="35">
        <v>38263</v>
      </c>
      <c r="D223" s="36">
        <f t="shared" si="30"/>
        <v>2004</v>
      </c>
      <c r="E223" s="37">
        <f t="shared" si="31"/>
        <v>38263.5</v>
      </c>
      <c r="F223" s="36">
        <v>42</v>
      </c>
      <c r="G223" s="37">
        <f t="shared" si="32"/>
        <v>38305.5</v>
      </c>
      <c r="H223" s="37">
        <f t="shared" si="33"/>
        <v>38284</v>
      </c>
      <c r="I223" s="36">
        <f t="shared" si="34"/>
        <v>277.5</v>
      </c>
      <c r="J223" s="36">
        <f t="shared" si="35"/>
        <v>319.5</v>
      </c>
      <c r="K223" s="36">
        <f t="shared" si="36"/>
        <v>298</v>
      </c>
      <c r="L223" s="36">
        <f t="shared" si="37"/>
        <v>2004</v>
      </c>
      <c r="M223" s="36">
        <f t="shared" si="38"/>
        <v>10</v>
      </c>
      <c r="N223" s="36">
        <v>1.4024967203525862</v>
      </c>
      <c r="O223" s="36">
        <v>55.009904761904757</v>
      </c>
      <c r="P223" s="36">
        <v>7.9491219390984122</v>
      </c>
      <c r="Q223" s="36">
        <v>3.035695922996827</v>
      </c>
      <c r="R223" s="36" t="e">
        <f>CONCATENATE(T223,"; ",#REF!,"; ",#REF!,"; ",#REF!)</f>
        <v>#REF!</v>
      </c>
      <c r="S223" s="36"/>
      <c r="T223" s="37"/>
      <c r="U223" s="38">
        <v>276.5</v>
      </c>
      <c r="V223" s="34">
        <v>277.5</v>
      </c>
      <c r="X223" s="34">
        <v>298.5</v>
      </c>
      <c r="Y223" s="34">
        <v>42</v>
      </c>
    </row>
    <row r="224" spans="1:26" s="34" customFormat="1" x14ac:dyDescent="0.35">
      <c r="A224" s="34">
        <v>237</v>
      </c>
      <c r="B224" s="34" t="s">
        <v>288</v>
      </c>
      <c r="C224" s="35">
        <v>38305</v>
      </c>
      <c r="D224" s="36">
        <f t="shared" si="30"/>
        <v>2004</v>
      </c>
      <c r="E224" s="37">
        <f t="shared" si="31"/>
        <v>38305.5</v>
      </c>
      <c r="F224" s="36">
        <v>42</v>
      </c>
      <c r="G224" s="37">
        <f t="shared" si="32"/>
        <v>38347.5</v>
      </c>
      <c r="H224" s="37">
        <f t="shared" si="33"/>
        <v>38326</v>
      </c>
      <c r="I224" s="36">
        <f t="shared" si="34"/>
        <v>319.5</v>
      </c>
      <c r="J224" s="36">
        <f t="shared" si="35"/>
        <v>361.5</v>
      </c>
      <c r="K224" s="36">
        <f t="shared" si="36"/>
        <v>340</v>
      </c>
      <c r="L224" s="36">
        <f t="shared" si="37"/>
        <v>2004</v>
      </c>
      <c r="M224" s="36">
        <f t="shared" si="38"/>
        <v>12</v>
      </c>
      <c r="N224" s="36">
        <v>1.5894962830662644</v>
      </c>
      <c r="O224" s="36">
        <v>47.634285714285717</v>
      </c>
      <c r="P224" s="36">
        <v>5.4691749729523806</v>
      </c>
      <c r="Q224" s="36">
        <v>2.8941702826666678</v>
      </c>
      <c r="R224" s="36" t="e">
        <f>CONCATENATE(T224,"; ",#REF!,"; ",#REF!,"; ",#REF!)</f>
        <v>#REF!</v>
      </c>
      <c r="S224" s="36"/>
      <c r="T224" s="37"/>
      <c r="U224" s="38">
        <v>318.5</v>
      </c>
      <c r="V224" s="34">
        <v>319.5</v>
      </c>
      <c r="X224" s="34">
        <v>340.5</v>
      </c>
      <c r="Y224" s="34">
        <v>42</v>
      </c>
    </row>
    <row r="225" spans="1:25" s="34" customFormat="1" x14ac:dyDescent="0.35">
      <c r="A225" s="34">
        <v>238</v>
      </c>
      <c r="B225" s="34" t="s">
        <v>289</v>
      </c>
      <c r="C225" s="35">
        <v>38347</v>
      </c>
      <c r="D225" s="36">
        <f t="shared" si="30"/>
        <v>2004</v>
      </c>
      <c r="E225" s="37">
        <f t="shared" si="31"/>
        <v>38347.5</v>
      </c>
      <c r="F225" s="36">
        <v>42</v>
      </c>
      <c r="G225" s="37">
        <f t="shared" si="32"/>
        <v>38389.5</v>
      </c>
      <c r="H225" s="37">
        <f t="shared" si="33"/>
        <v>38368</v>
      </c>
      <c r="I225" s="36">
        <f t="shared" si="34"/>
        <v>361.5</v>
      </c>
      <c r="J225" s="36">
        <f t="shared" si="35"/>
        <v>37.5</v>
      </c>
      <c r="K225" s="36">
        <f t="shared" si="36"/>
        <v>16</v>
      </c>
      <c r="L225" s="36">
        <f t="shared" si="37"/>
        <v>2005</v>
      </c>
      <c r="M225" s="36">
        <f t="shared" si="38"/>
        <v>1</v>
      </c>
      <c r="N225" s="36">
        <v>0.46749890678419542</v>
      </c>
      <c r="O225" s="36">
        <v>14.270857142857142</v>
      </c>
      <c r="P225" s="36">
        <v>1.0141035200571429</v>
      </c>
      <c r="Q225" s="36">
        <v>0.85730533137142872</v>
      </c>
      <c r="R225" s="36" t="e">
        <f>CONCATENATE(T225,"; ",#REF!,"; ",#REF!,"; ",#REF!)</f>
        <v>#REF!</v>
      </c>
      <c r="S225" s="36"/>
      <c r="T225" s="37"/>
      <c r="U225" s="38">
        <v>360.5</v>
      </c>
      <c r="V225" s="34">
        <v>361.5</v>
      </c>
      <c r="X225" s="34">
        <v>17.5</v>
      </c>
      <c r="Y225" s="34">
        <v>42</v>
      </c>
    </row>
    <row r="226" spans="1:25" s="34" customFormat="1" x14ac:dyDescent="0.35">
      <c r="A226" s="34">
        <v>239</v>
      </c>
      <c r="B226" s="34" t="s">
        <v>290</v>
      </c>
      <c r="C226" s="35">
        <v>38389</v>
      </c>
      <c r="D226" s="36">
        <f t="shared" si="30"/>
        <v>2005</v>
      </c>
      <c r="E226" s="37">
        <f t="shared" si="31"/>
        <v>38389.5</v>
      </c>
      <c r="F226" s="36">
        <v>42</v>
      </c>
      <c r="G226" s="37">
        <f t="shared" si="32"/>
        <v>38431.5</v>
      </c>
      <c r="H226" s="37">
        <f t="shared" si="33"/>
        <v>38410</v>
      </c>
      <c r="I226" s="36">
        <f t="shared" si="34"/>
        <v>37.5</v>
      </c>
      <c r="J226" s="36">
        <f t="shared" si="35"/>
        <v>79.5</v>
      </c>
      <c r="K226" s="36">
        <f t="shared" si="36"/>
        <v>58</v>
      </c>
      <c r="L226" s="36">
        <f t="shared" si="37"/>
        <v>2005</v>
      </c>
      <c r="M226" s="36">
        <f t="shared" si="38"/>
        <v>2</v>
      </c>
      <c r="N226" s="36">
        <v>0.46749890678419542</v>
      </c>
      <c r="O226" s="36">
        <v>10.984</v>
      </c>
      <c r="P226" s="36">
        <v>0.55336095887999992</v>
      </c>
      <c r="Q226" s="36">
        <v>0.72449197178666669</v>
      </c>
      <c r="R226" s="36" t="e">
        <f>CONCATENATE(T226,"; ",#REF!,"; ",#REF!,"; ",#REF!)</f>
        <v>#REF!</v>
      </c>
      <c r="S226" s="36"/>
      <c r="T226" s="37"/>
      <c r="U226" s="38">
        <v>37.5</v>
      </c>
      <c r="V226" s="34">
        <v>38.5</v>
      </c>
      <c r="X226" s="34">
        <v>59.5</v>
      </c>
      <c r="Y226" s="34">
        <v>42</v>
      </c>
    </row>
    <row r="227" spans="1:25" s="34" customFormat="1" x14ac:dyDescent="0.35">
      <c r="A227" s="34">
        <v>240</v>
      </c>
      <c r="B227" s="34" t="s">
        <v>291</v>
      </c>
      <c r="C227" s="35">
        <v>38431</v>
      </c>
      <c r="D227" s="36">
        <f t="shared" si="30"/>
        <v>2005</v>
      </c>
      <c r="E227" s="37">
        <f t="shared" si="31"/>
        <v>38431.5</v>
      </c>
      <c r="F227" s="36">
        <v>14</v>
      </c>
      <c r="G227" s="37">
        <f t="shared" si="32"/>
        <v>38445.5</v>
      </c>
      <c r="H227" s="37">
        <f t="shared" si="33"/>
        <v>38438</v>
      </c>
      <c r="I227" s="36">
        <f t="shared" si="34"/>
        <v>79.5</v>
      </c>
      <c r="J227" s="36">
        <f t="shared" si="35"/>
        <v>93.5</v>
      </c>
      <c r="K227" s="36">
        <f t="shared" si="36"/>
        <v>86</v>
      </c>
      <c r="L227" s="36">
        <f t="shared" si="37"/>
        <v>2005</v>
      </c>
      <c r="M227" s="36">
        <f t="shared" si="38"/>
        <v>3</v>
      </c>
      <c r="N227" s="36">
        <v>1.1219973762820692</v>
      </c>
      <c r="O227" s="36">
        <v>20.476571428571429</v>
      </c>
      <c r="P227" s="36"/>
      <c r="Q227" s="36"/>
      <c r="R227" s="36" t="e">
        <f>CONCATENATE(T227,"; ",#REF!,"; ",#REF!,"; ",#REF!)</f>
        <v>#REF!</v>
      </c>
      <c r="S227" s="36"/>
      <c r="T227" s="37"/>
      <c r="U227" s="38">
        <v>79.5</v>
      </c>
      <c r="V227" s="34">
        <v>80.5</v>
      </c>
      <c r="X227" s="34">
        <v>87.5</v>
      </c>
      <c r="Y227" s="34">
        <v>14</v>
      </c>
    </row>
    <row r="228" spans="1:25" s="34" customFormat="1" x14ac:dyDescent="0.35">
      <c r="A228" s="34">
        <v>241</v>
      </c>
      <c r="B228" s="34" t="s">
        <v>292</v>
      </c>
      <c r="C228" s="35">
        <v>38445</v>
      </c>
      <c r="D228" s="36">
        <f t="shared" si="30"/>
        <v>2005</v>
      </c>
      <c r="E228" s="37">
        <f t="shared" si="31"/>
        <v>38445.5</v>
      </c>
      <c r="F228" s="36">
        <v>14</v>
      </c>
      <c r="G228" s="37">
        <f t="shared" si="32"/>
        <v>38459.5</v>
      </c>
      <c r="H228" s="37">
        <f t="shared" si="33"/>
        <v>38452</v>
      </c>
      <c r="I228" s="36">
        <f t="shared" si="34"/>
        <v>93.5</v>
      </c>
      <c r="J228" s="36">
        <f t="shared" si="35"/>
        <v>107.5</v>
      </c>
      <c r="K228" s="36">
        <f t="shared" si="36"/>
        <v>100</v>
      </c>
      <c r="L228" s="36">
        <f t="shared" si="37"/>
        <v>2005</v>
      </c>
      <c r="M228" s="36">
        <f t="shared" si="38"/>
        <v>4</v>
      </c>
      <c r="N228" s="36">
        <v>1.9634954084936207</v>
      </c>
      <c r="O228" s="36">
        <v>31.84</v>
      </c>
      <c r="P228" s="36"/>
      <c r="Q228" s="36"/>
      <c r="R228" s="36" t="e">
        <f>CONCATENATE(T228,"; ",#REF!,"; ",#REF!,"; ",#REF!)</f>
        <v>#REF!</v>
      </c>
      <c r="S228" s="36"/>
      <c r="T228" s="37"/>
      <c r="U228" s="38">
        <v>93.5</v>
      </c>
      <c r="V228" s="34">
        <v>94.5</v>
      </c>
      <c r="X228" s="34">
        <v>101.5</v>
      </c>
      <c r="Y228" s="34">
        <v>14</v>
      </c>
    </row>
    <row r="229" spans="1:25" s="34" customFormat="1" x14ac:dyDescent="0.35">
      <c r="A229" s="34">
        <v>242</v>
      </c>
      <c r="B229" s="34" t="s">
        <v>293</v>
      </c>
      <c r="C229" s="35">
        <v>38459</v>
      </c>
      <c r="D229" s="36">
        <f t="shared" si="30"/>
        <v>2005</v>
      </c>
      <c r="E229" s="37">
        <f t="shared" si="31"/>
        <v>38459.5</v>
      </c>
      <c r="F229" s="36">
        <v>14</v>
      </c>
      <c r="G229" s="37">
        <f t="shared" si="32"/>
        <v>38473.5</v>
      </c>
      <c r="H229" s="37">
        <f t="shared" si="33"/>
        <v>38466</v>
      </c>
      <c r="I229" s="36">
        <f t="shared" si="34"/>
        <v>107.5</v>
      </c>
      <c r="J229" s="36">
        <f t="shared" si="35"/>
        <v>121.5</v>
      </c>
      <c r="K229" s="36">
        <f t="shared" si="36"/>
        <v>114</v>
      </c>
      <c r="L229" s="36">
        <f t="shared" si="37"/>
        <v>2005</v>
      </c>
      <c r="M229" s="36">
        <f t="shared" si="38"/>
        <v>4</v>
      </c>
      <c r="N229" s="36">
        <v>3.0854927847756897</v>
      </c>
      <c r="O229" s="36">
        <v>36.444571428571422</v>
      </c>
      <c r="P229" s="36"/>
      <c r="Q229" s="36"/>
      <c r="R229" s="36" t="e">
        <f>CONCATENATE(T229,"; ",#REF!,"; ",#REF!,"; ",#REF!)</f>
        <v>#REF!</v>
      </c>
      <c r="S229" s="36"/>
      <c r="T229" s="37"/>
      <c r="U229" s="38">
        <v>107.5</v>
      </c>
      <c r="V229" s="34">
        <v>108.5</v>
      </c>
      <c r="X229" s="34">
        <v>115.5</v>
      </c>
      <c r="Y229" s="34">
        <v>14</v>
      </c>
    </row>
    <row r="230" spans="1:25" s="34" customFormat="1" x14ac:dyDescent="0.35">
      <c r="A230" s="34">
        <v>243</v>
      </c>
      <c r="B230" s="34" t="s">
        <v>294</v>
      </c>
      <c r="C230" s="35">
        <v>38473</v>
      </c>
      <c r="D230" s="36">
        <f t="shared" si="30"/>
        <v>2005</v>
      </c>
      <c r="E230" s="37">
        <f t="shared" si="31"/>
        <v>38473.5</v>
      </c>
      <c r="F230" s="36">
        <v>14</v>
      </c>
      <c r="G230" s="37">
        <f t="shared" si="32"/>
        <v>38487.5</v>
      </c>
      <c r="H230" s="37">
        <f t="shared" si="33"/>
        <v>38480</v>
      </c>
      <c r="I230" s="36">
        <f t="shared" si="34"/>
        <v>121.5</v>
      </c>
      <c r="J230" s="36">
        <f t="shared" si="35"/>
        <v>135.5</v>
      </c>
      <c r="K230" s="36">
        <f t="shared" si="36"/>
        <v>128</v>
      </c>
      <c r="L230" s="36">
        <f t="shared" si="37"/>
        <v>2005</v>
      </c>
      <c r="M230" s="36">
        <f t="shared" si="38"/>
        <v>5</v>
      </c>
      <c r="N230" s="36">
        <v>2.8049934407051724</v>
      </c>
      <c r="O230" s="36">
        <v>67.430857142857135</v>
      </c>
      <c r="P230" s="36"/>
      <c r="Q230" s="36"/>
      <c r="R230" s="36" t="e">
        <f>CONCATENATE(T230,"; ",#REF!,"; ",#REF!,"; ",#REF!)</f>
        <v>#REF!</v>
      </c>
      <c r="S230" s="36"/>
      <c r="T230" s="37"/>
      <c r="U230" s="38">
        <v>121.5</v>
      </c>
      <c r="V230" s="34">
        <v>122.5</v>
      </c>
      <c r="X230" s="34">
        <v>129.5</v>
      </c>
      <c r="Y230" s="34">
        <v>14</v>
      </c>
    </row>
    <row r="231" spans="1:25" s="34" customFormat="1" x14ac:dyDescent="0.35">
      <c r="A231" s="34">
        <v>244</v>
      </c>
      <c r="B231" s="34" t="s">
        <v>295</v>
      </c>
      <c r="C231" s="35">
        <v>38487</v>
      </c>
      <c r="D231" s="36">
        <f t="shared" si="30"/>
        <v>2005</v>
      </c>
      <c r="E231" s="37">
        <f t="shared" si="31"/>
        <v>38487.5</v>
      </c>
      <c r="F231" s="36">
        <v>14</v>
      </c>
      <c r="G231" s="37">
        <f t="shared" si="32"/>
        <v>38501.5</v>
      </c>
      <c r="H231" s="37">
        <f t="shared" si="33"/>
        <v>38494</v>
      </c>
      <c r="I231" s="36">
        <f t="shared" si="34"/>
        <v>135.5</v>
      </c>
      <c r="J231" s="36">
        <f t="shared" si="35"/>
        <v>149.5</v>
      </c>
      <c r="K231" s="36">
        <f t="shared" si="36"/>
        <v>142</v>
      </c>
      <c r="L231" s="36">
        <f t="shared" si="37"/>
        <v>2005</v>
      </c>
      <c r="M231" s="36">
        <f t="shared" si="38"/>
        <v>5</v>
      </c>
      <c r="N231" s="36">
        <v>2.5244940966346552</v>
      </c>
      <c r="O231" s="36">
        <v>89.117714285714285</v>
      </c>
      <c r="P231" s="36"/>
      <c r="Q231" s="36"/>
      <c r="R231" s="36" t="e">
        <f>CONCATENATE(T231,"; ",#REF!,"; ",#REF!,"; ",#REF!)</f>
        <v>#REF!</v>
      </c>
      <c r="S231" s="36"/>
      <c r="T231" s="37"/>
      <c r="U231" s="38">
        <v>135.5</v>
      </c>
      <c r="V231" s="34">
        <v>136.5</v>
      </c>
      <c r="X231" s="34">
        <v>143.5</v>
      </c>
      <c r="Y231" s="34">
        <v>14</v>
      </c>
    </row>
    <row r="232" spans="1:25" s="34" customFormat="1" x14ac:dyDescent="0.35">
      <c r="A232" s="34">
        <v>245</v>
      </c>
      <c r="B232" s="34" t="s">
        <v>296</v>
      </c>
      <c r="C232" s="35">
        <v>38501</v>
      </c>
      <c r="D232" s="36">
        <f t="shared" si="30"/>
        <v>2005</v>
      </c>
      <c r="E232" s="37">
        <f t="shared" si="31"/>
        <v>38501.5</v>
      </c>
      <c r="F232" s="36">
        <v>14</v>
      </c>
      <c r="G232" s="37">
        <f t="shared" si="32"/>
        <v>38515.5</v>
      </c>
      <c r="H232" s="37">
        <f t="shared" si="33"/>
        <v>38508</v>
      </c>
      <c r="I232" s="36">
        <f t="shared" si="34"/>
        <v>149.5</v>
      </c>
      <c r="J232" s="36">
        <f t="shared" si="35"/>
        <v>163.5</v>
      </c>
      <c r="K232" s="36">
        <f t="shared" si="36"/>
        <v>156</v>
      </c>
      <c r="L232" s="36">
        <f t="shared" si="37"/>
        <v>2005</v>
      </c>
      <c r="M232" s="36">
        <f t="shared" si="38"/>
        <v>6</v>
      </c>
      <c r="N232" s="36">
        <v>1.9634954084936207</v>
      </c>
      <c r="O232" s="36">
        <v>40.036571428571428</v>
      </c>
      <c r="P232" s="36"/>
      <c r="Q232" s="36"/>
      <c r="R232" s="36" t="e">
        <f>CONCATENATE(T232,"; ",#REF!,"; ",#REF!,"; ",#REF!)</f>
        <v>#REF!</v>
      </c>
      <c r="S232" s="36"/>
      <c r="T232" s="37"/>
      <c r="U232" s="38">
        <v>149.5</v>
      </c>
      <c r="V232" s="34">
        <v>150.5</v>
      </c>
      <c r="X232" s="34">
        <v>157.5</v>
      </c>
      <c r="Y232" s="34">
        <v>14</v>
      </c>
    </row>
    <row r="233" spans="1:25" s="34" customFormat="1" x14ac:dyDescent="0.35">
      <c r="A233" s="34">
        <v>246</v>
      </c>
      <c r="B233" s="34" t="s">
        <v>297</v>
      </c>
      <c r="C233" s="35">
        <v>38515</v>
      </c>
      <c r="D233" s="36">
        <f t="shared" si="30"/>
        <v>2005</v>
      </c>
      <c r="E233" s="37">
        <f t="shared" si="31"/>
        <v>38515.5</v>
      </c>
      <c r="F233" s="36">
        <v>14</v>
      </c>
      <c r="G233" s="37">
        <f t="shared" si="32"/>
        <v>38529.5</v>
      </c>
      <c r="H233" s="37">
        <f t="shared" si="33"/>
        <v>38522</v>
      </c>
      <c r="I233" s="36">
        <f t="shared" si="34"/>
        <v>163.5</v>
      </c>
      <c r="J233" s="36">
        <f t="shared" si="35"/>
        <v>177.5</v>
      </c>
      <c r="K233" s="36">
        <f t="shared" si="36"/>
        <v>170</v>
      </c>
      <c r="L233" s="36">
        <f t="shared" si="37"/>
        <v>2005</v>
      </c>
      <c r="M233" s="36">
        <f t="shared" si="38"/>
        <v>6</v>
      </c>
      <c r="N233" s="36">
        <v>2.2439947525641384</v>
      </c>
      <c r="O233" s="36">
        <v>32.889142857142865</v>
      </c>
      <c r="P233" s="36"/>
      <c r="Q233" s="36"/>
      <c r="R233" s="36" t="e">
        <f>CONCATENATE(T233,"; ",#REF!,"; ",#REF!,"; ",#REF!)</f>
        <v>#REF!</v>
      </c>
      <c r="S233" s="36"/>
      <c r="T233" s="37"/>
      <c r="U233" s="38">
        <v>163.5</v>
      </c>
      <c r="V233" s="34">
        <v>164.5</v>
      </c>
      <c r="X233" s="34">
        <v>171.5</v>
      </c>
      <c r="Y233" s="34">
        <v>14</v>
      </c>
    </row>
    <row r="234" spans="1:25" s="34" customFormat="1" x14ac:dyDescent="0.35">
      <c r="A234" s="34">
        <v>247</v>
      </c>
      <c r="B234" s="34" t="s">
        <v>298</v>
      </c>
      <c r="C234" s="35">
        <v>38529</v>
      </c>
      <c r="D234" s="36">
        <f t="shared" si="30"/>
        <v>2005</v>
      </c>
      <c r="E234" s="37">
        <f t="shared" si="31"/>
        <v>38529.5</v>
      </c>
      <c r="F234" s="36">
        <v>14</v>
      </c>
      <c r="G234" s="37">
        <f t="shared" si="32"/>
        <v>38543.5</v>
      </c>
      <c r="H234" s="37">
        <f t="shared" si="33"/>
        <v>38536</v>
      </c>
      <c r="I234" s="36">
        <f t="shared" si="34"/>
        <v>177.5</v>
      </c>
      <c r="J234" s="36">
        <f t="shared" si="35"/>
        <v>191.5</v>
      </c>
      <c r="K234" s="36">
        <f t="shared" si="36"/>
        <v>184</v>
      </c>
      <c r="L234" s="36">
        <f t="shared" si="37"/>
        <v>2005</v>
      </c>
      <c r="M234" s="36">
        <f t="shared" si="38"/>
        <v>7</v>
      </c>
      <c r="N234" s="36">
        <v>0.5609986881410346</v>
      </c>
      <c r="O234" s="36">
        <v>10.485714285714282</v>
      </c>
      <c r="P234" s="36"/>
      <c r="Q234" s="36"/>
      <c r="R234" s="36" t="e">
        <f>CONCATENATE(T234,"; ",#REF!,"; ",#REF!,"; ",#REF!)</f>
        <v>#REF!</v>
      </c>
      <c r="S234" s="36"/>
      <c r="T234" s="37"/>
      <c r="U234" s="38">
        <v>177.5</v>
      </c>
      <c r="V234" s="34">
        <v>178.5</v>
      </c>
      <c r="X234" s="34">
        <v>185.5</v>
      </c>
      <c r="Y234" s="34">
        <v>14</v>
      </c>
    </row>
    <row r="235" spans="1:25" s="34" customFormat="1" x14ac:dyDescent="0.35">
      <c r="A235" s="34">
        <v>248</v>
      </c>
      <c r="B235" s="34" t="s">
        <v>299</v>
      </c>
      <c r="C235" s="35">
        <v>38543</v>
      </c>
      <c r="D235" s="36">
        <f t="shared" si="30"/>
        <v>2005</v>
      </c>
      <c r="E235" s="37">
        <f t="shared" si="31"/>
        <v>38543.5</v>
      </c>
      <c r="F235" s="36">
        <v>14</v>
      </c>
      <c r="G235" s="37">
        <f t="shared" si="32"/>
        <v>38557.5</v>
      </c>
      <c r="H235" s="37">
        <f t="shared" si="33"/>
        <v>38550</v>
      </c>
      <c r="I235" s="36">
        <f t="shared" si="34"/>
        <v>191.5</v>
      </c>
      <c r="J235" s="36">
        <f t="shared" si="35"/>
        <v>205.5</v>
      </c>
      <c r="K235" s="36">
        <f t="shared" si="36"/>
        <v>198</v>
      </c>
      <c r="L235" s="36">
        <f t="shared" si="37"/>
        <v>2005</v>
      </c>
      <c r="M235" s="36">
        <f t="shared" si="38"/>
        <v>7</v>
      </c>
      <c r="N235" s="36">
        <v>0.3272492347489368</v>
      </c>
      <c r="O235" s="36">
        <v>3.7645714285714251</v>
      </c>
      <c r="P235" s="36"/>
      <c r="Q235" s="36"/>
      <c r="R235" s="36" t="e">
        <f>CONCATENATE(T235,"; ",#REF!,"; ",#REF!,"; ",#REF!)</f>
        <v>#REF!</v>
      </c>
      <c r="S235" s="36"/>
      <c r="T235" s="37"/>
      <c r="U235" s="38">
        <v>191.5</v>
      </c>
      <c r="V235" s="34">
        <v>192.5</v>
      </c>
      <c r="X235" s="34">
        <v>199.5</v>
      </c>
      <c r="Y235" s="34">
        <v>14</v>
      </c>
    </row>
    <row r="236" spans="1:25" x14ac:dyDescent="0.35">
      <c r="A236">
        <v>250</v>
      </c>
      <c r="B236" t="s">
        <v>300</v>
      </c>
      <c r="C236" s="1">
        <v>38550</v>
      </c>
      <c r="D236" s="3">
        <f t="shared" si="30"/>
        <v>2005</v>
      </c>
      <c r="E236" s="4">
        <f t="shared" si="31"/>
        <v>38550.5</v>
      </c>
      <c r="F236" s="3">
        <v>14</v>
      </c>
      <c r="G236" s="4">
        <f t="shared" si="32"/>
        <v>38564.5</v>
      </c>
      <c r="H236" s="4">
        <f t="shared" si="33"/>
        <v>38557</v>
      </c>
      <c r="I236" s="3">
        <f t="shared" si="34"/>
        <v>198.5</v>
      </c>
      <c r="J236" s="3">
        <f t="shared" si="35"/>
        <v>212.5</v>
      </c>
      <c r="K236" s="3">
        <f t="shared" si="36"/>
        <v>205</v>
      </c>
      <c r="L236" s="3">
        <f t="shared" si="37"/>
        <v>2005</v>
      </c>
      <c r="M236" s="3">
        <f t="shared" si="38"/>
        <v>7</v>
      </c>
      <c r="N236" s="6">
        <v>2.8050000000000002</v>
      </c>
      <c r="O236" s="3"/>
      <c r="P236" s="3"/>
      <c r="Q236" s="3"/>
      <c r="R236" s="3" t="e">
        <f>CONCATENATE(T236,"; ",#REF!,"; ",#REF!,"; ",#REF!)</f>
        <v>#REF!</v>
      </c>
      <c r="S236" s="3"/>
      <c r="U236" s="2">
        <v>198</v>
      </c>
      <c r="V236">
        <v>199</v>
      </c>
      <c r="X236">
        <v>205</v>
      </c>
      <c r="Y236">
        <v>14</v>
      </c>
    </row>
    <row r="237" spans="1:25" x14ac:dyDescent="0.35">
      <c r="A237">
        <v>251</v>
      </c>
      <c r="B237" t="s">
        <v>301</v>
      </c>
      <c r="C237" s="1">
        <v>38564</v>
      </c>
      <c r="D237" s="3">
        <f t="shared" si="30"/>
        <v>2005</v>
      </c>
      <c r="E237" s="4">
        <f t="shared" si="31"/>
        <v>38564.5</v>
      </c>
      <c r="F237" s="3">
        <v>14</v>
      </c>
      <c r="G237" s="4">
        <f t="shared" si="32"/>
        <v>38578.5</v>
      </c>
      <c r="H237" s="4">
        <f t="shared" si="33"/>
        <v>38571</v>
      </c>
      <c r="I237" s="3">
        <f t="shared" si="34"/>
        <v>212.5</v>
      </c>
      <c r="J237" s="3">
        <f t="shared" si="35"/>
        <v>226.5</v>
      </c>
      <c r="K237" s="3">
        <f t="shared" si="36"/>
        <v>219</v>
      </c>
      <c r="L237" s="3">
        <f t="shared" si="37"/>
        <v>2005</v>
      </c>
      <c r="M237" s="3">
        <f t="shared" si="38"/>
        <v>8</v>
      </c>
      <c r="N237" s="3"/>
      <c r="O237" s="3"/>
      <c r="P237" s="3"/>
      <c r="Q237" s="3"/>
      <c r="R237" s="3" t="e">
        <f>CONCATENATE(T237,"; ",#REF!,"; ",#REF!,"; ",#REF!)</f>
        <v>#REF!</v>
      </c>
      <c r="S237" s="3"/>
      <c r="U237" s="2">
        <v>212</v>
      </c>
      <c r="V237">
        <v>213</v>
      </c>
      <c r="X237">
        <v>219</v>
      </c>
      <c r="Y237">
        <v>14</v>
      </c>
    </row>
    <row r="238" spans="1:25" x14ac:dyDescent="0.35">
      <c r="A238">
        <v>252</v>
      </c>
      <c r="B238" t="s">
        <v>302</v>
      </c>
      <c r="C238" s="1">
        <v>38578</v>
      </c>
      <c r="D238" s="3">
        <f t="shared" si="30"/>
        <v>2005</v>
      </c>
      <c r="E238" s="4">
        <f t="shared" si="31"/>
        <v>38578.5</v>
      </c>
      <c r="F238" s="3">
        <v>14</v>
      </c>
      <c r="G238" s="4">
        <f t="shared" si="32"/>
        <v>38592.5</v>
      </c>
      <c r="H238" s="4">
        <f t="shared" si="33"/>
        <v>38585</v>
      </c>
      <c r="I238" s="3">
        <f t="shared" si="34"/>
        <v>226.5</v>
      </c>
      <c r="J238" s="3">
        <f t="shared" si="35"/>
        <v>240.5</v>
      </c>
      <c r="K238" s="3">
        <f t="shared" si="36"/>
        <v>233</v>
      </c>
      <c r="L238" s="3">
        <f t="shared" si="37"/>
        <v>2005</v>
      </c>
      <c r="M238" s="3">
        <f t="shared" si="38"/>
        <v>8</v>
      </c>
      <c r="N238" s="3"/>
      <c r="O238" s="3"/>
      <c r="P238" s="3"/>
      <c r="Q238" s="3"/>
      <c r="R238" s="3" t="e">
        <f>CONCATENATE(T238,"; ",#REF!,"; ",#REF!,"; ",#REF!)</f>
        <v>#REF!</v>
      </c>
      <c r="S238" s="3"/>
      <c r="U238" s="2">
        <v>226</v>
      </c>
      <c r="V238">
        <v>227</v>
      </c>
      <c r="X238">
        <v>233</v>
      </c>
      <c r="Y238">
        <v>14</v>
      </c>
    </row>
    <row r="239" spans="1:25" x14ac:dyDescent="0.35">
      <c r="A239">
        <v>253</v>
      </c>
      <c r="B239" t="s">
        <v>303</v>
      </c>
      <c r="C239" s="1">
        <v>38592</v>
      </c>
      <c r="D239" s="3">
        <f t="shared" si="30"/>
        <v>2005</v>
      </c>
      <c r="E239" s="4">
        <f t="shared" si="31"/>
        <v>38592.5</v>
      </c>
      <c r="F239" s="3">
        <v>14</v>
      </c>
      <c r="G239" s="4">
        <f t="shared" si="32"/>
        <v>38606.5</v>
      </c>
      <c r="H239" s="4">
        <f t="shared" si="33"/>
        <v>38599</v>
      </c>
      <c r="I239" s="3">
        <f t="shared" si="34"/>
        <v>240.5</v>
      </c>
      <c r="J239" s="3">
        <f t="shared" si="35"/>
        <v>254.5</v>
      </c>
      <c r="K239" s="3">
        <f t="shared" si="36"/>
        <v>247</v>
      </c>
      <c r="L239" s="3">
        <f t="shared" si="37"/>
        <v>2005</v>
      </c>
      <c r="M239" s="3">
        <f t="shared" si="38"/>
        <v>9</v>
      </c>
      <c r="N239" s="3"/>
      <c r="O239" s="3"/>
      <c r="P239" s="3"/>
      <c r="Q239" s="3"/>
      <c r="R239" s="3" t="e">
        <f>CONCATENATE(T239,"; ",#REF!,"; ",#REF!,"; ",#REF!)</f>
        <v>#REF!</v>
      </c>
      <c r="S239" s="3"/>
      <c r="U239" s="2">
        <v>240</v>
      </c>
      <c r="V239">
        <v>241</v>
      </c>
      <c r="X239">
        <v>247</v>
      </c>
      <c r="Y239">
        <v>14</v>
      </c>
    </row>
    <row r="240" spans="1:25" x14ac:dyDescent="0.35">
      <c r="A240">
        <v>254</v>
      </c>
      <c r="B240" t="s">
        <v>304</v>
      </c>
      <c r="C240" s="1">
        <v>38606</v>
      </c>
      <c r="D240" s="3">
        <f t="shared" si="30"/>
        <v>2005</v>
      </c>
      <c r="E240" s="4">
        <f t="shared" si="31"/>
        <v>38606.5</v>
      </c>
      <c r="F240" s="3">
        <v>14</v>
      </c>
      <c r="G240" s="4">
        <f t="shared" si="32"/>
        <v>38620.5</v>
      </c>
      <c r="H240" s="4">
        <f t="shared" si="33"/>
        <v>38613</v>
      </c>
      <c r="I240" s="3">
        <f t="shared" si="34"/>
        <v>254.5</v>
      </c>
      <c r="J240" s="3">
        <f t="shared" si="35"/>
        <v>268.5</v>
      </c>
      <c r="K240" s="3">
        <f t="shared" si="36"/>
        <v>261</v>
      </c>
      <c r="L240" s="3">
        <f t="shared" si="37"/>
        <v>2005</v>
      </c>
      <c r="M240" s="3">
        <f t="shared" si="38"/>
        <v>9</v>
      </c>
      <c r="N240" s="3"/>
      <c r="O240" s="3"/>
      <c r="P240" s="3"/>
      <c r="Q240" s="3"/>
      <c r="R240" s="3" t="e">
        <f>CONCATENATE(T240,"; ",#REF!,"; ",#REF!,"; ",#REF!)</f>
        <v>#REF!</v>
      </c>
      <c r="S240" s="3"/>
      <c r="U240" s="2">
        <v>254</v>
      </c>
      <c r="V240">
        <v>255</v>
      </c>
      <c r="X240">
        <v>261</v>
      </c>
      <c r="Y240">
        <v>14</v>
      </c>
    </row>
    <row r="241" spans="1:27" x14ac:dyDescent="0.35">
      <c r="A241">
        <v>255</v>
      </c>
      <c r="B241" t="s">
        <v>305</v>
      </c>
      <c r="C241" s="1">
        <v>38620</v>
      </c>
      <c r="D241" s="3">
        <f t="shared" si="30"/>
        <v>2005</v>
      </c>
      <c r="E241" s="4">
        <f t="shared" si="31"/>
        <v>38620.5</v>
      </c>
      <c r="F241" s="3">
        <v>14</v>
      </c>
      <c r="G241" s="4">
        <f t="shared" si="32"/>
        <v>38634.5</v>
      </c>
      <c r="H241" s="4">
        <f t="shared" si="33"/>
        <v>38627</v>
      </c>
      <c r="I241" s="3">
        <f t="shared" si="34"/>
        <v>268.5</v>
      </c>
      <c r="J241" s="3">
        <f t="shared" si="35"/>
        <v>282.5</v>
      </c>
      <c r="K241" s="3">
        <f t="shared" si="36"/>
        <v>275</v>
      </c>
      <c r="L241" s="3">
        <f t="shared" si="37"/>
        <v>2005</v>
      </c>
      <c r="M241" s="3">
        <f t="shared" si="38"/>
        <v>10</v>
      </c>
      <c r="N241" s="3"/>
      <c r="O241" s="3"/>
      <c r="P241" s="3"/>
      <c r="Q241" s="3"/>
      <c r="R241" s="3" t="e">
        <f>CONCATENATE(T241,"; ",#REF!,"; ",#REF!,"; ",#REF!)</f>
        <v>#REF!</v>
      </c>
      <c r="S241" s="3"/>
      <c r="U241" s="2">
        <v>268</v>
      </c>
      <c r="V241">
        <v>269</v>
      </c>
      <c r="X241">
        <v>275</v>
      </c>
      <c r="Y241">
        <v>14</v>
      </c>
    </row>
    <row r="242" spans="1:27" x14ac:dyDescent="0.35">
      <c r="A242">
        <v>256</v>
      </c>
      <c r="B242" t="s">
        <v>306</v>
      </c>
      <c r="C242" s="1">
        <v>38634</v>
      </c>
      <c r="D242" s="3">
        <f t="shared" si="30"/>
        <v>2005</v>
      </c>
      <c r="E242" s="4">
        <f t="shared" si="31"/>
        <v>38634.5</v>
      </c>
      <c r="F242" s="3">
        <v>14</v>
      </c>
      <c r="G242" s="4">
        <f t="shared" si="32"/>
        <v>38648.5</v>
      </c>
      <c r="H242" s="4">
        <f t="shared" si="33"/>
        <v>38641</v>
      </c>
      <c r="I242" s="3">
        <f t="shared" si="34"/>
        <v>282.5</v>
      </c>
      <c r="J242" s="3">
        <f t="shared" si="35"/>
        <v>296.5</v>
      </c>
      <c r="K242" s="3">
        <f t="shared" si="36"/>
        <v>289</v>
      </c>
      <c r="L242" s="3">
        <f t="shared" si="37"/>
        <v>2005</v>
      </c>
      <c r="M242" s="3">
        <f t="shared" si="38"/>
        <v>10</v>
      </c>
      <c r="N242" s="3"/>
      <c r="O242" s="3"/>
      <c r="P242" s="3"/>
      <c r="Q242" s="3"/>
      <c r="R242" s="3" t="e">
        <f>CONCATENATE(T242,"; ",#REF!,"; ",#REF!,"; ",#REF!)</f>
        <v>#REF!</v>
      </c>
      <c r="S242" s="3"/>
      <c r="U242" s="2">
        <v>282</v>
      </c>
      <c r="V242">
        <v>283</v>
      </c>
      <c r="X242">
        <v>289</v>
      </c>
      <c r="Y242">
        <v>14</v>
      </c>
    </row>
    <row r="243" spans="1:27" x14ac:dyDescent="0.35">
      <c r="A243">
        <v>257</v>
      </c>
      <c r="B243" t="s">
        <v>307</v>
      </c>
      <c r="C243" s="1">
        <v>38648</v>
      </c>
      <c r="D243" s="3">
        <f t="shared" si="30"/>
        <v>2005</v>
      </c>
      <c r="E243" s="4">
        <f t="shared" si="31"/>
        <v>38648.5</v>
      </c>
      <c r="F243" s="3">
        <v>14</v>
      </c>
      <c r="G243" s="4">
        <f t="shared" si="32"/>
        <v>38662.5</v>
      </c>
      <c r="H243" s="4">
        <f t="shared" si="33"/>
        <v>38655</v>
      </c>
      <c r="I243" s="3">
        <f t="shared" si="34"/>
        <v>296.5</v>
      </c>
      <c r="J243" s="3">
        <f t="shared" si="35"/>
        <v>310.5</v>
      </c>
      <c r="K243" s="3">
        <f t="shared" si="36"/>
        <v>303</v>
      </c>
      <c r="L243" s="3">
        <f t="shared" si="37"/>
        <v>2005</v>
      </c>
      <c r="M243" s="3">
        <f t="shared" si="38"/>
        <v>10</v>
      </c>
      <c r="N243" s="3"/>
      <c r="O243" s="3"/>
      <c r="P243" s="3"/>
      <c r="Q243" s="3"/>
      <c r="R243" s="3" t="e">
        <f>CONCATENATE(T243,"; ",#REF!,"; ",#REF!,"; ",#REF!)</f>
        <v>#REF!</v>
      </c>
      <c r="S243" s="3"/>
      <c r="U243" s="2">
        <v>296</v>
      </c>
      <c r="V243">
        <v>297</v>
      </c>
      <c r="X243">
        <v>303</v>
      </c>
      <c r="Y243">
        <v>14</v>
      </c>
    </row>
    <row r="244" spans="1:27" x14ac:dyDescent="0.35">
      <c r="A244">
        <v>258</v>
      </c>
      <c r="B244" t="s">
        <v>308</v>
      </c>
      <c r="C244" s="1">
        <v>38662</v>
      </c>
      <c r="D244" s="3">
        <f t="shared" si="30"/>
        <v>2005</v>
      </c>
      <c r="E244" s="4">
        <f t="shared" si="31"/>
        <v>38662.5</v>
      </c>
      <c r="F244" s="3">
        <v>42</v>
      </c>
      <c r="G244" s="4">
        <f t="shared" si="32"/>
        <v>38704.5</v>
      </c>
      <c r="H244" s="4">
        <f t="shared" si="33"/>
        <v>38683</v>
      </c>
      <c r="I244" s="3">
        <f t="shared" si="34"/>
        <v>310.5</v>
      </c>
      <c r="J244" s="3">
        <f t="shared" si="35"/>
        <v>352.5</v>
      </c>
      <c r="K244" s="3">
        <f t="shared" si="36"/>
        <v>331</v>
      </c>
      <c r="L244" s="3">
        <f t="shared" si="37"/>
        <v>2005</v>
      </c>
      <c r="M244" s="3">
        <f t="shared" si="38"/>
        <v>11</v>
      </c>
      <c r="N244" s="3"/>
      <c r="O244" s="3"/>
      <c r="P244" s="3"/>
      <c r="Q244" s="3"/>
      <c r="R244" s="3" t="e">
        <f>CONCATENATE(T244,"; ",#REF!,"; ",#REF!,"; ",#REF!)</f>
        <v>#REF!</v>
      </c>
      <c r="S244" s="3"/>
      <c r="U244" s="2">
        <v>310</v>
      </c>
      <c r="V244">
        <v>311</v>
      </c>
      <c r="X244">
        <v>331</v>
      </c>
      <c r="Y244">
        <v>42</v>
      </c>
    </row>
    <row r="245" spans="1:27" x14ac:dyDescent="0.35">
      <c r="A245">
        <v>259</v>
      </c>
      <c r="B245" t="s">
        <v>309</v>
      </c>
      <c r="C245" s="1">
        <v>38704</v>
      </c>
      <c r="D245" s="3">
        <f t="shared" si="30"/>
        <v>2005</v>
      </c>
      <c r="E245" s="4">
        <f t="shared" si="31"/>
        <v>38704.5</v>
      </c>
      <c r="F245" s="3">
        <v>42</v>
      </c>
      <c r="G245" s="4">
        <f t="shared" si="32"/>
        <v>38746.5</v>
      </c>
      <c r="H245" s="4">
        <f t="shared" si="33"/>
        <v>38725</v>
      </c>
      <c r="I245" s="3">
        <f t="shared" si="34"/>
        <v>352.5</v>
      </c>
      <c r="J245" s="3">
        <f t="shared" si="35"/>
        <v>29.5</v>
      </c>
      <c r="K245" s="3">
        <f t="shared" si="36"/>
        <v>8</v>
      </c>
      <c r="L245" s="3">
        <f t="shared" si="37"/>
        <v>2006</v>
      </c>
      <c r="M245" s="3">
        <f t="shared" si="38"/>
        <v>1</v>
      </c>
      <c r="N245" s="3"/>
      <c r="O245" s="3"/>
      <c r="P245" s="3"/>
      <c r="Q245" s="3"/>
      <c r="R245" s="3" t="e">
        <f>CONCATENATE(T245,"; ",#REF!,"; ",#REF!,"; ",#REF!)</f>
        <v>#REF!</v>
      </c>
      <c r="S245" s="3"/>
      <c r="U245" s="2">
        <v>352</v>
      </c>
      <c r="V245">
        <v>353</v>
      </c>
      <c r="X245">
        <v>8</v>
      </c>
      <c r="Y245">
        <v>42</v>
      </c>
    </row>
    <row r="246" spans="1:27" x14ac:dyDescent="0.35">
      <c r="A246">
        <v>260</v>
      </c>
      <c r="B246" t="s">
        <v>310</v>
      </c>
      <c r="C246" s="1">
        <v>38746</v>
      </c>
      <c r="D246" s="3">
        <f t="shared" si="30"/>
        <v>2006</v>
      </c>
      <c r="E246" s="4">
        <f t="shared" si="31"/>
        <v>38746.5</v>
      </c>
      <c r="F246" s="3">
        <v>42</v>
      </c>
      <c r="G246" s="4">
        <f t="shared" si="32"/>
        <v>38788.5</v>
      </c>
      <c r="H246" s="4">
        <f t="shared" si="33"/>
        <v>38767</v>
      </c>
      <c r="I246" s="3">
        <f t="shared" si="34"/>
        <v>29.5</v>
      </c>
      <c r="J246" s="3">
        <f t="shared" si="35"/>
        <v>71.5</v>
      </c>
      <c r="K246" s="3">
        <f t="shared" si="36"/>
        <v>50</v>
      </c>
      <c r="L246" s="3">
        <f t="shared" si="37"/>
        <v>2006</v>
      </c>
      <c r="M246" s="3">
        <f t="shared" si="38"/>
        <v>2</v>
      </c>
      <c r="N246" s="3"/>
      <c r="O246" s="3"/>
      <c r="P246" s="3"/>
      <c r="Q246" s="3"/>
      <c r="R246" s="3" t="e">
        <f>CONCATENATE(T246,"; ",#REF!,"; ",#REF!,"; ",#REF!)</f>
        <v>#REF!</v>
      </c>
      <c r="S246" s="3"/>
      <c r="U246" s="2">
        <v>29</v>
      </c>
      <c r="V246">
        <v>30</v>
      </c>
      <c r="X246">
        <v>50</v>
      </c>
      <c r="Y246">
        <v>42</v>
      </c>
    </row>
    <row r="247" spans="1:27" x14ac:dyDescent="0.35">
      <c r="A247">
        <v>261</v>
      </c>
      <c r="B247" t="s">
        <v>311</v>
      </c>
      <c r="C247" s="1">
        <v>38788</v>
      </c>
      <c r="D247" s="3">
        <f t="shared" si="30"/>
        <v>2006</v>
      </c>
      <c r="E247" s="4">
        <f t="shared" si="31"/>
        <v>38788.5</v>
      </c>
      <c r="F247" s="3">
        <v>14</v>
      </c>
      <c r="G247" s="4">
        <f t="shared" si="32"/>
        <v>38802.5</v>
      </c>
      <c r="H247" s="4">
        <f t="shared" si="33"/>
        <v>38795</v>
      </c>
      <c r="I247" s="3">
        <f t="shared" si="34"/>
        <v>71.5</v>
      </c>
      <c r="J247" s="3">
        <f t="shared" si="35"/>
        <v>85.5</v>
      </c>
      <c r="K247" s="3">
        <f t="shared" si="36"/>
        <v>78</v>
      </c>
      <c r="L247" s="3">
        <f t="shared" si="37"/>
        <v>2006</v>
      </c>
      <c r="M247" s="3">
        <f t="shared" si="38"/>
        <v>3</v>
      </c>
      <c r="N247" s="3"/>
      <c r="O247" s="3"/>
      <c r="P247" s="3"/>
      <c r="Q247" s="3"/>
      <c r="R247" s="3" t="e">
        <f>CONCATENATE(T247,"; ",#REF!,"; ",#REF!,"; ",#REF!)</f>
        <v>#REF!</v>
      </c>
      <c r="S247" s="3"/>
      <c r="U247" s="2">
        <v>71</v>
      </c>
      <c r="V247">
        <v>72</v>
      </c>
      <c r="X247">
        <v>78</v>
      </c>
      <c r="Y247">
        <v>14</v>
      </c>
    </row>
    <row r="248" spans="1:27" x14ac:dyDescent="0.35">
      <c r="A248">
        <v>262</v>
      </c>
      <c r="B248" t="s">
        <v>312</v>
      </c>
      <c r="C248" s="1">
        <v>38802</v>
      </c>
      <c r="D248" s="3">
        <f t="shared" si="30"/>
        <v>2006</v>
      </c>
      <c r="E248" s="4">
        <f t="shared" si="31"/>
        <v>38802.5</v>
      </c>
      <c r="F248" s="3">
        <v>14</v>
      </c>
      <c r="G248" s="4">
        <f t="shared" si="32"/>
        <v>38816.5</v>
      </c>
      <c r="H248" s="4">
        <f t="shared" si="33"/>
        <v>38809</v>
      </c>
      <c r="I248" s="3">
        <f t="shared" si="34"/>
        <v>85.5</v>
      </c>
      <c r="J248" s="3">
        <f t="shared" si="35"/>
        <v>99.5</v>
      </c>
      <c r="K248" s="3">
        <f t="shared" si="36"/>
        <v>92</v>
      </c>
      <c r="L248" s="3">
        <f t="shared" si="37"/>
        <v>2006</v>
      </c>
      <c r="M248" s="3">
        <f t="shared" si="38"/>
        <v>4</v>
      </c>
      <c r="N248" s="3"/>
      <c r="O248" s="3"/>
      <c r="P248" s="3"/>
      <c r="Q248" s="3"/>
      <c r="R248" s="3" t="e">
        <f>CONCATENATE(T248,"; ",#REF!,"; ",#REF!,"; ",#REF!)</f>
        <v>#REF!</v>
      </c>
      <c r="S248" s="3"/>
      <c r="U248" s="2">
        <v>85</v>
      </c>
      <c r="V248">
        <v>86</v>
      </c>
      <c r="X248">
        <v>92</v>
      </c>
      <c r="Y248">
        <v>14</v>
      </c>
    </row>
    <row r="249" spans="1:27" x14ac:dyDescent="0.35">
      <c r="A249">
        <v>263</v>
      </c>
      <c r="B249" t="s">
        <v>313</v>
      </c>
      <c r="C249" s="1">
        <v>38816</v>
      </c>
      <c r="D249" s="3">
        <f t="shared" si="30"/>
        <v>2006</v>
      </c>
      <c r="E249" s="4">
        <f t="shared" si="31"/>
        <v>38816.5</v>
      </c>
      <c r="F249" s="3">
        <v>14</v>
      </c>
      <c r="G249" s="4">
        <f t="shared" si="32"/>
        <v>38830.5</v>
      </c>
      <c r="H249" s="4">
        <f t="shared" si="33"/>
        <v>38823</v>
      </c>
      <c r="I249" s="3">
        <f t="shared" si="34"/>
        <v>99.5</v>
      </c>
      <c r="J249" s="3">
        <f t="shared" si="35"/>
        <v>113.5</v>
      </c>
      <c r="K249" s="3">
        <f t="shared" si="36"/>
        <v>106</v>
      </c>
      <c r="L249" s="3">
        <f t="shared" si="37"/>
        <v>2006</v>
      </c>
      <c r="M249" s="3">
        <f t="shared" si="38"/>
        <v>4</v>
      </c>
      <c r="N249" s="3"/>
      <c r="O249" s="3"/>
      <c r="P249" s="3"/>
      <c r="Q249" s="3"/>
      <c r="R249" s="3" t="e">
        <f>CONCATENATE(T249,"; ",#REF!,"; ",#REF!,"; ",#REF!)</f>
        <v>#REF!</v>
      </c>
      <c r="S249" s="3"/>
      <c r="U249" s="2">
        <v>99</v>
      </c>
      <c r="V249">
        <v>100</v>
      </c>
      <c r="X249">
        <v>106</v>
      </c>
      <c r="Y249">
        <v>14</v>
      </c>
    </row>
    <row r="250" spans="1:27" x14ac:dyDescent="0.35">
      <c r="A250">
        <v>264</v>
      </c>
      <c r="B250" t="s">
        <v>314</v>
      </c>
      <c r="C250" s="1">
        <v>38830</v>
      </c>
      <c r="D250" s="3">
        <f t="shared" si="30"/>
        <v>2006</v>
      </c>
      <c r="E250" s="4">
        <f t="shared" si="31"/>
        <v>38830.5</v>
      </c>
      <c r="F250" s="3">
        <v>14</v>
      </c>
      <c r="G250" s="4">
        <f t="shared" si="32"/>
        <v>38844.5</v>
      </c>
      <c r="H250" s="4">
        <f t="shared" si="33"/>
        <v>38837</v>
      </c>
      <c r="I250" s="3">
        <f t="shared" si="34"/>
        <v>113.5</v>
      </c>
      <c r="J250" s="3">
        <f t="shared" si="35"/>
        <v>127.5</v>
      </c>
      <c r="K250" s="3">
        <f t="shared" si="36"/>
        <v>120</v>
      </c>
      <c r="L250" s="3">
        <f t="shared" si="37"/>
        <v>2006</v>
      </c>
      <c r="M250" s="3">
        <f t="shared" si="38"/>
        <v>4</v>
      </c>
      <c r="N250" s="3"/>
      <c r="O250" s="3"/>
      <c r="P250" s="3"/>
      <c r="Q250" s="3"/>
      <c r="R250" s="3" t="e">
        <f>CONCATENATE(T250,"; ",#REF!,"; ",#REF!,"; ",#REF!)</f>
        <v>#REF!</v>
      </c>
      <c r="S250" s="3"/>
      <c r="U250" s="2">
        <v>113</v>
      </c>
      <c r="V250">
        <v>114</v>
      </c>
      <c r="X250">
        <v>120</v>
      </c>
      <c r="Y250">
        <v>14</v>
      </c>
    </row>
    <row r="251" spans="1:27" x14ac:dyDescent="0.35">
      <c r="A251">
        <v>265</v>
      </c>
      <c r="B251" t="s">
        <v>315</v>
      </c>
      <c r="C251" s="1">
        <v>38844</v>
      </c>
      <c r="D251" s="3">
        <f t="shared" si="30"/>
        <v>2006</v>
      </c>
      <c r="E251" s="4">
        <f t="shared" si="31"/>
        <v>38844.5</v>
      </c>
      <c r="F251" s="3">
        <v>14</v>
      </c>
      <c r="G251" s="4">
        <f t="shared" si="32"/>
        <v>38858.5</v>
      </c>
      <c r="H251" s="4">
        <f t="shared" si="33"/>
        <v>38851</v>
      </c>
      <c r="I251" s="3">
        <f t="shared" si="34"/>
        <v>127.5</v>
      </c>
      <c r="J251" s="3">
        <f t="shared" si="35"/>
        <v>141.5</v>
      </c>
      <c r="K251" s="3">
        <f t="shared" si="36"/>
        <v>134</v>
      </c>
      <c r="L251" s="3">
        <f t="shared" si="37"/>
        <v>2006</v>
      </c>
      <c r="M251" s="3">
        <f t="shared" si="38"/>
        <v>5</v>
      </c>
      <c r="N251" s="3"/>
      <c r="O251" s="3"/>
      <c r="P251" s="3"/>
      <c r="Q251" s="3"/>
      <c r="R251" s="3" t="e">
        <f>CONCATENATE(T251,"; ",#REF!,"; ",#REF!,"; ",#REF!)</f>
        <v>#REF!</v>
      </c>
      <c r="S251" s="3"/>
      <c r="U251" s="2">
        <v>127</v>
      </c>
      <c r="V251">
        <v>128</v>
      </c>
      <c r="X251">
        <v>134</v>
      </c>
      <c r="Y251">
        <v>14</v>
      </c>
    </row>
    <row r="252" spans="1:27" x14ac:dyDescent="0.35">
      <c r="A252">
        <v>266</v>
      </c>
      <c r="B252" t="s">
        <v>316</v>
      </c>
      <c r="C252" s="1">
        <v>38858</v>
      </c>
      <c r="D252" s="3">
        <f t="shared" si="30"/>
        <v>2006</v>
      </c>
      <c r="E252" s="4">
        <f t="shared" si="31"/>
        <v>38858.5</v>
      </c>
      <c r="F252" s="3">
        <v>14</v>
      </c>
      <c r="G252" s="4">
        <f t="shared" si="32"/>
        <v>38872.5</v>
      </c>
      <c r="H252" s="4">
        <f t="shared" si="33"/>
        <v>38865</v>
      </c>
      <c r="I252" s="3">
        <f t="shared" si="34"/>
        <v>141.5</v>
      </c>
      <c r="J252" s="3">
        <f t="shared" si="35"/>
        <v>155.5</v>
      </c>
      <c r="K252" s="3">
        <f t="shared" si="36"/>
        <v>148</v>
      </c>
      <c r="L252" s="3">
        <f t="shared" si="37"/>
        <v>2006</v>
      </c>
      <c r="M252" s="3">
        <f t="shared" si="38"/>
        <v>5</v>
      </c>
      <c r="N252" s="3"/>
      <c r="O252" s="3"/>
      <c r="P252" s="3"/>
      <c r="Q252" s="3"/>
      <c r="R252" s="3" t="e">
        <f>CONCATENATE(T252,"; ",#REF!,"; ",#REF!,"; ",#REF!)</f>
        <v>#REF!</v>
      </c>
      <c r="S252" s="3"/>
      <c r="U252" s="2">
        <v>141</v>
      </c>
      <c r="V252">
        <v>142</v>
      </c>
      <c r="X252">
        <v>148</v>
      </c>
      <c r="Y252">
        <v>14</v>
      </c>
      <c r="AA252" t="s">
        <v>20</v>
      </c>
    </row>
    <row r="253" spans="1:27" x14ac:dyDescent="0.35">
      <c r="A253">
        <v>267</v>
      </c>
      <c r="B253" t="s">
        <v>317</v>
      </c>
      <c r="C253" s="1">
        <v>38872</v>
      </c>
      <c r="D253" s="3">
        <f t="shared" si="30"/>
        <v>2006</v>
      </c>
      <c r="E253" s="4">
        <f t="shared" si="31"/>
        <v>38872.5</v>
      </c>
      <c r="F253" s="10">
        <v>11</v>
      </c>
      <c r="G253" s="4">
        <f t="shared" ref="G253:G276" si="39">E253+F253</f>
        <v>38883.5</v>
      </c>
      <c r="H253" s="8"/>
      <c r="I253" s="9">
        <f t="shared" si="34"/>
        <v>155.5</v>
      </c>
      <c r="J253" s="9"/>
      <c r="K253" s="9"/>
      <c r="L253" s="9"/>
      <c r="M253" s="9"/>
      <c r="N253" s="6">
        <v>1.6830000000000001</v>
      </c>
      <c r="O253" s="3"/>
      <c r="P253" s="3"/>
      <c r="Q253" s="3"/>
      <c r="R253" s="3" t="e">
        <f>CONCATENATE(T253,"; ",Z253,"; ",#REF!,"; ",#REF!)</f>
        <v>#REF!</v>
      </c>
      <c r="S253" s="3"/>
      <c r="T253" s="3" t="s">
        <v>318</v>
      </c>
      <c r="U253" s="2">
        <v>155</v>
      </c>
      <c r="V253">
        <v>156</v>
      </c>
      <c r="W253">
        <v>162</v>
      </c>
      <c r="X253">
        <v>14</v>
      </c>
      <c r="Y253" t="s">
        <v>318</v>
      </c>
      <c r="AA253" t="s">
        <v>516</v>
      </c>
    </row>
    <row r="254" spans="1:27" x14ac:dyDescent="0.35">
      <c r="A254">
        <v>269</v>
      </c>
      <c r="B254" t="s">
        <v>319</v>
      </c>
      <c r="C254" s="1">
        <v>38896</v>
      </c>
      <c r="D254" s="3">
        <f t="shared" si="30"/>
        <v>2006</v>
      </c>
      <c r="E254" s="4">
        <f t="shared" si="31"/>
        <v>38896.5</v>
      </c>
      <c r="F254" s="10">
        <v>14</v>
      </c>
      <c r="G254" s="4">
        <f t="shared" si="39"/>
        <v>38910.5</v>
      </c>
      <c r="H254" s="4" t="e">
        <f>C254+(#REF!/2)</f>
        <v>#REF!</v>
      </c>
      <c r="I254" s="3">
        <f t="shared" si="34"/>
        <v>179.5</v>
      </c>
      <c r="J254" s="3">
        <f t="shared" ref="J254:J285" si="40">G254-DATE(YEAR(G254),1,0)</f>
        <v>193.5</v>
      </c>
      <c r="K254" s="3" t="e">
        <f t="shared" ref="K254:K285" si="41">H254-DATE(YEAR(H254),1,0)</f>
        <v>#REF!</v>
      </c>
      <c r="L254" s="3" t="e">
        <f t="shared" ref="L254:L285" si="42">YEAR(H254)</f>
        <v>#REF!</v>
      </c>
      <c r="M254" s="3" t="e">
        <f t="shared" ref="M254:M285" si="43">MONTH(H254)</f>
        <v>#REF!</v>
      </c>
      <c r="N254" s="3">
        <v>6.4259849732518495</v>
      </c>
      <c r="O254" s="3">
        <v>126.4712727272682</v>
      </c>
      <c r="P254" s="3">
        <v>11.275309065177977</v>
      </c>
      <c r="Q254" s="3">
        <v>4.6813170897170977</v>
      </c>
      <c r="R254" s="3" t="e">
        <f>CONCATENATE(T254,"; ",Z254,"; ",#REF!,"; ",#REF!)</f>
        <v>#REF!</v>
      </c>
      <c r="S254" s="3"/>
      <c r="U254" s="2">
        <v>38896</v>
      </c>
      <c r="V254">
        <v>178.5</v>
      </c>
      <c r="W254">
        <v>179</v>
      </c>
      <c r="X254">
        <v>184.5</v>
      </c>
      <c r="Y254">
        <v>11</v>
      </c>
      <c r="Z254" t="s">
        <v>320</v>
      </c>
      <c r="AA254">
        <v>1.8752545066868931</v>
      </c>
    </row>
    <row r="255" spans="1:27" x14ac:dyDescent="0.35">
      <c r="A255">
        <v>270</v>
      </c>
      <c r="B255" t="s">
        <v>321</v>
      </c>
      <c r="C255" s="1">
        <v>38907</v>
      </c>
      <c r="D255" s="3">
        <f t="shared" si="30"/>
        <v>2006</v>
      </c>
      <c r="E255" s="4">
        <f t="shared" si="31"/>
        <v>38907.5</v>
      </c>
      <c r="F255" s="10">
        <v>14</v>
      </c>
      <c r="G255" s="4">
        <f t="shared" si="39"/>
        <v>38921.5</v>
      </c>
      <c r="H255" s="4" t="e">
        <f>C255+(#REF!/2)</f>
        <v>#REF!</v>
      </c>
      <c r="I255" s="3">
        <f t="shared" si="34"/>
        <v>190.5</v>
      </c>
      <c r="J255" s="3">
        <f t="shared" si="40"/>
        <v>204.5</v>
      </c>
      <c r="K255" s="3" t="e">
        <f t="shared" si="41"/>
        <v>#REF!</v>
      </c>
      <c r="L255" s="3" t="e">
        <f t="shared" si="42"/>
        <v>#REF!</v>
      </c>
      <c r="M255" s="3" t="e">
        <f t="shared" si="43"/>
        <v>#REF!</v>
      </c>
      <c r="N255" s="3">
        <v>3.9269908169872414</v>
      </c>
      <c r="O255" s="3">
        <v>43.663999999999383</v>
      </c>
      <c r="P255" s="3">
        <v>2.6482791592457753</v>
      </c>
      <c r="Q255" s="3">
        <v>3.2540529957274424</v>
      </c>
      <c r="R255" s="3" t="e">
        <f>CONCATENATE(T255,"; ",Z255,"; ",#REF!,"; ",#REF!)</f>
        <v>#REF!</v>
      </c>
      <c r="S255" s="3"/>
      <c r="U255" s="2">
        <v>38907</v>
      </c>
      <c r="V255">
        <v>189.5</v>
      </c>
      <c r="W255">
        <v>190</v>
      </c>
      <c r="X255">
        <v>197</v>
      </c>
      <c r="Y255">
        <v>14</v>
      </c>
      <c r="AA255">
        <v>0.54333826874044033</v>
      </c>
    </row>
    <row r="256" spans="1:27" x14ac:dyDescent="0.35">
      <c r="A256">
        <v>271</v>
      </c>
      <c r="B256" t="s">
        <v>322</v>
      </c>
      <c r="C256" s="1">
        <v>38921</v>
      </c>
      <c r="D256" s="3">
        <f t="shared" si="30"/>
        <v>2006</v>
      </c>
      <c r="E256" s="4">
        <f t="shared" si="31"/>
        <v>38921.5</v>
      </c>
      <c r="F256" s="10">
        <v>14</v>
      </c>
      <c r="G256" s="4">
        <f t="shared" si="39"/>
        <v>38935.5</v>
      </c>
      <c r="H256" s="4" t="e">
        <f>C256+(#REF!/2)</f>
        <v>#REF!</v>
      </c>
      <c r="I256" s="3">
        <f t="shared" si="34"/>
        <v>204.5</v>
      </c>
      <c r="J256" s="3">
        <f t="shared" si="40"/>
        <v>218.5</v>
      </c>
      <c r="K256" s="3" t="e">
        <f t="shared" si="41"/>
        <v>#REF!</v>
      </c>
      <c r="L256" s="3" t="e">
        <f t="shared" si="42"/>
        <v>#REF!</v>
      </c>
      <c r="M256" s="3" t="e">
        <f t="shared" si="43"/>
        <v>#REF!</v>
      </c>
      <c r="N256" s="3">
        <v>2.8049934407051724</v>
      </c>
      <c r="O256" s="3">
        <v>94.966857142854934</v>
      </c>
      <c r="P256" s="3">
        <v>5.2045186301866968</v>
      </c>
      <c r="Q256" s="3">
        <v>5.4984613787928689</v>
      </c>
      <c r="R256" s="3" t="e">
        <f>CONCATENATE(T256,"; ",Z256,"; ",#REF!,"; ",#REF!)</f>
        <v>#REF!</v>
      </c>
      <c r="S256" s="3"/>
      <c r="U256" s="2">
        <v>38921</v>
      </c>
      <c r="V256">
        <v>203.5</v>
      </c>
      <c r="W256">
        <v>204</v>
      </c>
      <c r="X256">
        <v>211</v>
      </c>
      <c r="Y256">
        <v>14</v>
      </c>
      <c r="AA256">
        <v>0.90746947703684278</v>
      </c>
    </row>
    <row r="257" spans="1:27" x14ac:dyDescent="0.35">
      <c r="A257">
        <v>272</v>
      </c>
      <c r="B257" t="s">
        <v>323</v>
      </c>
      <c r="C257" s="1">
        <v>38935</v>
      </c>
      <c r="D257" s="3">
        <f t="shared" si="30"/>
        <v>2006</v>
      </c>
      <c r="E257" s="4">
        <f t="shared" si="31"/>
        <v>38935.5</v>
      </c>
      <c r="F257" s="10">
        <v>14</v>
      </c>
      <c r="G257" s="4">
        <f t="shared" si="39"/>
        <v>38949.5</v>
      </c>
      <c r="H257" s="4" t="e">
        <f>C257+(#REF!/2)</f>
        <v>#REF!</v>
      </c>
      <c r="I257" s="3">
        <f t="shared" si="34"/>
        <v>218.5</v>
      </c>
      <c r="J257" s="3">
        <f t="shared" si="40"/>
        <v>232.5</v>
      </c>
      <c r="K257" s="3" t="e">
        <f t="shared" si="41"/>
        <v>#REF!</v>
      </c>
      <c r="L257" s="3" t="e">
        <f t="shared" si="42"/>
        <v>#REF!</v>
      </c>
      <c r="M257" s="3" t="e">
        <f t="shared" si="43"/>
        <v>#REF!</v>
      </c>
      <c r="N257" s="3">
        <v>2.5244940966346552</v>
      </c>
      <c r="O257" s="3">
        <v>65.679999999996554</v>
      </c>
      <c r="P257" s="3">
        <v>5.0179683741249361</v>
      </c>
      <c r="Q257" s="3">
        <v>3.0798635968107133</v>
      </c>
      <c r="R257" s="3" t="e">
        <f>CONCATENATE(T257,"; ",Z257,"; ",#REF!,"; ",#REF!)</f>
        <v>#REF!</v>
      </c>
      <c r="S257" s="3"/>
      <c r="U257" s="2">
        <v>38935</v>
      </c>
      <c r="V257">
        <v>217.5</v>
      </c>
      <c r="W257">
        <v>218</v>
      </c>
      <c r="X257">
        <v>225</v>
      </c>
      <c r="Y257">
        <v>14</v>
      </c>
      <c r="AA257">
        <v>0.90586237124067814</v>
      </c>
    </row>
    <row r="258" spans="1:27" x14ac:dyDescent="0.35">
      <c r="A258">
        <v>273</v>
      </c>
      <c r="B258" t="s">
        <v>324</v>
      </c>
      <c r="C258" s="1">
        <v>38949</v>
      </c>
      <c r="D258" s="3">
        <f t="shared" si="30"/>
        <v>2006</v>
      </c>
      <c r="E258" s="4">
        <f t="shared" si="31"/>
        <v>38949.5</v>
      </c>
      <c r="F258" s="10">
        <v>14</v>
      </c>
      <c r="G258" s="4">
        <f t="shared" si="39"/>
        <v>38963.5</v>
      </c>
      <c r="H258" s="4" t="e">
        <f>C258+(#REF!/2)</f>
        <v>#REF!</v>
      </c>
      <c r="I258" s="3">
        <f t="shared" si="34"/>
        <v>232.5</v>
      </c>
      <c r="J258" s="3">
        <f t="shared" si="40"/>
        <v>246.5</v>
      </c>
      <c r="K258" s="3" t="e">
        <f t="shared" si="41"/>
        <v>#REF!</v>
      </c>
      <c r="L258" s="3" t="e">
        <f t="shared" si="42"/>
        <v>#REF!</v>
      </c>
      <c r="M258" s="3" t="e">
        <f t="shared" si="43"/>
        <v>#REF!</v>
      </c>
      <c r="N258" s="3">
        <v>1.6829960644231037</v>
      </c>
      <c r="O258" s="3">
        <v>35.124571428570206</v>
      </c>
      <c r="P258" s="3">
        <v>3.0918424972491594</v>
      </c>
      <c r="Q258" s="3">
        <v>1.2379604927704633</v>
      </c>
      <c r="R258" s="3" t="e">
        <f>CONCATENATE(T258,"; ",Z258,"; ",#REF!,"; ",#REF!)</f>
        <v>#REF!</v>
      </c>
      <c r="S258" s="3"/>
      <c r="U258" s="2">
        <v>38949</v>
      </c>
      <c r="V258">
        <v>231.5</v>
      </c>
      <c r="W258">
        <v>232</v>
      </c>
      <c r="X258">
        <v>239</v>
      </c>
      <c r="Y258">
        <v>14</v>
      </c>
      <c r="AA258">
        <v>0.44167234316311321</v>
      </c>
    </row>
    <row r="259" spans="1:27" x14ac:dyDescent="0.35">
      <c r="A259">
        <v>274</v>
      </c>
      <c r="B259" t="s">
        <v>325</v>
      </c>
      <c r="C259" s="1">
        <v>38963</v>
      </c>
      <c r="D259" s="3">
        <f t="shared" ref="D259:D322" si="44">YEAR(C259)</f>
        <v>2006</v>
      </c>
      <c r="E259" s="4">
        <f t="shared" ref="E259:E322" si="45">C259+0.5</f>
        <v>38963.5</v>
      </c>
      <c r="F259" s="10">
        <v>28</v>
      </c>
      <c r="G259" s="4">
        <f t="shared" si="39"/>
        <v>38991.5</v>
      </c>
      <c r="H259" s="4" t="e">
        <f>C259+(#REF!/2)</f>
        <v>#REF!</v>
      </c>
      <c r="I259" s="3">
        <f t="shared" ref="I259:I322" si="46">E259-DATE(YEAR(E259),1,0)</f>
        <v>246.5</v>
      </c>
      <c r="J259" s="3">
        <f t="shared" si="40"/>
        <v>274.5</v>
      </c>
      <c r="K259" s="3" t="e">
        <f t="shared" si="41"/>
        <v>#REF!</v>
      </c>
      <c r="L259" s="3" t="e">
        <f t="shared" si="42"/>
        <v>#REF!</v>
      </c>
      <c r="M259" s="3" t="e">
        <f t="shared" si="43"/>
        <v>#REF!</v>
      </c>
      <c r="N259" s="3">
        <v>1.6829960644231037</v>
      </c>
      <c r="O259" s="3">
        <v>44.606857142856185</v>
      </c>
      <c r="P259" s="3">
        <v>2.7927734697805087</v>
      </c>
      <c r="Q259" s="3">
        <v>2.3726420647513868</v>
      </c>
      <c r="R259" s="3" t="e">
        <f>CONCATENATE(T259,"; ",Z259,"; ",#REF!,"; ",#REF!)</f>
        <v>#REF!</v>
      </c>
      <c r="S259" s="3"/>
      <c r="U259" s="2">
        <v>38963</v>
      </c>
      <c r="V259">
        <v>245.5</v>
      </c>
      <c r="W259">
        <v>246</v>
      </c>
      <c r="X259">
        <v>253</v>
      </c>
      <c r="Y259">
        <v>14</v>
      </c>
      <c r="AA259">
        <v>0.68284478267185511</v>
      </c>
    </row>
    <row r="260" spans="1:27" x14ac:dyDescent="0.35">
      <c r="A260">
        <v>275</v>
      </c>
      <c r="B260" t="s">
        <v>326</v>
      </c>
      <c r="C260" s="1">
        <v>38977</v>
      </c>
      <c r="D260" s="3">
        <f t="shared" si="44"/>
        <v>2006</v>
      </c>
      <c r="E260" s="4">
        <f t="shared" si="45"/>
        <v>38977.5</v>
      </c>
      <c r="F260" s="10">
        <v>56</v>
      </c>
      <c r="G260" s="4">
        <f t="shared" si="39"/>
        <v>39033.5</v>
      </c>
      <c r="H260" s="4" t="e">
        <f>C260+(#REF!/2)</f>
        <v>#REF!</v>
      </c>
      <c r="I260" s="3">
        <f t="shared" si="46"/>
        <v>260.5</v>
      </c>
      <c r="J260" s="3">
        <f t="shared" si="40"/>
        <v>316.5</v>
      </c>
      <c r="K260" s="3" t="e">
        <f t="shared" si="41"/>
        <v>#REF!</v>
      </c>
      <c r="L260" s="3" t="e">
        <f t="shared" si="42"/>
        <v>#REF!</v>
      </c>
      <c r="M260" s="3" t="e">
        <f t="shared" si="43"/>
        <v>#REF!</v>
      </c>
      <c r="N260" s="3">
        <v>1.4024967203525862</v>
      </c>
      <c r="O260" s="3">
        <v>46.442857142857108</v>
      </c>
      <c r="P260" s="3">
        <v>2.7935534780855962</v>
      </c>
      <c r="Q260" s="3">
        <v>3.0024196438043385</v>
      </c>
      <c r="R260" s="3" t="e">
        <f>CONCATENATE(T260,"; ",Z260,"; ",#REF!,"; ",#REF!)</f>
        <v>#REF!</v>
      </c>
      <c r="S260" s="3"/>
      <c r="U260" s="2">
        <v>38977</v>
      </c>
      <c r="V260">
        <v>259.5</v>
      </c>
      <c r="W260">
        <v>260</v>
      </c>
      <c r="X260">
        <v>274</v>
      </c>
      <c r="Y260">
        <v>28</v>
      </c>
      <c r="AA260">
        <v>0.6436963378386984</v>
      </c>
    </row>
    <row r="261" spans="1:27" x14ac:dyDescent="0.35">
      <c r="A261">
        <v>276</v>
      </c>
      <c r="B261" t="s">
        <v>327</v>
      </c>
      <c r="C261" s="1">
        <v>39005</v>
      </c>
      <c r="D261" s="3">
        <f t="shared" si="44"/>
        <v>2006</v>
      </c>
      <c r="E261" s="4">
        <f t="shared" si="45"/>
        <v>39005.5</v>
      </c>
      <c r="F261" s="10">
        <v>70</v>
      </c>
      <c r="G261" s="4">
        <f t="shared" si="39"/>
        <v>39075.5</v>
      </c>
      <c r="H261" s="4" t="e">
        <f>C261+(#REF!/2)</f>
        <v>#REF!</v>
      </c>
      <c r="I261" s="3">
        <f t="shared" si="46"/>
        <v>288.5</v>
      </c>
      <c r="J261" s="3">
        <f t="shared" si="40"/>
        <v>358.5</v>
      </c>
      <c r="K261" s="3" t="e">
        <f t="shared" si="41"/>
        <v>#REF!</v>
      </c>
      <c r="L261" s="3" t="e">
        <f t="shared" si="42"/>
        <v>#REF!</v>
      </c>
      <c r="M261" s="3" t="e">
        <f t="shared" si="43"/>
        <v>#REF!</v>
      </c>
      <c r="N261" s="3">
        <v>0.49087385212340517</v>
      </c>
      <c r="O261" s="3">
        <v>16.479999999999702</v>
      </c>
      <c r="P261" s="3">
        <v>1.0923315594940939</v>
      </c>
      <c r="Q261" s="3">
        <v>1.1885762544174323</v>
      </c>
      <c r="R261" s="3" t="e">
        <f>CONCATENATE(T261,"; ",Z261,"; ",#REF!,"; ",#REF!)</f>
        <v>#REF!</v>
      </c>
      <c r="S261" s="3"/>
      <c r="U261" s="2">
        <v>39005</v>
      </c>
      <c r="V261">
        <v>287.5</v>
      </c>
      <c r="W261">
        <v>288</v>
      </c>
      <c r="X261">
        <v>316</v>
      </c>
      <c r="Y261">
        <v>56</v>
      </c>
      <c r="Z261" t="s">
        <v>328</v>
      </c>
      <c r="AA261">
        <v>0.22539420026906856</v>
      </c>
    </row>
    <row r="262" spans="1:27" x14ac:dyDescent="0.35">
      <c r="A262">
        <v>277</v>
      </c>
      <c r="B262" t="s">
        <v>329</v>
      </c>
      <c r="C262" s="1">
        <v>39061</v>
      </c>
      <c r="D262" s="3">
        <f t="shared" si="44"/>
        <v>2006</v>
      </c>
      <c r="E262" s="4">
        <f t="shared" si="45"/>
        <v>39061.5</v>
      </c>
      <c r="F262" s="10">
        <v>42</v>
      </c>
      <c r="G262" s="4">
        <f t="shared" si="39"/>
        <v>39103.5</v>
      </c>
      <c r="H262" s="4" t="e">
        <f>C262+(#REF!/2)</f>
        <v>#REF!</v>
      </c>
      <c r="I262" s="3">
        <f t="shared" si="46"/>
        <v>344.5</v>
      </c>
      <c r="J262" s="3">
        <f t="shared" si="40"/>
        <v>21.5</v>
      </c>
      <c r="K262" s="3" t="e">
        <f t="shared" si="41"/>
        <v>#REF!</v>
      </c>
      <c r="L262" s="3" t="e">
        <f t="shared" si="42"/>
        <v>#REF!</v>
      </c>
      <c r="M262" s="3" t="e">
        <f t="shared" si="43"/>
        <v>#REF!</v>
      </c>
      <c r="N262" s="9">
        <v>0.11219973762820691</v>
      </c>
      <c r="O262" s="9">
        <v>2.39359999999972</v>
      </c>
      <c r="P262" s="3">
        <v>9.4724564449721813E-2</v>
      </c>
      <c r="Q262" s="3"/>
      <c r="R262" s="3" t="e">
        <f>CONCATENATE(T262,"; ",Z262,"; ",#REF!,"; ",#REF!)</f>
        <v>#REF!</v>
      </c>
      <c r="S262" s="3"/>
      <c r="U262" s="2">
        <v>39061</v>
      </c>
      <c r="V262">
        <v>343.5</v>
      </c>
      <c r="W262">
        <v>344</v>
      </c>
      <c r="X262">
        <v>14</v>
      </c>
      <c r="Y262">
        <v>70</v>
      </c>
    </row>
    <row r="263" spans="1:27" x14ac:dyDescent="0.35">
      <c r="A263">
        <v>278</v>
      </c>
      <c r="B263" t="s">
        <v>330</v>
      </c>
      <c r="C263" s="1">
        <v>39131</v>
      </c>
      <c r="D263" s="3">
        <f t="shared" si="44"/>
        <v>2007</v>
      </c>
      <c r="E263" s="4">
        <f t="shared" si="45"/>
        <v>39131.5</v>
      </c>
      <c r="F263" s="10">
        <v>28</v>
      </c>
      <c r="G263" s="4">
        <f t="shared" si="39"/>
        <v>39159.5</v>
      </c>
      <c r="H263" s="4" t="e">
        <f>C263+(#REF!/2)</f>
        <v>#REF!</v>
      </c>
      <c r="I263" s="3">
        <f t="shared" si="46"/>
        <v>49.5</v>
      </c>
      <c r="J263" s="3">
        <f t="shared" si="40"/>
        <v>77.5</v>
      </c>
      <c r="K263" s="3" t="e">
        <f t="shared" si="41"/>
        <v>#REF!</v>
      </c>
      <c r="L263" s="3" t="e">
        <f t="shared" si="42"/>
        <v>#REF!</v>
      </c>
      <c r="M263" s="3" t="e">
        <f t="shared" si="43"/>
        <v>#REF!</v>
      </c>
      <c r="N263" s="9">
        <v>0.18699956271367818</v>
      </c>
      <c r="O263" s="9">
        <v>5.4110476190472623</v>
      </c>
      <c r="P263" s="3">
        <v>0.31856227666314751</v>
      </c>
      <c r="Q263" s="3"/>
      <c r="R263" s="3" t="e">
        <f>CONCATENATE(T263,"; ",Z263,"; ",#REF!,"; ",#REF!)</f>
        <v>#REF!</v>
      </c>
      <c r="S263" s="3"/>
      <c r="U263" s="2">
        <v>39131</v>
      </c>
      <c r="V263">
        <v>413.5</v>
      </c>
      <c r="W263">
        <v>49</v>
      </c>
      <c r="X263">
        <v>70</v>
      </c>
      <c r="Y263">
        <v>42</v>
      </c>
    </row>
    <row r="264" spans="1:27" x14ac:dyDescent="0.35">
      <c r="A264">
        <v>279</v>
      </c>
      <c r="B264" t="s">
        <v>331</v>
      </c>
      <c r="C264" s="1">
        <v>39173</v>
      </c>
      <c r="D264" s="3">
        <f t="shared" si="44"/>
        <v>2007</v>
      </c>
      <c r="E264" s="4">
        <f t="shared" si="45"/>
        <v>39173.5</v>
      </c>
      <c r="F264" s="10">
        <v>14</v>
      </c>
      <c r="G264" s="4">
        <f t="shared" si="39"/>
        <v>39187.5</v>
      </c>
      <c r="H264" s="4" t="e">
        <f>C264+(#REF!/2)</f>
        <v>#REF!</v>
      </c>
      <c r="I264" s="3">
        <f t="shared" si="46"/>
        <v>91.5</v>
      </c>
      <c r="J264" s="3">
        <f t="shared" si="40"/>
        <v>105.5</v>
      </c>
      <c r="K264" s="3" t="e">
        <f t="shared" si="41"/>
        <v>#REF!</v>
      </c>
      <c r="L264" s="3" t="e">
        <f t="shared" si="42"/>
        <v>#REF!</v>
      </c>
      <c r="M264" s="3" t="e">
        <f t="shared" si="43"/>
        <v>#REF!</v>
      </c>
      <c r="N264" s="9">
        <v>0.2804993440705173</v>
      </c>
      <c r="O264" s="9">
        <v>7.209142857142858</v>
      </c>
      <c r="P264" s="3">
        <v>0.39438559199330125</v>
      </c>
      <c r="Q264" s="3"/>
      <c r="R264" s="3" t="e">
        <f>CONCATENATE(T264,"; ",Z264,"; ",#REF!,"; ",#REF!)</f>
        <v>#REF!</v>
      </c>
      <c r="S264" s="3"/>
      <c r="U264" s="2">
        <v>39173</v>
      </c>
      <c r="V264">
        <v>455.5</v>
      </c>
      <c r="W264">
        <v>91</v>
      </c>
      <c r="X264">
        <v>105</v>
      </c>
      <c r="Y264">
        <v>28</v>
      </c>
    </row>
    <row r="265" spans="1:27" x14ac:dyDescent="0.35">
      <c r="A265">
        <v>280</v>
      </c>
      <c r="B265" t="s">
        <v>332</v>
      </c>
      <c r="C265" s="1">
        <v>39201</v>
      </c>
      <c r="D265" s="3">
        <f t="shared" si="44"/>
        <v>2007</v>
      </c>
      <c r="E265" s="4">
        <f t="shared" si="45"/>
        <v>39201.5</v>
      </c>
      <c r="F265" s="10">
        <v>14</v>
      </c>
      <c r="G265" s="4">
        <f t="shared" si="39"/>
        <v>39215.5</v>
      </c>
      <c r="H265" s="4" t="e">
        <f>C265+(#REF!/2)</f>
        <v>#REF!</v>
      </c>
      <c r="I265" s="3">
        <f t="shared" si="46"/>
        <v>119.5</v>
      </c>
      <c r="J265" s="3">
        <f t="shared" si="40"/>
        <v>133.5</v>
      </c>
      <c r="K265" s="3" t="e">
        <f t="shared" si="41"/>
        <v>#REF!</v>
      </c>
      <c r="L265" s="3" t="e">
        <f t="shared" si="42"/>
        <v>#REF!</v>
      </c>
      <c r="M265" s="3" t="e">
        <f t="shared" si="43"/>
        <v>#REF!</v>
      </c>
      <c r="N265" s="9"/>
      <c r="O265" s="9"/>
      <c r="P265" s="3"/>
      <c r="Q265" s="3"/>
      <c r="R265" s="3" t="e">
        <f>CONCATENATE(T265,"; ",Z265,"; ",#REF!,"; ",#REF!)</f>
        <v>#REF!</v>
      </c>
      <c r="S265" s="3"/>
      <c r="U265" s="2">
        <v>39201</v>
      </c>
      <c r="V265">
        <v>483.5</v>
      </c>
      <c r="W265">
        <v>119</v>
      </c>
      <c r="X265">
        <v>126</v>
      </c>
      <c r="Y265">
        <v>14</v>
      </c>
      <c r="AA265">
        <v>1.6812699620569174</v>
      </c>
    </row>
    <row r="266" spans="1:27" x14ac:dyDescent="0.35">
      <c r="A266">
        <v>281</v>
      </c>
      <c r="B266" t="s">
        <v>333</v>
      </c>
      <c r="C266" s="1">
        <v>39215</v>
      </c>
      <c r="D266" s="3">
        <f t="shared" si="44"/>
        <v>2007</v>
      </c>
      <c r="E266" s="4">
        <f t="shared" si="45"/>
        <v>39215.5</v>
      </c>
      <c r="F266" s="10">
        <v>14</v>
      </c>
      <c r="G266" s="4">
        <f t="shared" si="39"/>
        <v>39229.5</v>
      </c>
      <c r="H266" s="4" t="e">
        <f>C266+(#REF!/2)</f>
        <v>#REF!</v>
      </c>
      <c r="I266" s="3">
        <f t="shared" si="46"/>
        <v>133.5</v>
      </c>
      <c r="J266" s="3">
        <f t="shared" si="40"/>
        <v>147.5</v>
      </c>
      <c r="K266" s="3" t="e">
        <f t="shared" si="41"/>
        <v>#REF!</v>
      </c>
      <c r="L266" s="3" t="e">
        <f t="shared" si="42"/>
        <v>#REF!</v>
      </c>
      <c r="M266" s="3" t="e">
        <f t="shared" si="43"/>
        <v>#REF!</v>
      </c>
      <c r="N266" s="9">
        <v>0.2804993440705173</v>
      </c>
      <c r="O266" s="9"/>
      <c r="P266" s="3"/>
      <c r="Q266" s="3"/>
      <c r="R266" s="3" t="e">
        <f>CONCATENATE(T266,"; ",Z266,"; ",#REF!,"; ",#REF!)</f>
        <v>#REF!</v>
      </c>
      <c r="S266" s="3"/>
      <c r="U266" s="2">
        <v>39215</v>
      </c>
      <c r="V266">
        <v>497.5</v>
      </c>
      <c r="W266">
        <v>133</v>
      </c>
      <c r="X266">
        <v>140</v>
      </c>
      <c r="Y266">
        <v>14</v>
      </c>
    </row>
    <row r="267" spans="1:27" x14ac:dyDescent="0.35">
      <c r="A267">
        <v>282</v>
      </c>
      <c r="B267" t="s">
        <v>334</v>
      </c>
      <c r="C267" s="1">
        <v>39229</v>
      </c>
      <c r="D267" s="3">
        <f t="shared" si="44"/>
        <v>2007</v>
      </c>
      <c r="E267" s="4">
        <f t="shared" si="45"/>
        <v>39229.5</v>
      </c>
      <c r="F267" s="10">
        <v>14</v>
      </c>
      <c r="G267" s="4">
        <f t="shared" si="39"/>
        <v>39243.5</v>
      </c>
      <c r="H267" s="4" t="e">
        <f>C267+(#REF!/2)</f>
        <v>#REF!</v>
      </c>
      <c r="I267" s="3">
        <f t="shared" si="46"/>
        <v>147.5</v>
      </c>
      <c r="J267" s="3">
        <f t="shared" si="40"/>
        <v>161.5</v>
      </c>
      <c r="K267" s="3" t="e">
        <f t="shared" si="41"/>
        <v>#REF!</v>
      </c>
      <c r="L267" s="3" t="e">
        <f t="shared" si="42"/>
        <v>#REF!</v>
      </c>
      <c r="M267" s="3" t="e">
        <f t="shared" si="43"/>
        <v>#REF!</v>
      </c>
      <c r="N267" s="9">
        <v>0.2804993440705173</v>
      </c>
      <c r="O267" s="9"/>
      <c r="P267" s="3"/>
      <c r="Q267" s="3"/>
      <c r="R267" s="3" t="e">
        <f>CONCATENATE(T267,"; ",Z267,"; ",#REF!,"; ",#REF!)</f>
        <v>#REF!</v>
      </c>
      <c r="S267" s="3"/>
      <c r="U267" s="2">
        <v>39229</v>
      </c>
      <c r="V267">
        <v>511.5</v>
      </c>
      <c r="W267">
        <v>147</v>
      </c>
      <c r="X267">
        <v>154</v>
      </c>
      <c r="Y267">
        <v>14</v>
      </c>
    </row>
    <row r="268" spans="1:27" x14ac:dyDescent="0.35">
      <c r="A268">
        <v>283</v>
      </c>
      <c r="B268" t="s">
        <v>335</v>
      </c>
      <c r="C268" s="1">
        <v>39243</v>
      </c>
      <c r="D268" s="3">
        <f t="shared" si="44"/>
        <v>2007</v>
      </c>
      <c r="E268" s="4">
        <f t="shared" si="45"/>
        <v>39243.5</v>
      </c>
      <c r="F268" s="10">
        <v>14</v>
      </c>
      <c r="G268" s="4">
        <f t="shared" si="39"/>
        <v>39257.5</v>
      </c>
      <c r="H268" s="4" t="e">
        <f>C268+(#REF!/2)</f>
        <v>#REF!</v>
      </c>
      <c r="I268" s="3">
        <f t="shared" si="46"/>
        <v>161.5</v>
      </c>
      <c r="J268" s="3">
        <f t="shared" si="40"/>
        <v>175.5</v>
      </c>
      <c r="K268" s="3" t="e">
        <f t="shared" si="41"/>
        <v>#REF!</v>
      </c>
      <c r="L268" s="3" t="e">
        <f t="shared" si="42"/>
        <v>#REF!</v>
      </c>
      <c r="M268" s="3" t="e">
        <f t="shared" si="43"/>
        <v>#REF!</v>
      </c>
      <c r="N268" s="9">
        <v>3.5062418008814658</v>
      </c>
      <c r="O268" s="9">
        <v>122.25714285714209</v>
      </c>
      <c r="P268" s="3">
        <v>6.5856897203979345</v>
      </c>
      <c r="Q268" s="3">
        <v>9.2140846620814081</v>
      </c>
      <c r="R268" s="3" t="e">
        <f>CONCATENATE(T268,"; ",Z268,"; ",#REF!,"; ",#REF!)</f>
        <v>#REF!</v>
      </c>
      <c r="S268" s="3"/>
      <c r="U268" s="2">
        <v>39243</v>
      </c>
      <c r="V268">
        <v>525.5</v>
      </c>
      <c r="W268">
        <v>161</v>
      </c>
      <c r="X268">
        <v>168</v>
      </c>
      <c r="Y268">
        <v>14</v>
      </c>
      <c r="Z268" t="s">
        <v>336</v>
      </c>
    </row>
    <row r="269" spans="1:27" x14ac:dyDescent="0.35">
      <c r="A269">
        <v>285</v>
      </c>
      <c r="B269" t="s">
        <v>337</v>
      </c>
      <c r="C269" s="1">
        <v>39264</v>
      </c>
      <c r="D269" s="3">
        <f t="shared" si="44"/>
        <v>2007</v>
      </c>
      <c r="E269" s="4">
        <f t="shared" si="45"/>
        <v>39264.5</v>
      </c>
      <c r="F269" s="10">
        <v>14</v>
      </c>
      <c r="G269" s="4">
        <f t="shared" si="39"/>
        <v>39278.5</v>
      </c>
      <c r="H269" s="4" t="e">
        <f>C269+(#REF!/2)</f>
        <v>#REF!</v>
      </c>
      <c r="I269" s="3">
        <f t="shared" si="46"/>
        <v>182.5</v>
      </c>
      <c r="J269" s="3">
        <f t="shared" si="40"/>
        <v>196.5</v>
      </c>
      <c r="K269" s="3" t="e">
        <f t="shared" si="41"/>
        <v>#REF!</v>
      </c>
      <c r="L269" s="3" t="e">
        <f t="shared" si="42"/>
        <v>#REF!</v>
      </c>
      <c r="M269" s="3" t="e">
        <f t="shared" si="43"/>
        <v>#REF!</v>
      </c>
      <c r="N269" s="9">
        <v>4.4879895051282768</v>
      </c>
      <c r="O269" s="9">
        <v>106.20800000000001</v>
      </c>
      <c r="P269" s="3">
        <v>10.060596677040168</v>
      </c>
      <c r="Q269" s="3">
        <v>2.8545486992152309</v>
      </c>
      <c r="R269" s="3" t="e">
        <f>CONCATENATE(T269,"; ",Z269,"; ",#REF!,"; ",#REF!)</f>
        <v>#REF!</v>
      </c>
      <c r="S269" s="3"/>
      <c r="U269" s="2">
        <v>39264</v>
      </c>
      <c r="V269">
        <v>181.5</v>
      </c>
      <c r="W269">
        <v>182.5</v>
      </c>
      <c r="X269">
        <v>188.5</v>
      </c>
      <c r="Y269">
        <v>14</v>
      </c>
      <c r="Z269" t="s">
        <v>338</v>
      </c>
    </row>
    <row r="270" spans="1:27" x14ac:dyDescent="0.35">
      <c r="A270">
        <v>286</v>
      </c>
      <c r="B270" t="s">
        <v>339</v>
      </c>
      <c r="C270" s="1">
        <v>39278</v>
      </c>
      <c r="D270" s="3">
        <f t="shared" si="44"/>
        <v>2007</v>
      </c>
      <c r="E270" s="4">
        <f t="shared" si="45"/>
        <v>39278.5</v>
      </c>
      <c r="F270" s="10">
        <v>14</v>
      </c>
      <c r="G270" s="4">
        <f t="shared" si="39"/>
        <v>39292.5</v>
      </c>
      <c r="H270" s="4" t="e">
        <f>C270+(#REF!/2)</f>
        <v>#REF!</v>
      </c>
      <c r="I270" s="3">
        <f t="shared" si="46"/>
        <v>196.5</v>
      </c>
      <c r="J270" s="3">
        <f t="shared" si="40"/>
        <v>210.5</v>
      </c>
      <c r="K270" s="3" t="e">
        <f t="shared" si="41"/>
        <v>#REF!</v>
      </c>
      <c r="L270" s="3" t="e">
        <f t="shared" si="42"/>
        <v>#REF!</v>
      </c>
      <c r="M270" s="3" t="e">
        <f t="shared" si="43"/>
        <v>#REF!</v>
      </c>
      <c r="N270" s="9">
        <v>5.0489881932693104</v>
      </c>
      <c r="O270" s="9">
        <v>86.133714285714277</v>
      </c>
      <c r="P270" s="3">
        <v>9.711828021909378</v>
      </c>
      <c r="Q270" s="3"/>
      <c r="R270" s="3" t="e">
        <f>CONCATENATE(T270,"; ",Z270,"; ",#REF!,"; ",#REF!)</f>
        <v>#REF!</v>
      </c>
      <c r="S270" s="3"/>
      <c r="U270" s="2">
        <v>39278</v>
      </c>
      <c r="V270">
        <v>195.5</v>
      </c>
      <c r="W270">
        <v>196.5</v>
      </c>
      <c r="X270">
        <v>202.5</v>
      </c>
      <c r="Y270">
        <v>14</v>
      </c>
      <c r="Z270" t="s">
        <v>338</v>
      </c>
    </row>
    <row r="271" spans="1:27" x14ac:dyDescent="0.35">
      <c r="A271">
        <v>287</v>
      </c>
      <c r="B271" t="s">
        <v>340</v>
      </c>
      <c r="C271" s="1">
        <v>39292</v>
      </c>
      <c r="D271" s="3">
        <f t="shared" si="44"/>
        <v>2007</v>
      </c>
      <c r="E271" s="4">
        <f t="shared" si="45"/>
        <v>39292.5</v>
      </c>
      <c r="F271" s="10">
        <v>14</v>
      </c>
      <c r="G271" s="4">
        <f t="shared" si="39"/>
        <v>39306.5</v>
      </c>
      <c r="H271" s="4" t="e">
        <f>C271+(#REF!/2)</f>
        <v>#REF!</v>
      </c>
      <c r="I271" s="3">
        <f t="shared" si="46"/>
        <v>210.5</v>
      </c>
      <c r="J271" s="3">
        <f t="shared" si="40"/>
        <v>224.5</v>
      </c>
      <c r="K271" s="3" t="e">
        <f t="shared" si="41"/>
        <v>#REF!</v>
      </c>
      <c r="L271" s="3" t="e">
        <f t="shared" si="42"/>
        <v>#REF!</v>
      </c>
      <c r="M271" s="3" t="e">
        <f t="shared" si="43"/>
        <v>#REF!</v>
      </c>
      <c r="N271" s="3">
        <v>3.0854927847756897</v>
      </c>
      <c r="O271" s="3">
        <v>47.733714285714264</v>
      </c>
      <c r="P271" s="3">
        <v>3.3014959833189041</v>
      </c>
      <c r="Q271" s="3">
        <v>1.5063266282080989</v>
      </c>
      <c r="R271" s="3" t="e">
        <f>CONCATENATE(T271,"; ",Z271,"; ",#REF!,"; ",#REF!)</f>
        <v>#REF!</v>
      </c>
      <c r="S271" s="3"/>
      <c r="U271" s="2">
        <v>39292</v>
      </c>
      <c r="V271">
        <v>209.5</v>
      </c>
      <c r="W271">
        <v>210.5</v>
      </c>
      <c r="X271">
        <v>216.5</v>
      </c>
      <c r="Y271">
        <v>14</v>
      </c>
      <c r="Z271" t="s">
        <v>341</v>
      </c>
    </row>
    <row r="272" spans="1:27" x14ac:dyDescent="0.35">
      <c r="A272">
        <v>288</v>
      </c>
      <c r="B272" t="s">
        <v>342</v>
      </c>
      <c r="C272" s="1">
        <v>39306</v>
      </c>
      <c r="D272" s="3">
        <f t="shared" si="44"/>
        <v>2007</v>
      </c>
      <c r="E272" s="4">
        <f t="shared" si="45"/>
        <v>39306.5</v>
      </c>
      <c r="F272" s="10">
        <v>14</v>
      </c>
      <c r="G272" s="4">
        <f t="shared" si="39"/>
        <v>39320.5</v>
      </c>
      <c r="H272" s="4" t="e">
        <f>C272+(#REF!/2)</f>
        <v>#REF!</v>
      </c>
      <c r="I272" s="3">
        <f t="shared" si="46"/>
        <v>224.5</v>
      </c>
      <c r="J272" s="3">
        <f t="shared" si="40"/>
        <v>238.5</v>
      </c>
      <c r="K272" s="3" t="e">
        <f t="shared" si="41"/>
        <v>#REF!</v>
      </c>
      <c r="L272" s="3" t="e">
        <f t="shared" si="42"/>
        <v>#REF!</v>
      </c>
      <c r="M272" s="3" t="e">
        <f t="shared" si="43"/>
        <v>#REF!</v>
      </c>
      <c r="N272" s="3">
        <v>1.6829960644231037</v>
      </c>
      <c r="O272" s="3">
        <v>17.606857142857134</v>
      </c>
      <c r="P272" s="3">
        <v>1.1557833315003749</v>
      </c>
      <c r="Q272" s="3">
        <v>0.1165889049810902</v>
      </c>
      <c r="R272" s="3" t="e">
        <f>CONCATENATE(T272,"; ",Z272,"; ",#REF!,"; ",#REF!)</f>
        <v>#REF!</v>
      </c>
      <c r="S272" s="3"/>
      <c r="U272" s="2">
        <v>39306</v>
      </c>
      <c r="V272">
        <v>223.5</v>
      </c>
      <c r="W272">
        <v>224.5</v>
      </c>
      <c r="X272">
        <v>230.5</v>
      </c>
      <c r="Y272">
        <v>14</v>
      </c>
      <c r="Z272" t="s">
        <v>343</v>
      </c>
    </row>
    <row r="273" spans="1:26" x14ac:dyDescent="0.35">
      <c r="A273">
        <v>289</v>
      </c>
      <c r="B273" t="s">
        <v>344</v>
      </c>
      <c r="C273" s="1">
        <v>39320</v>
      </c>
      <c r="D273" s="3">
        <f t="shared" si="44"/>
        <v>2007</v>
      </c>
      <c r="E273" s="4">
        <f t="shared" si="45"/>
        <v>39320.5</v>
      </c>
      <c r="F273" s="10">
        <v>14</v>
      </c>
      <c r="G273" s="4">
        <f t="shared" si="39"/>
        <v>39334.5</v>
      </c>
      <c r="H273" s="4" t="e">
        <f>C273+(#REF!/2)</f>
        <v>#REF!</v>
      </c>
      <c r="I273" s="3">
        <f t="shared" si="46"/>
        <v>238.5</v>
      </c>
      <c r="J273" s="3">
        <f t="shared" si="40"/>
        <v>252.5</v>
      </c>
      <c r="K273" s="3" t="e">
        <f t="shared" si="41"/>
        <v>#REF!</v>
      </c>
      <c r="L273" s="3" t="e">
        <f t="shared" si="42"/>
        <v>#REF!</v>
      </c>
      <c r="M273" s="3" t="e">
        <f t="shared" si="43"/>
        <v>#REF!</v>
      </c>
      <c r="N273" s="3">
        <v>1.4024967203525862</v>
      </c>
      <c r="O273" s="3">
        <v>34.613714285714295</v>
      </c>
      <c r="P273" s="3">
        <v>2.1063300178871605</v>
      </c>
      <c r="Q273" s="3">
        <v>1.664843649226917</v>
      </c>
      <c r="R273" s="3" t="e">
        <f>CONCATENATE(T273,"; ",Z273,"; ",#REF!,"; ",#REF!)</f>
        <v>#REF!</v>
      </c>
      <c r="S273" s="3"/>
      <c r="U273" s="2">
        <v>39320</v>
      </c>
      <c r="V273">
        <v>237.5</v>
      </c>
      <c r="W273">
        <v>238.5</v>
      </c>
      <c r="X273">
        <v>244.5</v>
      </c>
      <c r="Y273">
        <v>14</v>
      </c>
      <c r="Z273" t="s">
        <v>345</v>
      </c>
    </row>
    <row r="274" spans="1:26" x14ac:dyDescent="0.35">
      <c r="A274">
        <v>290</v>
      </c>
      <c r="B274" t="s">
        <v>346</v>
      </c>
      <c r="C274" s="1">
        <v>39334</v>
      </c>
      <c r="D274" s="3">
        <f t="shared" si="44"/>
        <v>2007</v>
      </c>
      <c r="E274" s="4">
        <f t="shared" si="45"/>
        <v>39334.5</v>
      </c>
      <c r="F274" s="10">
        <v>21</v>
      </c>
      <c r="G274" s="4">
        <f t="shared" si="39"/>
        <v>39355.5</v>
      </c>
      <c r="H274" s="4" t="e">
        <f>C274+(#REF!/2)</f>
        <v>#REF!</v>
      </c>
      <c r="I274" s="3">
        <f t="shared" si="46"/>
        <v>252.5</v>
      </c>
      <c r="J274" s="3">
        <f t="shared" si="40"/>
        <v>273.5</v>
      </c>
      <c r="K274" s="3" t="e">
        <f t="shared" si="41"/>
        <v>#REF!</v>
      </c>
      <c r="L274" s="3" t="e">
        <f t="shared" si="42"/>
        <v>#REF!</v>
      </c>
      <c r="M274" s="3" t="e">
        <f t="shared" si="43"/>
        <v>#REF!</v>
      </c>
      <c r="N274" s="3">
        <v>2.8049934407051724</v>
      </c>
      <c r="O274" s="3">
        <v>75.614476190476182</v>
      </c>
      <c r="P274" s="3">
        <v>6.1215433945078956</v>
      </c>
      <c r="Q274" s="3">
        <v>0.73731598936423381</v>
      </c>
      <c r="R274" s="3" t="e">
        <f>CONCATENATE(T274,"; ",Z274,"; ",#REF!,"; ",#REF!)</f>
        <v>#REF!</v>
      </c>
      <c r="S274" s="3"/>
      <c r="U274" s="2">
        <v>39334</v>
      </c>
      <c r="V274">
        <v>251.5</v>
      </c>
      <c r="W274">
        <v>252.5</v>
      </c>
      <c r="X274">
        <v>262</v>
      </c>
      <c r="Y274">
        <v>21</v>
      </c>
      <c r="Z274" t="s">
        <v>347</v>
      </c>
    </row>
    <row r="275" spans="1:26" x14ac:dyDescent="0.35">
      <c r="A275">
        <v>291</v>
      </c>
      <c r="B275" t="s">
        <v>348</v>
      </c>
      <c r="C275" s="1">
        <v>39355</v>
      </c>
      <c r="D275" s="3">
        <f t="shared" si="44"/>
        <v>2007</v>
      </c>
      <c r="E275" s="4">
        <f t="shared" si="45"/>
        <v>39355.5</v>
      </c>
      <c r="F275" s="3">
        <v>35</v>
      </c>
      <c r="G275" s="4">
        <f t="shared" si="39"/>
        <v>39390.5</v>
      </c>
      <c r="H275" s="4">
        <f t="shared" ref="H275:H306" si="47">C275+(F275/2)</f>
        <v>39372.5</v>
      </c>
      <c r="I275" s="3">
        <f t="shared" si="46"/>
        <v>273.5</v>
      </c>
      <c r="J275" s="3">
        <f t="shared" si="40"/>
        <v>308.5</v>
      </c>
      <c r="K275" s="3">
        <f t="shared" si="41"/>
        <v>290.5</v>
      </c>
      <c r="L275" s="3">
        <f t="shared" si="42"/>
        <v>2007</v>
      </c>
      <c r="M275" s="3">
        <f t="shared" si="43"/>
        <v>10</v>
      </c>
      <c r="N275" s="3">
        <v>1.0097976386538621</v>
      </c>
      <c r="O275" s="3">
        <v>31.794742857142857</v>
      </c>
      <c r="P275" s="3">
        <v>2.3799663698284932</v>
      </c>
      <c r="Q275" s="3">
        <v>0.50664494564396056</v>
      </c>
      <c r="R275" s="3" t="e">
        <f>CONCATENATE(T275,"; ",Z275,"; ",#REF!,"; ",#REF!)</f>
        <v>#REF!</v>
      </c>
      <c r="S275" s="3"/>
      <c r="U275" s="2">
        <v>39355</v>
      </c>
      <c r="V275">
        <v>272.5</v>
      </c>
      <c r="W275">
        <v>273.5</v>
      </c>
      <c r="X275">
        <v>290</v>
      </c>
      <c r="Y275">
        <v>35</v>
      </c>
      <c r="Z275" t="s">
        <v>349</v>
      </c>
    </row>
    <row r="276" spans="1:26" x14ac:dyDescent="0.35">
      <c r="A276">
        <v>292</v>
      </c>
      <c r="B276" t="s">
        <v>350</v>
      </c>
      <c r="C276" s="1">
        <v>39390</v>
      </c>
      <c r="D276" s="3">
        <f t="shared" si="44"/>
        <v>2007</v>
      </c>
      <c r="E276" s="4">
        <f t="shared" si="45"/>
        <v>39390.5</v>
      </c>
      <c r="F276" s="3">
        <v>70</v>
      </c>
      <c r="G276" s="4">
        <f t="shared" si="39"/>
        <v>39460.5</v>
      </c>
      <c r="H276" s="4">
        <f t="shared" si="47"/>
        <v>39425</v>
      </c>
      <c r="I276" s="3">
        <f t="shared" si="46"/>
        <v>308.5</v>
      </c>
      <c r="J276" s="3">
        <f t="shared" si="40"/>
        <v>13.5</v>
      </c>
      <c r="K276" s="3">
        <f t="shared" si="41"/>
        <v>343</v>
      </c>
      <c r="L276" s="3">
        <f t="shared" si="42"/>
        <v>2007</v>
      </c>
      <c r="M276" s="3">
        <f t="shared" si="43"/>
        <v>12</v>
      </c>
      <c r="N276" s="3"/>
      <c r="O276" s="3">
        <v>4.0470857142857115</v>
      </c>
      <c r="P276" s="3">
        <v>0.29353126403093083</v>
      </c>
      <c r="Q276" s="3">
        <v>8.3742337514693788E-2</v>
      </c>
      <c r="R276" s="3" t="e">
        <f>CONCATENATE(T276,"; ",Z276,"; ",#REF!,"; ",#REF!)</f>
        <v>#REF!</v>
      </c>
      <c r="S276" s="3"/>
      <c r="U276" s="2">
        <v>39390</v>
      </c>
      <c r="V276">
        <v>307.5</v>
      </c>
      <c r="W276">
        <v>308.5</v>
      </c>
      <c r="X276">
        <v>342.5</v>
      </c>
      <c r="Y276">
        <v>70</v>
      </c>
      <c r="Z276" t="s">
        <v>351</v>
      </c>
    </row>
    <row r="277" spans="1:26" x14ac:dyDescent="0.35">
      <c r="A277">
        <v>294</v>
      </c>
      <c r="B277" t="s">
        <v>352</v>
      </c>
      <c r="C277" s="1">
        <v>39726</v>
      </c>
      <c r="D277" s="3">
        <f t="shared" si="44"/>
        <v>2008</v>
      </c>
      <c r="E277" s="4">
        <f t="shared" si="45"/>
        <v>39726.5</v>
      </c>
      <c r="F277" s="3">
        <v>21</v>
      </c>
      <c r="G277" s="4">
        <f t="shared" ref="G277:G308" si="48">E277+F277</f>
        <v>39747.5</v>
      </c>
      <c r="H277" s="4">
        <f t="shared" si="47"/>
        <v>39736.5</v>
      </c>
      <c r="I277" s="3">
        <f t="shared" si="46"/>
        <v>279.5</v>
      </c>
      <c r="J277" s="3">
        <f t="shared" si="40"/>
        <v>300.5</v>
      </c>
      <c r="K277" s="3">
        <f t="shared" si="41"/>
        <v>289.5</v>
      </c>
      <c r="L277" s="3">
        <f t="shared" si="42"/>
        <v>2008</v>
      </c>
      <c r="M277" s="3">
        <f t="shared" si="43"/>
        <v>10</v>
      </c>
      <c r="N277" s="3">
        <v>1.308996938995747</v>
      </c>
      <c r="O277" s="3">
        <v>60.597333333333324</v>
      </c>
      <c r="P277" s="3">
        <v>6.043884973160373</v>
      </c>
      <c r="Q277" s="3" t="e">
        <f>#REF!-#REF!</f>
        <v>#REF!</v>
      </c>
      <c r="R277" s="3" t="e">
        <f>CONCATENATE(T277,"; ",Z277,"; ",#REF!,"; ",#REF!)</f>
        <v>#REF!</v>
      </c>
      <c r="S277" s="3"/>
      <c r="U277" s="2">
        <v>39726</v>
      </c>
      <c r="V277">
        <v>278.5</v>
      </c>
      <c r="W277">
        <v>279.5</v>
      </c>
      <c r="X277">
        <v>289</v>
      </c>
      <c r="Y277">
        <v>21</v>
      </c>
    </row>
    <row r="278" spans="1:26" x14ac:dyDescent="0.35">
      <c r="A278">
        <v>295</v>
      </c>
      <c r="B278" t="s">
        <v>353</v>
      </c>
      <c r="C278" s="1">
        <v>39747</v>
      </c>
      <c r="D278" s="3">
        <f t="shared" si="44"/>
        <v>2008</v>
      </c>
      <c r="E278" s="4">
        <f t="shared" si="45"/>
        <v>39747.5</v>
      </c>
      <c r="F278" s="3">
        <v>21</v>
      </c>
      <c r="G278" s="4">
        <f t="shared" si="48"/>
        <v>39768.5</v>
      </c>
      <c r="H278" s="4">
        <f t="shared" si="47"/>
        <v>39757.5</v>
      </c>
      <c r="I278" s="3">
        <f t="shared" si="46"/>
        <v>300.5</v>
      </c>
      <c r="J278" s="3">
        <f t="shared" si="40"/>
        <v>321.5</v>
      </c>
      <c r="K278" s="3">
        <f t="shared" si="41"/>
        <v>310.5</v>
      </c>
      <c r="L278" s="3">
        <f t="shared" si="42"/>
        <v>2008</v>
      </c>
      <c r="M278" s="3">
        <f t="shared" si="43"/>
        <v>11</v>
      </c>
      <c r="N278" s="3">
        <v>1.02849759492523</v>
      </c>
      <c r="O278" s="3">
        <v>57.091047619047607</v>
      </c>
      <c r="P278" s="3">
        <v>3.0258853857973702</v>
      </c>
      <c r="Q278" s="3" t="e">
        <f>#REF!-#REF!</f>
        <v>#REF!</v>
      </c>
      <c r="R278" s="3" t="e">
        <f>CONCATENATE(T278,"; ",Z278,"; ",#REF!,"; ",#REF!)</f>
        <v>#REF!</v>
      </c>
      <c r="S278" s="3"/>
      <c r="U278" s="2">
        <v>39747</v>
      </c>
      <c r="V278">
        <v>299.5</v>
      </c>
      <c r="W278">
        <v>300.5</v>
      </c>
      <c r="X278">
        <v>310</v>
      </c>
      <c r="Y278">
        <v>21</v>
      </c>
    </row>
    <row r="279" spans="1:26" x14ac:dyDescent="0.35">
      <c r="A279">
        <v>296</v>
      </c>
      <c r="B279" t="s">
        <v>354</v>
      </c>
      <c r="C279" s="1">
        <v>39768</v>
      </c>
      <c r="D279" s="3">
        <f t="shared" si="44"/>
        <v>2008</v>
      </c>
      <c r="E279" s="4">
        <f t="shared" si="45"/>
        <v>39768.5</v>
      </c>
      <c r="F279" s="3">
        <v>21</v>
      </c>
      <c r="G279" s="4">
        <f t="shared" si="48"/>
        <v>39789.5</v>
      </c>
      <c r="H279" s="4">
        <f t="shared" si="47"/>
        <v>39778.5</v>
      </c>
      <c r="I279" s="3">
        <f t="shared" si="46"/>
        <v>321.5</v>
      </c>
      <c r="J279" s="3">
        <f t="shared" si="40"/>
        <v>342.5</v>
      </c>
      <c r="K279" s="3">
        <f t="shared" si="41"/>
        <v>331.5</v>
      </c>
      <c r="L279" s="3">
        <f t="shared" si="42"/>
        <v>2008</v>
      </c>
      <c r="M279" s="3">
        <f t="shared" si="43"/>
        <v>11</v>
      </c>
      <c r="N279" s="3">
        <v>0.93499781356839085</v>
      </c>
      <c r="O279" s="3">
        <v>38.300952380952388</v>
      </c>
      <c r="P279" s="3">
        <v>2.307696222665816</v>
      </c>
      <c r="Q279" s="3" t="e">
        <f>#REF!-#REF!</f>
        <v>#REF!</v>
      </c>
      <c r="R279" s="3" t="e">
        <f>CONCATENATE(T279,"; ",Z279,"; ",#REF!,"; ",#REF!)</f>
        <v>#REF!</v>
      </c>
      <c r="S279" s="3"/>
      <c r="U279" s="2">
        <v>39768</v>
      </c>
      <c r="V279">
        <v>320.5</v>
      </c>
      <c r="W279">
        <v>321.5</v>
      </c>
      <c r="X279">
        <v>331</v>
      </c>
      <c r="Y279">
        <v>21</v>
      </c>
    </row>
    <row r="280" spans="1:26" x14ac:dyDescent="0.35">
      <c r="A280">
        <v>297</v>
      </c>
      <c r="B280" t="s">
        <v>355</v>
      </c>
      <c r="C280" s="1">
        <v>39789</v>
      </c>
      <c r="D280" s="3">
        <f t="shared" si="44"/>
        <v>2008</v>
      </c>
      <c r="E280" s="4">
        <f t="shared" si="45"/>
        <v>39789.5</v>
      </c>
      <c r="F280" s="3">
        <v>21</v>
      </c>
      <c r="G280" s="4">
        <f t="shared" si="48"/>
        <v>39810.5</v>
      </c>
      <c r="H280" s="4">
        <f t="shared" si="47"/>
        <v>39799.5</v>
      </c>
      <c r="I280" s="3">
        <f t="shared" si="46"/>
        <v>342.5</v>
      </c>
      <c r="J280" s="3">
        <f t="shared" si="40"/>
        <v>363.5</v>
      </c>
      <c r="K280" s="3">
        <f t="shared" si="41"/>
        <v>352.5</v>
      </c>
      <c r="L280" s="3">
        <f t="shared" si="42"/>
        <v>2008</v>
      </c>
      <c r="M280" s="3">
        <f t="shared" si="43"/>
        <v>12</v>
      </c>
      <c r="N280" s="3">
        <v>0.56099868814103448</v>
      </c>
      <c r="O280" s="3">
        <v>26.067809523809522</v>
      </c>
      <c r="P280" s="3">
        <v>0.95394772719617815</v>
      </c>
      <c r="Q280" s="3" t="e">
        <f>#REF!-#REF!</f>
        <v>#REF!</v>
      </c>
      <c r="R280" s="3" t="e">
        <f>CONCATENATE(T280,"; ",Z280,"; ",#REF!,"; ",#REF!)</f>
        <v>#REF!</v>
      </c>
      <c r="S280" s="3"/>
      <c r="U280" s="2">
        <v>39789</v>
      </c>
      <c r="V280">
        <v>341.5</v>
      </c>
      <c r="W280">
        <v>342.5</v>
      </c>
      <c r="X280">
        <v>352</v>
      </c>
      <c r="Y280">
        <v>21</v>
      </c>
    </row>
    <row r="281" spans="1:26" x14ac:dyDescent="0.35">
      <c r="A281">
        <v>298</v>
      </c>
      <c r="B281" t="s">
        <v>356</v>
      </c>
      <c r="C281" s="1">
        <v>39810</v>
      </c>
      <c r="D281" s="3">
        <f t="shared" si="44"/>
        <v>2008</v>
      </c>
      <c r="E281" s="4">
        <f t="shared" si="45"/>
        <v>39810.5</v>
      </c>
      <c r="F281" s="3">
        <v>21</v>
      </c>
      <c r="G281" s="4">
        <f t="shared" si="48"/>
        <v>39831.5</v>
      </c>
      <c r="H281" s="4">
        <f t="shared" si="47"/>
        <v>39820.5</v>
      </c>
      <c r="I281" s="3">
        <f t="shared" si="46"/>
        <v>363.5</v>
      </c>
      <c r="J281" s="3">
        <f t="shared" si="40"/>
        <v>18.5</v>
      </c>
      <c r="K281" s="3">
        <f t="shared" si="41"/>
        <v>7.5</v>
      </c>
      <c r="L281" s="3">
        <f t="shared" si="42"/>
        <v>2009</v>
      </c>
      <c r="M281" s="3">
        <f t="shared" si="43"/>
        <v>1</v>
      </c>
      <c r="N281" s="3">
        <v>0.74799825085471272</v>
      </c>
      <c r="O281" s="3">
        <v>49.109333333333339</v>
      </c>
      <c r="P281" s="3">
        <v>1.4503444857146457</v>
      </c>
      <c r="Q281" s="3" t="e">
        <f>#REF!-#REF!</f>
        <v>#REF!</v>
      </c>
      <c r="R281" s="3" t="e">
        <f>CONCATENATE(T281,"; ",Z281,"; ",#REF!,"; ",#REF!)</f>
        <v>#REF!</v>
      </c>
      <c r="S281" s="3"/>
      <c r="U281" s="2">
        <v>39810</v>
      </c>
      <c r="V281">
        <v>362.5</v>
      </c>
      <c r="W281">
        <v>363.5</v>
      </c>
      <c r="X281">
        <v>7</v>
      </c>
      <c r="Y281">
        <v>21</v>
      </c>
    </row>
    <row r="282" spans="1:26" x14ac:dyDescent="0.35">
      <c r="A282">
        <v>299</v>
      </c>
      <c r="B282" t="s">
        <v>357</v>
      </c>
      <c r="C282" s="1">
        <v>39831</v>
      </c>
      <c r="D282" s="3">
        <f t="shared" si="44"/>
        <v>2009</v>
      </c>
      <c r="E282" s="4">
        <f t="shared" si="45"/>
        <v>39831.5</v>
      </c>
      <c r="F282" s="3">
        <v>21</v>
      </c>
      <c r="G282" s="4">
        <f t="shared" si="48"/>
        <v>39852.5</v>
      </c>
      <c r="H282" s="4">
        <f t="shared" si="47"/>
        <v>39841.5</v>
      </c>
      <c r="I282" s="3">
        <f t="shared" si="46"/>
        <v>18.5</v>
      </c>
      <c r="J282" s="3">
        <f t="shared" si="40"/>
        <v>39.5</v>
      </c>
      <c r="K282" s="3">
        <f t="shared" si="41"/>
        <v>28.5</v>
      </c>
      <c r="L282" s="3">
        <f t="shared" si="42"/>
        <v>2009</v>
      </c>
      <c r="M282" s="3">
        <f t="shared" si="43"/>
        <v>1</v>
      </c>
      <c r="N282" s="3">
        <v>0.74799825085471272</v>
      </c>
      <c r="O282" s="3">
        <v>44.69714285714285</v>
      </c>
      <c r="P282" s="3">
        <v>1.2430846552146531</v>
      </c>
      <c r="Q282" s="3" t="e">
        <f>#REF!-#REF!</f>
        <v>#REF!</v>
      </c>
      <c r="R282" s="3" t="e">
        <f>CONCATENATE(T282,"; ",Z282,"; ",#REF!,"; ",#REF!)</f>
        <v>#REF!</v>
      </c>
      <c r="S282" s="3"/>
      <c r="U282" s="2">
        <v>39831</v>
      </c>
      <c r="V282">
        <v>17.5</v>
      </c>
      <c r="W282">
        <v>18.5</v>
      </c>
      <c r="X282">
        <v>28</v>
      </c>
      <c r="Y282">
        <v>21</v>
      </c>
    </row>
    <row r="283" spans="1:26" x14ac:dyDescent="0.35">
      <c r="A283">
        <v>300</v>
      </c>
      <c r="B283" t="s">
        <v>358</v>
      </c>
      <c r="C283" s="1">
        <v>39852</v>
      </c>
      <c r="D283" s="3">
        <f t="shared" si="44"/>
        <v>2009</v>
      </c>
      <c r="E283" s="4">
        <f t="shared" si="45"/>
        <v>39852.5</v>
      </c>
      <c r="F283" s="3">
        <v>21</v>
      </c>
      <c r="G283" s="4">
        <f t="shared" si="48"/>
        <v>39873.5</v>
      </c>
      <c r="H283" s="4">
        <f t="shared" si="47"/>
        <v>39862.5</v>
      </c>
      <c r="I283" s="3">
        <f t="shared" si="46"/>
        <v>39.5</v>
      </c>
      <c r="J283" s="3">
        <f t="shared" si="40"/>
        <v>60.5</v>
      </c>
      <c r="K283" s="3">
        <f t="shared" si="41"/>
        <v>49.5</v>
      </c>
      <c r="L283" s="3">
        <f t="shared" si="42"/>
        <v>2009</v>
      </c>
      <c r="M283" s="3">
        <f t="shared" si="43"/>
        <v>2</v>
      </c>
      <c r="N283" s="3">
        <v>0.84149803221155173</v>
      </c>
      <c r="O283" s="3">
        <v>59.139047619047624</v>
      </c>
      <c r="P283" s="3">
        <v>1.3293653957968996</v>
      </c>
      <c r="Q283" s="3" t="e">
        <f>#REF!-#REF!</f>
        <v>#REF!</v>
      </c>
      <c r="R283" s="3" t="e">
        <f>CONCATENATE(T283,"; ",Z283,"; ",#REF!,"; ",#REF!)</f>
        <v>#REF!</v>
      </c>
      <c r="S283" s="3"/>
      <c r="U283" s="2">
        <v>39852</v>
      </c>
      <c r="V283">
        <v>38.5</v>
      </c>
      <c r="W283">
        <v>39.5</v>
      </c>
      <c r="X283">
        <v>49</v>
      </c>
      <c r="Y283">
        <v>21</v>
      </c>
    </row>
    <row r="284" spans="1:26" x14ac:dyDescent="0.35">
      <c r="A284">
        <v>301</v>
      </c>
      <c r="B284" t="s">
        <v>359</v>
      </c>
      <c r="C284" s="1">
        <v>39873</v>
      </c>
      <c r="D284" s="3">
        <f t="shared" si="44"/>
        <v>2009</v>
      </c>
      <c r="E284" s="4">
        <f t="shared" si="45"/>
        <v>39873.5</v>
      </c>
      <c r="F284" s="3">
        <v>14</v>
      </c>
      <c r="G284" s="4">
        <f t="shared" si="48"/>
        <v>39887.5</v>
      </c>
      <c r="H284" s="4">
        <f t="shared" si="47"/>
        <v>39880</v>
      </c>
      <c r="I284" s="3">
        <f t="shared" si="46"/>
        <v>60.5</v>
      </c>
      <c r="J284" s="3">
        <f t="shared" si="40"/>
        <v>74.5</v>
      </c>
      <c r="K284" s="3">
        <f t="shared" si="41"/>
        <v>67</v>
      </c>
      <c r="L284" s="3">
        <f t="shared" si="42"/>
        <v>2009</v>
      </c>
      <c r="M284" s="3">
        <f t="shared" si="43"/>
        <v>3</v>
      </c>
      <c r="N284" s="3">
        <v>0.84149803221155184</v>
      </c>
      <c r="O284" s="3">
        <v>29.49942857142857</v>
      </c>
      <c r="P284" s="3">
        <v>0.99007561806798583</v>
      </c>
      <c r="Q284" s="3" t="e">
        <f>#REF!-#REF!</f>
        <v>#REF!</v>
      </c>
      <c r="R284" s="3" t="e">
        <f>CONCATENATE(T284,"; ",Z284,"; ",#REF!,"; ",#REF!)</f>
        <v>#REF!</v>
      </c>
      <c r="S284" s="3"/>
      <c r="U284" s="2">
        <v>39873</v>
      </c>
      <c r="V284">
        <v>59.5</v>
      </c>
      <c r="W284">
        <v>60.5</v>
      </c>
      <c r="X284">
        <v>66.5</v>
      </c>
      <c r="Y284">
        <v>14</v>
      </c>
    </row>
    <row r="285" spans="1:26" x14ac:dyDescent="0.35">
      <c r="A285">
        <v>302</v>
      </c>
      <c r="B285" t="s">
        <v>360</v>
      </c>
      <c r="C285" s="1">
        <v>39887</v>
      </c>
      <c r="D285" s="3">
        <f t="shared" si="44"/>
        <v>2009</v>
      </c>
      <c r="E285" s="4">
        <f t="shared" si="45"/>
        <v>39887.5</v>
      </c>
      <c r="F285" s="3">
        <v>14</v>
      </c>
      <c r="G285" s="4">
        <f t="shared" si="48"/>
        <v>39901.5</v>
      </c>
      <c r="H285" s="4">
        <f t="shared" si="47"/>
        <v>39894</v>
      </c>
      <c r="I285" s="3">
        <f t="shared" si="46"/>
        <v>74.5</v>
      </c>
      <c r="J285" s="3">
        <f t="shared" si="40"/>
        <v>88.5</v>
      </c>
      <c r="K285" s="3">
        <f t="shared" si="41"/>
        <v>81</v>
      </c>
      <c r="L285" s="3">
        <f t="shared" si="42"/>
        <v>2009</v>
      </c>
      <c r="M285" s="3">
        <f t="shared" si="43"/>
        <v>3</v>
      </c>
      <c r="N285" s="3">
        <v>1.5427463923878448</v>
      </c>
      <c r="O285" s="3">
        <v>70.544000000000011</v>
      </c>
      <c r="P285" s="3">
        <v>3.880726651676226</v>
      </c>
      <c r="Q285" s="3" t="e">
        <f>#REF!-#REF!</f>
        <v>#REF!</v>
      </c>
      <c r="R285" s="3" t="e">
        <f>CONCATENATE(T285,"; ",Z285,"; ",#REF!,"; ",#REF!)</f>
        <v>#REF!</v>
      </c>
      <c r="S285" s="3"/>
      <c r="U285" s="2">
        <v>39887</v>
      </c>
      <c r="V285">
        <v>73.5</v>
      </c>
      <c r="W285">
        <v>74.5</v>
      </c>
      <c r="X285">
        <v>80.5</v>
      </c>
      <c r="Y285">
        <v>14</v>
      </c>
    </row>
    <row r="286" spans="1:26" x14ac:dyDescent="0.35">
      <c r="A286">
        <v>303</v>
      </c>
      <c r="B286" t="s">
        <v>361</v>
      </c>
      <c r="C286" s="1">
        <v>39901</v>
      </c>
      <c r="D286" s="3">
        <f t="shared" si="44"/>
        <v>2009</v>
      </c>
      <c r="E286" s="4">
        <f t="shared" si="45"/>
        <v>39901.5</v>
      </c>
      <c r="F286" s="3">
        <v>14</v>
      </c>
      <c r="G286" s="4">
        <f t="shared" si="48"/>
        <v>39915.5</v>
      </c>
      <c r="H286" s="4">
        <f t="shared" si="47"/>
        <v>39908</v>
      </c>
      <c r="I286" s="3">
        <f t="shared" si="46"/>
        <v>88.5</v>
      </c>
      <c r="J286" s="3">
        <f t="shared" ref="J286:J317" si="49">G286-DATE(YEAR(G286),1,0)</f>
        <v>102.5</v>
      </c>
      <c r="K286" s="3">
        <f t="shared" ref="K286:K317" si="50">H286-DATE(YEAR(H286),1,0)</f>
        <v>95</v>
      </c>
      <c r="L286" s="3">
        <f t="shared" ref="L286:L317" si="51">YEAR(H286)</f>
        <v>2009</v>
      </c>
      <c r="M286" s="3">
        <f t="shared" ref="M286:M317" si="52">MONTH(H286)</f>
        <v>4</v>
      </c>
      <c r="N286" s="3">
        <v>1.9634954084936207</v>
      </c>
      <c r="O286" s="3">
        <v>111.92228571428572</v>
      </c>
      <c r="P286" s="3">
        <v>4.6700052841631887</v>
      </c>
      <c r="Q286" s="3" t="e">
        <f>#REF!-#REF!</f>
        <v>#REF!</v>
      </c>
      <c r="R286" s="3" t="e">
        <f>CONCATENATE(T286,"; ",Z286,"; ",#REF!,"; ",#REF!)</f>
        <v>#REF!</v>
      </c>
      <c r="S286" s="3"/>
      <c r="U286" s="2">
        <v>39901</v>
      </c>
      <c r="V286">
        <v>87.5</v>
      </c>
      <c r="W286">
        <v>88.5</v>
      </c>
      <c r="X286">
        <v>94.5</v>
      </c>
      <c r="Y286">
        <v>14</v>
      </c>
    </row>
    <row r="287" spans="1:26" x14ac:dyDescent="0.35">
      <c r="A287">
        <v>304</v>
      </c>
      <c r="B287" t="s">
        <v>362</v>
      </c>
      <c r="C287" s="1">
        <v>39915</v>
      </c>
      <c r="D287" s="3">
        <f t="shared" si="44"/>
        <v>2009</v>
      </c>
      <c r="E287" s="4">
        <f t="shared" si="45"/>
        <v>39915.5</v>
      </c>
      <c r="F287" s="3">
        <v>14</v>
      </c>
      <c r="G287" s="4">
        <f t="shared" si="48"/>
        <v>39929.5</v>
      </c>
      <c r="H287" s="4">
        <f t="shared" si="47"/>
        <v>39922</v>
      </c>
      <c r="I287" s="3">
        <f t="shared" si="46"/>
        <v>102.5</v>
      </c>
      <c r="J287" s="3">
        <f t="shared" si="49"/>
        <v>116.5</v>
      </c>
      <c r="K287" s="3">
        <f t="shared" si="50"/>
        <v>109</v>
      </c>
      <c r="L287" s="3">
        <f t="shared" si="51"/>
        <v>2009</v>
      </c>
      <c r="M287" s="3">
        <f t="shared" si="52"/>
        <v>4</v>
      </c>
      <c r="N287" s="3">
        <v>2.1037450805288791</v>
      </c>
      <c r="O287" s="3">
        <v>112.92342857142856</v>
      </c>
      <c r="P287" s="3">
        <v>4.0037877208361952</v>
      </c>
      <c r="Q287" s="3" t="e">
        <f>#REF!-#REF!</f>
        <v>#REF!</v>
      </c>
      <c r="R287" s="3" t="e">
        <f>CONCATENATE(T287,"; ",Z287,"; ",#REF!,"; ",#REF!)</f>
        <v>#REF!</v>
      </c>
      <c r="S287" s="3"/>
      <c r="U287" s="2">
        <v>39915</v>
      </c>
      <c r="V287">
        <v>101.5</v>
      </c>
      <c r="W287">
        <v>102.5</v>
      </c>
      <c r="X287">
        <v>108.5</v>
      </c>
      <c r="Y287">
        <v>14</v>
      </c>
    </row>
    <row r="288" spans="1:26" x14ac:dyDescent="0.35">
      <c r="A288">
        <v>305</v>
      </c>
      <c r="B288" t="s">
        <v>363</v>
      </c>
      <c r="C288" s="1">
        <v>39929</v>
      </c>
      <c r="D288" s="3">
        <f t="shared" si="44"/>
        <v>2009</v>
      </c>
      <c r="E288" s="4">
        <f t="shared" si="45"/>
        <v>39929.5</v>
      </c>
      <c r="F288" s="3">
        <v>14</v>
      </c>
      <c r="G288" s="4">
        <f t="shared" si="48"/>
        <v>39943.5</v>
      </c>
      <c r="H288" s="4">
        <f t="shared" si="47"/>
        <v>39936</v>
      </c>
      <c r="I288" s="3">
        <f t="shared" si="46"/>
        <v>116.5</v>
      </c>
      <c r="J288" s="3">
        <f t="shared" si="49"/>
        <v>130.5</v>
      </c>
      <c r="K288" s="3">
        <f t="shared" si="50"/>
        <v>123</v>
      </c>
      <c r="L288" s="3">
        <f t="shared" si="51"/>
        <v>2009</v>
      </c>
      <c r="M288" s="3">
        <f t="shared" si="52"/>
        <v>5</v>
      </c>
      <c r="N288" s="3">
        <v>2.664743768669914</v>
      </c>
      <c r="O288" s="3">
        <v>110.08114285714286</v>
      </c>
      <c r="P288" s="3">
        <v>3.7340075871946152</v>
      </c>
      <c r="Q288" s="3" t="e">
        <f>#REF!-#REF!</f>
        <v>#REF!</v>
      </c>
      <c r="R288" s="3" t="e">
        <f>CONCATENATE(T288,"; ",Z288,"; ",#REF!,"; ",#REF!)</f>
        <v>#REF!</v>
      </c>
      <c r="S288" s="3"/>
      <c r="U288" s="2">
        <v>39929</v>
      </c>
      <c r="V288">
        <v>115.5</v>
      </c>
      <c r="W288">
        <v>116.5</v>
      </c>
      <c r="X288">
        <v>122.5</v>
      </c>
      <c r="Y288">
        <v>14</v>
      </c>
      <c r="Z288" t="s">
        <v>364</v>
      </c>
    </row>
    <row r="289" spans="1:26" x14ac:dyDescent="0.35">
      <c r="A289">
        <v>306</v>
      </c>
      <c r="B289" t="s">
        <v>365</v>
      </c>
      <c r="C289" s="1">
        <v>39943</v>
      </c>
      <c r="D289" s="3">
        <f t="shared" si="44"/>
        <v>2009</v>
      </c>
      <c r="E289" s="4">
        <f t="shared" si="45"/>
        <v>39943.5</v>
      </c>
      <c r="F289" s="3">
        <v>14</v>
      </c>
      <c r="G289" s="4">
        <f t="shared" si="48"/>
        <v>39957.5</v>
      </c>
      <c r="H289" s="4">
        <f t="shared" si="47"/>
        <v>39950</v>
      </c>
      <c r="I289" s="3">
        <f t="shared" si="46"/>
        <v>130.5</v>
      </c>
      <c r="J289" s="3">
        <f t="shared" si="49"/>
        <v>144.5</v>
      </c>
      <c r="K289" s="3">
        <f t="shared" si="50"/>
        <v>137</v>
      </c>
      <c r="L289" s="3">
        <f t="shared" si="51"/>
        <v>2009</v>
      </c>
      <c r="M289" s="3">
        <f t="shared" si="52"/>
        <v>5</v>
      </c>
      <c r="N289" s="3">
        <v>2.5244940966346552</v>
      </c>
      <c r="O289" s="3">
        <v>81.045714285714297</v>
      </c>
      <c r="P289" s="3">
        <v>2.2343112542101276</v>
      </c>
      <c r="Q289" s="3" t="e">
        <f>#REF!-#REF!</f>
        <v>#REF!</v>
      </c>
      <c r="R289" s="3" t="e">
        <f>CONCATENATE(T289,"; ",Z289,"; ",#REF!,"; ",#REF!)</f>
        <v>#REF!</v>
      </c>
      <c r="S289" s="3"/>
      <c r="U289" s="2">
        <v>39943</v>
      </c>
      <c r="V289">
        <v>129.5</v>
      </c>
      <c r="W289">
        <v>130.5</v>
      </c>
      <c r="X289">
        <v>136.5</v>
      </c>
      <c r="Y289">
        <v>14</v>
      </c>
      <c r="Z289" t="s">
        <v>364</v>
      </c>
    </row>
    <row r="290" spans="1:26" x14ac:dyDescent="0.35">
      <c r="A290">
        <v>307</v>
      </c>
      <c r="B290" t="s">
        <v>366</v>
      </c>
      <c r="C290" s="1">
        <v>39957</v>
      </c>
      <c r="D290" s="3">
        <f t="shared" si="44"/>
        <v>2009</v>
      </c>
      <c r="E290" s="4">
        <f t="shared" si="45"/>
        <v>39957.5</v>
      </c>
      <c r="F290" s="3">
        <v>14</v>
      </c>
      <c r="G290" s="4">
        <f t="shared" si="48"/>
        <v>39971.5</v>
      </c>
      <c r="H290" s="4">
        <f t="shared" si="47"/>
        <v>39964</v>
      </c>
      <c r="I290" s="3">
        <f t="shared" si="46"/>
        <v>144.5</v>
      </c>
      <c r="J290" s="3">
        <f t="shared" si="49"/>
        <v>158.5</v>
      </c>
      <c r="K290" s="3">
        <f t="shared" si="50"/>
        <v>151</v>
      </c>
      <c r="L290" s="3">
        <f t="shared" si="51"/>
        <v>2009</v>
      </c>
      <c r="M290" s="3">
        <f t="shared" si="52"/>
        <v>5</v>
      </c>
      <c r="N290" s="3">
        <v>5.1892378653045697</v>
      </c>
      <c r="O290" s="3">
        <v>95.825142857142851</v>
      </c>
      <c r="P290" s="3">
        <v>2.615818971660508</v>
      </c>
      <c r="Q290" s="3" t="e">
        <f>#REF!-#REF!</f>
        <v>#REF!</v>
      </c>
      <c r="R290" s="3" t="e">
        <f>CONCATENATE(T290,"; ",Z290,"; ",#REF!,"; ",#REF!)</f>
        <v>#REF!</v>
      </c>
      <c r="S290" s="3"/>
      <c r="U290" s="2">
        <v>39957</v>
      </c>
      <c r="V290">
        <v>143.5</v>
      </c>
      <c r="W290">
        <v>144.5</v>
      </c>
      <c r="X290">
        <v>150.5</v>
      </c>
      <c r="Y290">
        <v>14</v>
      </c>
      <c r="Z290" t="s">
        <v>364</v>
      </c>
    </row>
    <row r="291" spans="1:26" x14ac:dyDescent="0.35">
      <c r="A291">
        <v>308</v>
      </c>
      <c r="B291" t="s">
        <v>367</v>
      </c>
      <c r="C291" s="1">
        <v>39971</v>
      </c>
      <c r="D291" s="3">
        <f t="shared" si="44"/>
        <v>2009</v>
      </c>
      <c r="E291" s="4">
        <f t="shared" si="45"/>
        <v>39971.5</v>
      </c>
      <c r="F291" s="3">
        <v>14</v>
      </c>
      <c r="G291" s="4">
        <f t="shared" si="48"/>
        <v>39985.5</v>
      </c>
      <c r="H291" s="4">
        <f t="shared" si="47"/>
        <v>39978</v>
      </c>
      <c r="I291" s="3">
        <f t="shared" si="46"/>
        <v>158.5</v>
      </c>
      <c r="J291" s="3">
        <f t="shared" si="49"/>
        <v>172.5</v>
      </c>
      <c r="K291" s="3">
        <f t="shared" si="50"/>
        <v>165</v>
      </c>
      <c r="L291" s="3">
        <f t="shared" si="51"/>
        <v>2009</v>
      </c>
      <c r="M291" s="3">
        <f t="shared" si="52"/>
        <v>6</v>
      </c>
      <c r="N291" s="3">
        <v>12.061471795032242</v>
      </c>
      <c r="O291" s="3">
        <v>131.08457142857142</v>
      </c>
      <c r="P291" s="3">
        <v>3.7668456760145683</v>
      </c>
      <c r="Q291" s="3" t="e">
        <f>#REF!-#REF!</f>
        <v>#REF!</v>
      </c>
      <c r="R291" s="3" t="e">
        <f>CONCATENATE(T291,"; ",Z291,"; ",#REF!,"; ",#REF!)</f>
        <v>#REF!</v>
      </c>
      <c r="S291" s="3"/>
      <c r="U291" s="2">
        <v>39971</v>
      </c>
      <c r="V291">
        <v>157.5</v>
      </c>
      <c r="W291">
        <v>158.5</v>
      </c>
      <c r="X291">
        <v>164.5</v>
      </c>
      <c r="Y291">
        <v>14</v>
      </c>
      <c r="Z291" t="s">
        <v>364</v>
      </c>
    </row>
    <row r="292" spans="1:26" x14ac:dyDescent="0.35">
      <c r="A292">
        <v>309</v>
      </c>
      <c r="B292" t="s">
        <v>368</v>
      </c>
      <c r="C292" s="1">
        <v>39985</v>
      </c>
      <c r="D292" s="3">
        <f t="shared" si="44"/>
        <v>2009</v>
      </c>
      <c r="E292" s="4">
        <f t="shared" si="45"/>
        <v>39985.5</v>
      </c>
      <c r="F292" s="3">
        <v>7</v>
      </c>
      <c r="G292" s="4">
        <f t="shared" si="48"/>
        <v>39992.5</v>
      </c>
      <c r="H292" s="4">
        <f t="shared" si="47"/>
        <v>39988.5</v>
      </c>
      <c r="I292" s="3">
        <f t="shared" si="46"/>
        <v>172.5</v>
      </c>
      <c r="J292" s="3">
        <f t="shared" si="49"/>
        <v>179.5</v>
      </c>
      <c r="K292" s="3">
        <f t="shared" si="50"/>
        <v>175.5</v>
      </c>
      <c r="L292" s="3">
        <f t="shared" si="51"/>
        <v>2009</v>
      </c>
      <c r="M292" s="3">
        <f t="shared" si="52"/>
        <v>6</v>
      </c>
      <c r="N292" s="3">
        <v>18.512956708654137</v>
      </c>
      <c r="O292" s="3">
        <v>194.38400000000001</v>
      </c>
      <c r="P292" s="3">
        <v>6.0911195745864664</v>
      </c>
      <c r="Q292" s="3" t="e">
        <f>#REF!-#REF!</f>
        <v>#REF!</v>
      </c>
      <c r="R292" s="3" t="e">
        <f>CONCATENATE(T292,"; ",Z292,"; ",#REF!,"; ",#REF!)</f>
        <v>#REF!</v>
      </c>
      <c r="S292" s="3"/>
      <c r="U292" s="2">
        <v>39985</v>
      </c>
      <c r="V292">
        <v>171.5</v>
      </c>
      <c r="W292">
        <v>172.5</v>
      </c>
      <c r="X292">
        <v>175</v>
      </c>
      <c r="Y292">
        <v>7</v>
      </c>
      <c r="Z292" t="s">
        <v>364</v>
      </c>
    </row>
    <row r="293" spans="1:26" x14ac:dyDescent="0.35">
      <c r="A293">
        <v>310</v>
      </c>
      <c r="B293" t="s">
        <v>369</v>
      </c>
      <c r="C293" s="1">
        <v>39992</v>
      </c>
      <c r="D293" s="3">
        <f t="shared" si="44"/>
        <v>2009</v>
      </c>
      <c r="E293" s="4">
        <f t="shared" si="45"/>
        <v>39992.5</v>
      </c>
      <c r="F293" s="3">
        <v>7</v>
      </c>
      <c r="G293" s="4">
        <f t="shared" si="48"/>
        <v>39999.5</v>
      </c>
      <c r="H293" s="4">
        <f t="shared" si="47"/>
        <v>39995.5</v>
      </c>
      <c r="I293" s="3">
        <f t="shared" si="46"/>
        <v>179.5</v>
      </c>
      <c r="J293" s="3">
        <f t="shared" si="49"/>
        <v>186.5</v>
      </c>
      <c r="K293" s="3">
        <f t="shared" si="50"/>
        <v>182.5</v>
      </c>
      <c r="L293" s="3">
        <f t="shared" si="51"/>
        <v>2009</v>
      </c>
      <c r="M293" s="3">
        <f t="shared" si="52"/>
        <v>7</v>
      </c>
      <c r="N293" s="3">
        <v>13.463968515384829</v>
      </c>
      <c r="O293" s="3">
        <v>203.40571428571431</v>
      </c>
      <c r="P293" s="3">
        <v>8.0583823924651039</v>
      </c>
      <c r="Q293" s="3" t="e">
        <f>#REF!-#REF!</f>
        <v>#REF!</v>
      </c>
      <c r="R293" s="3" t="e">
        <f>CONCATENATE(T293,"; ",Z293,"; ",#REF!,"; ",#REF!)</f>
        <v>#REF!</v>
      </c>
      <c r="S293" s="3"/>
      <c r="U293" s="2">
        <v>39992</v>
      </c>
      <c r="V293">
        <v>178.5</v>
      </c>
      <c r="W293">
        <v>179.5</v>
      </c>
      <c r="X293">
        <v>182</v>
      </c>
      <c r="Y293">
        <v>7</v>
      </c>
      <c r="Z293" t="s">
        <v>364</v>
      </c>
    </row>
    <row r="294" spans="1:26" x14ac:dyDescent="0.35">
      <c r="A294">
        <v>311</v>
      </c>
      <c r="B294" t="s">
        <v>370</v>
      </c>
      <c r="C294" s="1">
        <v>39999</v>
      </c>
      <c r="D294" s="3">
        <f t="shared" si="44"/>
        <v>2009</v>
      </c>
      <c r="E294" s="4">
        <f t="shared" si="45"/>
        <v>39999.5</v>
      </c>
      <c r="F294" s="3">
        <v>7</v>
      </c>
      <c r="G294" s="4">
        <f t="shared" si="48"/>
        <v>40006.5</v>
      </c>
      <c r="H294" s="4">
        <f t="shared" si="47"/>
        <v>40002.5</v>
      </c>
      <c r="I294" s="3">
        <f t="shared" si="46"/>
        <v>186.5</v>
      </c>
      <c r="J294" s="3">
        <f t="shared" si="49"/>
        <v>193.5</v>
      </c>
      <c r="K294" s="3">
        <f t="shared" si="50"/>
        <v>189.5</v>
      </c>
      <c r="L294" s="3">
        <f t="shared" si="51"/>
        <v>2009</v>
      </c>
      <c r="M294" s="3">
        <f t="shared" si="52"/>
        <v>7</v>
      </c>
      <c r="N294" s="3">
        <v>10.097976386538621</v>
      </c>
      <c r="O294" s="3">
        <v>147.65485714285714</v>
      </c>
      <c r="P294" s="3">
        <v>5.3842204090668941</v>
      </c>
      <c r="Q294" s="3" t="e">
        <f>#REF!-#REF!</f>
        <v>#REF!</v>
      </c>
      <c r="R294" s="3" t="e">
        <f>CONCATENATE(T294,"; ",Z294,"; ",#REF!,"; ",#REF!)</f>
        <v>#REF!</v>
      </c>
      <c r="S294" s="3"/>
      <c r="U294" s="2">
        <v>39999</v>
      </c>
      <c r="V294">
        <v>185.5</v>
      </c>
      <c r="W294">
        <v>186.5</v>
      </c>
      <c r="X294">
        <v>189</v>
      </c>
      <c r="Y294">
        <v>7</v>
      </c>
      <c r="Z294" t="s">
        <v>364</v>
      </c>
    </row>
    <row r="295" spans="1:26" x14ac:dyDescent="0.35">
      <c r="A295">
        <v>312</v>
      </c>
      <c r="B295" t="s">
        <v>371</v>
      </c>
      <c r="C295" s="1">
        <v>40006</v>
      </c>
      <c r="D295" s="3">
        <f t="shared" si="44"/>
        <v>2009</v>
      </c>
      <c r="E295" s="4">
        <f t="shared" si="45"/>
        <v>40006.5</v>
      </c>
      <c r="F295" s="3">
        <v>7</v>
      </c>
      <c r="G295" s="4">
        <f t="shared" si="48"/>
        <v>40013.5</v>
      </c>
      <c r="H295" s="4">
        <f t="shared" si="47"/>
        <v>40009.5</v>
      </c>
      <c r="I295" s="3">
        <f t="shared" si="46"/>
        <v>193.5</v>
      </c>
      <c r="J295" s="3">
        <f t="shared" si="49"/>
        <v>200.5</v>
      </c>
      <c r="K295" s="3">
        <f t="shared" si="50"/>
        <v>196.5</v>
      </c>
      <c r="L295" s="3">
        <f t="shared" si="51"/>
        <v>2009</v>
      </c>
      <c r="M295" s="3">
        <f t="shared" si="52"/>
        <v>7</v>
      </c>
      <c r="N295" s="3">
        <v>7.8539816339744828</v>
      </c>
      <c r="O295" s="3">
        <v>154.55771428571433</v>
      </c>
      <c r="P295" s="3">
        <v>5.1260672074137661</v>
      </c>
      <c r="Q295" s="3" t="e">
        <f>#REF!-#REF!</f>
        <v>#REF!</v>
      </c>
      <c r="R295" s="3" t="e">
        <f>CONCATENATE(T295,"; ",Z295,"; ",#REF!,"; ",#REF!)</f>
        <v>#REF!</v>
      </c>
      <c r="S295" s="3"/>
      <c r="U295" s="2">
        <v>40006</v>
      </c>
      <c r="V295">
        <v>192.5</v>
      </c>
      <c r="W295">
        <v>193.5</v>
      </c>
      <c r="X295">
        <v>196</v>
      </c>
      <c r="Y295">
        <v>7</v>
      </c>
      <c r="Z295" t="s">
        <v>364</v>
      </c>
    </row>
    <row r="296" spans="1:26" x14ac:dyDescent="0.35">
      <c r="A296">
        <v>313</v>
      </c>
      <c r="B296" t="s">
        <v>372</v>
      </c>
      <c r="C296" s="1">
        <v>40013</v>
      </c>
      <c r="D296" s="3">
        <f t="shared" si="44"/>
        <v>2009</v>
      </c>
      <c r="E296" s="4">
        <f t="shared" si="45"/>
        <v>40013.5</v>
      </c>
      <c r="F296" s="3">
        <v>7</v>
      </c>
      <c r="G296" s="4">
        <f t="shared" si="48"/>
        <v>40020.5</v>
      </c>
      <c r="H296" s="4">
        <f t="shared" si="47"/>
        <v>40016.5</v>
      </c>
      <c r="I296" s="3">
        <f t="shared" si="46"/>
        <v>200.5</v>
      </c>
      <c r="J296" s="3">
        <f t="shared" si="49"/>
        <v>207.5</v>
      </c>
      <c r="K296" s="3">
        <f t="shared" si="50"/>
        <v>203.5</v>
      </c>
      <c r="L296" s="3">
        <f t="shared" si="51"/>
        <v>2009</v>
      </c>
      <c r="M296" s="3">
        <f t="shared" si="52"/>
        <v>7</v>
      </c>
      <c r="N296" s="3">
        <v>8.9759790102565535</v>
      </c>
      <c r="O296" s="3">
        <v>129.51085714285711</v>
      </c>
      <c r="P296" s="3">
        <v>6.3538334093272795</v>
      </c>
      <c r="Q296" s="3" t="e">
        <f>#REF!-#REF!</f>
        <v>#REF!</v>
      </c>
      <c r="R296" s="3" t="e">
        <f>CONCATENATE(T296,"; ",Z296,"; ",#REF!,"; ",#REF!)</f>
        <v>#REF!</v>
      </c>
      <c r="S296" s="3"/>
      <c r="U296" s="2">
        <v>40013</v>
      </c>
      <c r="V296">
        <v>199.5</v>
      </c>
      <c r="W296">
        <v>200.5</v>
      </c>
      <c r="X296">
        <v>203</v>
      </c>
      <c r="Y296">
        <v>7</v>
      </c>
      <c r="Z296" t="s">
        <v>364</v>
      </c>
    </row>
    <row r="297" spans="1:26" x14ac:dyDescent="0.35">
      <c r="A297">
        <v>314</v>
      </c>
      <c r="B297" t="s">
        <v>373</v>
      </c>
      <c r="C297" s="1">
        <v>40020</v>
      </c>
      <c r="D297" s="3">
        <f t="shared" si="44"/>
        <v>2009</v>
      </c>
      <c r="E297" s="4">
        <f t="shared" si="45"/>
        <v>40020.5</v>
      </c>
      <c r="F297" s="3">
        <v>7</v>
      </c>
      <c r="G297" s="4">
        <f t="shared" si="48"/>
        <v>40027.5</v>
      </c>
      <c r="H297" s="4">
        <f t="shared" si="47"/>
        <v>40023.5</v>
      </c>
      <c r="I297" s="3">
        <f t="shared" si="46"/>
        <v>207.5</v>
      </c>
      <c r="J297" s="3">
        <f t="shared" si="49"/>
        <v>214.5</v>
      </c>
      <c r="K297" s="3">
        <f t="shared" si="50"/>
        <v>210.5</v>
      </c>
      <c r="L297" s="3">
        <f t="shared" si="51"/>
        <v>2009</v>
      </c>
      <c r="M297" s="3">
        <f t="shared" si="52"/>
        <v>7</v>
      </c>
      <c r="N297" s="3">
        <v>2.5244940966346552</v>
      </c>
      <c r="O297" s="3"/>
      <c r="P297" s="3"/>
      <c r="Q297" s="3"/>
      <c r="R297" s="3" t="e">
        <f>CONCATENATE(T297,"; ",Z297,"; ",#REF!,"; ",#REF!)</f>
        <v>#REF!</v>
      </c>
      <c r="S297" s="3"/>
      <c r="U297" s="2">
        <v>40020</v>
      </c>
      <c r="V297">
        <v>206.5</v>
      </c>
      <c r="W297">
        <v>207.5</v>
      </c>
      <c r="X297">
        <v>210</v>
      </c>
      <c r="Y297">
        <v>7</v>
      </c>
      <c r="Z297" t="s">
        <v>374</v>
      </c>
    </row>
    <row r="298" spans="1:26" s="39" customFormat="1" x14ac:dyDescent="0.35">
      <c r="A298" s="39">
        <v>316</v>
      </c>
      <c r="B298" s="39" t="s">
        <v>375</v>
      </c>
      <c r="C298" s="40">
        <v>40027</v>
      </c>
      <c r="D298" s="41">
        <f t="shared" si="44"/>
        <v>2009</v>
      </c>
      <c r="E298" s="42">
        <f t="shared" si="45"/>
        <v>40027.5</v>
      </c>
      <c r="F298" s="41">
        <v>14</v>
      </c>
      <c r="G298" s="42">
        <f t="shared" si="48"/>
        <v>40041.5</v>
      </c>
      <c r="H298" s="42">
        <f t="shared" si="47"/>
        <v>40034</v>
      </c>
      <c r="I298" s="41">
        <f t="shared" si="46"/>
        <v>214.5</v>
      </c>
      <c r="J298" s="41">
        <f t="shared" si="49"/>
        <v>228.5</v>
      </c>
      <c r="K298" s="41">
        <f t="shared" si="50"/>
        <v>221</v>
      </c>
      <c r="L298" s="41">
        <f t="shared" si="51"/>
        <v>2009</v>
      </c>
      <c r="M298" s="41">
        <f t="shared" si="52"/>
        <v>8</v>
      </c>
      <c r="N298" s="41">
        <v>5.0489881932693104</v>
      </c>
      <c r="O298" s="41">
        <v>128.92800000000003</v>
      </c>
      <c r="P298" s="41">
        <v>11.251067939898048</v>
      </c>
      <c r="Q298" s="41"/>
      <c r="R298" s="41" t="e">
        <f>CONCATENATE(T298,"; ",Z298,"; ",#REF!,"; ",#REF!)</f>
        <v>#REF!</v>
      </c>
      <c r="S298" s="41"/>
      <c r="T298" s="42"/>
      <c r="U298" s="43">
        <v>40027</v>
      </c>
      <c r="V298" s="39">
        <v>220.5</v>
      </c>
      <c r="W298" s="39">
        <v>221.5</v>
      </c>
      <c r="X298" s="39">
        <v>227.5</v>
      </c>
      <c r="Y298" s="39">
        <v>14</v>
      </c>
    </row>
    <row r="299" spans="1:26" s="39" customFormat="1" x14ac:dyDescent="0.35">
      <c r="A299" s="39">
        <v>317</v>
      </c>
      <c r="B299" s="39" t="s">
        <v>376</v>
      </c>
      <c r="C299" s="40">
        <v>40041</v>
      </c>
      <c r="D299" s="41">
        <f t="shared" si="44"/>
        <v>2009</v>
      </c>
      <c r="E299" s="42">
        <f t="shared" si="45"/>
        <v>40041.5</v>
      </c>
      <c r="F299" s="41">
        <v>14</v>
      </c>
      <c r="G299" s="42">
        <f t="shared" si="48"/>
        <v>40055.5</v>
      </c>
      <c r="H299" s="42">
        <f t="shared" si="47"/>
        <v>40048</v>
      </c>
      <c r="I299" s="41">
        <f t="shared" si="46"/>
        <v>228.5</v>
      </c>
      <c r="J299" s="41">
        <f t="shared" si="49"/>
        <v>242.5</v>
      </c>
      <c r="K299" s="41">
        <f t="shared" si="50"/>
        <v>235</v>
      </c>
      <c r="L299" s="41">
        <f t="shared" si="51"/>
        <v>2009</v>
      </c>
      <c r="M299" s="41">
        <f t="shared" si="52"/>
        <v>8</v>
      </c>
      <c r="N299" s="41">
        <v>3.6464914729167246</v>
      </c>
      <c r="O299" s="41">
        <v>112.05714285714286</v>
      </c>
      <c r="P299" s="41">
        <v>10.307607784470225</v>
      </c>
      <c r="Q299" s="41"/>
      <c r="R299" s="41" t="e">
        <f>CONCATENATE(T299,"; ",Z299,"; ",#REF!,"; ",#REF!)</f>
        <v>#REF!</v>
      </c>
      <c r="S299" s="41"/>
      <c r="T299" s="42"/>
      <c r="U299" s="43">
        <v>40041</v>
      </c>
      <c r="V299" s="39">
        <v>234.5</v>
      </c>
      <c r="W299" s="39">
        <v>235.5</v>
      </c>
      <c r="X299" s="39">
        <v>241.5</v>
      </c>
      <c r="Y299" s="39">
        <v>14</v>
      </c>
    </row>
    <row r="300" spans="1:26" s="39" customFormat="1" x14ac:dyDescent="0.35">
      <c r="A300" s="39">
        <v>318</v>
      </c>
      <c r="B300" s="39" t="s">
        <v>377</v>
      </c>
      <c r="C300" s="40">
        <v>40055</v>
      </c>
      <c r="D300" s="41">
        <f t="shared" si="44"/>
        <v>2009</v>
      </c>
      <c r="E300" s="42">
        <f t="shared" si="45"/>
        <v>40055.5</v>
      </c>
      <c r="F300" s="41">
        <v>21</v>
      </c>
      <c r="G300" s="42">
        <f t="shared" si="48"/>
        <v>40076.5</v>
      </c>
      <c r="H300" s="42">
        <f t="shared" si="47"/>
        <v>40065.5</v>
      </c>
      <c r="I300" s="41">
        <f t="shared" si="46"/>
        <v>242.5</v>
      </c>
      <c r="J300" s="41">
        <f t="shared" si="49"/>
        <v>263.5</v>
      </c>
      <c r="K300" s="41">
        <f t="shared" si="50"/>
        <v>252.5</v>
      </c>
      <c r="L300" s="41">
        <f t="shared" si="51"/>
        <v>2009</v>
      </c>
      <c r="M300" s="41">
        <f t="shared" si="52"/>
        <v>9</v>
      </c>
      <c r="N300" s="41">
        <v>2.0569951898504599</v>
      </c>
      <c r="O300" s="41">
        <v>62.445714285714281</v>
      </c>
      <c r="P300" s="41">
        <v>4.9763202345352102</v>
      </c>
      <c r="Q300" s="41"/>
      <c r="R300" s="41" t="e">
        <f>CONCATENATE(T300,"; ",Z300,"; ",#REF!,"; ",#REF!)</f>
        <v>#REF!</v>
      </c>
      <c r="S300" s="41"/>
      <c r="T300" s="42"/>
      <c r="U300" s="43">
        <v>40055</v>
      </c>
      <c r="V300" s="39">
        <v>248.5</v>
      </c>
      <c r="W300" s="39">
        <v>249.5</v>
      </c>
      <c r="X300" s="39">
        <v>259</v>
      </c>
      <c r="Y300" s="39">
        <v>21</v>
      </c>
    </row>
    <row r="301" spans="1:26" s="39" customFormat="1" x14ac:dyDescent="0.35">
      <c r="A301" s="39">
        <v>319</v>
      </c>
      <c r="B301" s="39" t="s">
        <v>378</v>
      </c>
      <c r="C301" s="40">
        <v>40076</v>
      </c>
      <c r="D301" s="41">
        <f t="shared" si="44"/>
        <v>2009</v>
      </c>
      <c r="E301" s="42">
        <f t="shared" si="45"/>
        <v>40076.5</v>
      </c>
      <c r="F301" s="41">
        <v>21</v>
      </c>
      <c r="G301" s="42">
        <f t="shared" si="48"/>
        <v>40097.5</v>
      </c>
      <c r="H301" s="42">
        <f t="shared" si="47"/>
        <v>40086.5</v>
      </c>
      <c r="I301" s="41">
        <f t="shared" si="46"/>
        <v>263.5</v>
      </c>
      <c r="J301" s="41">
        <f t="shared" si="49"/>
        <v>284.5</v>
      </c>
      <c r="K301" s="41">
        <f t="shared" si="50"/>
        <v>273.5</v>
      </c>
      <c r="L301" s="41">
        <f t="shared" si="51"/>
        <v>2009</v>
      </c>
      <c r="M301" s="41">
        <f t="shared" si="52"/>
        <v>9</v>
      </c>
      <c r="N301" s="41">
        <v>2.8049934407051724</v>
      </c>
      <c r="O301" s="41">
        <v>303.36685714285716</v>
      </c>
      <c r="P301" s="41">
        <v>35.10812809781784</v>
      </c>
      <c r="Q301" s="41"/>
      <c r="R301" s="41" t="e">
        <f>CONCATENATE(T301,"; ",Z301,"; ",#REF!,"; ",#REF!)</f>
        <v>#REF!</v>
      </c>
      <c r="S301" s="41"/>
      <c r="T301" s="42"/>
      <c r="U301" s="43">
        <v>40076</v>
      </c>
      <c r="V301" s="39">
        <v>269.5</v>
      </c>
      <c r="W301" s="39">
        <v>270.5</v>
      </c>
      <c r="X301" s="39">
        <v>280</v>
      </c>
      <c r="Y301" s="39">
        <v>21</v>
      </c>
    </row>
    <row r="302" spans="1:26" s="39" customFormat="1" x14ac:dyDescent="0.35">
      <c r="A302" s="39">
        <v>320</v>
      </c>
      <c r="B302" s="39" t="s">
        <v>379</v>
      </c>
      <c r="C302" s="40">
        <v>40097</v>
      </c>
      <c r="D302" s="41">
        <f t="shared" si="44"/>
        <v>2009</v>
      </c>
      <c r="E302" s="42">
        <f t="shared" si="45"/>
        <v>40097.5</v>
      </c>
      <c r="F302" s="41">
        <v>21</v>
      </c>
      <c r="G302" s="42">
        <f t="shared" si="48"/>
        <v>40118.5</v>
      </c>
      <c r="H302" s="42">
        <f t="shared" si="47"/>
        <v>40107.5</v>
      </c>
      <c r="I302" s="41">
        <f t="shared" si="46"/>
        <v>284.5</v>
      </c>
      <c r="J302" s="41">
        <f t="shared" si="49"/>
        <v>305.5</v>
      </c>
      <c r="K302" s="41">
        <f t="shared" si="50"/>
        <v>294.5</v>
      </c>
      <c r="L302" s="41">
        <f t="shared" si="51"/>
        <v>2009</v>
      </c>
      <c r="M302" s="41">
        <f t="shared" si="52"/>
        <v>10</v>
      </c>
      <c r="N302" s="41">
        <v>2.0569951898504599</v>
      </c>
      <c r="O302" s="41">
        <v>57.478857142857137</v>
      </c>
      <c r="P302" s="41">
        <v>8.1283162974057781</v>
      </c>
      <c r="Q302" s="41"/>
      <c r="R302" s="41" t="e">
        <f>CONCATENATE(T302,"; ",Z302,"; ",#REF!,"; ",#REF!)</f>
        <v>#REF!</v>
      </c>
      <c r="S302" s="41"/>
      <c r="T302" s="42"/>
      <c r="U302" s="43">
        <v>40097</v>
      </c>
      <c r="V302" s="39">
        <v>290.5</v>
      </c>
      <c r="W302" s="39">
        <v>291.5</v>
      </c>
      <c r="X302" s="39">
        <v>301</v>
      </c>
      <c r="Y302" s="39">
        <v>21</v>
      </c>
    </row>
    <row r="303" spans="1:26" s="39" customFormat="1" x14ac:dyDescent="0.35">
      <c r="A303" s="39">
        <v>321</v>
      </c>
      <c r="B303" s="39" t="s">
        <v>380</v>
      </c>
      <c r="C303" s="40">
        <v>40118</v>
      </c>
      <c r="D303" s="41">
        <f t="shared" si="44"/>
        <v>2009</v>
      </c>
      <c r="E303" s="42">
        <f t="shared" si="45"/>
        <v>40118.5</v>
      </c>
      <c r="F303" s="41">
        <v>28</v>
      </c>
      <c r="G303" s="42">
        <f t="shared" si="48"/>
        <v>40146.5</v>
      </c>
      <c r="H303" s="42">
        <f t="shared" si="47"/>
        <v>40132</v>
      </c>
      <c r="I303" s="41">
        <f t="shared" si="46"/>
        <v>305.5</v>
      </c>
      <c r="J303" s="41">
        <f t="shared" si="49"/>
        <v>333.5</v>
      </c>
      <c r="K303" s="41">
        <f t="shared" si="50"/>
        <v>319</v>
      </c>
      <c r="L303" s="41">
        <f t="shared" si="51"/>
        <v>2009</v>
      </c>
      <c r="M303" s="41">
        <f t="shared" si="52"/>
        <v>11</v>
      </c>
      <c r="N303" s="41">
        <v>0.98174770424681035</v>
      </c>
      <c r="O303" s="41">
        <v>28.635999999999992</v>
      </c>
      <c r="P303" s="41">
        <v>2.3634787796106282</v>
      </c>
      <c r="Q303" s="41"/>
      <c r="R303" s="41" t="e">
        <f>CONCATENATE(T303,"; ",Z303,"; ",#REF!,"; ",#REF!)</f>
        <v>#REF!</v>
      </c>
      <c r="S303" s="41"/>
      <c r="T303" s="42"/>
      <c r="U303" s="43">
        <v>40118</v>
      </c>
      <c r="V303" s="39">
        <v>311.5</v>
      </c>
      <c r="W303" s="39">
        <v>312.5</v>
      </c>
      <c r="X303" s="39">
        <v>325.5</v>
      </c>
      <c r="Y303" s="39">
        <v>28</v>
      </c>
    </row>
    <row r="304" spans="1:26" s="39" customFormat="1" x14ac:dyDescent="0.35">
      <c r="A304" s="39">
        <v>322</v>
      </c>
      <c r="B304" s="39" t="s">
        <v>381</v>
      </c>
      <c r="C304" s="40">
        <v>40146</v>
      </c>
      <c r="D304" s="41">
        <f t="shared" si="44"/>
        <v>2009</v>
      </c>
      <c r="E304" s="42">
        <f t="shared" si="45"/>
        <v>40146.5</v>
      </c>
      <c r="F304" s="41">
        <v>28</v>
      </c>
      <c r="G304" s="42">
        <f t="shared" si="48"/>
        <v>40174.5</v>
      </c>
      <c r="H304" s="42">
        <f t="shared" si="47"/>
        <v>40160</v>
      </c>
      <c r="I304" s="41">
        <f t="shared" si="46"/>
        <v>333.5</v>
      </c>
      <c r="J304" s="41">
        <f t="shared" si="49"/>
        <v>361.5</v>
      </c>
      <c r="K304" s="41">
        <f t="shared" si="50"/>
        <v>347</v>
      </c>
      <c r="L304" s="41">
        <f t="shared" si="51"/>
        <v>2009</v>
      </c>
      <c r="M304" s="41">
        <f t="shared" si="52"/>
        <v>12</v>
      </c>
      <c r="N304" s="41">
        <v>0.70124836017629311</v>
      </c>
      <c r="O304" s="41">
        <v>22.973142857142857</v>
      </c>
      <c r="P304" s="41">
        <v>1.3788867262786868</v>
      </c>
      <c r="Q304" s="41"/>
      <c r="R304" s="41" t="e">
        <f>CONCATENATE(T304,"; ",Z304,"; ",#REF!,"; ",#REF!)</f>
        <v>#REF!</v>
      </c>
      <c r="S304" s="41"/>
      <c r="T304" s="42"/>
      <c r="U304" s="43">
        <v>40146</v>
      </c>
      <c r="V304" s="39">
        <v>339.5</v>
      </c>
      <c r="W304" s="39">
        <v>340.5</v>
      </c>
      <c r="X304" s="39">
        <v>353.5</v>
      </c>
      <c r="Y304" s="39">
        <v>28</v>
      </c>
    </row>
    <row r="305" spans="1:25" s="39" customFormat="1" x14ac:dyDescent="0.35">
      <c r="A305" s="39">
        <v>323</v>
      </c>
      <c r="B305" s="39" t="s">
        <v>382</v>
      </c>
      <c r="C305" s="40">
        <v>40174</v>
      </c>
      <c r="D305" s="41">
        <f t="shared" si="44"/>
        <v>2009</v>
      </c>
      <c r="E305" s="42">
        <f t="shared" si="45"/>
        <v>40174.5</v>
      </c>
      <c r="F305" s="41">
        <v>28</v>
      </c>
      <c r="G305" s="42">
        <f t="shared" si="48"/>
        <v>40202.5</v>
      </c>
      <c r="H305" s="42">
        <f t="shared" si="47"/>
        <v>40188</v>
      </c>
      <c r="I305" s="41">
        <f t="shared" si="46"/>
        <v>361.5</v>
      </c>
      <c r="J305" s="41">
        <f t="shared" si="49"/>
        <v>24.5</v>
      </c>
      <c r="K305" s="41">
        <f t="shared" si="50"/>
        <v>10</v>
      </c>
      <c r="L305" s="41">
        <f t="shared" si="51"/>
        <v>2010</v>
      </c>
      <c r="M305" s="41">
        <f t="shared" si="52"/>
        <v>1</v>
      </c>
      <c r="N305" s="41">
        <v>0.42074901610577592</v>
      </c>
      <c r="O305" s="41">
        <v>25.461714285714283</v>
      </c>
      <c r="P305" s="41">
        <v>1.3775783725623754</v>
      </c>
      <c r="Q305" s="41"/>
      <c r="R305" s="41" t="e">
        <f>CONCATENATE(T305,"; ",Z305,"; ",#REF!,"; ",#REF!)</f>
        <v>#REF!</v>
      </c>
      <c r="S305" s="41"/>
      <c r="T305" s="42"/>
      <c r="U305" s="43">
        <v>40174</v>
      </c>
      <c r="V305" s="39">
        <v>367.5</v>
      </c>
      <c r="W305" s="39">
        <v>368.5</v>
      </c>
      <c r="X305" s="39">
        <v>16.5</v>
      </c>
      <c r="Y305" s="39">
        <v>28</v>
      </c>
    </row>
    <row r="306" spans="1:25" s="39" customFormat="1" x14ac:dyDescent="0.35">
      <c r="A306" s="39">
        <v>324</v>
      </c>
      <c r="B306" s="39" t="s">
        <v>383</v>
      </c>
      <c r="C306" s="40">
        <v>40202</v>
      </c>
      <c r="D306" s="41">
        <f t="shared" si="44"/>
        <v>2010</v>
      </c>
      <c r="E306" s="42">
        <f t="shared" si="45"/>
        <v>40202.5</v>
      </c>
      <c r="F306" s="41">
        <v>28</v>
      </c>
      <c r="G306" s="42">
        <f t="shared" si="48"/>
        <v>40230.5</v>
      </c>
      <c r="H306" s="42">
        <f t="shared" si="47"/>
        <v>40216</v>
      </c>
      <c r="I306" s="41">
        <f t="shared" si="46"/>
        <v>24.5</v>
      </c>
      <c r="J306" s="41">
        <f t="shared" si="49"/>
        <v>52.5</v>
      </c>
      <c r="K306" s="41">
        <f t="shared" si="50"/>
        <v>38</v>
      </c>
      <c r="L306" s="41">
        <f t="shared" si="51"/>
        <v>2010</v>
      </c>
      <c r="M306" s="41">
        <f t="shared" si="52"/>
        <v>2</v>
      </c>
      <c r="N306" s="41">
        <v>0.42074901610577592</v>
      </c>
      <c r="O306" s="41">
        <v>35.582857142857144</v>
      </c>
      <c r="P306" s="41">
        <v>1.3554032838219341</v>
      </c>
      <c r="Q306" s="41"/>
      <c r="R306" s="41" t="e">
        <f>CONCATENATE(T306,"; ",Z306,"; ",#REF!,"; ",#REF!)</f>
        <v>#REF!</v>
      </c>
      <c r="S306" s="41"/>
      <c r="T306" s="42"/>
      <c r="U306" s="43">
        <v>40202</v>
      </c>
      <c r="V306" s="39">
        <v>30.5</v>
      </c>
      <c r="W306" s="39">
        <v>31.5</v>
      </c>
      <c r="X306" s="39">
        <v>44.5</v>
      </c>
      <c r="Y306" s="39">
        <v>28</v>
      </c>
    </row>
    <row r="307" spans="1:25" s="39" customFormat="1" x14ac:dyDescent="0.35">
      <c r="A307" s="39">
        <v>325</v>
      </c>
      <c r="B307" s="39" t="s">
        <v>384</v>
      </c>
      <c r="C307" s="40">
        <v>40230</v>
      </c>
      <c r="D307" s="41">
        <f t="shared" si="44"/>
        <v>2010</v>
      </c>
      <c r="E307" s="42">
        <f t="shared" si="45"/>
        <v>40230.5</v>
      </c>
      <c r="F307" s="41">
        <v>21</v>
      </c>
      <c r="G307" s="42">
        <f t="shared" si="48"/>
        <v>40251.5</v>
      </c>
      <c r="H307" s="42">
        <f t="shared" ref="H307:H338" si="53">C307+(F307/2)</f>
        <v>40240.5</v>
      </c>
      <c r="I307" s="41">
        <f t="shared" si="46"/>
        <v>52.5</v>
      </c>
      <c r="J307" s="41">
        <f t="shared" si="49"/>
        <v>73.5</v>
      </c>
      <c r="K307" s="41">
        <f t="shared" si="50"/>
        <v>62.5</v>
      </c>
      <c r="L307" s="41">
        <f t="shared" si="51"/>
        <v>2010</v>
      </c>
      <c r="M307" s="41">
        <f t="shared" si="52"/>
        <v>3</v>
      </c>
      <c r="N307" s="41">
        <v>0.74799825085471272</v>
      </c>
      <c r="O307" s="41">
        <v>36.334476190476195</v>
      </c>
      <c r="P307" s="41">
        <v>1.4625593460159105</v>
      </c>
      <c r="Q307" s="41"/>
      <c r="R307" s="41" t="e">
        <f>CONCATENATE(T307,"; ",Z307,"; ",#REF!,"; ",#REF!)</f>
        <v>#REF!</v>
      </c>
      <c r="S307" s="41"/>
      <c r="T307" s="42"/>
      <c r="U307" s="43">
        <v>40230</v>
      </c>
      <c r="V307" s="39">
        <v>58.5</v>
      </c>
      <c r="W307" s="39">
        <v>59.5</v>
      </c>
      <c r="X307" s="39">
        <v>69</v>
      </c>
      <c r="Y307" s="39">
        <v>21</v>
      </c>
    </row>
    <row r="308" spans="1:25" s="39" customFormat="1" x14ac:dyDescent="0.35">
      <c r="A308" s="39">
        <v>326</v>
      </c>
      <c r="B308" s="39" t="s">
        <v>385</v>
      </c>
      <c r="C308" s="40">
        <v>40251</v>
      </c>
      <c r="D308" s="41">
        <f t="shared" si="44"/>
        <v>2010</v>
      </c>
      <c r="E308" s="42">
        <f t="shared" si="45"/>
        <v>40251.5</v>
      </c>
      <c r="F308" s="41">
        <v>21</v>
      </c>
      <c r="G308" s="42">
        <f t="shared" si="48"/>
        <v>40272.5</v>
      </c>
      <c r="H308" s="42">
        <f t="shared" si="53"/>
        <v>40261.5</v>
      </c>
      <c r="I308" s="41">
        <f t="shared" si="46"/>
        <v>73.5</v>
      </c>
      <c r="J308" s="41">
        <f t="shared" si="49"/>
        <v>94.5</v>
      </c>
      <c r="K308" s="41">
        <f t="shared" si="50"/>
        <v>83.5</v>
      </c>
      <c r="L308" s="41">
        <f t="shared" si="51"/>
        <v>2010</v>
      </c>
      <c r="M308" s="41">
        <f t="shared" si="52"/>
        <v>3</v>
      </c>
      <c r="N308" s="41">
        <v>0.93499781356839085</v>
      </c>
      <c r="O308" s="41">
        <v>52.696380952380942</v>
      </c>
      <c r="P308" s="41">
        <v>2.3319412730214539</v>
      </c>
      <c r="Q308" s="41"/>
      <c r="R308" s="41" t="e">
        <f>CONCATENATE(T308,"; ",Z308,"; ",#REF!,"; ",#REF!)</f>
        <v>#REF!</v>
      </c>
      <c r="S308" s="41"/>
      <c r="T308" s="42"/>
      <c r="U308" s="43">
        <v>40251</v>
      </c>
      <c r="V308" s="39">
        <v>79.5</v>
      </c>
      <c r="W308" s="39">
        <v>80.5</v>
      </c>
      <c r="X308" s="39">
        <v>90</v>
      </c>
      <c r="Y308" s="39">
        <v>21</v>
      </c>
    </row>
    <row r="309" spans="1:25" s="39" customFormat="1" x14ac:dyDescent="0.35">
      <c r="A309" s="39">
        <v>327</v>
      </c>
      <c r="B309" s="39" t="s">
        <v>386</v>
      </c>
      <c r="C309" s="40">
        <v>40272</v>
      </c>
      <c r="D309" s="41">
        <f t="shared" si="44"/>
        <v>2010</v>
      </c>
      <c r="E309" s="42">
        <f t="shared" si="45"/>
        <v>40272.5</v>
      </c>
      <c r="F309" s="41">
        <v>21</v>
      </c>
      <c r="G309" s="42">
        <f t="shared" ref="G309:G340" si="54">E309+F309</f>
        <v>40293.5</v>
      </c>
      <c r="H309" s="42">
        <f t="shared" si="53"/>
        <v>40282.5</v>
      </c>
      <c r="I309" s="41">
        <f t="shared" si="46"/>
        <v>94.5</v>
      </c>
      <c r="J309" s="41">
        <f t="shared" si="49"/>
        <v>115.5</v>
      </c>
      <c r="K309" s="41">
        <f t="shared" si="50"/>
        <v>104.5</v>
      </c>
      <c r="L309" s="41">
        <f t="shared" si="51"/>
        <v>2010</v>
      </c>
      <c r="M309" s="41">
        <f t="shared" si="52"/>
        <v>4</v>
      </c>
      <c r="N309" s="41">
        <v>2.4309943152778164</v>
      </c>
      <c r="O309" s="41">
        <v>107.29371428571429</v>
      </c>
      <c r="P309" s="41">
        <v>6.4089974697574359</v>
      </c>
      <c r="Q309" s="41"/>
      <c r="R309" s="41" t="e">
        <f>CONCATENATE(T309,"; ",Z309,"; ",#REF!,"; ",#REF!)</f>
        <v>#REF!</v>
      </c>
      <c r="S309" s="41"/>
      <c r="T309" s="42"/>
      <c r="U309" s="43">
        <v>40272</v>
      </c>
      <c r="V309" s="39">
        <v>100.5</v>
      </c>
      <c r="W309" s="39">
        <v>101.5</v>
      </c>
      <c r="X309" s="39">
        <v>111</v>
      </c>
      <c r="Y309" s="39">
        <v>21</v>
      </c>
    </row>
    <row r="310" spans="1:25" s="39" customFormat="1" x14ac:dyDescent="0.35">
      <c r="A310" s="39">
        <v>328</v>
      </c>
      <c r="B310" s="39" t="s">
        <v>387</v>
      </c>
      <c r="C310" s="40">
        <v>40293</v>
      </c>
      <c r="D310" s="41">
        <f t="shared" si="44"/>
        <v>2010</v>
      </c>
      <c r="E310" s="42">
        <f t="shared" si="45"/>
        <v>40293.5</v>
      </c>
      <c r="F310" s="41">
        <v>21</v>
      </c>
      <c r="G310" s="42">
        <f t="shared" si="54"/>
        <v>40314.5</v>
      </c>
      <c r="H310" s="42">
        <f t="shared" si="53"/>
        <v>40303.5</v>
      </c>
      <c r="I310" s="41">
        <f t="shared" si="46"/>
        <v>115.5</v>
      </c>
      <c r="J310" s="41">
        <f t="shared" si="49"/>
        <v>136.5</v>
      </c>
      <c r="K310" s="41">
        <f t="shared" si="50"/>
        <v>125.5</v>
      </c>
      <c r="L310" s="41">
        <f t="shared" si="51"/>
        <v>2010</v>
      </c>
      <c r="M310" s="41">
        <f t="shared" si="52"/>
        <v>5</v>
      </c>
      <c r="N310" s="41">
        <v>4.4879895051282759</v>
      </c>
      <c r="O310" s="41">
        <v>200.91123809523808</v>
      </c>
      <c r="P310" s="41">
        <v>10.465010588275861</v>
      </c>
      <c r="Q310" s="41"/>
      <c r="R310" s="41" t="e">
        <f>CONCATENATE(T310,"; ",Z310,"; ",#REF!,"; ",#REF!)</f>
        <v>#REF!</v>
      </c>
      <c r="S310" s="41"/>
      <c r="T310" s="42"/>
      <c r="U310" s="43">
        <v>40293</v>
      </c>
      <c r="V310" s="39">
        <v>121.5</v>
      </c>
      <c r="W310" s="39">
        <v>122.5</v>
      </c>
      <c r="X310" s="39">
        <v>132</v>
      </c>
      <c r="Y310" s="39">
        <v>21</v>
      </c>
    </row>
    <row r="311" spans="1:25" s="39" customFormat="1" x14ac:dyDescent="0.35">
      <c r="A311" s="39">
        <v>329</v>
      </c>
      <c r="B311" s="39" t="s">
        <v>388</v>
      </c>
      <c r="C311" s="40">
        <v>40314</v>
      </c>
      <c r="D311" s="41">
        <f t="shared" si="44"/>
        <v>2010</v>
      </c>
      <c r="E311" s="42">
        <f t="shared" si="45"/>
        <v>40314.5</v>
      </c>
      <c r="F311" s="41">
        <v>14</v>
      </c>
      <c r="G311" s="42">
        <f t="shared" si="54"/>
        <v>40328.5</v>
      </c>
      <c r="H311" s="42">
        <f t="shared" si="53"/>
        <v>40321</v>
      </c>
      <c r="I311" s="41">
        <f t="shared" si="46"/>
        <v>136.5</v>
      </c>
      <c r="J311" s="41">
        <f t="shared" si="49"/>
        <v>150.5</v>
      </c>
      <c r="K311" s="41">
        <f t="shared" si="50"/>
        <v>143</v>
      </c>
      <c r="L311" s="41">
        <f t="shared" si="51"/>
        <v>2010</v>
      </c>
      <c r="M311" s="41">
        <f t="shared" si="52"/>
        <v>5</v>
      </c>
      <c r="N311" s="41">
        <v>2.5244940966346552</v>
      </c>
      <c r="O311" s="41"/>
      <c r="P311" s="41"/>
      <c r="Q311" s="41"/>
      <c r="R311" s="41" t="e">
        <f>CONCATENATE(T311,"; ",Z311,"; ",#REF!,"; ",#REF!)</f>
        <v>#REF!</v>
      </c>
      <c r="S311" s="41"/>
      <c r="T311" s="42"/>
      <c r="U311" s="43">
        <v>40314</v>
      </c>
      <c r="V311" s="39">
        <v>142.5</v>
      </c>
      <c r="W311" s="39">
        <v>143.5</v>
      </c>
      <c r="X311" s="39">
        <v>149.5</v>
      </c>
      <c r="Y311" s="39">
        <v>14</v>
      </c>
    </row>
    <row r="312" spans="1:25" s="39" customFormat="1" x14ac:dyDescent="0.35">
      <c r="A312" s="39">
        <v>330</v>
      </c>
      <c r="B312" s="39" t="s">
        <v>389</v>
      </c>
      <c r="C312" s="40">
        <v>40328</v>
      </c>
      <c r="D312" s="41">
        <f t="shared" si="44"/>
        <v>2010</v>
      </c>
      <c r="E312" s="42">
        <f t="shared" si="45"/>
        <v>40328.5</v>
      </c>
      <c r="F312" s="41">
        <v>14</v>
      </c>
      <c r="G312" s="42">
        <f t="shared" si="54"/>
        <v>40342.5</v>
      </c>
      <c r="H312" s="42">
        <f t="shared" si="53"/>
        <v>40335</v>
      </c>
      <c r="I312" s="41">
        <f t="shared" si="46"/>
        <v>150.5</v>
      </c>
      <c r="J312" s="41">
        <f t="shared" si="49"/>
        <v>164.5</v>
      </c>
      <c r="K312" s="41">
        <f t="shared" si="50"/>
        <v>157</v>
      </c>
      <c r="L312" s="41">
        <f t="shared" si="51"/>
        <v>2010</v>
      </c>
      <c r="M312" s="41">
        <f t="shared" si="52"/>
        <v>6</v>
      </c>
      <c r="N312" s="41">
        <v>2.8049934407051724</v>
      </c>
      <c r="O312" s="41">
        <v>81.917714285714283</v>
      </c>
      <c r="P312" s="41">
        <v>2.6695571141347298</v>
      </c>
      <c r="Q312" s="41"/>
      <c r="R312" s="41" t="e">
        <f>CONCATENATE(T312,"; ",Z312,"; ",#REF!,"; ",#REF!)</f>
        <v>#REF!</v>
      </c>
      <c r="S312" s="41"/>
      <c r="T312" s="42"/>
      <c r="U312" s="43">
        <v>40328</v>
      </c>
      <c r="V312" s="39">
        <v>156.5</v>
      </c>
      <c r="W312" s="39">
        <v>157.5</v>
      </c>
      <c r="X312" s="39">
        <v>163.5</v>
      </c>
      <c r="Y312" s="39">
        <v>14</v>
      </c>
    </row>
    <row r="313" spans="1:25" x14ac:dyDescent="0.35">
      <c r="A313">
        <v>332</v>
      </c>
      <c r="B313" t="s">
        <v>390</v>
      </c>
      <c r="C313" s="1">
        <v>40447</v>
      </c>
      <c r="D313" s="3">
        <f t="shared" si="44"/>
        <v>2010</v>
      </c>
      <c r="E313" s="4">
        <f t="shared" si="45"/>
        <v>40447.5</v>
      </c>
      <c r="F313" s="3">
        <v>14</v>
      </c>
      <c r="G313" s="4">
        <f t="shared" si="54"/>
        <v>40461.5</v>
      </c>
      <c r="H313" s="4">
        <f t="shared" si="53"/>
        <v>40454</v>
      </c>
      <c r="I313" s="3">
        <f t="shared" si="46"/>
        <v>269.5</v>
      </c>
      <c r="J313" s="3">
        <f t="shared" si="49"/>
        <v>283.5</v>
      </c>
      <c r="K313" s="3">
        <f t="shared" si="50"/>
        <v>276</v>
      </c>
      <c r="L313" s="3">
        <f t="shared" si="51"/>
        <v>2010</v>
      </c>
      <c r="M313" s="3">
        <f t="shared" si="52"/>
        <v>10</v>
      </c>
      <c r="N313" s="3">
        <v>1.1219973762820692</v>
      </c>
      <c r="O313" s="3">
        <v>32.369142857142847</v>
      </c>
      <c r="P313" s="3">
        <v>1.0508495439426817</v>
      </c>
      <c r="Q313" s="3">
        <v>3.7661819311974014</v>
      </c>
      <c r="R313" s="3" t="e">
        <f>CONCATENATE(T313,"; ",Z313,"; ",#REF!,"; ",#REF!)</f>
        <v>#REF!</v>
      </c>
      <c r="S313" s="3"/>
      <c r="U313" s="2">
        <v>40447</v>
      </c>
      <c r="V313">
        <v>268.5</v>
      </c>
      <c r="W313">
        <v>269.5</v>
      </c>
      <c r="X313">
        <v>275.5</v>
      </c>
      <c r="Y313">
        <v>14</v>
      </c>
    </row>
    <row r="314" spans="1:25" x14ac:dyDescent="0.35">
      <c r="A314">
        <v>333</v>
      </c>
      <c r="B314" t="s">
        <v>391</v>
      </c>
      <c r="C314" s="1">
        <v>40461</v>
      </c>
      <c r="D314" s="3">
        <f t="shared" si="44"/>
        <v>2010</v>
      </c>
      <c r="E314" s="4">
        <f t="shared" si="45"/>
        <v>40461.5</v>
      </c>
      <c r="F314" s="3">
        <v>14</v>
      </c>
      <c r="G314" s="4">
        <f t="shared" si="54"/>
        <v>40475.5</v>
      </c>
      <c r="H314" s="4">
        <f t="shared" si="53"/>
        <v>40468</v>
      </c>
      <c r="I314" s="3">
        <f t="shared" si="46"/>
        <v>283.5</v>
      </c>
      <c r="J314" s="3">
        <f t="shared" si="49"/>
        <v>297.5</v>
      </c>
      <c r="K314" s="3">
        <f t="shared" si="50"/>
        <v>290</v>
      </c>
      <c r="L314" s="3">
        <f t="shared" si="51"/>
        <v>2010</v>
      </c>
      <c r="M314" s="3">
        <f t="shared" si="52"/>
        <v>10</v>
      </c>
      <c r="N314" s="3">
        <v>2.2439947525641384</v>
      </c>
      <c r="O314" s="3">
        <v>51.460571428571434</v>
      </c>
      <c r="P314" s="3">
        <v>7.8738114859067139</v>
      </c>
      <c r="Q314" s="3">
        <v>6.715831761836327</v>
      </c>
      <c r="R314" s="3" t="e">
        <f>CONCATENATE(T314,"; ",Z314,"; ",#REF!,"; ",#REF!)</f>
        <v>#REF!</v>
      </c>
      <c r="S314" s="3"/>
      <c r="U314" s="2">
        <v>40461</v>
      </c>
      <c r="V314">
        <v>282.5</v>
      </c>
      <c r="W314">
        <v>283.5</v>
      </c>
      <c r="X314">
        <v>289.5</v>
      </c>
      <c r="Y314">
        <v>14</v>
      </c>
    </row>
    <row r="315" spans="1:25" x14ac:dyDescent="0.35">
      <c r="A315">
        <v>334</v>
      </c>
      <c r="B315" t="s">
        <v>392</v>
      </c>
      <c r="C315" s="1">
        <v>40475</v>
      </c>
      <c r="D315" s="3">
        <f t="shared" si="44"/>
        <v>2010</v>
      </c>
      <c r="E315" s="4">
        <f t="shared" si="45"/>
        <v>40475.5</v>
      </c>
      <c r="F315" s="3">
        <v>21</v>
      </c>
      <c r="G315" s="4">
        <f t="shared" si="54"/>
        <v>40496.5</v>
      </c>
      <c r="H315" s="4">
        <f t="shared" si="53"/>
        <v>40485.5</v>
      </c>
      <c r="I315" s="3">
        <f t="shared" si="46"/>
        <v>297.5</v>
      </c>
      <c r="J315" s="3">
        <f t="shared" si="49"/>
        <v>318.5</v>
      </c>
      <c r="K315" s="3">
        <f t="shared" si="50"/>
        <v>307.5</v>
      </c>
      <c r="L315" s="3">
        <f t="shared" si="51"/>
        <v>2010</v>
      </c>
      <c r="M315" s="3">
        <f t="shared" si="52"/>
        <v>11</v>
      </c>
      <c r="N315" s="3">
        <v>0.18699956271367818</v>
      </c>
      <c r="O315" s="3">
        <v>122.48761904761903</v>
      </c>
      <c r="P315" s="3">
        <v>17.528930483516415</v>
      </c>
      <c r="Q315" s="3">
        <v>14.485606581668765</v>
      </c>
      <c r="R315" s="3" t="e">
        <f>CONCATENATE(T315,"; ",Z315,"; ",#REF!,"; ",#REF!)</f>
        <v>#REF!</v>
      </c>
      <c r="S315" s="3"/>
      <c r="U315" s="2">
        <v>40475</v>
      </c>
      <c r="V315">
        <v>296.5</v>
      </c>
      <c r="W315">
        <v>297.5</v>
      </c>
      <c r="X315">
        <v>307</v>
      </c>
      <c r="Y315">
        <v>21</v>
      </c>
    </row>
    <row r="316" spans="1:25" x14ac:dyDescent="0.35">
      <c r="A316">
        <v>335</v>
      </c>
      <c r="B316" t="s">
        <v>393</v>
      </c>
      <c r="C316" s="1">
        <v>40496</v>
      </c>
      <c r="D316" s="3">
        <f t="shared" si="44"/>
        <v>2010</v>
      </c>
      <c r="E316" s="4">
        <f t="shared" si="45"/>
        <v>40496.5</v>
      </c>
      <c r="F316" s="3">
        <v>21</v>
      </c>
      <c r="G316" s="4">
        <f t="shared" si="54"/>
        <v>40517.5</v>
      </c>
      <c r="H316" s="4">
        <f t="shared" si="53"/>
        <v>40506.5</v>
      </c>
      <c r="I316" s="3">
        <f t="shared" si="46"/>
        <v>318.5</v>
      </c>
      <c r="J316" s="3">
        <f t="shared" si="49"/>
        <v>339.5</v>
      </c>
      <c r="K316" s="3">
        <f t="shared" si="50"/>
        <v>328.5</v>
      </c>
      <c r="L316" s="3">
        <f t="shared" si="51"/>
        <v>2010</v>
      </c>
      <c r="M316" s="3">
        <f t="shared" si="52"/>
        <v>11</v>
      </c>
      <c r="N316" s="3">
        <v>0.84149803221155173</v>
      </c>
      <c r="O316" s="3">
        <v>36.390095238095228</v>
      </c>
      <c r="P316" s="3">
        <v>5.1854878117187253</v>
      </c>
      <c r="Q316" s="3">
        <v>3.0426210723296885</v>
      </c>
      <c r="R316" s="3" t="e">
        <f>CONCATENATE(T316,"; ",Z316,"; ",#REF!,"; ",#REF!)</f>
        <v>#REF!</v>
      </c>
      <c r="S316" s="3"/>
      <c r="U316" s="2">
        <v>40496</v>
      </c>
      <c r="V316">
        <v>317.5</v>
      </c>
      <c r="W316">
        <v>318.5</v>
      </c>
      <c r="X316">
        <v>328</v>
      </c>
      <c r="Y316">
        <v>21</v>
      </c>
    </row>
    <row r="317" spans="1:25" x14ac:dyDescent="0.35">
      <c r="A317">
        <v>336</v>
      </c>
      <c r="B317" t="s">
        <v>394</v>
      </c>
      <c r="C317" s="1">
        <v>40517</v>
      </c>
      <c r="D317" s="3">
        <f t="shared" si="44"/>
        <v>2010</v>
      </c>
      <c r="E317" s="4">
        <f t="shared" si="45"/>
        <v>40517.5</v>
      </c>
      <c r="F317" s="3">
        <v>21</v>
      </c>
      <c r="G317" s="4">
        <f t="shared" si="54"/>
        <v>40538.5</v>
      </c>
      <c r="H317" s="4">
        <f t="shared" si="53"/>
        <v>40527.5</v>
      </c>
      <c r="I317" s="3">
        <f t="shared" si="46"/>
        <v>339.5</v>
      </c>
      <c r="J317" s="3">
        <f t="shared" si="49"/>
        <v>360.5</v>
      </c>
      <c r="K317" s="3">
        <f t="shared" si="50"/>
        <v>349.5</v>
      </c>
      <c r="L317" s="3">
        <f t="shared" si="51"/>
        <v>2010</v>
      </c>
      <c r="M317" s="3">
        <f t="shared" si="52"/>
        <v>12</v>
      </c>
      <c r="N317" s="3">
        <v>0.56099868814103448</v>
      </c>
      <c r="O317" s="3">
        <v>19.689142857142855</v>
      </c>
      <c r="P317" s="3">
        <v>0.97278620269071159</v>
      </c>
      <c r="Q317" s="3">
        <v>1.3291365329349465</v>
      </c>
      <c r="R317" s="3" t="e">
        <f>CONCATENATE(T317,"; ",Z317,"; ",#REF!,"; ",#REF!)</f>
        <v>#REF!</v>
      </c>
      <c r="S317" s="3"/>
      <c r="U317" s="2">
        <v>40517</v>
      </c>
      <c r="V317">
        <v>338.5</v>
      </c>
      <c r="W317">
        <v>339.5</v>
      </c>
      <c r="X317">
        <v>349</v>
      </c>
      <c r="Y317">
        <v>21</v>
      </c>
    </row>
    <row r="318" spans="1:25" x14ac:dyDescent="0.35">
      <c r="A318">
        <v>337</v>
      </c>
      <c r="B318" t="s">
        <v>395</v>
      </c>
      <c r="C318" s="1">
        <v>40538</v>
      </c>
      <c r="D318" s="3">
        <f t="shared" si="44"/>
        <v>2010</v>
      </c>
      <c r="E318" s="4">
        <f t="shared" si="45"/>
        <v>40538.5</v>
      </c>
      <c r="F318" s="3">
        <v>21</v>
      </c>
      <c r="G318" s="4">
        <f t="shared" si="54"/>
        <v>40559.5</v>
      </c>
      <c r="H318" s="4">
        <f t="shared" si="53"/>
        <v>40548.5</v>
      </c>
      <c r="I318" s="3">
        <f t="shared" si="46"/>
        <v>360.5</v>
      </c>
      <c r="J318" s="3">
        <f t="shared" ref="J318:J349" si="55">G318-DATE(YEAR(G318),1,0)</f>
        <v>16.5</v>
      </c>
      <c r="K318" s="3">
        <f t="shared" ref="K318:K349" si="56">H318-DATE(YEAR(H318),1,0)</f>
        <v>5.5</v>
      </c>
      <c r="L318" s="3">
        <f t="shared" ref="L318:L349" si="57">YEAR(H318)</f>
        <v>2011</v>
      </c>
      <c r="M318" s="3">
        <f t="shared" ref="M318:M349" si="58">MONTH(H318)</f>
        <v>1</v>
      </c>
      <c r="N318" s="3">
        <v>0.74799825085471272</v>
      </c>
      <c r="O318" s="3">
        <v>29.148190476190468</v>
      </c>
      <c r="P318" s="9"/>
      <c r="Q318" s="9"/>
      <c r="R318" s="3" t="e">
        <f>CONCATENATE(T318,"; ",Z318,"; ",#REF!,"; ",#REF!)</f>
        <v>#REF!</v>
      </c>
      <c r="S318" s="3"/>
      <c r="U318" s="2">
        <v>40538</v>
      </c>
      <c r="V318">
        <v>359.5</v>
      </c>
      <c r="W318">
        <v>360.5</v>
      </c>
      <c r="X318">
        <v>5</v>
      </c>
      <c r="Y318">
        <v>21</v>
      </c>
    </row>
    <row r="319" spans="1:25" x14ac:dyDescent="0.35">
      <c r="A319">
        <v>338</v>
      </c>
      <c r="B319" t="s">
        <v>396</v>
      </c>
      <c r="C319" s="1">
        <v>40559</v>
      </c>
      <c r="D319" s="3">
        <f t="shared" si="44"/>
        <v>2011</v>
      </c>
      <c r="E319" s="4">
        <f t="shared" si="45"/>
        <v>40559.5</v>
      </c>
      <c r="F319" s="3">
        <v>14</v>
      </c>
      <c r="G319" s="4">
        <f t="shared" si="54"/>
        <v>40573.5</v>
      </c>
      <c r="H319" s="4">
        <f t="shared" si="53"/>
        <v>40566</v>
      </c>
      <c r="I319" s="3">
        <f t="shared" si="46"/>
        <v>16.5</v>
      </c>
      <c r="J319" s="3">
        <f t="shared" si="55"/>
        <v>30.5</v>
      </c>
      <c r="K319" s="3">
        <f t="shared" si="56"/>
        <v>23</v>
      </c>
      <c r="L319" s="3">
        <f t="shared" si="57"/>
        <v>2011</v>
      </c>
      <c r="M319" s="3">
        <f t="shared" si="58"/>
        <v>1</v>
      </c>
      <c r="N319" s="3">
        <v>0.70124836017629311</v>
      </c>
      <c r="O319" s="3">
        <v>20.845714285714298</v>
      </c>
      <c r="P319" s="3">
        <v>0.7247245341681402</v>
      </c>
      <c r="Q319" s="3">
        <v>1.2278498349082825</v>
      </c>
      <c r="R319" s="3" t="e">
        <f>CONCATENATE(T319,"; ",Z319,"; ",#REF!,"; ",#REF!)</f>
        <v>#REF!</v>
      </c>
      <c r="S319" s="3"/>
      <c r="U319" s="2">
        <v>40559</v>
      </c>
      <c r="V319">
        <v>15.5</v>
      </c>
      <c r="W319">
        <v>16.5</v>
      </c>
      <c r="X319">
        <v>22.5</v>
      </c>
      <c r="Y319">
        <v>14</v>
      </c>
    </row>
    <row r="320" spans="1:25" x14ac:dyDescent="0.35">
      <c r="A320">
        <v>339</v>
      </c>
      <c r="B320" t="s">
        <v>397</v>
      </c>
      <c r="C320" s="1">
        <v>40573</v>
      </c>
      <c r="D320" s="3">
        <f t="shared" si="44"/>
        <v>2011</v>
      </c>
      <c r="E320" s="4">
        <f t="shared" si="45"/>
        <v>40573.5</v>
      </c>
      <c r="F320" s="3">
        <v>14</v>
      </c>
      <c r="G320" s="4">
        <f t="shared" si="54"/>
        <v>40587.5</v>
      </c>
      <c r="H320" s="4">
        <f t="shared" si="53"/>
        <v>40580</v>
      </c>
      <c r="I320" s="3">
        <f t="shared" si="46"/>
        <v>30.5</v>
      </c>
      <c r="J320" s="3">
        <f t="shared" si="55"/>
        <v>44.5</v>
      </c>
      <c r="K320" s="3">
        <f t="shared" si="56"/>
        <v>37</v>
      </c>
      <c r="L320" s="3">
        <f t="shared" si="57"/>
        <v>2011</v>
      </c>
      <c r="M320" s="3">
        <f t="shared" si="58"/>
        <v>2</v>
      </c>
      <c r="N320" s="3">
        <v>0.5609986881410346</v>
      </c>
      <c r="O320" s="3">
        <v>17.809142857142856</v>
      </c>
      <c r="P320" s="3">
        <v>1.5297994702779689</v>
      </c>
      <c r="Q320" s="3">
        <v>-0.10906993345554761</v>
      </c>
      <c r="R320" s="3" t="e">
        <f>CONCATENATE(T320,"; ",Z320,"; ",#REF!,"; ",#REF!)</f>
        <v>#REF!</v>
      </c>
      <c r="S320" s="3"/>
      <c r="U320" s="2">
        <v>40573</v>
      </c>
      <c r="V320">
        <v>29.5</v>
      </c>
      <c r="W320">
        <v>30.5</v>
      </c>
      <c r="X320">
        <v>36.5</v>
      </c>
      <c r="Y320">
        <v>14</v>
      </c>
    </row>
    <row r="321" spans="1:26" x14ac:dyDescent="0.35">
      <c r="A321">
        <v>340</v>
      </c>
      <c r="B321" t="s">
        <v>398</v>
      </c>
      <c r="C321" s="1">
        <v>40587</v>
      </c>
      <c r="D321" s="3">
        <f t="shared" si="44"/>
        <v>2011</v>
      </c>
      <c r="E321" s="4">
        <f t="shared" si="45"/>
        <v>40587.5</v>
      </c>
      <c r="F321" s="3">
        <v>14</v>
      </c>
      <c r="G321" s="4">
        <f t="shared" si="54"/>
        <v>40601.5</v>
      </c>
      <c r="H321" s="4">
        <f t="shared" si="53"/>
        <v>40594</v>
      </c>
      <c r="I321" s="3">
        <f t="shared" si="46"/>
        <v>44.5</v>
      </c>
      <c r="J321" s="3">
        <f t="shared" si="55"/>
        <v>58.5</v>
      </c>
      <c r="K321" s="3">
        <f t="shared" si="56"/>
        <v>51</v>
      </c>
      <c r="L321" s="3">
        <f t="shared" si="57"/>
        <v>2011</v>
      </c>
      <c r="M321" s="3">
        <f t="shared" si="58"/>
        <v>2</v>
      </c>
      <c r="N321" s="3">
        <v>0.84149803221155184</v>
      </c>
      <c r="O321" s="3">
        <v>34.098285714285716</v>
      </c>
      <c r="P321" s="3">
        <v>1.073676439982274</v>
      </c>
      <c r="Q321" s="3">
        <v>0.53240177823000168</v>
      </c>
      <c r="R321" s="3" t="e">
        <f>CONCATENATE(T321,"; ",Z321,"; ",#REF!,"; ",#REF!)</f>
        <v>#REF!</v>
      </c>
      <c r="S321" s="3"/>
      <c r="U321" s="2">
        <v>40587</v>
      </c>
      <c r="V321">
        <v>43.5</v>
      </c>
      <c r="W321">
        <v>44.5</v>
      </c>
      <c r="X321">
        <v>50.5</v>
      </c>
      <c r="Y321">
        <v>14</v>
      </c>
    </row>
    <row r="322" spans="1:26" x14ac:dyDescent="0.35">
      <c r="A322">
        <v>341</v>
      </c>
      <c r="B322" t="s">
        <v>399</v>
      </c>
      <c r="C322" s="1">
        <v>40601</v>
      </c>
      <c r="D322" s="3">
        <f t="shared" si="44"/>
        <v>2011</v>
      </c>
      <c r="E322" s="4">
        <f t="shared" si="45"/>
        <v>40601.5</v>
      </c>
      <c r="F322" s="3">
        <v>14</v>
      </c>
      <c r="G322" s="4">
        <f t="shared" si="54"/>
        <v>40615.5</v>
      </c>
      <c r="H322" s="4">
        <f t="shared" si="53"/>
        <v>40608</v>
      </c>
      <c r="I322" s="3">
        <f t="shared" si="46"/>
        <v>58.5</v>
      </c>
      <c r="J322" s="3">
        <f t="shared" si="55"/>
        <v>72.5</v>
      </c>
      <c r="K322" s="3">
        <f t="shared" si="56"/>
        <v>65</v>
      </c>
      <c r="L322" s="3">
        <f t="shared" si="57"/>
        <v>2011</v>
      </c>
      <c r="M322" s="3">
        <f t="shared" si="58"/>
        <v>3</v>
      </c>
      <c r="N322" s="3">
        <v>0.84149803221155184</v>
      </c>
      <c r="O322" s="3">
        <v>38.099428571428561</v>
      </c>
      <c r="P322" s="3">
        <v>1.5135643419896627</v>
      </c>
      <c r="Q322" s="3">
        <v>0.86441429730849495</v>
      </c>
      <c r="R322" s="3" t="e">
        <f>CONCATENATE(T322,"; ",Z322,"; ",#REF!,"; ",#REF!)</f>
        <v>#REF!</v>
      </c>
      <c r="S322" s="3"/>
      <c r="U322" s="2">
        <v>40601</v>
      </c>
      <c r="V322">
        <v>57.5</v>
      </c>
      <c r="W322">
        <v>58.5</v>
      </c>
      <c r="X322">
        <v>64.5</v>
      </c>
      <c r="Y322">
        <v>14</v>
      </c>
    </row>
    <row r="323" spans="1:26" x14ac:dyDescent="0.35">
      <c r="A323">
        <v>342</v>
      </c>
      <c r="B323" t="s">
        <v>400</v>
      </c>
      <c r="C323" s="1">
        <v>40615</v>
      </c>
      <c r="D323" s="3">
        <f t="shared" ref="D323:D386" si="59">YEAR(C323)</f>
        <v>2011</v>
      </c>
      <c r="E323" s="4">
        <f t="shared" ref="E323:E386" si="60">C323+0.5</f>
        <v>40615.5</v>
      </c>
      <c r="F323" s="3">
        <v>14</v>
      </c>
      <c r="G323" s="4">
        <f t="shared" si="54"/>
        <v>40629.5</v>
      </c>
      <c r="H323" s="4">
        <f t="shared" si="53"/>
        <v>40622</v>
      </c>
      <c r="I323" s="3">
        <f t="shared" ref="I323:I386" si="61">E323-DATE(YEAR(E323),1,0)</f>
        <v>72.5</v>
      </c>
      <c r="J323" s="3">
        <f t="shared" si="55"/>
        <v>86.5</v>
      </c>
      <c r="K323" s="3">
        <f t="shared" si="56"/>
        <v>79</v>
      </c>
      <c r="L323" s="3">
        <f t="shared" si="57"/>
        <v>2011</v>
      </c>
      <c r="M323" s="3">
        <f t="shared" si="58"/>
        <v>3</v>
      </c>
      <c r="N323" s="3">
        <v>1.5427463923878448</v>
      </c>
      <c r="O323" s="3">
        <v>52.019428571428584</v>
      </c>
      <c r="P323" s="3">
        <v>1.8336607029779723</v>
      </c>
      <c r="Q323" s="3">
        <v>1.1559889658183145</v>
      </c>
      <c r="R323" s="3" t="e">
        <f>CONCATENATE(T323,"; ",Z323,"; ",#REF!,"; ",#REF!)</f>
        <v>#REF!</v>
      </c>
      <c r="S323" s="3"/>
      <c r="U323" s="2">
        <v>40615</v>
      </c>
      <c r="V323">
        <v>71.5</v>
      </c>
      <c r="W323">
        <v>72.5</v>
      </c>
      <c r="X323">
        <v>78.5</v>
      </c>
      <c r="Y323">
        <v>14</v>
      </c>
    </row>
    <row r="324" spans="1:26" x14ac:dyDescent="0.35">
      <c r="A324">
        <v>343</v>
      </c>
      <c r="B324" t="s">
        <v>401</v>
      </c>
      <c r="C324" s="1">
        <v>40629</v>
      </c>
      <c r="D324" s="3">
        <f t="shared" si="59"/>
        <v>2011</v>
      </c>
      <c r="E324" s="4">
        <f t="shared" si="60"/>
        <v>40629.5</v>
      </c>
      <c r="F324" s="3">
        <v>14</v>
      </c>
      <c r="G324" s="4">
        <f t="shared" si="54"/>
        <v>40643.5</v>
      </c>
      <c r="H324" s="4">
        <f t="shared" si="53"/>
        <v>40636</v>
      </c>
      <c r="I324" s="3">
        <f t="shared" si="61"/>
        <v>86.5</v>
      </c>
      <c r="J324" s="3">
        <f t="shared" si="55"/>
        <v>100.5</v>
      </c>
      <c r="K324" s="3">
        <f t="shared" si="56"/>
        <v>93</v>
      </c>
      <c r="L324" s="3">
        <f t="shared" si="57"/>
        <v>2011</v>
      </c>
      <c r="M324" s="3">
        <f t="shared" si="58"/>
        <v>4</v>
      </c>
      <c r="N324" s="3">
        <v>1.5427463923878448</v>
      </c>
      <c r="O324" s="3">
        <v>70.118857142857138</v>
      </c>
      <c r="P324" s="3">
        <v>2.6543394786365679</v>
      </c>
      <c r="Q324" s="3">
        <v>1.3608023932950948</v>
      </c>
      <c r="R324" s="3" t="e">
        <f>CONCATENATE(T324,"; ",Z324,"; ",#REF!,"; ",#REF!)</f>
        <v>#REF!</v>
      </c>
      <c r="S324" s="3"/>
      <c r="U324" s="2">
        <v>40629</v>
      </c>
      <c r="V324">
        <v>85.5</v>
      </c>
      <c r="W324">
        <v>86.5</v>
      </c>
      <c r="X324">
        <v>92.5</v>
      </c>
      <c r="Y324">
        <v>14</v>
      </c>
    </row>
    <row r="325" spans="1:26" x14ac:dyDescent="0.35">
      <c r="A325">
        <v>344</v>
      </c>
      <c r="B325" t="s">
        <v>402</v>
      </c>
      <c r="C325" s="1">
        <v>40643</v>
      </c>
      <c r="D325" s="3">
        <f t="shared" si="59"/>
        <v>2011</v>
      </c>
      <c r="E325" s="4">
        <f t="shared" si="60"/>
        <v>40643.5</v>
      </c>
      <c r="F325" s="3">
        <v>14</v>
      </c>
      <c r="G325" s="4">
        <f t="shared" si="54"/>
        <v>40657.5</v>
      </c>
      <c r="H325" s="4">
        <f t="shared" si="53"/>
        <v>40650</v>
      </c>
      <c r="I325" s="3">
        <f t="shared" si="61"/>
        <v>100.5</v>
      </c>
      <c r="J325" s="3">
        <f t="shared" si="55"/>
        <v>114.5</v>
      </c>
      <c r="K325" s="3">
        <f t="shared" si="56"/>
        <v>107</v>
      </c>
      <c r="L325" s="3">
        <f t="shared" si="57"/>
        <v>2011</v>
      </c>
      <c r="M325" s="3">
        <f t="shared" si="58"/>
        <v>4</v>
      </c>
      <c r="N325" s="3">
        <v>5.4697372093750856</v>
      </c>
      <c r="O325" s="3">
        <v>175.28800000000001</v>
      </c>
      <c r="P325" s="3">
        <v>3.4939879246720253</v>
      </c>
      <c r="Q325" s="3">
        <v>2.9808098273155124</v>
      </c>
      <c r="R325" s="3" t="e">
        <f>CONCATENATE(T325,"; ",Z325,"; ",#REF!,"; ",#REF!)</f>
        <v>#REF!</v>
      </c>
      <c r="S325" s="3"/>
      <c r="U325" s="2">
        <v>40643</v>
      </c>
      <c r="V325">
        <v>99.5</v>
      </c>
      <c r="W325">
        <v>100.5</v>
      </c>
      <c r="X325">
        <v>106.5</v>
      </c>
      <c r="Y325">
        <v>14</v>
      </c>
    </row>
    <row r="326" spans="1:26" x14ac:dyDescent="0.35">
      <c r="A326">
        <v>345</v>
      </c>
      <c r="B326" t="s">
        <v>403</v>
      </c>
      <c r="C326" s="1">
        <v>40657</v>
      </c>
      <c r="D326" s="3">
        <f t="shared" si="59"/>
        <v>2011</v>
      </c>
      <c r="E326" s="4">
        <f t="shared" si="60"/>
        <v>40657.5</v>
      </c>
      <c r="F326" s="3">
        <v>14</v>
      </c>
      <c r="G326" s="4">
        <f t="shared" si="54"/>
        <v>40671.5</v>
      </c>
      <c r="H326" s="4">
        <f t="shared" si="53"/>
        <v>40664</v>
      </c>
      <c r="I326" s="3">
        <f t="shared" si="61"/>
        <v>114.5</v>
      </c>
      <c r="J326" s="3">
        <f t="shared" si="55"/>
        <v>128.5</v>
      </c>
      <c r="K326" s="3">
        <f t="shared" si="56"/>
        <v>121</v>
      </c>
      <c r="L326" s="3">
        <f t="shared" si="57"/>
        <v>2011</v>
      </c>
      <c r="M326" s="3">
        <f t="shared" si="58"/>
        <v>5</v>
      </c>
      <c r="N326" s="3">
        <v>2.5244940966346552</v>
      </c>
      <c r="O326" s="3">
        <v>115.48799999999999</v>
      </c>
      <c r="P326" s="3">
        <v>8.8570211324373105</v>
      </c>
      <c r="Q326" s="3">
        <v>16.48969060983379</v>
      </c>
      <c r="R326" s="3" t="e">
        <f>CONCATENATE(T326,"; ",Z326,"; ",#REF!,"; ",#REF!)</f>
        <v>#REF!</v>
      </c>
      <c r="S326" s="3"/>
      <c r="U326" s="2">
        <v>40657</v>
      </c>
      <c r="V326">
        <v>113.5</v>
      </c>
      <c r="W326">
        <v>114.5</v>
      </c>
      <c r="X326">
        <v>120.5</v>
      </c>
      <c r="Y326">
        <v>14</v>
      </c>
    </row>
    <row r="327" spans="1:26" x14ac:dyDescent="0.35">
      <c r="A327">
        <v>346</v>
      </c>
      <c r="B327" t="s">
        <v>404</v>
      </c>
      <c r="C327" s="1">
        <v>40671</v>
      </c>
      <c r="D327" s="3">
        <f t="shared" si="59"/>
        <v>2011</v>
      </c>
      <c r="E327" s="4">
        <f t="shared" si="60"/>
        <v>40671.5</v>
      </c>
      <c r="F327" s="3">
        <v>14</v>
      </c>
      <c r="G327" s="4">
        <f t="shared" si="54"/>
        <v>40685.5</v>
      </c>
      <c r="H327" s="4">
        <f t="shared" si="53"/>
        <v>40678</v>
      </c>
      <c r="I327" s="3">
        <f t="shared" si="61"/>
        <v>128.5</v>
      </c>
      <c r="J327" s="3">
        <f t="shared" si="55"/>
        <v>142.5</v>
      </c>
      <c r="K327" s="3">
        <f t="shared" si="56"/>
        <v>135</v>
      </c>
      <c r="L327" s="3">
        <f t="shared" si="57"/>
        <v>2011</v>
      </c>
      <c r="M327" s="3">
        <f t="shared" si="58"/>
        <v>5</v>
      </c>
      <c r="N327" s="3">
        <v>1.4024967203525862</v>
      </c>
      <c r="O327" s="3">
        <v>42.201142857142862</v>
      </c>
      <c r="P327" s="3">
        <v>4.0896959113507796</v>
      </c>
      <c r="Q327" s="3">
        <v>12.488366606441957</v>
      </c>
      <c r="R327" s="3" t="e">
        <f>CONCATENATE(T327,"; ",Z327,"; ",#REF!,"; ",#REF!)</f>
        <v>#REF!</v>
      </c>
      <c r="S327" s="3"/>
      <c r="U327" s="2">
        <v>40671</v>
      </c>
      <c r="V327">
        <v>127.5</v>
      </c>
      <c r="W327">
        <v>128.5</v>
      </c>
      <c r="X327">
        <v>134.5</v>
      </c>
      <c r="Y327">
        <v>14</v>
      </c>
    </row>
    <row r="328" spans="1:26" x14ac:dyDescent="0.35">
      <c r="A328">
        <v>347</v>
      </c>
      <c r="B328" t="s">
        <v>405</v>
      </c>
      <c r="C328" s="1">
        <v>40685</v>
      </c>
      <c r="D328" s="3">
        <f t="shared" si="59"/>
        <v>2011</v>
      </c>
      <c r="E328" s="4">
        <f t="shared" si="60"/>
        <v>40685.5</v>
      </c>
      <c r="F328" s="3">
        <v>14</v>
      </c>
      <c r="G328" s="4">
        <f t="shared" si="54"/>
        <v>40699.5</v>
      </c>
      <c r="H328" s="4">
        <f t="shared" si="53"/>
        <v>40692</v>
      </c>
      <c r="I328" s="3">
        <f t="shared" si="61"/>
        <v>142.5</v>
      </c>
      <c r="J328" s="3">
        <f t="shared" si="55"/>
        <v>156.5</v>
      </c>
      <c r="K328" s="3">
        <f t="shared" si="56"/>
        <v>149</v>
      </c>
      <c r="L328" s="3">
        <f t="shared" si="57"/>
        <v>2011</v>
      </c>
      <c r="M328" s="3">
        <f t="shared" si="58"/>
        <v>5</v>
      </c>
      <c r="N328" s="3">
        <v>1.6829960644231037</v>
      </c>
      <c r="O328" s="3">
        <v>39.44914285714286</v>
      </c>
      <c r="P328" s="3">
        <v>1.7132443311149974</v>
      </c>
      <c r="Q328" s="3">
        <v>3.8122734927466846</v>
      </c>
      <c r="R328" s="3" t="e">
        <f>CONCATENATE(T328,"; ",Z328,"; ",#REF!,"; ",#REF!)</f>
        <v>#REF!</v>
      </c>
      <c r="S328" s="3"/>
      <c r="U328" s="2">
        <v>40685</v>
      </c>
      <c r="V328">
        <v>141.5</v>
      </c>
      <c r="W328">
        <v>142.5</v>
      </c>
      <c r="X328">
        <v>148.5</v>
      </c>
      <c r="Y328">
        <v>14</v>
      </c>
    </row>
    <row r="329" spans="1:26" x14ac:dyDescent="0.35">
      <c r="A329">
        <v>348</v>
      </c>
      <c r="B329" t="s">
        <v>406</v>
      </c>
      <c r="C329" s="1">
        <v>40699</v>
      </c>
      <c r="D329" s="3">
        <f t="shared" si="59"/>
        <v>2011</v>
      </c>
      <c r="E329" s="4">
        <f t="shared" si="60"/>
        <v>40699.5</v>
      </c>
      <c r="F329" s="3">
        <v>14</v>
      </c>
      <c r="G329" s="4">
        <f t="shared" si="54"/>
        <v>40713.5</v>
      </c>
      <c r="H329" s="4">
        <f t="shared" si="53"/>
        <v>40706</v>
      </c>
      <c r="I329" s="3">
        <f t="shared" si="61"/>
        <v>156.5</v>
      </c>
      <c r="J329" s="3">
        <f t="shared" si="55"/>
        <v>170.5</v>
      </c>
      <c r="K329" s="3">
        <f t="shared" si="56"/>
        <v>163</v>
      </c>
      <c r="L329" s="3">
        <f t="shared" si="57"/>
        <v>2011</v>
      </c>
      <c r="M329" s="3">
        <f t="shared" si="58"/>
        <v>6</v>
      </c>
      <c r="N329" s="3">
        <v>1.6829960644231037</v>
      </c>
      <c r="O329" s="3">
        <v>33.021714285714289</v>
      </c>
      <c r="P329" s="3">
        <v>1.4231141936333378</v>
      </c>
      <c r="Q329" s="3">
        <v>4.1385463123740287</v>
      </c>
      <c r="R329" s="3" t="e">
        <f>CONCATENATE(T329,"; ",Z329,"; ",#REF!,"; ",#REF!)</f>
        <v>#REF!</v>
      </c>
      <c r="S329" s="3"/>
      <c r="U329" s="2">
        <v>40699</v>
      </c>
      <c r="V329">
        <v>155.5</v>
      </c>
      <c r="W329">
        <v>156.5</v>
      </c>
      <c r="X329">
        <v>162.5</v>
      </c>
      <c r="Y329">
        <v>14</v>
      </c>
    </row>
    <row r="330" spans="1:26" x14ac:dyDescent="0.35">
      <c r="A330">
        <v>349</v>
      </c>
      <c r="B330" t="s">
        <v>407</v>
      </c>
      <c r="C330" s="1">
        <v>40713</v>
      </c>
      <c r="D330" s="3">
        <f t="shared" si="59"/>
        <v>2011</v>
      </c>
      <c r="E330" s="4">
        <f t="shared" si="60"/>
        <v>40713.5</v>
      </c>
      <c r="F330" s="3">
        <v>14</v>
      </c>
      <c r="G330" s="4">
        <f t="shared" si="54"/>
        <v>40727.5</v>
      </c>
      <c r="H330" s="4">
        <f t="shared" si="53"/>
        <v>40720</v>
      </c>
      <c r="I330" s="3">
        <f t="shared" si="61"/>
        <v>170.5</v>
      </c>
      <c r="J330" s="3">
        <f t="shared" si="55"/>
        <v>184.5</v>
      </c>
      <c r="K330" s="3">
        <f t="shared" si="56"/>
        <v>177</v>
      </c>
      <c r="L330" s="3">
        <f t="shared" si="57"/>
        <v>2011</v>
      </c>
      <c r="M330" s="3">
        <f t="shared" si="58"/>
        <v>6</v>
      </c>
      <c r="N330" s="3">
        <v>1.6829960644231037</v>
      </c>
      <c r="O330" s="3">
        <v>37.899428571428579</v>
      </c>
      <c r="P330" s="3">
        <v>2.3223683271280402</v>
      </c>
      <c r="Q330" s="3">
        <v>3.0299358398042138</v>
      </c>
      <c r="R330" s="3" t="e">
        <f>CONCATENATE(T330,"; ",Z330,"; ",#REF!,"; ",#REF!)</f>
        <v>#REF!</v>
      </c>
      <c r="S330" s="3"/>
      <c r="U330" s="2">
        <v>40713</v>
      </c>
      <c r="V330">
        <v>169.5</v>
      </c>
      <c r="W330">
        <v>170.5</v>
      </c>
      <c r="X330">
        <v>176.5</v>
      </c>
      <c r="Y330">
        <v>14</v>
      </c>
    </row>
    <row r="331" spans="1:26" x14ac:dyDescent="0.35">
      <c r="A331">
        <v>350</v>
      </c>
      <c r="B331" t="s">
        <v>408</v>
      </c>
      <c r="C331" s="1">
        <v>40727</v>
      </c>
      <c r="D331" s="3">
        <f t="shared" si="59"/>
        <v>2011</v>
      </c>
      <c r="E331" s="4">
        <f t="shared" si="60"/>
        <v>40727.5</v>
      </c>
      <c r="F331" s="3">
        <v>14</v>
      </c>
      <c r="G331" s="4">
        <f t="shared" si="54"/>
        <v>40741.5</v>
      </c>
      <c r="H331" s="4">
        <f t="shared" si="53"/>
        <v>40734</v>
      </c>
      <c r="I331" s="3">
        <f t="shared" si="61"/>
        <v>184.5</v>
      </c>
      <c r="J331" s="3">
        <f t="shared" si="55"/>
        <v>198.5</v>
      </c>
      <c r="K331" s="3">
        <f t="shared" si="56"/>
        <v>191</v>
      </c>
      <c r="L331" s="3">
        <f t="shared" si="57"/>
        <v>2011</v>
      </c>
      <c r="M331" s="3">
        <f t="shared" si="58"/>
        <v>7</v>
      </c>
      <c r="N331" s="3">
        <v>2.1037450805288791</v>
      </c>
      <c r="O331" s="3">
        <v>25.20457142857143</v>
      </c>
      <c r="P331" s="3">
        <v>2.5963488390327223</v>
      </c>
      <c r="Q331" s="3">
        <v>3.4348456987966509</v>
      </c>
      <c r="R331" s="3" t="e">
        <f>CONCATENATE(T331,"; ",Z331,"; ",#REF!,"; ",#REF!)</f>
        <v>#REF!</v>
      </c>
      <c r="S331" s="3"/>
      <c r="U331" s="2">
        <v>40727</v>
      </c>
      <c r="V331">
        <v>183.5</v>
      </c>
      <c r="W331">
        <v>184.5</v>
      </c>
      <c r="X331">
        <v>190.5</v>
      </c>
      <c r="Y331">
        <v>14</v>
      </c>
    </row>
    <row r="332" spans="1:26" x14ac:dyDescent="0.35">
      <c r="A332">
        <v>352</v>
      </c>
      <c r="B332" t="s">
        <v>409</v>
      </c>
      <c r="C332" s="1">
        <v>40755</v>
      </c>
      <c r="D332" s="3">
        <f t="shared" si="59"/>
        <v>2011</v>
      </c>
      <c r="E332" s="4">
        <f t="shared" si="60"/>
        <v>40755.5</v>
      </c>
      <c r="F332" s="3">
        <v>14</v>
      </c>
      <c r="G332" s="4">
        <f t="shared" si="54"/>
        <v>40769.5</v>
      </c>
      <c r="H332" s="4">
        <f t="shared" si="53"/>
        <v>40762</v>
      </c>
      <c r="I332" s="3">
        <f t="shared" si="61"/>
        <v>212.5</v>
      </c>
      <c r="J332" s="3">
        <f t="shared" si="55"/>
        <v>226.5</v>
      </c>
      <c r="K332" s="3">
        <f t="shared" si="56"/>
        <v>219</v>
      </c>
      <c r="L332" s="3">
        <f t="shared" si="57"/>
        <v>2011</v>
      </c>
      <c r="M332" s="3">
        <f t="shared" si="58"/>
        <v>8</v>
      </c>
      <c r="N332">
        <v>3.3659921288462074</v>
      </c>
      <c r="O332" s="3">
        <v>60.706285714285691</v>
      </c>
      <c r="P332" s="3">
        <v>3.1288019657142843</v>
      </c>
      <c r="Q332">
        <v>2.650638788571428</v>
      </c>
      <c r="R332" s="3" t="e">
        <f>CONCATENATE(T332,"; ",Z332,"; ",#REF!,"; ",#REF!)</f>
        <v>#REF!</v>
      </c>
      <c r="S332" s="3"/>
      <c r="U332" s="2">
        <v>40755</v>
      </c>
      <c r="V332">
        <v>212</v>
      </c>
      <c r="W332">
        <v>213</v>
      </c>
      <c r="X332">
        <v>219</v>
      </c>
      <c r="Y332">
        <v>14</v>
      </c>
      <c r="Z332" t="s">
        <v>410</v>
      </c>
    </row>
    <row r="333" spans="1:26" x14ac:dyDescent="0.35">
      <c r="A333">
        <v>353</v>
      </c>
      <c r="B333" t="s">
        <v>411</v>
      </c>
      <c r="C333" s="1">
        <v>40769</v>
      </c>
      <c r="D333" s="3">
        <f t="shared" si="59"/>
        <v>2011</v>
      </c>
      <c r="E333" s="4">
        <f t="shared" si="60"/>
        <v>40769.5</v>
      </c>
      <c r="F333" s="3">
        <v>14</v>
      </c>
      <c r="G333" s="4">
        <f t="shared" si="54"/>
        <v>40783.5</v>
      </c>
      <c r="H333" s="4">
        <f t="shared" si="53"/>
        <v>40776</v>
      </c>
      <c r="I333" s="3">
        <f t="shared" si="61"/>
        <v>226.5</v>
      </c>
      <c r="J333" s="3">
        <f t="shared" si="55"/>
        <v>240.5</v>
      </c>
      <c r="K333" s="3">
        <f t="shared" si="56"/>
        <v>233</v>
      </c>
      <c r="L333" s="3">
        <f t="shared" si="57"/>
        <v>2011</v>
      </c>
      <c r="M333" s="3">
        <f t="shared" si="58"/>
        <v>8</v>
      </c>
      <c r="N333">
        <v>0.84149803221155184</v>
      </c>
      <c r="O333" s="3">
        <v>19.546285714285691</v>
      </c>
      <c r="P333" s="3">
        <v>1.3501922628571412</v>
      </c>
      <c r="Q333">
        <v>1.0645558742857126</v>
      </c>
      <c r="R333" s="3" t="e">
        <f>CONCATENATE(T333,"; ",Z333,"; ",#REF!,"; ",#REF!)</f>
        <v>#REF!</v>
      </c>
      <c r="S333" s="3"/>
      <c r="U333" s="2">
        <v>40769</v>
      </c>
      <c r="V333">
        <v>226</v>
      </c>
      <c r="W333">
        <v>227</v>
      </c>
      <c r="X333">
        <v>233</v>
      </c>
      <c r="Y333">
        <v>14</v>
      </c>
      <c r="Z333" t="s">
        <v>410</v>
      </c>
    </row>
    <row r="334" spans="1:26" x14ac:dyDescent="0.35">
      <c r="A334">
        <v>354</v>
      </c>
      <c r="B334" t="s">
        <v>412</v>
      </c>
      <c r="C334" s="1">
        <v>40783</v>
      </c>
      <c r="D334" s="3">
        <f t="shared" si="59"/>
        <v>2011</v>
      </c>
      <c r="E334" s="4">
        <f t="shared" si="60"/>
        <v>40783.5</v>
      </c>
      <c r="F334" s="3">
        <v>14</v>
      </c>
      <c r="G334" s="4">
        <f t="shared" si="54"/>
        <v>40797.5</v>
      </c>
      <c r="H334" s="4">
        <f t="shared" si="53"/>
        <v>40790</v>
      </c>
      <c r="I334" s="3">
        <f t="shared" si="61"/>
        <v>240.5</v>
      </c>
      <c r="J334" s="3">
        <f t="shared" si="55"/>
        <v>254.5</v>
      </c>
      <c r="K334" s="3">
        <f t="shared" si="56"/>
        <v>247</v>
      </c>
      <c r="L334" s="3">
        <f t="shared" si="57"/>
        <v>2011</v>
      </c>
      <c r="M334" s="3">
        <f t="shared" si="58"/>
        <v>9</v>
      </c>
      <c r="N334">
        <v>1.9634954084936207</v>
      </c>
      <c r="O334" s="3">
        <v>34.823999999999991</v>
      </c>
      <c r="P334" s="3">
        <v>1.5381760799999995</v>
      </c>
      <c r="Q334">
        <v>2.4853888799999995</v>
      </c>
      <c r="R334" s="3" t="e">
        <f>CONCATENATE(T334,"; ",Z334,"; ",#REF!,"; ",#REF!)</f>
        <v>#REF!</v>
      </c>
      <c r="S334" s="3"/>
      <c r="U334" s="2">
        <v>40783</v>
      </c>
      <c r="V334">
        <v>240</v>
      </c>
      <c r="W334">
        <v>241</v>
      </c>
      <c r="X334">
        <v>247</v>
      </c>
      <c r="Y334">
        <v>14</v>
      </c>
      <c r="Z334" t="s">
        <v>410</v>
      </c>
    </row>
    <row r="335" spans="1:26" x14ac:dyDescent="0.35">
      <c r="A335">
        <v>355</v>
      </c>
      <c r="B335" t="s">
        <v>413</v>
      </c>
      <c r="C335" s="1">
        <v>40797</v>
      </c>
      <c r="D335" s="3">
        <f t="shared" si="59"/>
        <v>2011</v>
      </c>
      <c r="E335" s="4">
        <f t="shared" si="60"/>
        <v>40797.5</v>
      </c>
      <c r="F335" s="3">
        <v>21</v>
      </c>
      <c r="G335" s="4">
        <f t="shared" si="54"/>
        <v>40818.5</v>
      </c>
      <c r="H335" s="4">
        <f t="shared" si="53"/>
        <v>40807.5</v>
      </c>
      <c r="I335" s="3">
        <f t="shared" si="61"/>
        <v>254.5</v>
      </c>
      <c r="J335" s="3">
        <f t="shared" si="55"/>
        <v>275.5</v>
      </c>
      <c r="K335" s="3">
        <f t="shared" si="56"/>
        <v>264.5</v>
      </c>
      <c r="L335" s="3">
        <f t="shared" si="57"/>
        <v>2011</v>
      </c>
      <c r="M335" s="3">
        <f t="shared" si="58"/>
        <v>9</v>
      </c>
      <c r="N335">
        <v>0.93499781356839085</v>
      </c>
      <c r="O335" s="3">
        <v>36.687238095238087</v>
      </c>
      <c r="P335" s="3">
        <v>1.8244563504761899</v>
      </c>
      <c r="Q335">
        <v>2.5435262171428565</v>
      </c>
      <c r="R335" s="3" t="e">
        <f>CONCATENATE(T335,"; ",Z335,"; ",#REF!,"; ",#REF!)</f>
        <v>#REF!</v>
      </c>
      <c r="S335" s="3"/>
      <c r="U335" s="2">
        <v>40797</v>
      </c>
      <c r="V335">
        <v>254</v>
      </c>
      <c r="W335">
        <v>255</v>
      </c>
      <c r="X335">
        <v>264.5</v>
      </c>
      <c r="Y335">
        <v>21</v>
      </c>
      <c r="Z335" t="s">
        <v>414</v>
      </c>
    </row>
    <row r="336" spans="1:26" x14ac:dyDescent="0.35">
      <c r="A336">
        <v>356</v>
      </c>
      <c r="B336" t="s">
        <v>415</v>
      </c>
      <c r="C336" s="1">
        <v>40818</v>
      </c>
      <c r="D336" s="3">
        <f t="shared" si="59"/>
        <v>2011</v>
      </c>
      <c r="E336" s="4">
        <f t="shared" si="60"/>
        <v>40818.5</v>
      </c>
      <c r="F336" s="3">
        <v>21</v>
      </c>
      <c r="G336" s="4">
        <f t="shared" si="54"/>
        <v>40839.5</v>
      </c>
      <c r="H336" s="4">
        <f t="shared" si="53"/>
        <v>40828.5</v>
      </c>
      <c r="I336" s="3">
        <f t="shared" si="61"/>
        <v>275.5</v>
      </c>
      <c r="J336" s="3">
        <f t="shared" si="55"/>
        <v>296.5</v>
      </c>
      <c r="K336" s="3">
        <f t="shared" si="56"/>
        <v>285.5</v>
      </c>
      <c r="L336" s="3">
        <f t="shared" si="57"/>
        <v>2011</v>
      </c>
      <c r="M336" s="3">
        <f t="shared" si="58"/>
        <v>10</v>
      </c>
      <c r="N336">
        <v>1.121997376282069</v>
      </c>
      <c r="O336" s="3">
        <v>33.044571428571416</v>
      </c>
      <c r="P336" s="3">
        <v>2.3940791999999989</v>
      </c>
      <c r="Q336">
        <v>1.6331728685714286</v>
      </c>
      <c r="R336" s="3" t="e">
        <f>CONCATENATE(T336,"; ",Z336,"; ",#REF!,"; ",#REF!)</f>
        <v>#REF!</v>
      </c>
      <c r="S336" s="3"/>
      <c r="U336" s="2">
        <v>40818</v>
      </c>
      <c r="V336">
        <v>275</v>
      </c>
      <c r="W336">
        <v>276</v>
      </c>
      <c r="X336">
        <v>285.5</v>
      </c>
      <c r="Y336">
        <v>21</v>
      </c>
      <c r="Z336" t="s">
        <v>410</v>
      </c>
    </row>
    <row r="337" spans="1:26" x14ac:dyDescent="0.35">
      <c r="A337">
        <v>357</v>
      </c>
      <c r="B337" t="s">
        <v>416</v>
      </c>
      <c r="C337" s="1">
        <v>40839</v>
      </c>
      <c r="D337" s="3">
        <f t="shared" si="59"/>
        <v>2011</v>
      </c>
      <c r="E337" s="4">
        <f t="shared" si="60"/>
        <v>40839.5</v>
      </c>
      <c r="F337" s="3">
        <v>21</v>
      </c>
      <c r="G337" s="4">
        <f t="shared" si="54"/>
        <v>40860.5</v>
      </c>
      <c r="H337" s="4">
        <f t="shared" si="53"/>
        <v>40849.5</v>
      </c>
      <c r="I337" s="3">
        <f t="shared" si="61"/>
        <v>296.5</v>
      </c>
      <c r="J337" s="3">
        <f t="shared" si="55"/>
        <v>317.5</v>
      </c>
      <c r="K337" s="3">
        <f t="shared" si="56"/>
        <v>306.5</v>
      </c>
      <c r="L337" s="3">
        <f t="shared" si="57"/>
        <v>2011</v>
      </c>
      <c r="M337" s="3">
        <f t="shared" si="58"/>
        <v>11</v>
      </c>
      <c r="N337">
        <v>1.121997376282069</v>
      </c>
      <c r="O337" s="3">
        <v>40.282666666666643</v>
      </c>
      <c r="P337" s="3">
        <v>4.6615101866666633</v>
      </c>
      <c r="Q337">
        <v>4.7058211199999986</v>
      </c>
      <c r="R337" s="3" t="e">
        <f>CONCATENATE(T337,"; ",Z337,"; ",#REF!,"; ",#REF!)</f>
        <v>#REF!</v>
      </c>
      <c r="S337" s="3"/>
      <c r="U337" s="2">
        <v>40839</v>
      </c>
      <c r="V337">
        <v>296</v>
      </c>
      <c r="W337">
        <v>297</v>
      </c>
      <c r="X337">
        <v>306.5</v>
      </c>
      <c r="Y337">
        <v>21</v>
      </c>
    </row>
    <row r="338" spans="1:26" x14ac:dyDescent="0.35">
      <c r="A338">
        <v>358</v>
      </c>
      <c r="B338" t="s">
        <v>417</v>
      </c>
      <c r="C338" s="1">
        <v>40860</v>
      </c>
      <c r="D338" s="3">
        <f t="shared" si="59"/>
        <v>2011</v>
      </c>
      <c r="E338" s="4">
        <f t="shared" si="60"/>
        <v>40860.5</v>
      </c>
      <c r="F338" s="3">
        <v>21</v>
      </c>
      <c r="G338" s="4">
        <f t="shared" si="54"/>
        <v>40881.5</v>
      </c>
      <c r="H338" s="4">
        <f t="shared" si="53"/>
        <v>40870.5</v>
      </c>
      <c r="I338" s="3">
        <f t="shared" si="61"/>
        <v>317.5</v>
      </c>
      <c r="J338" s="3">
        <f t="shared" si="55"/>
        <v>338.5</v>
      </c>
      <c r="K338" s="3">
        <f t="shared" si="56"/>
        <v>327.5</v>
      </c>
      <c r="L338" s="3">
        <f t="shared" si="57"/>
        <v>2011</v>
      </c>
      <c r="M338" s="3">
        <f t="shared" si="58"/>
        <v>11</v>
      </c>
      <c r="N338">
        <v>1.121997376282069</v>
      </c>
      <c r="O338" s="3">
        <v>46.006857142857129</v>
      </c>
      <c r="P338" s="3">
        <v>5.374827763809523</v>
      </c>
      <c r="Q338">
        <v>5.5508806704761886</v>
      </c>
      <c r="R338" s="3" t="e">
        <f>CONCATENATE(T338,"; ",Z338,"; ",#REF!,"; ",#REF!)</f>
        <v>#REF!</v>
      </c>
      <c r="S338" s="3"/>
      <c r="U338" s="2">
        <v>40860</v>
      </c>
      <c r="V338">
        <v>317</v>
      </c>
      <c r="W338">
        <v>318</v>
      </c>
      <c r="X338">
        <v>327.5</v>
      </c>
      <c r="Y338">
        <v>21</v>
      </c>
    </row>
    <row r="339" spans="1:26" x14ac:dyDescent="0.35">
      <c r="A339">
        <v>359</v>
      </c>
      <c r="B339" t="s">
        <v>418</v>
      </c>
      <c r="C339" s="1">
        <v>40881</v>
      </c>
      <c r="D339" s="3">
        <f t="shared" si="59"/>
        <v>2011</v>
      </c>
      <c r="E339" s="4">
        <f t="shared" si="60"/>
        <v>40881.5</v>
      </c>
      <c r="F339" s="3">
        <v>35</v>
      </c>
      <c r="G339" s="4">
        <f t="shared" si="54"/>
        <v>40916.5</v>
      </c>
      <c r="H339" s="4">
        <f t="shared" ref="H339:H370" si="62">C339+(F339/2)</f>
        <v>40898.5</v>
      </c>
      <c r="I339" s="3">
        <f t="shared" si="61"/>
        <v>338.5</v>
      </c>
      <c r="J339" s="3">
        <f t="shared" si="55"/>
        <v>8.5</v>
      </c>
      <c r="K339" s="3">
        <f t="shared" si="56"/>
        <v>355.5</v>
      </c>
      <c r="L339" s="3">
        <f t="shared" si="57"/>
        <v>2011</v>
      </c>
      <c r="M339" s="3">
        <f t="shared" si="58"/>
        <v>12</v>
      </c>
      <c r="N339">
        <v>0.78539816339744828</v>
      </c>
      <c r="O339" s="3">
        <v>32.105142857142845</v>
      </c>
      <c r="P339" s="3">
        <v>3.5126236799999986</v>
      </c>
      <c r="Q339">
        <v>2.7022898742857131</v>
      </c>
      <c r="R339" s="3" t="e">
        <f>CONCATENATE(T339,"; ",Z339,"; ",#REF!,"; ",#REF!)</f>
        <v>#REF!</v>
      </c>
      <c r="S339" s="3"/>
      <c r="U339" s="2">
        <v>40881</v>
      </c>
      <c r="V339">
        <v>338</v>
      </c>
      <c r="W339">
        <v>339</v>
      </c>
      <c r="X339">
        <v>355.5</v>
      </c>
      <c r="Y339">
        <v>35</v>
      </c>
      <c r="Z339" t="s">
        <v>414</v>
      </c>
    </row>
    <row r="340" spans="1:26" x14ac:dyDescent="0.35">
      <c r="A340">
        <v>360</v>
      </c>
      <c r="B340" t="s">
        <v>419</v>
      </c>
      <c r="C340" s="1">
        <v>40916</v>
      </c>
      <c r="D340" s="3">
        <f t="shared" si="59"/>
        <v>2012</v>
      </c>
      <c r="E340" s="4">
        <f t="shared" si="60"/>
        <v>40916.5</v>
      </c>
      <c r="F340" s="3">
        <v>35</v>
      </c>
      <c r="G340" s="4">
        <f t="shared" si="54"/>
        <v>40951.5</v>
      </c>
      <c r="H340" s="4">
        <f t="shared" si="62"/>
        <v>40933.5</v>
      </c>
      <c r="I340" s="3">
        <f t="shared" si="61"/>
        <v>8.5</v>
      </c>
      <c r="J340" s="3">
        <f t="shared" si="55"/>
        <v>43.5</v>
      </c>
      <c r="K340" s="3">
        <f t="shared" si="56"/>
        <v>25.5</v>
      </c>
      <c r="L340" s="3">
        <f t="shared" si="57"/>
        <v>2012</v>
      </c>
      <c r="M340" s="3">
        <f t="shared" si="58"/>
        <v>1</v>
      </c>
      <c r="N340">
        <v>0.44879895051282764</v>
      </c>
      <c r="O340" s="3">
        <v>25.839999999999996</v>
      </c>
      <c r="P340" s="3">
        <v>2.9607471999999997</v>
      </c>
      <c r="Q340">
        <v>2.7233637333333323</v>
      </c>
      <c r="R340" s="3" t="e">
        <f>CONCATENATE(T340,"; ",Z340,"; ",#REF!,"; ",#REF!)</f>
        <v>#REF!</v>
      </c>
      <c r="S340" s="3"/>
      <c r="U340" s="2">
        <v>40916</v>
      </c>
      <c r="V340">
        <v>8</v>
      </c>
      <c r="W340">
        <v>9</v>
      </c>
      <c r="X340">
        <v>25.5</v>
      </c>
      <c r="Y340">
        <v>35</v>
      </c>
    </row>
    <row r="341" spans="1:26" x14ac:dyDescent="0.35">
      <c r="A341">
        <v>361</v>
      </c>
      <c r="B341" t="s">
        <v>420</v>
      </c>
      <c r="C341" s="1">
        <v>40951</v>
      </c>
      <c r="D341" s="3">
        <f t="shared" si="59"/>
        <v>2012</v>
      </c>
      <c r="E341" s="4">
        <f t="shared" si="60"/>
        <v>40951.5</v>
      </c>
      <c r="F341" s="3">
        <v>21</v>
      </c>
      <c r="G341" s="4">
        <f t="shared" ref="G341:G372" si="63">E341+F341</f>
        <v>40972.5</v>
      </c>
      <c r="H341" s="4">
        <f t="shared" si="62"/>
        <v>40961.5</v>
      </c>
      <c r="I341" s="3">
        <f t="shared" si="61"/>
        <v>43.5</v>
      </c>
      <c r="J341" s="3">
        <f t="shared" si="55"/>
        <v>64.5</v>
      </c>
      <c r="K341" s="3">
        <f t="shared" si="56"/>
        <v>53.5</v>
      </c>
      <c r="L341" s="3">
        <f t="shared" si="57"/>
        <v>2012</v>
      </c>
      <c r="M341" s="3">
        <f t="shared" si="58"/>
        <v>2</v>
      </c>
      <c r="N341">
        <v>0.56099868814103448</v>
      </c>
      <c r="O341" s="3">
        <v>25.781333333333318</v>
      </c>
      <c r="P341" s="3">
        <v>2.6591726577777757</v>
      </c>
      <c r="Q341">
        <v>1.3802466488888885</v>
      </c>
      <c r="R341" s="3" t="e">
        <f>CONCATENATE(T341,"; ",Z341,"; ",#REF!,"; ",#REF!)</f>
        <v>#REF!</v>
      </c>
      <c r="S341" s="3"/>
      <c r="U341" s="2">
        <v>40951</v>
      </c>
      <c r="V341">
        <v>43</v>
      </c>
      <c r="W341">
        <v>44</v>
      </c>
      <c r="X341">
        <v>53.5</v>
      </c>
      <c r="Y341">
        <v>21</v>
      </c>
    </row>
    <row r="342" spans="1:26" x14ac:dyDescent="0.35">
      <c r="A342">
        <v>362</v>
      </c>
      <c r="B342" t="s">
        <v>421</v>
      </c>
      <c r="C342" s="1">
        <v>40972</v>
      </c>
      <c r="D342" s="3">
        <f t="shared" si="59"/>
        <v>2012</v>
      </c>
      <c r="E342" s="4">
        <f t="shared" si="60"/>
        <v>40972.5</v>
      </c>
      <c r="F342" s="3">
        <v>14</v>
      </c>
      <c r="G342" s="4">
        <f t="shared" si="63"/>
        <v>40986.5</v>
      </c>
      <c r="H342" s="4">
        <f t="shared" si="62"/>
        <v>40979</v>
      </c>
      <c r="I342" s="3">
        <f t="shared" si="61"/>
        <v>64.5</v>
      </c>
      <c r="J342" s="3">
        <f t="shared" si="55"/>
        <v>78.5</v>
      </c>
      <c r="K342" s="3">
        <f t="shared" si="56"/>
        <v>71</v>
      </c>
      <c r="L342" s="3">
        <f t="shared" si="57"/>
        <v>2012</v>
      </c>
      <c r="M342" s="3">
        <f t="shared" si="58"/>
        <v>3</v>
      </c>
      <c r="N342">
        <v>1.1219973762820692</v>
      </c>
      <c r="O342" s="3">
        <v>52.011428571428546</v>
      </c>
      <c r="P342" s="3">
        <v>5.9074580571428541</v>
      </c>
      <c r="Q342">
        <v>6.5777119999999965</v>
      </c>
      <c r="R342" s="3" t="e">
        <f>CONCATENATE(T342,"; ",Z342,"; ",#REF!,"; ",#REF!)</f>
        <v>#REF!</v>
      </c>
      <c r="S342" s="3"/>
      <c r="U342" s="2">
        <v>40972</v>
      </c>
      <c r="V342">
        <v>64</v>
      </c>
      <c r="W342">
        <v>65</v>
      </c>
      <c r="X342">
        <v>71</v>
      </c>
      <c r="Y342">
        <v>14</v>
      </c>
    </row>
    <row r="343" spans="1:26" x14ac:dyDescent="0.35">
      <c r="A343">
        <v>363</v>
      </c>
      <c r="B343" t="s">
        <v>422</v>
      </c>
      <c r="C343" s="1">
        <v>40986</v>
      </c>
      <c r="D343" s="3">
        <f t="shared" si="59"/>
        <v>2012</v>
      </c>
      <c r="E343" s="4">
        <f t="shared" si="60"/>
        <v>40986.5</v>
      </c>
      <c r="F343" s="3">
        <v>14</v>
      </c>
      <c r="G343" s="4">
        <f t="shared" si="63"/>
        <v>41000.5</v>
      </c>
      <c r="H343" s="4">
        <f t="shared" si="62"/>
        <v>40993</v>
      </c>
      <c r="I343" s="3">
        <f t="shared" si="61"/>
        <v>78.5</v>
      </c>
      <c r="J343" s="3">
        <f t="shared" si="55"/>
        <v>92.5</v>
      </c>
      <c r="K343" s="3">
        <f t="shared" si="56"/>
        <v>85</v>
      </c>
      <c r="L343" s="3">
        <f t="shared" si="57"/>
        <v>2012</v>
      </c>
      <c r="M343" s="3">
        <f t="shared" si="58"/>
        <v>3</v>
      </c>
      <c r="N343">
        <v>0.98174770424681035</v>
      </c>
      <c r="O343" s="3">
        <v>68.639999999999972</v>
      </c>
      <c r="P343" s="3">
        <v>7.343793599999997</v>
      </c>
      <c r="Q343">
        <v>7.287508799999995</v>
      </c>
      <c r="R343" s="3" t="e">
        <f>CONCATENATE(T343,"; ",Z343,"; ",#REF!,"; ",#REF!)</f>
        <v>#REF!</v>
      </c>
      <c r="S343" s="3"/>
      <c r="U343" s="2">
        <v>40986</v>
      </c>
      <c r="V343">
        <v>78</v>
      </c>
      <c r="W343">
        <v>79</v>
      </c>
      <c r="X343">
        <v>85</v>
      </c>
      <c r="Y343">
        <v>14</v>
      </c>
    </row>
    <row r="344" spans="1:26" x14ac:dyDescent="0.35">
      <c r="A344">
        <v>364</v>
      </c>
      <c r="B344" t="s">
        <v>423</v>
      </c>
      <c r="C344" s="1">
        <v>41000</v>
      </c>
      <c r="D344" s="3">
        <f t="shared" si="59"/>
        <v>2012</v>
      </c>
      <c r="E344" s="4">
        <f t="shared" si="60"/>
        <v>41000.5</v>
      </c>
      <c r="F344" s="3">
        <v>14</v>
      </c>
      <c r="G344" s="4">
        <f t="shared" si="63"/>
        <v>41014.5</v>
      </c>
      <c r="H344" s="4">
        <f t="shared" si="62"/>
        <v>41007</v>
      </c>
      <c r="I344" s="3">
        <f t="shared" si="61"/>
        <v>92.5</v>
      </c>
      <c r="J344" s="3">
        <f t="shared" si="55"/>
        <v>106.5</v>
      </c>
      <c r="K344" s="3">
        <f t="shared" si="56"/>
        <v>99</v>
      </c>
      <c r="L344" s="3">
        <f t="shared" si="57"/>
        <v>2012</v>
      </c>
      <c r="M344" s="3">
        <f t="shared" si="58"/>
        <v>4</v>
      </c>
      <c r="N344">
        <v>1.6829960644231037</v>
      </c>
      <c r="O344" s="3">
        <v>39.036571428571406</v>
      </c>
      <c r="P344" s="3">
        <v>4.2225859314285694</v>
      </c>
      <c r="Q344">
        <v>3.5636486057142838</v>
      </c>
      <c r="R344" s="3" t="e">
        <f>CONCATENATE(T344,"; ",Z344,"; ",#REF!,"; ",#REF!)</f>
        <v>#REF!</v>
      </c>
      <c r="S344" s="3"/>
      <c r="U344" s="2">
        <v>41000</v>
      </c>
      <c r="V344">
        <v>92</v>
      </c>
      <c r="W344">
        <v>93</v>
      </c>
      <c r="X344">
        <v>99</v>
      </c>
      <c r="Y344">
        <v>14</v>
      </c>
    </row>
    <row r="345" spans="1:26" s="17" customFormat="1" x14ac:dyDescent="0.35">
      <c r="A345" s="17">
        <v>365</v>
      </c>
      <c r="B345" s="17" t="s">
        <v>424</v>
      </c>
      <c r="C345" s="7">
        <v>41014</v>
      </c>
      <c r="D345" s="3">
        <f t="shared" si="59"/>
        <v>2012</v>
      </c>
      <c r="E345" s="4">
        <f t="shared" si="60"/>
        <v>41014.5</v>
      </c>
      <c r="F345" s="3">
        <v>14</v>
      </c>
      <c r="G345" s="4">
        <f t="shared" si="63"/>
        <v>41028.5</v>
      </c>
      <c r="H345" s="4">
        <f t="shared" si="62"/>
        <v>41021</v>
      </c>
      <c r="I345" s="3">
        <f t="shared" si="61"/>
        <v>106.5</v>
      </c>
      <c r="J345" s="3">
        <f t="shared" si="55"/>
        <v>120.5</v>
      </c>
      <c r="K345" s="3">
        <f t="shared" si="56"/>
        <v>113</v>
      </c>
      <c r="L345" s="3">
        <f t="shared" si="57"/>
        <v>2012</v>
      </c>
      <c r="M345" s="3">
        <f t="shared" si="58"/>
        <v>4</v>
      </c>
      <c r="N345" s="17">
        <v>4.2074901610577582</v>
      </c>
      <c r="O345" s="3">
        <v>101.14742857142855</v>
      </c>
      <c r="P345" s="3">
        <v>10.909761645714282</v>
      </c>
      <c r="Q345" s="17">
        <v>15.265507078095231</v>
      </c>
      <c r="R345" s="3" t="e">
        <f>CONCATENATE(T345,"; ",Z345,"; ",#REF!,"; ",#REF!)</f>
        <v>#REF!</v>
      </c>
      <c r="S345" s="3"/>
      <c r="T345" s="4"/>
      <c r="U345" s="18">
        <v>41014</v>
      </c>
      <c r="V345" s="17">
        <v>106</v>
      </c>
      <c r="W345" s="17">
        <v>107</v>
      </c>
      <c r="X345" s="17">
        <v>113</v>
      </c>
      <c r="Y345" s="17">
        <v>14</v>
      </c>
    </row>
    <row r="346" spans="1:26" s="44" customFormat="1" x14ac:dyDescent="0.35">
      <c r="A346" s="44">
        <v>367</v>
      </c>
      <c r="B346" s="44" t="s">
        <v>425</v>
      </c>
      <c r="C346" s="45">
        <v>41042</v>
      </c>
      <c r="D346" s="46">
        <f t="shared" si="59"/>
        <v>2012</v>
      </c>
      <c r="E346" s="47">
        <f t="shared" si="60"/>
        <v>41042.5</v>
      </c>
      <c r="F346" s="46">
        <v>14</v>
      </c>
      <c r="G346" s="47">
        <f t="shared" si="63"/>
        <v>41056.5</v>
      </c>
      <c r="H346" s="47">
        <f t="shared" si="62"/>
        <v>41049</v>
      </c>
      <c r="I346" s="46">
        <f t="shared" si="61"/>
        <v>134.5</v>
      </c>
      <c r="J346" s="46">
        <f t="shared" si="55"/>
        <v>148.5</v>
      </c>
      <c r="K346" s="46">
        <f t="shared" si="56"/>
        <v>141</v>
      </c>
      <c r="L346" s="46">
        <f t="shared" si="57"/>
        <v>2012</v>
      </c>
      <c r="M346" s="46">
        <f t="shared" si="58"/>
        <v>5</v>
      </c>
      <c r="N346" s="46">
        <v>1.8232457364583623</v>
      </c>
      <c r="O346" s="46">
        <v>66.14628571428571</v>
      </c>
      <c r="P346" s="46">
        <v>4.1725077028571427</v>
      </c>
      <c r="Q346" s="44">
        <v>4.9494015999999963</v>
      </c>
      <c r="R346" s="46" t="e">
        <f>CONCATENATE(T346,"; ",Z346,"; ",#REF!,"; ",#REF!)</f>
        <v>#REF!</v>
      </c>
      <c r="S346" s="46"/>
      <c r="T346" s="47"/>
      <c r="U346" s="48">
        <v>41042</v>
      </c>
      <c r="W346" s="44">
        <v>134</v>
      </c>
      <c r="X346" s="44">
        <v>140</v>
      </c>
      <c r="Y346" s="44">
        <v>14</v>
      </c>
      <c r="Z346" s="44" t="s">
        <v>426</v>
      </c>
    </row>
    <row r="347" spans="1:26" s="17" customFormat="1" x14ac:dyDescent="0.35">
      <c r="A347" s="17">
        <v>368</v>
      </c>
      <c r="B347" s="17" t="s">
        <v>427</v>
      </c>
      <c r="C347" s="7">
        <v>41056</v>
      </c>
      <c r="D347" s="3">
        <f t="shared" si="59"/>
        <v>2012</v>
      </c>
      <c r="E347" s="4">
        <f t="shared" si="60"/>
        <v>41056.5</v>
      </c>
      <c r="F347" s="3">
        <v>14</v>
      </c>
      <c r="G347" s="4">
        <f t="shared" si="63"/>
        <v>41070.5</v>
      </c>
      <c r="H347" s="4">
        <f t="shared" si="62"/>
        <v>41063</v>
      </c>
      <c r="I347" s="3">
        <f t="shared" si="61"/>
        <v>148.5</v>
      </c>
      <c r="J347" s="3">
        <f t="shared" si="55"/>
        <v>162.5</v>
      </c>
      <c r="K347" s="3">
        <f t="shared" si="56"/>
        <v>155</v>
      </c>
      <c r="L347" s="3">
        <f t="shared" si="57"/>
        <v>2012</v>
      </c>
      <c r="M347" s="3">
        <f t="shared" si="58"/>
        <v>6</v>
      </c>
      <c r="N347" s="3">
        <v>2.1037450805288791</v>
      </c>
      <c r="O347" s="3">
        <v>58.557714285714283</v>
      </c>
      <c r="P347" s="3">
        <v>3.0742799999999999</v>
      </c>
      <c r="Q347" s="3">
        <v>3.5685071085714286</v>
      </c>
      <c r="R347" s="3" t="e">
        <f>CONCATENATE(T347,"; ",Z347,"; ",#REF!,"; ",#REF!)</f>
        <v>#REF!</v>
      </c>
      <c r="S347" s="3"/>
      <c r="T347" s="4"/>
      <c r="U347" s="18">
        <v>41056</v>
      </c>
      <c r="W347" s="17">
        <v>148</v>
      </c>
      <c r="X347" s="17">
        <v>154</v>
      </c>
      <c r="Y347" s="17">
        <v>14</v>
      </c>
      <c r="Z347" s="17" t="s">
        <v>426</v>
      </c>
    </row>
    <row r="348" spans="1:26" s="17" customFormat="1" x14ac:dyDescent="0.35">
      <c r="A348" s="17">
        <v>369</v>
      </c>
      <c r="B348" s="17" t="s">
        <v>428</v>
      </c>
      <c r="C348" s="7">
        <v>41070</v>
      </c>
      <c r="D348" s="3">
        <f t="shared" si="59"/>
        <v>2012</v>
      </c>
      <c r="E348" s="4">
        <f t="shared" si="60"/>
        <v>41070.5</v>
      </c>
      <c r="F348" s="3">
        <v>14</v>
      </c>
      <c r="G348" s="4">
        <f t="shared" si="63"/>
        <v>41084.5</v>
      </c>
      <c r="H348" s="4">
        <f t="shared" si="62"/>
        <v>41077</v>
      </c>
      <c r="I348" s="3">
        <f t="shared" si="61"/>
        <v>162.5</v>
      </c>
      <c r="J348" s="3">
        <f t="shared" si="55"/>
        <v>176.5</v>
      </c>
      <c r="K348" s="3">
        <f t="shared" si="56"/>
        <v>169</v>
      </c>
      <c r="L348" s="3">
        <f t="shared" si="57"/>
        <v>2012</v>
      </c>
      <c r="M348" s="3">
        <f t="shared" si="58"/>
        <v>6</v>
      </c>
      <c r="N348" s="3">
        <v>10.869349582732543</v>
      </c>
      <c r="O348" s="3">
        <v>127.79428571428571</v>
      </c>
      <c r="P348" s="3">
        <v>10.357726857142858</v>
      </c>
      <c r="Q348" s="3">
        <v>5.006980114285712</v>
      </c>
      <c r="R348" s="3" t="e">
        <f>CONCATENATE(T348,"; ",Z348,"; ",#REF!,"; ",#REF!)</f>
        <v>#REF!</v>
      </c>
      <c r="S348" s="3"/>
      <c r="T348" s="4"/>
      <c r="U348" s="18">
        <v>41070</v>
      </c>
      <c r="W348" s="17">
        <v>162</v>
      </c>
      <c r="X348" s="17">
        <v>168</v>
      </c>
      <c r="Y348" s="17">
        <v>14</v>
      </c>
      <c r="Z348" s="17" t="s">
        <v>426</v>
      </c>
    </row>
    <row r="349" spans="1:26" s="17" customFormat="1" x14ac:dyDescent="0.35">
      <c r="A349" s="17">
        <v>370</v>
      </c>
      <c r="B349" s="17" t="s">
        <v>429</v>
      </c>
      <c r="C349" s="7">
        <v>41084</v>
      </c>
      <c r="D349" s="3">
        <f t="shared" si="59"/>
        <v>2012</v>
      </c>
      <c r="E349" s="4">
        <f t="shared" si="60"/>
        <v>41084.5</v>
      </c>
      <c r="F349" s="3">
        <v>14</v>
      </c>
      <c r="G349" s="4">
        <f t="shared" si="63"/>
        <v>41098.5</v>
      </c>
      <c r="H349" s="4">
        <f t="shared" si="62"/>
        <v>41091</v>
      </c>
      <c r="I349" s="3">
        <f t="shared" si="61"/>
        <v>176.5</v>
      </c>
      <c r="J349" s="3">
        <f t="shared" si="55"/>
        <v>190.5</v>
      </c>
      <c r="K349" s="3">
        <f t="shared" si="56"/>
        <v>183</v>
      </c>
      <c r="L349" s="3">
        <f t="shared" si="57"/>
        <v>2012</v>
      </c>
      <c r="M349" s="3">
        <f t="shared" si="58"/>
        <v>7</v>
      </c>
      <c r="N349" s="3">
        <v>20.336202445112498</v>
      </c>
      <c r="O349" s="3">
        <v>208.09257142857146</v>
      </c>
      <c r="P349" s="3">
        <v>19.177811382857143</v>
      </c>
      <c r="Q349" s="3">
        <v>5.8931816228571456</v>
      </c>
      <c r="R349" s="3" t="e">
        <f>CONCATENATE(T349,"; ",Z349,"; ",#REF!,"; ",#REF!)</f>
        <v>#REF!</v>
      </c>
      <c r="S349" s="3"/>
      <c r="T349" s="4"/>
      <c r="U349" s="18">
        <v>41084</v>
      </c>
      <c r="W349" s="17">
        <v>176</v>
      </c>
      <c r="X349" s="17">
        <v>182</v>
      </c>
      <c r="Y349" s="17">
        <v>14</v>
      </c>
      <c r="Z349" s="17" t="s">
        <v>426</v>
      </c>
    </row>
    <row r="350" spans="1:26" s="17" customFormat="1" x14ac:dyDescent="0.35">
      <c r="A350" s="17">
        <v>371</v>
      </c>
      <c r="B350" s="17" t="s">
        <v>430</v>
      </c>
      <c r="C350" s="7">
        <v>41098</v>
      </c>
      <c r="D350" s="3">
        <f t="shared" si="59"/>
        <v>2012</v>
      </c>
      <c r="E350" s="4">
        <f t="shared" si="60"/>
        <v>41098.5</v>
      </c>
      <c r="F350" s="3">
        <v>14</v>
      </c>
      <c r="G350" s="4">
        <f t="shared" si="63"/>
        <v>41112.5</v>
      </c>
      <c r="H350" s="4">
        <f t="shared" si="62"/>
        <v>41105</v>
      </c>
      <c r="I350" s="3">
        <f t="shared" si="61"/>
        <v>190.5</v>
      </c>
      <c r="J350" s="3">
        <f t="shared" ref="J350:J381" si="64">G350-DATE(YEAR(G350),1,0)</f>
        <v>204.5</v>
      </c>
      <c r="K350" s="3">
        <f t="shared" ref="K350:K381" si="65">H350-DATE(YEAR(H350),1,0)</f>
        <v>197</v>
      </c>
      <c r="L350" s="3">
        <f t="shared" ref="L350:L381" si="66">YEAR(H350)</f>
        <v>2012</v>
      </c>
      <c r="M350" s="3">
        <f t="shared" ref="M350:M381" si="67">MONTH(H350)</f>
        <v>7</v>
      </c>
      <c r="N350" s="3">
        <v>12.131596631049872</v>
      </c>
      <c r="O350" s="3">
        <v>140.26628571428571</v>
      </c>
      <c r="P350" s="3">
        <v>12.1751136</v>
      </c>
      <c r="Q350" s="3">
        <v>4.508158422857143</v>
      </c>
      <c r="R350" s="3" t="e">
        <f>CONCATENATE(T350,"; ",Z350,"; ",#REF!,"; ",#REF!)</f>
        <v>#REF!</v>
      </c>
      <c r="S350" s="3"/>
      <c r="T350" s="4"/>
      <c r="U350" s="18">
        <v>41098</v>
      </c>
      <c r="W350" s="17">
        <v>190</v>
      </c>
      <c r="X350" s="17">
        <v>196</v>
      </c>
      <c r="Y350" s="17">
        <v>14</v>
      </c>
      <c r="Z350" s="17" t="s">
        <v>426</v>
      </c>
    </row>
    <row r="351" spans="1:26" s="17" customFormat="1" x14ac:dyDescent="0.35">
      <c r="A351" s="17">
        <v>372</v>
      </c>
      <c r="B351" s="17" t="s">
        <v>431</v>
      </c>
      <c r="C351" s="7">
        <v>41112</v>
      </c>
      <c r="D351" s="3">
        <f t="shared" si="59"/>
        <v>2012</v>
      </c>
      <c r="E351" s="4">
        <f t="shared" si="60"/>
        <v>41112.5</v>
      </c>
      <c r="F351" s="3">
        <v>14</v>
      </c>
      <c r="G351" s="4">
        <f t="shared" si="63"/>
        <v>41126.5</v>
      </c>
      <c r="H351" s="4">
        <f t="shared" si="62"/>
        <v>41119</v>
      </c>
      <c r="I351" s="3">
        <f t="shared" si="61"/>
        <v>204.5</v>
      </c>
      <c r="J351" s="3">
        <f t="shared" si="64"/>
        <v>218.5</v>
      </c>
      <c r="K351" s="3">
        <f t="shared" si="65"/>
        <v>211</v>
      </c>
      <c r="L351" s="3">
        <f t="shared" si="66"/>
        <v>2012</v>
      </c>
      <c r="M351" s="3">
        <f t="shared" si="67"/>
        <v>7</v>
      </c>
      <c r="N351" s="3">
        <v>12.341971139102759</v>
      </c>
      <c r="O351" s="3">
        <v>154.40114285714284</v>
      </c>
      <c r="P351" s="3">
        <v>21.399998400000001</v>
      </c>
      <c r="Q351" s="3">
        <v>5.0319332457142849</v>
      </c>
      <c r="R351" s="3" t="e">
        <f>CONCATENATE(T351,"; ",Z351,"; ",#REF!,"; ",#REF!)</f>
        <v>#REF!</v>
      </c>
      <c r="S351" s="3"/>
      <c r="T351" s="4"/>
      <c r="U351" s="18">
        <v>41112</v>
      </c>
      <c r="W351" s="17">
        <v>204</v>
      </c>
      <c r="X351" s="17">
        <v>210</v>
      </c>
      <c r="Y351" s="17">
        <v>14</v>
      </c>
      <c r="Z351" s="17" t="s">
        <v>426</v>
      </c>
    </row>
    <row r="352" spans="1:26" s="17" customFormat="1" x14ac:dyDescent="0.35">
      <c r="A352" s="17">
        <v>373</v>
      </c>
      <c r="B352" s="17" t="s">
        <v>432</v>
      </c>
      <c r="C352" s="7">
        <v>41126</v>
      </c>
      <c r="D352" s="3">
        <f t="shared" si="59"/>
        <v>2012</v>
      </c>
      <c r="E352" s="4">
        <f t="shared" si="60"/>
        <v>41126.5</v>
      </c>
      <c r="F352" s="3">
        <v>14</v>
      </c>
      <c r="G352" s="4">
        <f t="shared" si="63"/>
        <v>41140.5</v>
      </c>
      <c r="H352" s="4">
        <f t="shared" si="62"/>
        <v>41133</v>
      </c>
      <c r="I352" s="3">
        <f t="shared" si="61"/>
        <v>218.5</v>
      </c>
      <c r="J352" s="3">
        <f t="shared" si="64"/>
        <v>232.5</v>
      </c>
      <c r="K352" s="3">
        <f t="shared" si="65"/>
        <v>225</v>
      </c>
      <c r="L352" s="3">
        <f t="shared" si="66"/>
        <v>2012</v>
      </c>
      <c r="M352" s="3">
        <f t="shared" si="67"/>
        <v>8</v>
      </c>
      <c r="N352" s="3">
        <v>12.552345647155647</v>
      </c>
      <c r="O352" s="3">
        <v>134.07200000000003</v>
      </c>
      <c r="P352" s="3">
        <v>23.540361760000007</v>
      </c>
      <c r="Q352" s="3">
        <v>102.11325736000003</v>
      </c>
      <c r="R352" s="3" t="e">
        <f>CONCATENATE(T352,"; ",Z352,"; ",#REF!,"; ",#REF!)</f>
        <v>#REF!</v>
      </c>
      <c r="S352" s="3"/>
      <c r="T352" s="4"/>
      <c r="U352" s="18">
        <v>41126</v>
      </c>
      <c r="W352" s="17">
        <v>218</v>
      </c>
      <c r="X352" s="17">
        <v>224</v>
      </c>
      <c r="Y352" s="17">
        <v>14</v>
      </c>
      <c r="Z352" s="17" t="s">
        <v>426</v>
      </c>
    </row>
    <row r="353" spans="1:26" s="17" customFormat="1" x14ac:dyDescent="0.35">
      <c r="A353" s="17">
        <v>374</v>
      </c>
      <c r="B353" s="17" t="s">
        <v>433</v>
      </c>
      <c r="C353" s="7">
        <v>41140</v>
      </c>
      <c r="D353" s="3">
        <f t="shared" si="59"/>
        <v>2012</v>
      </c>
      <c r="E353" s="4">
        <f t="shared" si="60"/>
        <v>41140.5</v>
      </c>
      <c r="F353" s="3">
        <v>14</v>
      </c>
      <c r="G353" s="4">
        <f t="shared" si="63"/>
        <v>41154.5</v>
      </c>
      <c r="H353" s="4">
        <f t="shared" si="62"/>
        <v>41147</v>
      </c>
      <c r="I353" s="3">
        <f t="shared" si="61"/>
        <v>232.5</v>
      </c>
      <c r="J353" s="3">
        <f t="shared" si="64"/>
        <v>246.5</v>
      </c>
      <c r="K353" s="3">
        <f t="shared" si="65"/>
        <v>239</v>
      </c>
      <c r="L353" s="3">
        <f t="shared" si="66"/>
        <v>2012</v>
      </c>
      <c r="M353" s="3">
        <f t="shared" si="67"/>
        <v>8</v>
      </c>
      <c r="N353" s="3">
        <v>31.205552027845044</v>
      </c>
      <c r="O353" s="3">
        <v>414.10399999999998</v>
      </c>
      <c r="P353" s="3">
        <v>60.968531920000004</v>
      </c>
      <c r="Q353" s="3">
        <v>234.18409407999999</v>
      </c>
      <c r="R353" s="3" t="e">
        <f>CONCATENATE(T353,"; ",Z353,"; ",#REF!,"; ",#REF!)</f>
        <v>#REF!</v>
      </c>
      <c r="S353" s="3"/>
      <c r="T353" s="4"/>
      <c r="U353" s="18">
        <v>41140</v>
      </c>
      <c r="W353" s="17">
        <v>232</v>
      </c>
      <c r="X353" s="17">
        <v>238</v>
      </c>
      <c r="Y353" s="17">
        <v>14</v>
      </c>
      <c r="Z353" s="17" t="s">
        <v>426</v>
      </c>
    </row>
    <row r="354" spans="1:26" s="17" customFormat="1" x14ac:dyDescent="0.35">
      <c r="A354" s="17">
        <v>375</v>
      </c>
      <c r="B354" s="17" t="s">
        <v>434</v>
      </c>
      <c r="C354" s="7">
        <v>41154</v>
      </c>
      <c r="D354" s="3">
        <f t="shared" si="59"/>
        <v>2012</v>
      </c>
      <c r="E354" s="4">
        <f t="shared" si="60"/>
        <v>41154.5</v>
      </c>
      <c r="F354" s="3">
        <v>14</v>
      </c>
      <c r="G354" s="4">
        <f t="shared" si="63"/>
        <v>41168.5</v>
      </c>
      <c r="H354" s="4">
        <f t="shared" si="62"/>
        <v>41161</v>
      </c>
      <c r="I354" s="3">
        <f t="shared" si="61"/>
        <v>246.5</v>
      </c>
      <c r="J354" s="3">
        <f t="shared" si="64"/>
        <v>260.5</v>
      </c>
      <c r="K354" s="3">
        <f t="shared" si="65"/>
        <v>253</v>
      </c>
      <c r="L354" s="3">
        <f t="shared" si="66"/>
        <v>2012</v>
      </c>
      <c r="M354" s="3">
        <f t="shared" si="67"/>
        <v>9</v>
      </c>
      <c r="N354" s="3">
        <v>11.921222122996983</v>
      </c>
      <c r="O354" s="3">
        <v>176.48114285714286</v>
      </c>
      <c r="P354" s="3">
        <v>25.384459318095239</v>
      </c>
      <c r="Q354" s="3">
        <v>121.82787426666665</v>
      </c>
      <c r="R354" s="3" t="e">
        <f>CONCATENATE(T354,"; ",Z354,"; ",#REF!,"; ",#REF!)</f>
        <v>#REF!</v>
      </c>
      <c r="S354" s="3"/>
      <c r="T354" s="4"/>
      <c r="U354" s="18">
        <v>41154</v>
      </c>
      <c r="W354" s="17">
        <v>246</v>
      </c>
      <c r="X354" s="17">
        <v>252</v>
      </c>
      <c r="Y354" s="17">
        <v>14</v>
      </c>
      <c r="Z354" s="17" t="s">
        <v>426</v>
      </c>
    </row>
    <row r="355" spans="1:26" s="17" customFormat="1" x14ac:dyDescent="0.35">
      <c r="A355" s="17">
        <v>376</v>
      </c>
      <c r="B355" s="17" t="s">
        <v>435</v>
      </c>
      <c r="C355" s="7">
        <v>41168</v>
      </c>
      <c r="D355" s="3">
        <f t="shared" si="59"/>
        <v>2012</v>
      </c>
      <c r="E355" s="4">
        <f t="shared" si="60"/>
        <v>41168.5</v>
      </c>
      <c r="F355" s="3">
        <v>21</v>
      </c>
      <c r="G355" s="4">
        <f t="shared" si="63"/>
        <v>41189.5</v>
      </c>
      <c r="H355" s="4">
        <f t="shared" si="62"/>
        <v>41178.5</v>
      </c>
      <c r="I355" s="3">
        <f t="shared" si="61"/>
        <v>260.5</v>
      </c>
      <c r="J355" s="3">
        <f t="shared" si="64"/>
        <v>281.5</v>
      </c>
      <c r="K355" s="3">
        <f t="shared" si="65"/>
        <v>270.5</v>
      </c>
      <c r="L355" s="3">
        <f t="shared" si="66"/>
        <v>2012</v>
      </c>
      <c r="M355" s="3">
        <f t="shared" si="67"/>
        <v>9</v>
      </c>
      <c r="N355" s="3">
        <v>4.4879895051282759</v>
      </c>
      <c r="O355" s="3">
        <v>85.695999999999998</v>
      </c>
      <c r="P355" s="3">
        <v>10.66572416</v>
      </c>
      <c r="Q355" s="3">
        <v>38.018173439999998</v>
      </c>
      <c r="R355" s="3" t="e">
        <f>CONCATENATE(T355,"; ",Z355,"; ",#REF!,"; ",#REF!)</f>
        <v>#REF!</v>
      </c>
      <c r="S355" s="3"/>
      <c r="T355" s="4"/>
      <c r="U355" s="18">
        <v>41168</v>
      </c>
      <c r="W355" s="17">
        <v>260</v>
      </c>
      <c r="X355" s="17">
        <v>269.5</v>
      </c>
      <c r="Y355" s="17">
        <v>21</v>
      </c>
      <c r="Z355" s="17" t="s">
        <v>426</v>
      </c>
    </row>
    <row r="356" spans="1:26" s="17" customFormat="1" x14ac:dyDescent="0.35">
      <c r="A356" s="17">
        <v>377</v>
      </c>
      <c r="B356" s="17" t="s">
        <v>436</v>
      </c>
      <c r="C356" s="7">
        <v>41189</v>
      </c>
      <c r="D356" s="3">
        <f t="shared" si="59"/>
        <v>2012</v>
      </c>
      <c r="E356" s="4">
        <f t="shared" si="60"/>
        <v>41189.5</v>
      </c>
      <c r="F356" s="3">
        <v>21</v>
      </c>
      <c r="G356" s="4">
        <f t="shared" si="63"/>
        <v>41210.5</v>
      </c>
      <c r="H356" s="4">
        <f t="shared" si="62"/>
        <v>41199.5</v>
      </c>
      <c r="I356" s="3">
        <f t="shared" si="61"/>
        <v>281.5</v>
      </c>
      <c r="J356" s="3">
        <f t="shared" si="64"/>
        <v>302.5</v>
      </c>
      <c r="K356" s="3">
        <f t="shared" si="65"/>
        <v>291.5</v>
      </c>
      <c r="L356" s="3">
        <f t="shared" si="66"/>
        <v>2012</v>
      </c>
      <c r="M356" s="3">
        <f t="shared" si="67"/>
        <v>10</v>
      </c>
      <c r="N356" s="3">
        <v>1.6362461737446841</v>
      </c>
      <c r="O356" s="3">
        <v>52.422857142857147</v>
      </c>
      <c r="P356" s="3">
        <v>5.8000649142857155</v>
      </c>
      <c r="Q356" s="3">
        <v>17.826217828571426</v>
      </c>
      <c r="R356" s="3" t="e">
        <f>CONCATENATE(T356,"; ",Z356,"; ",#REF!,"; ",#REF!)</f>
        <v>#REF!</v>
      </c>
      <c r="S356" s="3"/>
      <c r="T356" s="4"/>
      <c r="U356" s="18">
        <v>41189</v>
      </c>
      <c r="W356" s="17">
        <v>281</v>
      </c>
      <c r="X356" s="17">
        <v>290.5</v>
      </c>
      <c r="Y356" s="17">
        <v>21</v>
      </c>
      <c r="Z356" s="17" t="s">
        <v>426</v>
      </c>
    </row>
    <row r="357" spans="1:26" s="17" customFormat="1" x14ac:dyDescent="0.35">
      <c r="A357" s="17">
        <v>378</v>
      </c>
      <c r="B357" s="17" t="s">
        <v>437</v>
      </c>
      <c r="C357" s="7">
        <v>41210</v>
      </c>
      <c r="D357" s="3">
        <f t="shared" si="59"/>
        <v>2012</v>
      </c>
      <c r="E357" s="4">
        <f t="shared" si="60"/>
        <v>41210.5</v>
      </c>
      <c r="F357" s="3">
        <v>35</v>
      </c>
      <c r="G357" s="4">
        <f t="shared" si="63"/>
        <v>41245.5</v>
      </c>
      <c r="H357" s="4">
        <f t="shared" si="62"/>
        <v>41227.5</v>
      </c>
      <c r="I357" s="3">
        <f t="shared" si="61"/>
        <v>302.5</v>
      </c>
      <c r="J357" s="3">
        <f t="shared" si="64"/>
        <v>337.5</v>
      </c>
      <c r="K357" s="3">
        <f t="shared" si="65"/>
        <v>319.5</v>
      </c>
      <c r="L357" s="3">
        <f t="shared" si="66"/>
        <v>2012</v>
      </c>
      <c r="M357" s="3">
        <f t="shared" si="67"/>
        <v>11</v>
      </c>
      <c r="N357" s="3">
        <v>1.2622470483173276</v>
      </c>
      <c r="O357" s="3">
        <v>36.276114285714279</v>
      </c>
      <c r="P357" s="3">
        <v>2.4621807969523806</v>
      </c>
      <c r="Q357" s="3">
        <v>10.743775847619045</v>
      </c>
      <c r="R357" s="3" t="e">
        <f>CONCATENATE(T357,"; ",Z357,"; ",#REF!,"; ",#REF!)</f>
        <v>#REF!</v>
      </c>
      <c r="S357" s="3"/>
      <c r="T357" s="4"/>
      <c r="U357" s="18">
        <v>41210</v>
      </c>
      <c r="W357" s="17">
        <v>302</v>
      </c>
      <c r="X357" s="17">
        <v>318.5</v>
      </c>
      <c r="Y357" s="17">
        <v>35</v>
      </c>
      <c r="Z357" s="17" t="s">
        <v>426</v>
      </c>
    </row>
    <row r="358" spans="1:26" s="17" customFormat="1" x14ac:dyDescent="0.35">
      <c r="A358" s="17">
        <v>379</v>
      </c>
      <c r="B358" s="17" t="s">
        <v>438</v>
      </c>
      <c r="C358" s="7">
        <v>41245</v>
      </c>
      <c r="D358" s="3">
        <f t="shared" si="59"/>
        <v>2012</v>
      </c>
      <c r="E358" s="4">
        <f t="shared" si="60"/>
        <v>41245.5</v>
      </c>
      <c r="F358" s="3">
        <v>35</v>
      </c>
      <c r="G358" s="4">
        <f t="shared" si="63"/>
        <v>41280.5</v>
      </c>
      <c r="H358" s="4">
        <f t="shared" si="62"/>
        <v>41262.5</v>
      </c>
      <c r="I358" s="3">
        <f t="shared" si="61"/>
        <v>337.5</v>
      </c>
      <c r="J358" s="3">
        <f t="shared" si="64"/>
        <v>6.5</v>
      </c>
      <c r="K358" s="3">
        <f t="shared" si="65"/>
        <v>354.5</v>
      </c>
      <c r="L358" s="3">
        <f t="shared" si="66"/>
        <v>2012</v>
      </c>
      <c r="M358" s="3">
        <f t="shared" si="67"/>
        <v>12</v>
      </c>
      <c r="N358" s="3">
        <v>0.67319842576924138</v>
      </c>
      <c r="O358" s="3">
        <v>21.700571428571429</v>
      </c>
      <c r="P358" s="3">
        <v>1.5537609142857145</v>
      </c>
      <c r="Q358" s="3">
        <v>0.85435149714285674</v>
      </c>
      <c r="R358" s="3" t="e">
        <f>CONCATENATE(T358,"; ",Z358,"; ",#REF!,"; ",#REF!)</f>
        <v>#REF!</v>
      </c>
      <c r="S358" s="3"/>
      <c r="T358" s="4"/>
      <c r="U358" s="18">
        <v>41245</v>
      </c>
      <c r="W358" s="17">
        <v>337</v>
      </c>
      <c r="X358" s="17">
        <v>353.5</v>
      </c>
      <c r="Y358" s="17">
        <v>35</v>
      </c>
      <c r="Z358" s="17" t="s">
        <v>426</v>
      </c>
    </row>
    <row r="359" spans="1:26" s="17" customFormat="1" x14ac:dyDescent="0.35">
      <c r="A359" s="17">
        <v>380</v>
      </c>
      <c r="B359" s="17" t="s">
        <v>439</v>
      </c>
      <c r="C359" s="7">
        <v>41280</v>
      </c>
      <c r="D359" s="3">
        <f t="shared" si="59"/>
        <v>2013</v>
      </c>
      <c r="E359" s="4">
        <f t="shared" si="60"/>
        <v>41280.5</v>
      </c>
      <c r="F359" s="3">
        <v>35</v>
      </c>
      <c r="G359" s="4">
        <f t="shared" si="63"/>
        <v>41315.5</v>
      </c>
      <c r="H359" s="4">
        <f t="shared" si="62"/>
        <v>41297.5</v>
      </c>
      <c r="I359" s="3">
        <f t="shared" si="61"/>
        <v>6.5</v>
      </c>
      <c r="J359" s="3">
        <f t="shared" si="64"/>
        <v>41.5</v>
      </c>
      <c r="K359" s="3">
        <f t="shared" si="65"/>
        <v>23.5</v>
      </c>
      <c r="L359" s="3">
        <f t="shared" si="66"/>
        <v>2013</v>
      </c>
      <c r="M359" s="3">
        <f t="shared" si="67"/>
        <v>1</v>
      </c>
      <c r="N359" s="3">
        <v>0.56099868814103448</v>
      </c>
      <c r="O359" s="3">
        <v>13.509028571428573</v>
      </c>
      <c r="P359" s="3">
        <v>0.94247989333333337</v>
      </c>
      <c r="Q359" s="3">
        <v>0.58543626819047612</v>
      </c>
      <c r="R359" s="3" t="e">
        <f>CONCATENATE(T359,"; ",Z359,"; ",#REF!,"; ",#REF!)</f>
        <v>#REF!</v>
      </c>
      <c r="S359" s="3"/>
      <c r="T359" s="4"/>
      <c r="U359" s="18">
        <v>41280</v>
      </c>
      <c r="W359" s="17">
        <v>372</v>
      </c>
      <c r="X359" s="17">
        <v>23.5</v>
      </c>
      <c r="Y359" s="17">
        <v>35</v>
      </c>
      <c r="Z359" s="17" t="s">
        <v>426</v>
      </c>
    </row>
    <row r="360" spans="1:26" s="17" customFormat="1" x14ac:dyDescent="0.35">
      <c r="A360" s="17">
        <v>381</v>
      </c>
      <c r="B360" s="17" t="s">
        <v>440</v>
      </c>
      <c r="C360" s="7">
        <v>41315</v>
      </c>
      <c r="D360" s="3">
        <f t="shared" si="59"/>
        <v>2013</v>
      </c>
      <c r="E360" s="4">
        <f t="shared" si="60"/>
        <v>41315.5</v>
      </c>
      <c r="F360" s="3">
        <v>35</v>
      </c>
      <c r="G360" s="4">
        <f t="shared" si="63"/>
        <v>41350.5</v>
      </c>
      <c r="H360" s="4">
        <f t="shared" si="62"/>
        <v>41332.5</v>
      </c>
      <c r="I360" s="3">
        <f t="shared" si="61"/>
        <v>41.5</v>
      </c>
      <c r="J360" s="3">
        <f t="shared" si="64"/>
        <v>76.5</v>
      </c>
      <c r="K360" s="3">
        <f t="shared" si="65"/>
        <v>58.5</v>
      </c>
      <c r="L360" s="3">
        <f t="shared" si="66"/>
        <v>2013</v>
      </c>
      <c r="M360" s="3">
        <f t="shared" si="67"/>
        <v>2</v>
      </c>
      <c r="N360" s="3">
        <v>0.30854927847756897</v>
      </c>
      <c r="O360" s="3">
        <v>7.3659428571428567</v>
      </c>
      <c r="P360" s="3">
        <v>0.61196253257142852</v>
      </c>
      <c r="Q360" s="3">
        <v>0.25464064457142854</v>
      </c>
      <c r="R360" s="3" t="e">
        <f>CONCATENATE(T360,"; ",Z360,"; ",#REF!,"; ",#REF!)</f>
        <v>#REF!</v>
      </c>
      <c r="S360" s="3"/>
      <c r="T360" s="4"/>
      <c r="U360" s="18">
        <v>41315</v>
      </c>
      <c r="W360" s="17">
        <v>407</v>
      </c>
      <c r="X360" s="17">
        <v>58.5</v>
      </c>
      <c r="Y360" s="17">
        <v>35</v>
      </c>
      <c r="Z360" s="17" t="s">
        <v>426</v>
      </c>
    </row>
    <row r="361" spans="1:26" s="17" customFormat="1" x14ac:dyDescent="0.35">
      <c r="A361" s="17">
        <v>382</v>
      </c>
      <c r="B361" s="17" t="s">
        <v>441</v>
      </c>
      <c r="C361" s="7">
        <v>41350</v>
      </c>
      <c r="D361" s="3">
        <f t="shared" si="59"/>
        <v>2013</v>
      </c>
      <c r="E361" s="4">
        <f t="shared" si="60"/>
        <v>41350.5</v>
      </c>
      <c r="F361" s="3">
        <v>21</v>
      </c>
      <c r="G361" s="4">
        <f t="shared" si="63"/>
        <v>41371.5</v>
      </c>
      <c r="H361" s="4">
        <f t="shared" si="62"/>
        <v>41360.5</v>
      </c>
      <c r="I361" s="3">
        <f t="shared" si="61"/>
        <v>76.5</v>
      </c>
      <c r="J361" s="3">
        <f t="shared" si="64"/>
        <v>97.5</v>
      </c>
      <c r="K361" s="3">
        <f t="shared" si="65"/>
        <v>86.5</v>
      </c>
      <c r="L361" s="3">
        <f t="shared" si="66"/>
        <v>2013</v>
      </c>
      <c r="M361" s="3">
        <f t="shared" si="67"/>
        <v>3</v>
      </c>
      <c r="N361" s="3">
        <v>0.28049934407051724</v>
      </c>
      <c r="O361" s="3">
        <v>4.2095238095238035</v>
      </c>
      <c r="P361" s="3"/>
      <c r="Q361" s="3"/>
      <c r="R361" s="3" t="e">
        <f>CONCATENATE(T361,"; ",Z361,"; ",#REF!,"; ",#REF!)</f>
        <v>#REF!</v>
      </c>
      <c r="S361" s="3"/>
      <c r="T361" s="4"/>
      <c r="U361" s="18">
        <v>41350</v>
      </c>
      <c r="W361" s="17">
        <v>442</v>
      </c>
      <c r="X361" s="17">
        <v>86.5</v>
      </c>
      <c r="Y361" s="17">
        <v>21</v>
      </c>
      <c r="Z361" s="17" t="s">
        <v>426</v>
      </c>
    </row>
    <row r="362" spans="1:26" s="17" customFormat="1" x14ac:dyDescent="0.35">
      <c r="A362" s="17">
        <v>384</v>
      </c>
      <c r="B362" s="17" t="s">
        <v>442</v>
      </c>
      <c r="C362" s="7">
        <v>41386</v>
      </c>
      <c r="D362" s="3">
        <f t="shared" si="59"/>
        <v>2013</v>
      </c>
      <c r="E362" s="4">
        <f t="shared" si="60"/>
        <v>41386.5</v>
      </c>
      <c r="F362" s="3">
        <v>13</v>
      </c>
      <c r="G362" s="4">
        <f t="shared" si="63"/>
        <v>41399.5</v>
      </c>
      <c r="H362" s="4">
        <f t="shared" si="62"/>
        <v>41392.5</v>
      </c>
      <c r="I362" s="3">
        <f t="shared" si="61"/>
        <v>112.5</v>
      </c>
      <c r="J362" s="3">
        <f t="shared" si="64"/>
        <v>125.5</v>
      </c>
      <c r="K362" s="3">
        <f t="shared" si="65"/>
        <v>118.5</v>
      </c>
      <c r="L362" s="3">
        <f t="shared" si="66"/>
        <v>2013</v>
      </c>
      <c r="M362" s="3">
        <f t="shared" si="67"/>
        <v>4</v>
      </c>
      <c r="N362" s="3">
        <v>2.8697240585675994</v>
      </c>
      <c r="O362" s="3">
        <v>75.77600000000001</v>
      </c>
      <c r="P362" s="3">
        <v>4.4653844233170084</v>
      </c>
      <c r="Q362" s="3"/>
      <c r="R362" s="3" t="e">
        <f>CONCATENATE(T362,"; ",Z362,"; ",#REF!,"; ",#REF!)</f>
        <v>#REF!</v>
      </c>
      <c r="S362" s="3"/>
      <c r="T362" s="4"/>
      <c r="U362" s="18">
        <v>41386</v>
      </c>
      <c r="V362" s="17">
        <v>110.5</v>
      </c>
      <c r="W362" s="17">
        <v>111.5</v>
      </c>
      <c r="X362" s="17">
        <v>117</v>
      </c>
      <c r="Y362" s="17">
        <v>13</v>
      </c>
    </row>
    <row r="363" spans="1:26" s="17" customFormat="1" x14ac:dyDescent="0.35">
      <c r="A363" s="17">
        <v>385</v>
      </c>
      <c r="B363" s="17" t="s">
        <v>443</v>
      </c>
      <c r="C363" s="7">
        <v>41399</v>
      </c>
      <c r="D363" s="3">
        <f t="shared" si="59"/>
        <v>2013</v>
      </c>
      <c r="E363" s="4">
        <f t="shared" si="60"/>
        <v>41399.5</v>
      </c>
      <c r="F363" s="3">
        <v>14</v>
      </c>
      <c r="G363" s="4">
        <f t="shared" si="63"/>
        <v>41413.5</v>
      </c>
      <c r="H363" s="4">
        <f t="shared" si="62"/>
        <v>41406</v>
      </c>
      <c r="I363" s="3">
        <f t="shared" si="61"/>
        <v>125.5</v>
      </c>
      <c r="J363" s="3">
        <f t="shared" si="64"/>
        <v>139.5</v>
      </c>
      <c r="K363" s="3">
        <f t="shared" si="65"/>
        <v>132</v>
      </c>
      <c r="L363" s="3">
        <f t="shared" si="66"/>
        <v>2013</v>
      </c>
      <c r="M363" s="3">
        <f t="shared" si="67"/>
        <v>5</v>
      </c>
      <c r="N363" s="3">
        <v>5.6099868814103448</v>
      </c>
      <c r="O363" s="3">
        <v>186.00800000000001</v>
      </c>
      <c r="P363" s="3">
        <v>9.4105073401736377</v>
      </c>
      <c r="Q363" s="3"/>
      <c r="R363" s="3" t="e">
        <f>CONCATENATE(T363,"; ",Z363,"; ",#REF!,"; ",#REF!)</f>
        <v>#REF!</v>
      </c>
      <c r="S363" s="3"/>
      <c r="T363" s="4"/>
      <c r="U363" s="18">
        <v>41399</v>
      </c>
      <c r="V363" s="17">
        <v>123.5</v>
      </c>
      <c r="W363" s="17">
        <v>124.5</v>
      </c>
      <c r="X363" s="17">
        <v>130.5</v>
      </c>
      <c r="Y363" s="17">
        <v>14</v>
      </c>
    </row>
    <row r="364" spans="1:26" s="17" customFormat="1" x14ac:dyDescent="0.35">
      <c r="A364" s="17">
        <v>386</v>
      </c>
      <c r="B364" s="17" t="s">
        <v>444</v>
      </c>
      <c r="C364" s="7">
        <v>41413</v>
      </c>
      <c r="D364" s="3">
        <f t="shared" si="59"/>
        <v>2013</v>
      </c>
      <c r="E364" s="4">
        <f t="shared" si="60"/>
        <v>41413.5</v>
      </c>
      <c r="F364" s="3">
        <v>14</v>
      </c>
      <c r="G364" s="4">
        <f t="shared" si="63"/>
        <v>41427.5</v>
      </c>
      <c r="H364" s="4">
        <f t="shared" si="62"/>
        <v>41420</v>
      </c>
      <c r="I364" s="3">
        <f t="shared" si="61"/>
        <v>139.5</v>
      </c>
      <c r="J364" s="3">
        <f t="shared" si="64"/>
        <v>153.5</v>
      </c>
      <c r="K364" s="3">
        <f t="shared" si="65"/>
        <v>146</v>
      </c>
      <c r="L364" s="3">
        <f t="shared" si="66"/>
        <v>2013</v>
      </c>
      <c r="M364" s="3">
        <f t="shared" si="67"/>
        <v>5</v>
      </c>
      <c r="N364" s="3">
        <v>5.3294875373398281</v>
      </c>
      <c r="O364" s="3">
        <v>168.92228571428572</v>
      </c>
      <c r="P364" s="3">
        <v>12.291026675015656</v>
      </c>
      <c r="Q364" s="3"/>
      <c r="R364" s="3" t="e">
        <f>CONCATENATE(T364,"; ",Z364,"; ",#REF!,"; ",#REF!)</f>
        <v>#REF!</v>
      </c>
      <c r="S364" s="3"/>
      <c r="T364" s="4"/>
      <c r="U364" s="18">
        <v>41413</v>
      </c>
      <c r="V364" s="17">
        <v>137.5</v>
      </c>
      <c r="W364" s="17">
        <v>138.5</v>
      </c>
      <c r="X364" s="17">
        <v>144.5</v>
      </c>
      <c r="Y364" s="17">
        <v>14</v>
      </c>
    </row>
    <row r="365" spans="1:26" s="17" customFormat="1" x14ac:dyDescent="0.35">
      <c r="A365" s="17">
        <v>387</v>
      </c>
      <c r="B365" s="17" t="s">
        <v>445</v>
      </c>
      <c r="C365" s="7">
        <v>41427</v>
      </c>
      <c r="D365" s="3">
        <f t="shared" si="59"/>
        <v>2013</v>
      </c>
      <c r="E365" s="4">
        <f t="shared" si="60"/>
        <v>41427.5</v>
      </c>
      <c r="F365" s="3">
        <v>14</v>
      </c>
      <c r="G365" s="4">
        <f t="shared" si="63"/>
        <v>41441.5</v>
      </c>
      <c r="H365" s="4">
        <f t="shared" si="62"/>
        <v>41434</v>
      </c>
      <c r="I365" s="3">
        <f t="shared" si="61"/>
        <v>153.5</v>
      </c>
      <c r="J365" s="3">
        <f t="shared" si="64"/>
        <v>167.5</v>
      </c>
      <c r="K365" s="3">
        <f t="shared" si="65"/>
        <v>160</v>
      </c>
      <c r="L365" s="3">
        <f t="shared" si="66"/>
        <v>2013</v>
      </c>
      <c r="M365" s="3">
        <f t="shared" si="67"/>
        <v>6</v>
      </c>
      <c r="N365" s="3">
        <v>11.21997376282069</v>
      </c>
      <c r="O365" s="3">
        <v>206.93942857142858</v>
      </c>
      <c r="P365" s="3">
        <v>11.640280123892211</v>
      </c>
      <c r="Q365" s="3"/>
      <c r="R365" s="3" t="e">
        <f>CONCATENATE(T365,"; ",Z365,"; ",#REF!,"; ",#REF!)</f>
        <v>#REF!</v>
      </c>
      <c r="S365" s="3"/>
      <c r="T365" s="4"/>
      <c r="U365" s="18">
        <v>41427</v>
      </c>
      <c r="V365" s="17">
        <v>151.5</v>
      </c>
      <c r="W365" s="17">
        <v>152.5</v>
      </c>
      <c r="X365" s="17">
        <v>158.5</v>
      </c>
      <c r="Y365" s="17">
        <v>14</v>
      </c>
    </row>
    <row r="366" spans="1:26" s="17" customFormat="1" x14ac:dyDescent="0.35">
      <c r="A366" s="17">
        <v>388</v>
      </c>
      <c r="B366" s="17" t="s">
        <v>446</v>
      </c>
      <c r="C366" s="7">
        <v>41441</v>
      </c>
      <c r="D366" s="3">
        <f t="shared" si="59"/>
        <v>2013</v>
      </c>
      <c r="E366" s="4">
        <f t="shared" si="60"/>
        <v>41441.5</v>
      </c>
      <c r="F366" s="3">
        <v>14</v>
      </c>
      <c r="G366" s="4">
        <f t="shared" si="63"/>
        <v>41455.5</v>
      </c>
      <c r="H366" s="4">
        <f t="shared" si="62"/>
        <v>41448</v>
      </c>
      <c r="I366" s="3">
        <f t="shared" si="61"/>
        <v>167.5</v>
      </c>
      <c r="J366" s="3">
        <f t="shared" si="64"/>
        <v>181.5</v>
      </c>
      <c r="K366" s="3">
        <f t="shared" si="65"/>
        <v>174</v>
      </c>
      <c r="L366" s="3">
        <f t="shared" si="66"/>
        <v>2013</v>
      </c>
      <c r="M366" s="3">
        <f t="shared" si="67"/>
        <v>6</v>
      </c>
      <c r="N366" s="3">
        <v>6.1709855695513793</v>
      </c>
      <c r="O366" s="3">
        <v>100.25028571428571</v>
      </c>
      <c r="P366" s="3">
        <v>6.7699441333469688</v>
      </c>
      <c r="Q366" s="3"/>
      <c r="R366" s="3" t="e">
        <f>CONCATENATE(T366,"; ",Z366,"; ",#REF!,"; ",#REF!)</f>
        <v>#REF!</v>
      </c>
      <c r="S366" s="3"/>
      <c r="T366" s="4"/>
      <c r="U366" s="18">
        <v>41441</v>
      </c>
      <c r="V366" s="17">
        <v>165.5</v>
      </c>
      <c r="W366" s="17">
        <v>166.5</v>
      </c>
      <c r="X366" s="17">
        <v>172.5</v>
      </c>
      <c r="Y366" s="17">
        <v>14</v>
      </c>
    </row>
    <row r="367" spans="1:26" s="17" customFormat="1" x14ac:dyDescent="0.35">
      <c r="A367" s="17">
        <v>389</v>
      </c>
      <c r="B367" s="17" t="s">
        <v>447</v>
      </c>
      <c r="C367" s="7">
        <v>41455</v>
      </c>
      <c r="D367" s="3">
        <f t="shared" si="59"/>
        <v>2013</v>
      </c>
      <c r="E367" s="4">
        <f t="shared" si="60"/>
        <v>41455.5</v>
      </c>
      <c r="F367" s="3">
        <v>14</v>
      </c>
      <c r="G367" s="4">
        <f t="shared" si="63"/>
        <v>41469.5</v>
      </c>
      <c r="H367" s="4">
        <f t="shared" si="62"/>
        <v>41462</v>
      </c>
      <c r="I367" s="3">
        <f t="shared" si="61"/>
        <v>181.5</v>
      </c>
      <c r="J367" s="3">
        <f t="shared" si="64"/>
        <v>195.5</v>
      </c>
      <c r="K367" s="3">
        <f t="shared" si="65"/>
        <v>188</v>
      </c>
      <c r="L367" s="3">
        <f t="shared" si="66"/>
        <v>2013</v>
      </c>
      <c r="M367" s="3">
        <f t="shared" si="67"/>
        <v>7</v>
      </c>
      <c r="N367" s="3">
        <v>3.9269908169872414</v>
      </c>
      <c r="O367" s="3">
        <v>70.033142857142849</v>
      </c>
      <c r="P367" s="3">
        <v>3.6507498157415115</v>
      </c>
      <c r="Q367" s="3"/>
      <c r="R367" s="3" t="e">
        <f>CONCATENATE(T367,"; ",Z367,"; ",#REF!,"; ",#REF!)</f>
        <v>#REF!</v>
      </c>
      <c r="S367" s="3"/>
      <c r="T367" s="4"/>
      <c r="U367" s="18">
        <v>41455</v>
      </c>
      <c r="V367" s="17">
        <v>179.5</v>
      </c>
      <c r="W367" s="17">
        <v>180.5</v>
      </c>
      <c r="X367" s="17">
        <v>186.5</v>
      </c>
      <c r="Y367" s="17">
        <v>14</v>
      </c>
    </row>
    <row r="368" spans="1:26" s="17" customFormat="1" x14ac:dyDescent="0.35">
      <c r="A368" s="17">
        <v>390</v>
      </c>
      <c r="B368" s="17" t="s">
        <v>448</v>
      </c>
      <c r="C368" s="7">
        <v>41469</v>
      </c>
      <c r="D368" s="3">
        <f t="shared" si="59"/>
        <v>2013</v>
      </c>
      <c r="E368" s="4">
        <f t="shared" si="60"/>
        <v>41469.5</v>
      </c>
      <c r="F368" s="3">
        <v>14</v>
      </c>
      <c r="G368" s="4">
        <f t="shared" si="63"/>
        <v>41483.5</v>
      </c>
      <c r="H368" s="4">
        <f t="shared" si="62"/>
        <v>41476</v>
      </c>
      <c r="I368" s="3">
        <f t="shared" si="61"/>
        <v>195.5</v>
      </c>
      <c r="J368" s="3">
        <f t="shared" si="64"/>
        <v>209.5</v>
      </c>
      <c r="K368" s="3">
        <f t="shared" si="65"/>
        <v>202</v>
      </c>
      <c r="L368" s="3">
        <f t="shared" si="66"/>
        <v>2013</v>
      </c>
      <c r="M368" s="3">
        <f t="shared" si="67"/>
        <v>7</v>
      </c>
      <c r="N368" s="3">
        <v>4.7684888491987936</v>
      </c>
      <c r="O368" s="3">
        <v>66.723428571428585</v>
      </c>
      <c r="P368" s="3">
        <v>2.703486268699518</v>
      </c>
      <c r="Q368" s="3"/>
      <c r="R368" s="3" t="e">
        <f>CONCATENATE(T368,"; ",Z368,"; ",#REF!,"; ",#REF!)</f>
        <v>#REF!</v>
      </c>
      <c r="S368" s="3"/>
      <c r="T368" s="4"/>
      <c r="U368" s="18">
        <v>41469</v>
      </c>
      <c r="V368" s="17">
        <v>193.5</v>
      </c>
      <c r="W368" s="17">
        <v>194.5</v>
      </c>
      <c r="X368" s="17">
        <v>200.5</v>
      </c>
      <c r="Y368" s="17">
        <v>14</v>
      </c>
    </row>
    <row r="369" spans="1:25" s="17" customFormat="1" x14ac:dyDescent="0.35">
      <c r="A369" s="17">
        <v>391</v>
      </c>
      <c r="B369" s="17" t="s">
        <v>449</v>
      </c>
      <c r="C369" s="7">
        <v>41483</v>
      </c>
      <c r="D369" s="3">
        <f t="shared" si="59"/>
        <v>2013</v>
      </c>
      <c r="E369" s="4">
        <f t="shared" si="60"/>
        <v>41483.5</v>
      </c>
      <c r="F369" s="3">
        <v>14</v>
      </c>
      <c r="G369" s="4">
        <f t="shared" si="63"/>
        <v>41497.5</v>
      </c>
      <c r="H369" s="4">
        <f t="shared" si="62"/>
        <v>41490</v>
      </c>
      <c r="I369" s="3">
        <f t="shared" si="61"/>
        <v>209.5</v>
      </c>
      <c r="J369" s="3">
        <f t="shared" si="64"/>
        <v>223.5</v>
      </c>
      <c r="K369" s="3">
        <f t="shared" si="65"/>
        <v>216</v>
      </c>
      <c r="L369" s="3">
        <f t="shared" si="66"/>
        <v>2013</v>
      </c>
      <c r="M369" s="3">
        <f t="shared" si="67"/>
        <v>8</v>
      </c>
      <c r="N369" s="3">
        <v>5.0489881932693104</v>
      </c>
      <c r="O369" s="3">
        <v>73.638857142857162</v>
      </c>
      <c r="P369" s="3">
        <v>3.0825966438726278</v>
      </c>
      <c r="Q369" s="3"/>
      <c r="R369" s="3" t="e">
        <f>CONCATENATE(T369,"; ",Z369,"; ",#REF!,"; ",#REF!)</f>
        <v>#REF!</v>
      </c>
      <c r="S369" s="3"/>
      <c r="T369" s="4"/>
      <c r="U369" s="18">
        <v>41483</v>
      </c>
      <c r="V369" s="17">
        <v>207.5</v>
      </c>
      <c r="W369" s="17">
        <v>208.5</v>
      </c>
      <c r="X369" s="17">
        <v>214.5</v>
      </c>
      <c r="Y369" s="17">
        <v>14</v>
      </c>
    </row>
    <row r="370" spans="1:25" s="17" customFormat="1" x14ac:dyDescent="0.35">
      <c r="A370" s="17">
        <v>392</v>
      </c>
      <c r="B370" s="17" t="s">
        <v>450</v>
      </c>
      <c r="C370" s="7">
        <v>41497</v>
      </c>
      <c r="D370" s="3">
        <f t="shared" si="59"/>
        <v>2013</v>
      </c>
      <c r="E370" s="4">
        <f t="shared" si="60"/>
        <v>41497.5</v>
      </c>
      <c r="F370" s="3">
        <v>14</v>
      </c>
      <c r="G370" s="4">
        <f t="shared" si="63"/>
        <v>41511.5</v>
      </c>
      <c r="H370" s="4">
        <f t="shared" si="62"/>
        <v>41504</v>
      </c>
      <c r="I370" s="3">
        <f t="shared" si="61"/>
        <v>223.5</v>
      </c>
      <c r="J370" s="3">
        <f t="shared" si="64"/>
        <v>237.5</v>
      </c>
      <c r="K370" s="3">
        <f t="shared" si="65"/>
        <v>230</v>
      </c>
      <c r="L370" s="3">
        <f t="shared" si="66"/>
        <v>2013</v>
      </c>
      <c r="M370" s="3">
        <f t="shared" si="67"/>
        <v>8</v>
      </c>
      <c r="N370" s="3">
        <v>3.3659921288462074</v>
      </c>
      <c r="O370" s="3">
        <v>55.684571428571431</v>
      </c>
      <c r="P370" s="3">
        <v>2.685150621127645</v>
      </c>
      <c r="Q370" s="3"/>
      <c r="R370" s="3" t="e">
        <f>CONCATENATE(T370,"; ",Z370,"; ",#REF!,"; ",#REF!)</f>
        <v>#REF!</v>
      </c>
      <c r="S370" s="3"/>
      <c r="T370" s="4"/>
      <c r="U370" s="18">
        <v>41497</v>
      </c>
      <c r="V370" s="17">
        <v>221.5</v>
      </c>
      <c r="W370" s="17">
        <v>222.5</v>
      </c>
      <c r="X370" s="17">
        <v>228.5</v>
      </c>
      <c r="Y370" s="17">
        <v>14</v>
      </c>
    </row>
    <row r="371" spans="1:25" s="17" customFormat="1" x14ac:dyDescent="0.35">
      <c r="A371" s="17">
        <v>393</v>
      </c>
      <c r="B371" s="17" t="s">
        <v>451</v>
      </c>
      <c r="C371" s="7">
        <v>41511</v>
      </c>
      <c r="D371" s="3">
        <f t="shared" si="59"/>
        <v>2013</v>
      </c>
      <c r="E371" s="4">
        <f t="shared" si="60"/>
        <v>41511.5</v>
      </c>
      <c r="F371" s="3">
        <v>14</v>
      </c>
      <c r="G371" s="4">
        <f t="shared" si="63"/>
        <v>41525.5</v>
      </c>
      <c r="H371" s="4">
        <f t="shared" ref="H371:H402" si="68">C371+(F371/2)</f>
        <v>41518</v>
      </c>
      <c r="I371" s="3">
        <f t="shared" si="61"/>
        <v>237.5</v>
      </c>
      <c r="J371" s="3">
        <f t="shared" si="64"/>
        <v>251.5</v>
      </c>
      <c r="K371" s="3">
        <f t="shared" si="65"/>
        <v>244</v>
      </c>
      <c r="L371" s="3">
        <f t="shared" si="66"/>
        <v>2013</v>
      </c>
      <c r="M371" s="3">
        <f t="shared" si="67"/>
        <v>9</v>
      </c>
      <c r="N371" s="3">
        <v>1.6829960644231037</v>
      </c>
      <c r="O371" s="3">
        <v>40.536000000000008</v>
      </c>
      <c r="P371" s="3">
        <v>1.6507281413561063</v>
      </c>
      <c r="Q371" s="3"/>
      <c r="R371" s="3" t="e">
        <f>CONCATENATE(T371,"; ",Z371,"; ",#REF!,"; ",#REF!)</f>
        <v>#REF!</v>
      </c>
      <c r="S371" s="3"/>
      <c r="T371" s="4"/>
      <c r="U371" s="18">
        <v>41511</v>
      </c>
      <c r="V371" s="17">
        <v>235.5</v>
      </c>
      <c r="W371" s="17">
        <v>236.5</v>
      </c>
      <c r="X371" s="17">
        <v>242.5</v>
      </c>
      <c r="Y371" s="17">
        <v>14</v>
      </c>
    </row>
    <row r="372" spans="1:25" s="17" customFormat="1" x14ac:dyDescent="0.35">
      <c r="A372" s="17">
        <v>394</v>
      </c>
      <c r="B372" s="17" t="s">
        <v>452</v>
      </c>
      <c r="C372" s="7">
        <v>41525</v>
      </c>
      <c r="D372" s="3">
        <f t="shared" si="59"/>
        <v>2013</v>
      </c>
      <c r="E372" s="4">
        <f t="shared" si="60"/>
        <v>41525.5</v>
      </c>
      <c r="F372" s="3">
        <v>21</v>
      </c>
      <c r="G372" s="4">
        <f t="shared" si="63"/>
        <v>41546.5</v>
      </c>
      <c r="H372" s="4">
        <f t="shared" si="68"/>
        <v>41535.5</v>
      </c>
      <c r="I372" s="3">
        <f t="shared" si="61"/>
        <v>251.5</v>
      </c>
      <c r="J372" s="3">
        <f t="shared" si="64"/>
        <v>272.5</v>
      </c>
      <c r="K372" s="3">
        <f t="shared" si="65"/>
        <v>261.5</v>
      </c>
      <c r="L372" s="3">
        <f t="shared" si="66"/>
        <v>2013</v>
      </c>
      <c r="M372" s="3">
        <f t="shared" si="67"/>
        <v>9</v>
      </c>
      <c r="N372" s="3">
        <v>0.93499781356839085</v>
      </c>
      <c r="O372" s="3">
        <v>21.456</v>
      </c>
      <c r="P372" s="3">
        <v>1.222195266579974</v>
      </c>
      <c r="Q372" s="3"/>
      <c r="R372" s="3" t="e">
        <f>CONCATENATE(T372,"; ",Z372,"; ",#REF!,"; ",#REF!)</f>
        <v>#REF!</v>
      </c>
      <c r="S372" s="3"/>
      <c r="T372" s="4"/>
      <c r="U372" s="18">
        <v>41525</v>
      </c>
      <c r="V372" s="17">
        <v>249.5</v>
      </c>
      <c r="W372" s="17">
        <v>250.5</v>
      </c>
      <c r="X372" s="17">
        <v>260</v>
      </c>
      <c r="Y372" s="17">
        <v>21</v>
      </c>
    </row>
    <row r="373" spans="1:25" s="17" customFormat="1" x14ac:dyDescent="0.35">
      <c r="A373" s="17">
        <v>395</v>
      </c>
      <c r="B373" s="17" t="s">
        <v>453</v>
      </c>
      <c r="C373" s="7">
        <v>41546</v>
      </c>
      <c r="D373" s="3">
        <f t="shared" si="59"/>
        <v>2013</v>
      </c>
      <c r="E373" s="4">
        <f t="shared" si="60"/>
        <v>41546.5</v>
      </c>
      <c r="F373" s="3">
        <v>35</v>
      </c>
      <c r="G373" s="4">
        <f t="shared" ref="G373:G404" si="69">E373+F373</f>
        <v>41581.5</v>
      </c>
      <c r="H373" s="4">
        <f t="shared" si="68"/>
        <v>41563.5</v>
      </c>
      <c r="I373" s="3">
        <f t="shared" si="61"/>
        <v>272.5</v>
      </c>
      <c r="J373" s="3">
        <f t="shared" si="64"/>
        <v>307.5</v>
      </c>
      <c r="K373" s="3">
        <f t="shared" si="65"/>
        <v>289.5</v>
      </c>
      <c r="L373" s="3">
        <f t="shared" si="66"/>
        <v>2013</v>
      </c>
      <c r="M373" s="3">
        <f t="shared" si="67"/>
        <v>10</v>
      </c>
      <c r="N373" s="3">
        <v>0.78539816339744828</v>
      </c>
      <c r="O373" s="3">
        <v>26.805485714285716</v>
      </c>
      <c r="P373" s="3">
        <v>0.68450835633602281</v>
      </c>
      <c r="Q373" s="3"/>
      <c r="R373" s="3" t="e">
        <f>CONCATENATE(T373,"; ",Z373,"; ",#REF!,"; ",#REF!)</f>
        <v>#REF!</v>
      </c>
      <c r="S373" s="3"/>
      <c r="T373" s="4"/>
      <c r="U373" s="18">
        <v>41546</v>
      </c>
      <c r="V373" s="17">
        <v>270.5</v>
      </c>
      <c r="W373" s="17">
        <v>271.5</v>
      </c>
      <c r="X373" s="17">
        <v>288</v>
      </c>
      <c r="Y373" s="17">
        <v>35</v>
      </c>
    </row>
    <row r="374" spans="1:25" s="17" customFormat="1" x14ac:dyDescent="0.35">
      <c r="A374" s="17">
        <v>396</v>
      </c>
      <c r="B374" s="17" t="s">
        <v>454</v>
      </c>
      <c r="C374" s="7">
        <v>41581</v>
      </c>
      <c r="D374" s="3">
        <f t="shared" si="59"/>
        <v>2013</v>
      </c>
      <c r="E374" s="4">
        <f t="shared" si="60"/>
        <v>41581.5</v>
      </c>
      <c r="F374" s="3">
        <v>35</v>
      </c>
      <c r="G374" s="4">
        <f t="shared" si="69"/>
        <v>41616.5</v>
      </c>
      <c r="H374" s="4">
        <f t="shared" si="68"/>
        <v>41598.5</v>
      </c>
      <c r="I374" s="3">
        <f t="shared" si="61"/>
        <v>307.5</v>
      </c>
      <c r="J374" s="3">
        <f t="shared" si="64"/>
        <v>342.5</v>
      </c>
      <c r="K374" s="3">
        <f t="shared" si="65"/>
        <v>324.5</v>
      </c>
      <c r="L374" s="3">
        <f t="shared" si="66"/>
        <v>2013</v>
      </c>
      <c r="M374" s="3">
        <f t="shared" si="67"/>
        <v>11</v>
      </c>
      <c r="N374" s="3">
        <v>0.61709855695513793</v>
      </c>
      <c r="O374" s="3">
        <v>11.521371428571429</v>
      </c>
      <c r="P374" s="3">
        <v>0.68220096410392017</v>
      </c>
      <c r="Q374" s="3"/>
      <c r="R374" s="3" t="e">
        <f>CONCATENATE(T374,"; ",Z374,"; ",#REF!,"; ",#REF!)</f>
        <v>#REF!</v>
      </c>
      <c r="S374" s="3"/>
      <c r="T374" s="4"/>
      <c r="U374" s="18">
        <v>41581</v>
      </c>
      <c r="V374" s="17">
        <v>305.5</v>
      </c>
      <c r="W374" s="17">
        <v>306.5</v>
      </c>
      <c r="X374" s="17">
        <v>323</v>
      </c>
      <c r="Y374" s="17">
        <v>35</v>
      </c>
    </row>
    <row r="375" spans="1:25" s="17" customFormat="1" x14ac:dyDescent="0.35">
      <c r="A375" s="17">
        <v>397</v>
      </c>
      <c r="B375" s="17" t="s">
        <v>455</v>
      </c>
      <c r="C375" s="7">
        <v>41616</v>
      </c>
      <c r="D375" s="3">
        <f t="shared" si="59"/>
        <v>2013</v>
      </c>
      <c r="E375" s="4">
        <f t="shared" si="60"/>
        <v>41616.5</v>
      </c>
      <c r="F375" s="3">
        <v>35</v>
      </c>
      <c r="G375" s="4">
        <f t="shared" si="69"/>
        <v>41651.5</v>
      </c>
      <c r="H375" s="4">
        <f t="shared" si="68"/>
        <v>41633.5</v>
      </c>
      <c r="I375" s="3">
        <f t="shared" si="61"/>
        <v>342.5</v>
      </c>
      <c r="J375" s="3">
        <f t="shared" si="64"/>
        <v>12.5</v>
      </c>
      <c r="K375" s="3">
        <f t="shared" si="65"/>
        <v>359.5</v>
      </c>
      <c r="L375" s="3">
        <f t="shared" si="66"/>
        <v>2013</v>
      </c>
      <c r="M375" s="3">
        <f t="shared" si="67"/>
        <v>12</v>
      </c>
      <c r="N375" s="3">
        <v>0.44879895051282764</v>
      </c>
      <c r="O375" s="3">
        <v>14.722742857142858</v>
      </c>
      <c r="P375" s="3">
        <v>0.69784715698487354</v>
      </c>
      <c r="Q375" s="3"/>
      <c r="R375" s="3" t="e">
        <f>CONCATENATE(T375,"; ",Z375,"; ",#REF!,"; ",#REF!)</f>
        <v>#REF!</v>
      </c>
      <c r="S375" s="3"/>
      <c r="T375" s="4"/>
      <c r="U375" s="18">
        <v>41616</v>
      </c>
      <c r="V375" s="17">
        <v>340.5</v>
      </c>
      <c r="W375" s="17">
        <v>341.5</v>
      </c>
      <c r="X375" s="17">
        <v>358</v>
      </c>
      <c r="Y375" s="17">
        <v>35</v>
      </c>
    </row>
    <row r="376" spans="1:25" s="49" customFormat="1" x14ac:dyDescent="0.35">
      <c r="A376" s="49">
        <v>398</v>
      </c>
      <c r="B376" s="49" t="s">
        <v>456</v>
      </c>
      <c r="C376" s="50">
        <v>41651</v>
      </c>
      <c r="D376" s="51">
        <f t="shared" si="59"/>
        <v>2014</v>
      </c>
      <c r="E376" s="52">
        <f t="shared" si="60"/>
        <v>41651.5</v>
      </c>
      <c r="F376" s="51">
        <v>35</v>
      </c>
      <c r="G376" s="52">
        <f t="shared" si="69"/>
        <v>41686.5</v>
      </c>
      <c r="H376" s="52">
        <f t="shared" si="68"/>
        <v>41668.5</v>
      </c>
      <c r="I376" s="51">
        <f t="shared" si="61"/>
        <v>12.5</v>
      </c>
      <c r="J376" s="51">
        <f t="shared" si="64"/>
        <v>47.5</v>
      </c>
      <c r="K376" s="51">
        <f t="shared" si="65"/>
        <v>29.5</v>
      </c>
      <c r="L376" s="51">
        <f t="shared" si="66"/>
        <v>2014</v>
      </c>
      <c r="M376" s="51">
        <f t="shared" si="67"/>
        <v>1</v>
      </c>
      <c r="N376" s="51">
        <v>0.16829960644231035</v>
      </c>
      <c r="O376" s="51">
        <v>3.9483428571428574</v>
      </c>
      <c r="P376" s="51">
        <v>0.33579125091593653</v>
      </c>
      <c r="Q376" s="51"/>
      <c r="R376" s="51" t="e">
        <f>CONCATENATE(T376,"; ",Z376,"; ",#REF!,"; ",#REF!)</f>
        <v>#REF!</v>
      </c>
      <c r="S376" s="51"/>
      <c r="T376" s="52"/>
      <c r="U376" s="53">
        <v>41651</v>
      </c>
      <c r="V376" s="49">
        <v>10.5</v>
      </c>
      <c r="W376" s="49">
        <v>11.5</v>
      </c>
      <c r="X376" s="49">
        <v>28</v>
      </c>
      <c r="Y376" s="49">
        <v>35</v>
      </c>
    </row>
    <row r="377" spans="1:25" s="49" customFormat="1" x14ac:dyDescent="0.35">
      <c r="A377" s="49">
        <v>399</v>
      </c>
      <c r="B377" s="49" t="s">
        <v>457</v>
      </c>
      <c r="C377" s="50">
        <v>41686</v>
      </c>
      <c r="D377" s="51">
        <f t="shared" si="59"/>
        <v>2014</v>
      </c>
      <c r="E377" s="52">
        <f t="shared" si="60"/>
        <v>41686.5</v>
      </c>
      <c r="F377" s="51">
        <v>35</v>
      </c>
      <c r="G377" s="52">
        <f t="shared" si="69"/>
        <v>41721.5</v>
      </c>
      <c r="H377" s="52">
        <f t="shared" si="68"/>
        <v>41703.5</v>
      </c>
      <c r="I377" s="51">
        <f t="shared" si="61"/>
        <v>47.5</v>
      </c>
      <c r="J377" s="51">
        <f t="shared" si="64"/>
        <v>82.5</v>
      </c>
      <c r="K377" s="51">
        <f t="shared" si="65"/>
        <v>64.5</v>
      </c>
      <c r="L377" s="51">
        <f t="shared" si="66"/>
        <v>2014</v>
      </c>
      <c r="M377" s="51">
        <f t="shared" si="67"/>
        <v>3</v>
      </c>
      <c r="N377" s="51">
        <v>5.6099868814103455E-2</v>
      </c>
      <c r="O377" s="51">
        <v>1.6274285714285659</v>
      </c>
      <c r="P377" s="51">
        <v>8.7247264770240376E-2</v>
      </c>
      <c r="Q377" s="51"/>
      <c r="R377" s="51" t="e">
        <f>CONCATENATE(T377,"; ",Z377,"; ",#REF!,"; ",#REF!)</f>
        <v>#REF!</v>
      </c>
      <c r="S377" s="51"/>
      <c r="T377" s="52"/>
      <c r="U377" s="53">
        <v>41686</v>
      </c>
      <c r="V377" s="49">
        <v>45.5</v>
      </c>
      <c r="W377" s="49">
        <v>46.5</v>
      </c>
      <c r="X377" s="49">
        <v>63</v>
      </c>
      <c r="Y377" s="49">
        <v>35</v>
      </c>
    </row>
    <row r="378" spans="1:25" s="49" customFormat="1" x14ac:dyDescent="0.35">
      <c r="A378" s="49">
        <v>400</v>
      </c>
      <c r="B378" s="49" t="s">
        <v>458</v>
      </c>
      <c r="C378" s="50">
        <v>41721</v>
      </c>
      <c r="D378" s="51">
        <f t="shared" si="59"/>
        <v>2014</v>
      </c>
      <c r="E378" s="52">
        <f t="shared" si="60"/>
        <v>41721.5</v>
      </c>
      <c r="F378" s="51">
        <v>21</v>
      </c>
      <c r="G378" s="52">
        <f t="shared" si="69"/>
        <v>41742.5</v>
      </c>
      <c r="H378" s="52">
        <f t="shared" si="68"/>
        <v>41731.5</v>
      </c>
      <c r="I378" s="51">
        <f t="shared" si="61"/>
        <v>82.5</v>
      </c>
      <c r="J378" s="51">
        <f t="shared" si="64"/>
        <v>103.5</v>
      </c>
      <c r="K378" s="51">
        <f t="shared" si="65"/>
        <v>92.5</v>
      </c>
      <c r="L378" s="51">
        <f t="shared" si="66"/>
        <v>2014</v>
      </c>
      <c r="M378" s="51">
        <f t="shared" si="67"/>
        <v>4</v>
      </c>
      <c r="N378" s="51">
        <v>0.65449846949787349</v>
      </c>
      <c r="O378" s="51">
        <v>8.2034285714285691</v>
      </c>
      <c r="P378" s="51">
        <v>0.59209087318728759</v>
      </c>
      <c r="Q378" s="51"/>
      <c r="R378" s="51" t="e">
        <f>CONCATENATE(T378,"; ",Z378,"; ",#REF!,"; ",#REF!)</f>
        <v>#REF!</v>
      </c>
      <c r="S378" s="51"/>
      <c r="T378" s="52"/>
      <c r="U378" s="53">
        <v>41721</v>
      </c>
      <c r="V378" s="49">
        <v>80.5</v>
      </c>
      <c r="W378" s="49">
        <v>81.5</v>
      </c>
      <c r="X378" s="49">
        <v>91</v>
      </c>
      <c r="Y378" s="49">
        <v>21</v>
      </c>
    </row>
    <row r="379" spans="1:25" s="49" customFormat="1" x14ac:dyDescent="0.35">
      <c r="A379" s="49">
        <v>401</v>
      </c>
      <c r="B379" s="49" t="s">
        <v>459</v>
      </c>
      <c r="C379" s="50">
        <v>41742</v>
      </c>
      <c r="D379" s="51">
        <f t="shared" si="59"/>
        <v>2014</v>
      </c>
      <c r="E379" s="52">
        <f t="shared" si="60"/>
        <v>41742.5</v>
      </c>
      <c r="F379" s="51">
        <v>21</v>
      </c>
      <c r="G379" s="52">
        <f t="shared" si="69"/>
        <v>41763.5</v>
      </c>
      <c r="H379" s="52">
        <f t="shared" si="68"/>
        <v>41752.5</v>
      </c>
      <c r="I379" s="51">
        <f t="shared" si="61"/>
        <v>103.5</v>
      </c>
      <c r="J379" s="51">
        <f t="shared" si="64"/>
        <v>124.5</v>
      </c>
      <c r="K379" s="51">
        <f t="shared" si="65"/>
        <v>113.5</v>
      </c>
      <c r="L379" s="51">
        <f t="shared" si="66"/>
        <v>2014</v>
      </c>
      <c r="M379" s="51">
        <f t="shared" si="67"/>
        <v>4</v>
      </c>
      <c r="N379" s="51">
        <v>1.121997376282069</v>
      </c>
      <c r="O379" s="51">
        <v>19.832380952380952</v>
      </c>
      <c r="P379" s="51">
        <v>1.4509532771192311</v>
      </c>
      <c r="Q379" s="51"/>
      <c r="R379" s="51" t="e">
        <f>CONCATENATE(T379,"; ",Z379,"; ",#REF!,"; ",#REF!)</f>
        <v>#REF!</v>
      </c>
      <c r="S379" s="51"/>
      <c r="T379" s="52"/>
      <c r="U379" s="53">
        <v>41742</v>
      </c>
      <c r="V379" s="49">
        <v>101.5</v>
      </c>
      <c r="W379" s="49">
        <v>102.5</v>
      </c>
      <c r="X379" s="49">
        <v>112</v>
      </c>
      <c r="Y379" s="49">
        <v>21</v>
      </c>
    </row>
    <row r="380" spans="1:25" s="49" customFormat="1" x14ac:dyDescent="0.35">
      <c r="A380" s="49">
        <v>402</v>
      </c>
      <c r="B380" s="49" t="s">
        <v>460</v>
      </c>
      <c r="C380" s="50">
        <v>41763</v>
      </c>
      <c r="D380" s="51">
        <f t="shared" si="59"/>
        <v>2014</v>
      </c>
      <c r="E380" s="52">
        <f t="shared" si="60"/>
        <v>41763.5</v>
      </c>
      <c r="F380" s="51">
        <v>21</v>
      </c>
      <c r="G380" s="52">
        <f t="shared" si="69"/>
        <v>41784.5</v>
      </c>
      <c r="H380" s="52">
        <f t="shared" si="68"/>
        <v>41773.5</v>
      </c>
      <c r="I380" s="51">
        <f t="shared" si="61"/>
        <v>124.5</v>
      </c>
      <c r="J380" s="51">
        <f t="shared" si="64"/>
        <v>145.5</v>
      </c>
      <c r="K380" s="51">
        <f t="shared" si="65"/>
        <v>134.5</v>
      </c>
      <c r="L380" s="51">
        <f t="shared" si="66"/>
        <v>2014</v>
      </c>
      <c r="M380" s="51">
        <f t="shared" si="67"/>
        <v>5</v>
      </c>
      <c r="N380" s="51">
        <v>2.0569951898504599</v>
      </c>
      <c r="O380" s="51">
        <v>46.671238095238095</v>
      </c>
      <c r="P380" s="51">
        <v>4.1877424474459675</v>
      </c>
      <c r="Q380" s="51"/>
      <c r="R380" s="51" t="e">
        <f>CONCATENATE(T380,"; ",Z380,"; ",#REF!,"; ",#REF!)</f>
        <v>#REF!</v>
      </c>
      <c r="S380" s="51"/>
      <c r="T380" s="52"/>
      <c r="U380" s="53">
        <v>41763</v>
      </c>
      <c r="V380" s="49">
        <v>122.5</v>
      </c>
      <c r="W380" s="49">
        <v>123.5</v>
      </c>
      <c r="X380" s="49">
        <v>133</v>
      </c>
      <c r="Y380" s="49">
        <v>21</v>
      </c>
    </row>
    <row r="381" spans="1:25" s="49" customFormat="1" x14ac:dyDescent="0.35">
      <c r="A381" s="49">
        <v>403</v>
      </c>
      <c r="B381" s="49" t="s">
        <v>461</v>
      </c>
      <c r="C381" s="54">
        <v>41784</v>
      </c>
      <c r="D381" s="51">
        <f t="shared" si="59"/>
        <v>2014</v>
      </c>
      <c r="E381" s="52">
        <f t="shared" si="60"/>
        <v>41784.5</v>
      </c>
      <c r="F381" s="51">
        <v>21</v>
      </c>
      <c r="G381" s="52">
        <f t="shared" si="69"/>
        <v>41805.5</v>
      </c>
      <c r="H381" s="52">
        <f t="shared" si="68"/>
        <v>41794.5</v>
      </c>
      <c r="I381" s="51">
        <f t="shared" si="61"/>
        <v>145.5</v>
      </c>
      <c r="J381" s="51">
        <f t="shared" si="64"/>
        <v>166.5</v>
      </c>
      <c r="K381" s="51">
        <f t="shared" si="65"/>
        <v>155.5</v>
      </c>
      <c r="L381" s="51">
        <f t="shared" si="66"/>
        <v>2014</v>
      </c>
      <c r="M381" s="51">
        <f t="shared" si="67"/>
        <v>6</v>
      </c>
      <c r="N381" s="51">
        <v>3.0854927847756892</v>
      </c>
      <c r="O381" s="51">
        <v>43.063619047619049</v>
      </c>
      <c r="P381" s="51">
        <v>3.2653799999999999</v>
      </c>
      <c r="Q381" s="51"/>
      <c r="R381" s="51" t="e">
        <f>CONCATENATE(T381,"; ",Z381,"; ",#REF!,"; ",#REF!)</f>
        <v>#REF!</v>
      </c>
      <c r="S381" s="51"/>
      <c r="T381" s="52"/>
      <c r="U381" s="53">
        <v>41784</v>
      </c>
      <c r="V381" s="49">
        <v>143.5</v>
      </c>
      <c r="W381" s="49">
        <v>144.5</v>
      </c>
      <c r="X381" s="49">
        <v>154</v>
      </c>
      <c r="Y381" s="49">
        <v>21</v>
      </c>
    </row>
    <row r="382" spans="1:25" s="55" customFormat="1" x14ac:dyDescent="0.35">
      <c r="A382" s="55">
        <v>405</v>
      </c>
      <c r="B382" s="55" t="s">
        <v>517</v>
      </c>
      <c r="C382" s="56">
        <v>41841</v>
      </c>
      <c r="D382" s="57">
        <f t="shared" si="59"/>
        <v>2014</v>
      </c>
      <c r="E382" s="58">
        <f t="shared" si="60"/>
        <v>41841.5</v>
      </c>
      <c r="F382" s="57">
        <v>13</v>
      </c>
      <c r="G382" s="58">
        <f t="shared" si="69"/>
        <v>41854.5</v>
      </c>
      <c r="H382" s="58">
        <f t="shared" si="68"/>
        <v>41847.5</v>
      </c>
      <c r="I382" s="57">
        <f t="shared" si="61"/>
        <v>202.5</v>
      </c>
      <c r="J382" s="57">
        <f t="shared" ref="J382:J413" si="70">G382-DATE(YEAR(G382),1,0)</f>
        <v>215.5</v>
      </c>
      <c r="K382" s="57">
        <f t="shared" ref="K382:K413" si="71">H382-DATE(YEAR(H382),1,0)</f>
        <v>208.5</v>
      </c>
      <c r="L382" s="57">
        <f t="shared" ref="L382:L413" si="72">YEAR(H382)</f>
        <v>2014</v>
      </c>
      <c r="M382" s="57">
        <f t="shared" ref="M382:M413" si="73">MONTH(H382)</f>
        <v>7</v>
      </c>
      <c r="N382" s="55">
        <v>8.3049999999999997</v>
      </c>
      <c r="O382" s="55">
        <v>51.325538461538457</v>
      </c>
      <c r="P382" s="57">
        <v>5.8246472019540301</v>
      </c>
      <c r="Q382" s="57"/>
      <c r="R382" s="57" t="e">
        <f>CONCATENATE(T382,"; ",Z382,"; ",#REF!,"; ",#REF!)</f>
        <v>#REF!</v>
      </c>
      <c r="S382" s="57"/>
      <c r="T382" s="58"/>
      <c r="U382" s="59">
        <v>41841</v>
      </c>
      <c r="V382" s="55">
        <v>201</v>
      </c>
      <c r="W382" s="55">
        <v>202</v>
      </c>
      <c r="X382" s="55">
        <v>211</v>
      </c>
      <c r="Y382" s="55">
        <v>20</v>
      </c>
    </row>
    <row r="383" spans="1:25" s="55" customFormat="1" x14ac:dyDescent="0.35">
      <c r="A383" s="55">
        <v>406</v>
      </c>
      <c r="B383" s="55" t="s">
        <v>518</v>
      </c>
      <c r="C383" s="56">
        <v>41854</v>
      </c>
      <c r="D383" s="57">
        <f t="shared" si="59"/>
        <v>2014</v>
      </c>
      <c r="E383" s="58">
        <f t="shared" si="60"/>
        <v>41854.5</v>
      </c>
      <c r="F383" s="57">
        <v>14</v>
      </c>
      <c r="G383" s="58">
        <f t="shared" si="69"/>
        <v>41868.5</v>
      </c>
      <c r="H383" s="58">
        <f t="shared" si="68"/>
        <v>41861</v>
      </c>
      <c r="I383" s="57">
        <f t="shared" si="61"/>
        <v>215.5</v>
      </c>
      <c r="J383" s="57">
        <f t="shared" si="70"/>
        <v>229.5</v>
      </c>
      <c r="K383" s="57">
        <f t="shared" si="71"/>
        <v>222</v>
      </c>
      <c r="L383" s="57">
        <f t="shared" si="72"/>
        <v>2014</v>
      </c>
      <c r="M383" s="57">
        <f t="shared" si="73"/>
        <v>8</v>
      </c>
      <c r="N383" s="55">
        <v>6.0292142857142847</v>
      </c>
      <c r="O383" s="55">
        <v>62.822857142857139</v>
      </c>
      <c r="P383" s="57">
        <v>5.4374936806375738</v>
      </c>
      <c r="Q383" s="57"/>
      <c r="R383" s="57" t="e">
        <f>CONCATENATE(T383,"; ",Z383,"; ",#REF!,"; ",#REF!)</f>
        <v>#REF!</v>
      </c>
      <c r="S383" s="57"/>
      <c r="T383" s="58"/>
      <c r="U383" s="59">
        <v>41861</v>
      </c>
      <c r="V383" s="55">
        <v>221</v>
      </c>
      <c r="W383" s="55">
        <v>222</v>
      </c>
      <c r="X383" s="55">
        <v>231.5</v>
      </c>
      <c r="Y383" s="55">
        <v>21</v>
      </c>
    </row>
    <row r="384" spans="1:25" s="55" customFormat="1" x14ac:dyDescent="0.35">
      <c r="A384" s="55">
        <v>407</v>
      </c>
      <c r="B384" s="55" t="s">
        <v>519</v>
      </c>
      <c r="C384" s="56">
        <v>41868</v>
      </c>
      <c r="D384" s="57">
        <f t="shared" si="59"/>
        <v>2014</v>
      </c>
      <c r="E384" s="58">
        <f t="shared" si="60"/>
        <v>41868.5</v>
      </c>
      <c r="F384" s="57">
        <v>14</v>
      </c>
      <c r="G384" s="58">
        <f t="shared" si="69"/>
        <v>41882.5</v>
      </c>
      <c r="H384" s="58">
        <f t="shared" si="68"/>
        <v>41875</v>
      </c>
      <c r="I384" s="57">
        <f t="shared" si="61"/>
        <v>229.5</v>
      </c>
      <c r="J384" s="57">
        <f t="shared" si="70"/>
        <v>243.5</v>
      </c>
      <c r="K384" s="57">
        <f t="shared" si="71"/>
        <v>236</v>
      </c>
      <c r="L384" s="57">
        <f t="shared" si="72"/>
        <v>2014</v>
      </c>
      <c r="M384" s="57">
        <f t="shared" si="73"/>
        <v>8</v>
      </c>
      <c r="N384" s="55">
        <v>4.9074999999999998</v>
      </c>
      <c r="O384" s="55">
        <v>85.445714285714303</v>
      </c>
      <c r="P384" s="57">
        <v>8.2592569316961928</v>
      </c>
      <c r="Q384" s="57"/>
      <c r="R384" s="57" t="e">
        <f>CONCATENATE(T384,"; ",Z384,"; ",#REF!,"; ",#REF!)</f>
        <v>#REF!</v>
      </c>
      <c r="S384" s="57"/>
      <c r="T384" s="58"/>
      <c r="U384" s="59">
        <v>41882</v>
      </c>
      <c r="V384" s="55">
        <v>242</v>
      </c>
      <c r="W384" s="55">
        <v>243</v>
      </c>
      <c r="X384" s="55">
        <v>252.5</v>
      </c>
      <c r="Y384" s="55">
        <v>21</v>
      </c>
    </row>
    <row r="385" spans="1:26" s="55" customFormat="1" x14ac:dyDescent="0.35">
      <c r="A385" s="55">
        <v>408</v>
      </c>
      <c r="B385" s="55" t="s">
        <v>520</v>
      </c>
      <c r="C385" s="56">
        <v>41882</v>
      </c>
      <c r="D385" s="57">
        <f t="shared" si="59"/>
        <v>2014</v>
      </c>
      <c r="E385" s="58">
        <f t="shared" si="60"/>
        <v>41882.5</v>
      </c>
      <c r="F385" s="57">
        <v>14</v>
      </c>
      <c r="G385" s="58">
        <f t="shared" si="69"/>
        <v>41896.5</v>
      </c>
      <c r="H385" s="58">
        <f t="shared" si="68"/>
        <v>41889</v>
      </c>
      <c r="I385" s="57">
        <f t="shared" si="61"/>
        <v>243.5</v>
      </c>
      <c r="J385" s="57">
        <f t="shared" si="70"/>
        <v>257.5</v>
      </c>
      <c r="K385" s="57">
        <f t="shared" si="71"/>
        <v>250</v>
      </c>
      <c r="L385" s="57">
        <f t="shared" si="72"/>
        <v>2014</v>
      </c>
      <c r="M385" s="57">
        <f t="shared" si="73"/>
        <v>9</v>
      </c>
      <c r="N385" s="55">
        <v>5.3281428571428568</v>
      </c>
      <c r="O385" s="55">
        <v>76.196571428571445</v>
      </c>
      <c r="P385" s="57">
        <v>5.0926866322222546</v>
      </c>
      <c r="Q385" s="57"/>
      <c r="R385" s="57" t="e">
        <f>CONCATENATE(T385,"; ",Z385,"; ",#REF!,"; ",#REF!)</f>
        <v>#REF!</v>
      </c>
      <c r="S385" s="57"/>
      <c r="T385" s="58"/>
      <c r="U385" s="59">
        <v>41903</v>
      </c>
      <c r="V385" s="55">
        <v>263</v>
      </c>
      <c r="W385" s="55">
        <v>264</v>
      </c>
      <c r="X385" s="55">
        <v>273.5</v>
      </c>
      <c r="Y385" s="55">
        <v>21</v>
      </c>
    </row>
    <row r="386" spans="1:26" s="55" customFormat="1" x14ac:dyDescent="0.35">
      <c r="A386" s="55">
        <v>409</v>
      </c>
      <c r="B386" s="55" t="s">
        <v>521</v>
      </c>
      <c r="C386" s="56">
        <v>41896</v>
      </c>
      <c r="D386" s="57">
        <f t="shared" si="59"/>
        <v>2014</v>
      </c>
      <c r="E386" s="58">
        <f t="shared" si="60"/>
        <v>41896.5</v>
      </c>
      <c r="F386" s="57">
        <v>14</v>
      </c>
      <c r="G386" s="58">
        <f t="shared" si="69"/>
        <v>41910.5</v>
      </c>
      <c r="H386" s="58">
        <f t="shared" si="68"/>
        <v>41903</v>
      </c>
      <c r="I386" s="57">
        <f t="shared" si="61"/>
        <v>257.5</v>
      </c>
      <c r="J386" s="57">
        <f t="shared" si="70"/>
        <v>271.5</v>
      </c>
      <c r="K386" s="57">
        <f t="shared" si="71"/>
        <v>264</v>
      </c>
      <c r="L386" s="57">
        <f t="shared" si="72"/>
        <v>2014</v>
      </c>
      <c r="M386" s="57">
        <f t="shared" si="73"/>
        <v>9</v>
      </c>
      <c r="N386" s="55">
        <v>4.6270714285714281</v>
      </c>
      <c r="O386" s="55">
        <v>69.277714285714282</v>
      </c>
      <c r="P386" s="57">
        <v>6.6622328881428263</v>
      </c>
      <c r="Q386" s="57"/>
      <c r="R386" s="57" t="e">
        <f>CONCATENATE(T386,"; ",Z386,"; ",#REF!,"; ",#REF!)</f>
        <v>#REF!</v>
      </c>
      <c r="S386" s="57"/>
      <c r="T386" s="58"/>
      <c r="U386" s="59">
        <v>41924</v>
      </c>
      <c r="V386" s="55">
        <v>284</v>
      </c>
      <c r="W386" s="55">
        <v>285</v>
      </c>
      <c r="X386" s="55">
        <v>294.5</v>
      </c>
      <c r="Y386" s="55">
        <v>21</v>
      </c>
    </row>
    <row r="387" spans="1:26" s="55" customFormat="1" x14ac:dyDescent="0.35">
      <c r="A387" s="55">
        <v>410</v>
      </c>
      <c r="B387" s="55" t="s">
        <v>522</v>
      </c>
      <c r="C387" s="56">
        <v>41910</v>
      </c>
      <c r="D387" s="57">
        <f t="shared" ref="D387:D449" si="74">YEAR(C387)</f>
        <v>2014</v>
      </c>
      <c r="E387" s="58">
        <f t="shared" ref="E387:E449" si="75">C387+0.5</f>
        <v>41910.5</v>
      </c>
      <c r="F387" s="57">
        <v>14</v>
      </c>
      <c r="G387" s="58">
        <f t="shared" si="69"/>
        <v>41924.5</v>
      </c>
      <c r="H387" s="58">
        <f t="shared" si="68"/>
        <v>41917</v>
      </c>
      <c r="I387" s="57">
        <f t="shared" ref="I387:I449" si="76">E387-DATE(YEAR(E387),1,0)</f>
        <v>271.5</v>
      </c>
      <c r="J387" s="57">
        <f t="shared" si="70"/>
        <v>285.5</v>
      </c>
      <c r="K387" s="57">
        <f t="shared" si="71"/>
        <v>278</v>
      </c>
      <c r="L387" s="57">
        <f t="shared" si="72"/>
        <v>2014</v>
      </c>
      <c r="M387" s="57">
        <f t="shared" si="73"/>
        <v>10</v>
      </c>
      <c r="N387" s="55">
        <v>1.9629999999999996</v>
      </c>
      <c r="O387" s="55">
        <v>33.025142857142846</v>
      </c>
      <c r="P387" s="57">
        <v>2.1262459032515433</v>
      </c>
      <c r="Q387" s="57"/>
      <c r="R387" s="57" t="e">
        <f>CONCATENATE(T387,"; ",Z387,"; ",#REF!,"; ",#REF!)</f>
        <v>#REF!</v>
      </c>
      <c r="S387" s="57"/>
      <c r="T387" s="58"/>
      <c r="U387" s="59">
        <v>41945</v>
      </c>
      <c r="V387" s="55">
        <v>305</v>
      </c>
      <c r="W387" s="55">
        <v>306</v>
      </c>
      <c r="X387" s="55">
        <v>34.5</v>
      </c>
      <c r="Y387" s="55">
        <v>189</v>
      </c>
      <c r="Z387" s="55" t="s">
        <v>462</v>
      </c>
    </row>
    <row r="388" spans="1:26" s="55" customFormat="1" x14ac:dyDescent="0.35">
      <c r="A388" s="55">
        <v>411</v>
      </c>
      <c r="B388" s="55" t="s">
        <v>523</v>
      </c>
      <c r="C388" s="56">
        <v>41924</v>
      </c>
      <c r="D388" s="57">
        <f t="shared" si="74"/>
        <v>2014</v>
      </c>
      <c r="E388" s="58">
        <f t="shared" si="75"/>
        <v>41924.5</v>
      </c>
      <c r="F388" s="57">
        <v>21</v>
      </c>
      <c r="G388" s="58">
        <f t="shared" si="69"/>
        <v>41945.5</v>
      </c>
      <c r="H388" s="58">
        <f t="shared" si="68"/>
        <v>41934.5</v>
      </c>
      <c r="I388" s="57">
        <f t="shared" si="76"/>
        <v>285.5</v>
      </c>
      <c r="J388" s="57">
        <f t="shared" si="70"/>
        <v>306.5</v>
      </c>
      <c r="K388" s="57">
        <f t="shared" si="71"/>
        <v>295.5</v>
      </c>
      <c r="L388" s="57">
        <f t="shared" si="72"/>
        <v>2014</v>
      </c>
      <c r="M388" s="57">
        <f t="shared" si="73"/>
        <v>10</v>
      </c>
      <c r="N388" s="55">
        <v>1.6825714285714284</v>
      </c>
      <c r="O388" s="55">
        <v>41.227428571428575</v>
      </c>
      <c r="P388" s="57">
        <v>3.9848822771666628</v>
      </c>
      <c r="Q388" s="57"/>
      <c r="R388" s="57" t="e">
        <f>CONCATENATE(T388,"; ",Z388,"; ",#REF!,"; ",#REF!)</f>
        <v>#REF!</v>
      </c>
      <c r="S388" s="57"/>
      <c r="T388" s="58"/>
      <c r="U388" s="59">
        <v>42134</v>
      </c>
      <c r="V388" s="55">
        <v>129</v>
      </c>
      <c r="W388" s="55">
        <v>130</v>
      </c>
      <c r="X388" s="55">
        <v>139.5</v>
      </c>
      <c r="Y388" s="55">
        <v>21</v>
      </c>
    </row>
    <row r="389" spans="1:26" s="55" customFormat="1" x14ac:dyDescent="0.35">
      <c r="A389" s="55">
        <v>412</v>
      </c>
      <c r="B389" s="55" t="s">
        <v>524</v>
      </c>
      <c r="C389" s="56">
        <v>41945</v>
      </c>
      <c r="D389" s="57">
        <f t="shared" si="74"/>
        <v>2014</v>
      </c>
      <c r="E389" s="58">
        <f t="shared" si="75"/>
        <v>41945.5</v>
      </c>
      <c r="F389" s="57">
        <v>28</v>
      </c>
      <c r="G389" s="58">
        <f t="shared" si="69"/>
        <v>41973.5</v>
      </c>
      <c r="H389" s="58">
        <f t="shared" si="68"/>
        <v>41959</v>
      </c>
      <c r="I389" s="57">
        <f t="shared" si="76"/>
        <v>306.5</v>
      </c>
      <c r="J389" s="57">
        <f t="shared" si="70"/>
        <v>334.5</v>
      </c>
      <c r="K389" s="57">
        <f t="shared" si="71"/>
        <v>320</v>
      </c>
      <c r="L389" s="57">
        <f t="shared" si="72"/>
        <v>2014</v>
      </c>
      <c r="M389" s="57">
        <f t="shared" si="73"/>
        <v>11</v>
      </c>
      <c r="N389" s="55">
        <v>1.5423571428571428</v>
      </c>
      <c r="O389" s="55">
        <v>56.931428571428569</v>
      </c>
      <c r="P389" s="57">
        <v>4.7334167904438234</v>
      </c>
      <c r="Q389" s="57"/>
      <c r="R389" s="57" t="e">
        <f>CONCATENATE(T389,"; ",Z389,"; ",#REF!,"; ",#REF!)</f>
        <v>#REF!</v>
      </c>
      <c r="S389" s="57"/>
      <c r="T389" s="58"/>
      <c r="U389" s="59">
        <v>42155</v>
      </c>
      <c r="V389" s="55">
        <v>150</v>
      </c>
      <c r="W389" s="55">
        <v>151</v>
      </c>
      <c r="X389" s="55">
        <v>160.5</v>
      </c>
      <c r="Y389" s="55">
        <v>21</v>
      </c>
    </row>
    <row r="390" spans="1:26" s="55" customFormat="1" x14ac:dyDescent="0.35">
      <c r="A390" s="55">
        <v>413</v>
      </c>
      <c r="B390" s="55" t="s">
        <v>525</v>
      </c>
      <c r="C390" s="56">
        <v>41973</v>
      </c>
      <c r="D390" s="57">
        <f t="shared" si="74"/>
        <v>2014</v>
      </c>
      <c r="E390" s="58">
        <f t="shared" si="75"/>
        <v>41973.5</v>
      </c>
      <c r="F390" s="57">
        <v>28</v>
      </c>
      <c r="G390" s="58">
        <f t="shared" si="69"/>
        <v>42001.5</v>
      </c>
      <c r="H390" s="58">
        <f t="shared" si="68"/>
        <v>41987</v>
      </c>
      <c r="I390" s="57">
        <f t="shared" si="76"/>
        <v>334.5</v>
      </c>
      <c r="J390" s="57">
        <f t="shared" si="70"/>
        <v>362.5</v>
      </c>
      <c r="K390" s="57">
        <f t="shared" si="71"/>
        <v>348</v>
      </c>
      <c r="L390" s="57">
        <f t="shared" si="72"/>
        <v>2014</v>
      </c>
      <c r="M390" s="57">
        <f t="shared" si="73"/>
        <v>12</v>
      </c>
      <c r="N390" s="55">
        <v>1.1217142857142857</v>
      </c>
      <c r="O390" s="55">
        <v>46.857142857142854</v>
      </c>
      <c r="P390" s="57">
        <v>4.5006885742489215</v>
      </c>
      <c r="Q390" s="57"/>
      <c r="R390" s="57"/>
      <c r="S390" s="57"/>
      <c r="T390" s="58"/>
      <c r="U390" s="59"/>
    </row>
    <row r="391" spans="1:26" s="55" customFormat="1" x14ac:dyDescent="0.35">
      <c r="A391" s="55">
        <v>414</v>
      </c>
      <c r="B391" s="55" t="s">
        <v>526</v>
      </c>
      <c r="C391" s="56">
        <v>42001</v>
      </c>
      <c r="D391" s="57">
        <f t="shared" si="74"/>
        <v>2014</v>
      </c>
      <c r="E391" s="58">
        <f t="shared" si="75"/>
        <v>42001.5</v>
      </c>
      <c r="F391" s="57">
        <v>35</v>
      </c>
      <c r="G391" s="58">
        <f t="shared" si="69"/>
        <v>42036.5</v>
      </c>
      <c r="H391" s="58">
        <f t="shared" si="68"/>
        <v>42018.5</v>
      </c>
      <c r="I391" s="57">
        <f t="shared" si="76"/>
        <v>362.5</v>
      </c>
      <c r="J391" s="57">
        <f t="shared" si="70"/>
        <v>32.5</v>
      </c>
      <c r="K391" s="57">
        <f t="shared" si="71"/>
        <v>14.5</v>
      </c>
      <c r="L391" s="57">
        <f t="shared" si="72"/>
        <v>2015</v>
      </c>
      <c r="M391" s="57">
        <f t="shared" si="73"/>
        <v>1</v>
      </c>
      <c r="N391" s="55">
        <v>0.8412857142857143</v>
      </c>
      <c r="O391" s="55">
        <v>72.502399999999994</v>
      </c>
      <c r="P391" s="57">
        <v>6.746203325042794</v>
      </c>
      <c r="Q391" s="57"/>
      <c r="R391" s="57"/>
      <c r="S391" s="57"/>
      <c r="T391" s="58"/>
      <c r="U391" s="59"/>
    </row>
    <row r="392" spans="1:26" s="55" customFormat="1" x14ac:dyDescent="0.35">
      <c r="A392" s="55">
        <v>415</v>
      </c>
      <c r="B392" s="55" t="s">
        <v>527</v>
      </c>
      <c r="C392" s="56">
        <v>42036</v>
      </c>
      <c r="D392" s="57">
        <f t="shared" si="74"/>
        <v>2015</v>
      </c>
      <c r="E392" s="58">
        <f t="shared" si="75"/>
        <v>42036.5</v>
      </c>
      <c r="F392" s="57">
        <v>28</v>
      </c>
      <c r="G392" s="58">
        <f t="shared" si="69"/>
        <v>42064.5</v>
      </c>
      <c r="H392" s="58">
        <f t="shared" si="68"/>
        <v>42050</v>
      </c>
      <c r="I392" s="57">
        <f t="shared" si="76"/>
        <v>32.5</v>
      </c>
      <c r="J392" s="57">
        <f t="shared" si="70"/>
        <v>60.5</v>
      </c>
      <c r="K392" s="57">
        <f t="shared" si="71"/>
        <v>46</v>
      </c>
      <c r="L392" s="57">
        <f t="shared" si="72"/>
        <v>2015</v>
      </c>
      <c r="M392" s="57">
        <f t="shared" si="73"/>
        <v>2</v>
      </c>
      <c r="N392" s="55">
        <v>0.49074999999999991</v>
      </c>
      <c r="O392" s="55">
        <v>14.92</v>
      </c>
      <c r="P392" s="57">
        <v>0.73579128220916445</v>
      </c>
      <c r="Q392" s="57"/>
      <c r="R392" s="57"/>
      <c r="S392" s="57"/>
      <c r="T392" s="58"/>
      <c r="U392" s="59"/>
    </row>
    <row r="393" spans="1:26" s="55" customFormat="1" x14ac:dyDescent="0.35">
      <c r="A393" s="55">
        <v>416</v>
      </c>
      <c r="B393" s="55" t="s">
        <v>528</v>
      </c>
      <c r="C393" s="56">
        <v>42064</v>
      </c>
      <c r="D393" s="57">
        <f t="shared" si="74"/>
        <v>2015</v>
      </c>
      <c r="E393" s="58">
        <f t="shared" si="75"/>
        <v>42064.5</v>
      </c>
      <c r="F393" s="57">
        <v>28</v>
      </c>
      <c r="G393" s="58">
        <f t="shared" si="69"/>
        <v>42092.5</v>
      </c>
      <c r="H393" s="58">
        <f t="shared" si="68"/>
        <v>42078</v>
      </c>
      <c r="I393" s="57">
        <f t="shared" si="76"/>
        <v>60.5</v>
      </c>
      <c r="J393" s="57">
        <f t="shared" si="70"/>
        <v>88.5</v>
      </c>
      <c r="K393" s="57">
        <f t="shared" si="71"/>
        <v>74</v>
      </c>
      <c r="L393" s="57">
        <f t="shared" si="72"/>
        <v>2015</v>
      </c>
      <c r="M393" s="57">
        <f t="shared" si="73"/>
        <v>3</v>
      </c>
      <c r="N393" s="55">
        <v>0.98149999999999982</v>
      </c>
      <c r="O393" s="55">
        <v>28.396000000000008</v>
      </c>
      <c r="P393" s="57">
        <v>2.4170491810228287</v>
      </c>
      <c r="Q393" s="57"/>
      <c r="R393" s="57"/>
      <c r="S393" s="57"/>
      <c r="T393" s="58"/>
      <c r="U393" s="59"/>
    </row>
    <row r="394" spans="1:26" s="55" customFormat="1" x14ac:dyDescent="0.35">
      <c r="A394" s="55">
        <v>417</v>
      </c>
      <c r="B394" s="55" t="s">
        <v>529</v>
      </c>
      <c r="C394" s="56">
        <v>42092</v>
      </c>
      <c r="D394" s="57">
        <f t="shared" si="74"/>
        <v>2015</v>
      </c>
      <c r="E394" s="58">
        <f t="shared" si="75"/>
        <v>42092.5</v>
      </c>
      <c r="F394" s="57">
        <v>21</v>
      </c>
      <c r="G394" s="58">
        <f t="shared" si="69"/>
        <v>42113.5</v>
      </c>
      <c r="H394" s="58">
        <f t="shared" si="68"/>
        <v>42102.5</v>
      </c>
      <c r="I394" s="57">
        <f t="shared" si="76"/>
        <v>88.5</v>
      </c>
      <c r="J394" s="57">
        <f t="shared" si="70"/>
        <v>109.5</v>
      </c>
      <c r="K394" s="57">
        <f t="shared" si="71"/>
        <v>98.5</v>
      </c>
      <c r="L394" s="57">
        <f t="shared" si="72"/>
        <v>2015</v>
      </c>
      <c r="M394" s="57">
        <f t="shared" si="73"/>
        <v>4</v>
      </c>
      <c r="N394" s="55">
        <v>1.1217142857142857</v>
      </c>
      <c r="O394" s="55">
        <v>41.430857142857143</v>
      </c>
      <c r="P394" s="57">
        <v>0.87273437907082896</v>
      </c>
      <c r="Q394" s="57"/>
      <c r="R394" s="57"/>
      <c r="S394" s="57"/>
      <c r="T394" s="58"/>
      <c r="U394" s="59"/>
    </row>
    <row r="395" spans="1:26" s="55" customFormat="1" x14ac:dyDescent="0.35">
      <c r="A395" s="55">
        <v>418</v>
      </c>
      <c r="B395" s="55" t="s">
        <v>530</v>
      </c>
      <c r="C395" s="56">
        <v>42113</v>
      </c>
      <c r="D395" s="57">
        <f t="shared" si="74"/>
        <v>2015</v>
      </c>
      <c r="E395" s="58">
        <f t="shared" si="75"/>
        <v>42113.5</v>
      </c>
      <c r="F395" s="57">
        <v>14</v>
      </c>
      <c r="G395" s="58">
        <f t="shared" si="69"/>
        <v>42127.5</v>
      </c>
      <c r="H395" s="58">
        <f t="shared" si="68"/>
        <v>42120</v>
      </c>
      <c r="I395" s="57">
        <f t="shared" si="76"/>
        <v>109.5</v>
      </c>
      <c r="J395" s="57">
        <f t="shared" si="70"/>
        <v>123.5</v>
      </c>
      <c r="K395" s="57">
        <f t="shared" si="71"/>
        <v>116</v>
      </c>
      <c r="L395" s="57">
        <f t="shared" si="72"/>
        <v>2015</v>
      </c>
      <c r="M395" s="57">
        <f t="shared" si="73"/>
        <v>4</v>
      </c>
      <c r="N395" s="55">
        <v>1.2619285714285713</v>
      </c>
      <c r="O395" s="55">
        <v>30.403428571428581</v>
      </c>
      <c r="P395" s="57">
        <v>1.3210708979282761</v>
      </c>
      <c r="Q395" s="57"/>
      <c r="R395" s="57"/>
      <c r="S395" s="57"/>
      <c r="T395" s="58"/>
      <c r="U395" s="59"/>
    </row>
    <row r="396" spans="1:26" s="55" customFormat="1" x14ac:dyDescent="0.35">
      <c r="A396" s="55">
        <v>419</v>
      </c>
      <c r="B396" s="55" t="s">
        <v>531</v>
      </c>
      <c r="C396" s="56">
        <v>42127</v>
      </c>
      <c r="D396" s="57">
        <f t="shared" si="74"/>
        <v>2015</v>
      </c>
      <c r="E396" s="58">
        <f t="shared" si="75"/>
        <v>42127.5</v>
      </c>
      <c r="F396" s="57">
        <v>14</v>
      </c>
      <c r="G396" s="58">
        <f t="shared" si="69"/>
        <v>42141.5</v>
      </c>
      <c r="H396" s="58">
        <f t="shared" si="68"/>
        <v>42134</v>
      </c>
      <c r="I396" s="57">
        <f t="shared" si="76"/>
        <v>123.5</v>
      </c>
      <c r="J396" s="57">
        <f t="shared" si="70"/>
        <v>137.5</v>
      </c>
      <c r="K396" s="57">
        <f t="shared" si="71"/>
        <v>130</v>
      </c>
      <c r="L396" s="57">
        <f t="shared" si="72"/>
        <v>2015</v>
      </c>
      <c r="M396" s="57">
        <f t="shared" si="73"/>
        <v>5</v>
      </c>
      <c r="N396" s="55">
        <v>3.0847142857142855</v>
      </c>
      <c r="O396" s="55">
        <v>37.886857142857139</v>
      </c>
      <c r="P396" s="57">
        <v>2.1475275049883553</v>
      </c>
      <c r="Q396" s="57"/>
      <c r="R396" s="57"/>
      <c r="S396" s="57"/>
      <c r="T396" s="58"/>
      <c r="U396" s="59"/>
    </row>
    <row r="397" spans="1:26" s="55" customFormat="1" x14ac:dyDescent="0.35">
      <c r="A397" s="55">
        <v>420</v>
      </c>
      <c r="B397" s="55" t="s">
        <v>532</v>
      </c>
      <c r="C397" s="56">
        <v>42141</v>
      </c>
      <c r="D397" s="57">
        <f t="shared" si="74"/>
        <v>2015</v>
      </c>
      <c r="E397" s="58">
        <f t="shared" si="75"/>
        <v>42141.5</v>
      </c>
      <c r="F397" s="57">
        <v>14</v>
      </c>
      <c r="G397" s="58">
        <f t="shared" si="69"/>
        <v>42155.5</v>
      </c>
      <c r="H397" s="58">
        <f t="shared" si="68"/>
        <v>42148</v>
      </c>
      <c r="I397" s="57">
        <f t="shared" si="76"/>
        <v>137.5</v>
      </c>
      <c r="J397" s="57">
        <f t="shared" si="70"/>
        <v>151.5</v>
      </c>
      <c r="K397" s="57">
        <f t="shared" si="71"/>
        <v>144</v>
      </c>
      <c r="L397" s="57">
        <f t="shared" si="72"/>
        <v>2015</v>
      </c>
      <c r="M397" s="57">
        <f t="shared" si="73"/>
        <v>5</v>
      </c>
      <c r="N397" s="55">
        <v>4.3466428571428573</v>
      </c>
      <c r="O397" s="55">
        <v>45.284571428571425</v>
      </c>
      <c r="P397" s="57">
        <v>2.3368764058858393</v>
      </c>
      <c r="Q397" s="57"/>
      <c r="R397" s="57"/>
      <c r="S397" s="57"/>
      <c r="T397" s="58"/>
      <c r="U397" s="59"/>
    </row>
    <row r="398" spans="1:26" s="55" customFormat="1" x14ac:dyDescent="0.35">
      <c r="A398" s="55">
        <v>421</v>
      </c>
      <c r="B398" s="55" t="s">
        <v>533</v>
      </c>
      <c r="C398" s="56">
        <v>42155</v>
      </c>
      <c r="D398" s="57">
        <f t="shared" si="74"/>
        <v>2015</v>
      </c>
      <c r="E398" s="58">
        <f t="shared" si="75"/>
        <v>42155.5</v>
      </c>
      <c r="F398" s="57">
        <v>14</v>
      </c>
      <c r="G398" s="58">
        <f t="shared" si="69"/>
        <v>42169.5</v>
      </c>
      <c r="H398" s="58">
        <f t="shared" si="68"/>
        <v>42162</v>
      </c>
      <c r="I398" s="57">
        <f t="shared" si="76"/>
        <v>151.5</v>
      </c>
      <c r="J398" s="57">
        <f t="shared" si="70"/>
        <v>165.5</v>
      </c>
      <c r="K398" s="57">
        <f t="shared" si="71"/>
        <v>158</v>
      </c>
      <c r="L398" s="57">
        <f t="shared" si="72"/>
        <v>2015</v>
      </c>
      <c r="M398" s="57">
        <f t="shared" si="73"/>
        <v>6</v>
      </c>
      <c r="N398" s="55">
        <v>1.4021428571428571</v>
      </c>
      <c r="O398" s="55">
        <v>16.034285714285716</v>
      </c>
      <c r="P398" s="57">
        <v>0.83070927827894059</v>
      </c>
      <c r="Q398" s="57"/>
      <c r="R398" s="57"/>
      <c r="S398" s="57"/>
      <c r="T398" s="58"/>
      <c r="U398" s="59"/>
    </row>
    <row r="399" spans="1:26" s="55" customFormat="1" x14ac:dyDescent="0.35">
      <c r="A399" s="55">
        <v>422</v>
      </c>
      <c r="B399" s="55" t="s">
        <v>534</v>
      </c>
      <c r="C399" s="56">
        <v>42169</v>
      </c>
      <c r="D399" s="57">
        <f t="shared" si="74"/>
        <v>2015</v>
      </c>
      <c r="E399" s="58">
        <f t="shared" si="75"/>
        <v>42169.5</v>
      </c>
      <c r="F399" s="57">
        <v>14</v>
      </c>
      <c r="G399" s="58">
        <f t="shared" si="69"/>
        <v>42183.5</v>
      </c>
      <c r="H399" s="58">
        <f t="shared" si="68"/>
        <v>42176</v>
      </c>
      <c r="I399" s="57">
        <f t="shared" si="76"/>
        <v>165.5</v>
      </c>
      <c r="J399" s="57">
        <f t="shared" si="70"/>
        <v>179.5</v>
      </c>
      <c r="K399" s="57">
        <f t="shared" si="71"/>
        <v>172</v>
      </c>
      <c r="L399" s="57">
        <f t="shared" si="72"/>
        <v>2015</v>
      </c>
      <c r="M399" s="57">
        <f t="shared" si="73"/>
        <v>6</v>
      </c>
      <c r="N399" s="55">
        <v>3.5053571428571426</v>
      </c>
      <c r="O399" s="55">
        <v>49.646857142857144</v>
      </c>
      <c r="P399" s="57">
        <v>3.1158996490785356</v>
      </c>
      <c r="Q399" s="57"/>
      <c r="R399" s="57"/>
      <c r="S399" s="57"/>
      <c r="T399" s="58"/>
      <c r="U399" s="59"/>
    </row>
    <row r="400" spans="1:26" x14ac:dyDescent="0.35">
      <c r="A400">
        <v>423</v>
      </c>
      <c r="B400" t="s">
        <v>463</v>
      </c>
      <c r="C400" s="11">
        <v>42183</v>
      </c>
      <c r="D400" s="3">
        <f t="shared" si="74"/>
        <v>2015</v>
      </c>
      <c r="E400" s="4">
        <f t="shared" si="75"/>
        <v>42183.5</v>
      </c>
      <c r="F400" s="3">
        <v>14</v>
      </c>
      <c r="G400" s="4">
        <f t="shared" si="69"/>
        <v>42197.5</v>
      </c>
      <c r="H400" s="4">
        <f t="shared" si="68"/>
        <v>42190</v>
      </c>
      <c r="I400" s="3">
        <f t="shared" si="76"/>
        <v>179.5</v>
      </c>
      <c r="J400" s="3">
        <f t="shared" si="70"/>
        <v>193.5</v>
      </c>
      <c r="K400" s="3">
        <f t="shared" si="71"/>
        <v>186</v>
      </c>
      <c r="L400" s="3">
        <f t="shared" si="72"/>
        <v>2015</v>
      </c>
      <c r="M400" s="3">
        <f t="shared" si="73"/>
        <v>7</v>
      </c>
      <c r="N400" s="3">
        <v>4.2064285714285718</v>
      </c>
      <c r="O400" s="3">
        <v>100.94514285714287</v>
      </c>
      <c r="P400" s="3">
        <v>3.2741577902188621</v>
      </c>
      <c r="Q400" s="3"/>
      <c r="R400" s="3" t="e">
        <f>CONCATENATE(T400,"; ",Z400,"; ",#REF!,"; ",#REF!)</f>
        <v>#REF!</v>
      </c>
      <c r="S400" s="3"/>
      <c r="U400" s="2">
        <v>42183</v>
      </c>
      <c r="V400">
        <v>177.5</v>
      </c>
      <c r="W400">
        <v>178</v>
      </c>
      <c r="X400">
        <v>184.5</v>
      </c>
      <c r="Y400">
        <v>14</v>
      </c>
      <c r="Z400" t="s">
        <v>464</v>
      </c>
    </row>
    <row r="401" spans="1:26" x14ac:dyDescent="0.35">
      <c r="A401">
        <v>424</v>
      </c>
      <c r="B401" t="s">
        <v>465</v>
      </c>
      <c r="C401" s="1">
        <v>42197</v>
      </c>
      <c r="D401" s="3">
        <f t="shared" si="74"/>
        <v>2015</v>
      </c>
      <c r="E401" s="4">
        <f t="shared" si="75"/>
        <v>42197.5</v>
      </c>
      <c r="F401" s="3">
        <v>14</v>
      </c>
      <c r="G401" s="4">
        <f t="shared" si="69"/>
        <v>42211.5</v>
      </c>
      <c r="H401" s="4">
        <f t="shared" si="68"/>
        <v>42204</v>
      </c>
      <c r="I401" s="3">
        <f t="shared" si="76"/>
        <v>193.5</v>
      </c>
      <c r="J401" s="3">
        <f t="shared" si="70"/>
        <v>207.5</v>
      </c>
      <c r="K401" s="3">
        <f t="shared" si="71"/>
        <v>200</v>
      </c>
      <c r="L401" s="3">
        <f t="shared" si="72"/>
        <v>2015</v>
      </c>
      <c r="M401" s="3">
        <f t="shared" si="73"/>
        <v>7</v>
      </c>
      <c r="N401" s="3">
        <v>8.1324285714285711</v>
      </c>
      <c r="O401" s="3">
        <v>204.61028571428571</v>
      </c>
      <c r="P401" s="3">
        <v>7.0174858394845163</v>
      </c>
      <c r="Q401" s="3"/>
      <c r="R401" s="3" t="e">
        <f>CONCATENATE(T401,"; ",Z401,"; ",#REF!,"; ",#REF!)</f>
        <v>#REF!</v>
      </c>
      <c r="S401" s="3"/>
      <c r="U401" s="2">
        <v>42197</v>
      </c>
      <c r="V401">
        <v>191.5</v>
      </c>
      <c r="W401">
        <v>192.5</v>
      </c>
      <c r="X401">
        <v>198.5</v>
      </c>
      <c r="Y401">
        <v>14</v>
      </c>
      <c r="Z401" t="s">
        <v>464</v>
      </c>
    </row>
    <row r="402" spans="1:26" x14ac:dyDescent="0.35">
      <c r="A402">
        <v>425</v>
      </c>
      <c r="B402" t="s">
        <v>466</v>
      </c>
      <c r="C402" s="1">
        <v>42211</v>
      </c>
      <c r="D402" s="3">
        <f t="shared" si="74"/>
        <v>2015</v>
      </c>
      <c r="E402" s="4">
        <f t="shared" si="75"/>
        <v>42211.5</v>
      </c>
      <c r="F402" s="3">
        <v>14</v>
      </c>
      <c r="G402" s="4">
        <f t="shared" si="69"/>
        <v>42225.5</v>
      </c>
      <c r="H402" s="4">
        <f t="shared" si="68"/>
        <v>42218</v>
      </c>
      <c r="I402" s="3">
        <f t="shared" si="76"/>
        <v>207.5</v>
      </c>
      <c r="J402" s="3">
        <f t="shared" si="70"/>
        <v>221.5</v>
      </c>
      <c r="K402" s="3">
        <f t="shared" si="71"/>
        <v>214</v>
      </c>
      <c r="L402" s="3">
        <f t="shared" si="72"/>
        <v>2015</v>
      </c>
      <c r="M402" s="3">
        <f t="shared" si="73"/>
        <v>8</v>
      </c>
      <c r="N402" s="3">
        <v>6.169428571428571</v>
      </c>
      <c r="O402" s="3">
        <v>145.67657142857144</v>
      </c>
      <c r="P402" s="3">
        <v>5.7577111342094396</v>
      </c>
      <c r="Q402" s="3"/>
      <c r="R402" s="3" t="e">
        <f>CONCATENATE(T402,"; ",Z402,"; ",#REF!,"; ",#REF!)</f>
        <v>#REF!</v>
      </c>
      <c r="S402" s="3"/>
      <c r="U402" s="2">
        <v>42211</v>
      </c>
      <c r="V402">
        <v>205.5</v>
      </c>
      <c r="W402">
        <v>206.5</v>
      </c>
      <c r="X402">
        <v>212.5</v>
      </c>
      <c r="Y402">
        <v>14</v>
      </c>
      <c r="Z402" t="s">
        <v>464</v>
      </c>
    </row>
    <row r="403" spans="1:26" x14ac:dyDescent="0.35">
      <c r="A403">
        <v>426</v>
      </c>
      <c r="B403" t="s">
        <v>467</v>
      </c>
      <c r="C403" s="1">
        <v>42225</v>
      </c>
      <c r="D403" s="3">
        <f t="shared" si="74"/>
        <v>2015</v>
      </c>
      <c r="E403" s="4">
        <f t="shared" si="75"/>
        <v>42225.5</v>
      </c>
      <c r="F403" s="3">
        <v>14</v>
      </c>
      <c r="G403" s="4">
        <f t="shared" si="69"/>
        <v>42239.5</v>
      </c>
      <c r="H403" s="4">
        <f t="shared" ref="H403:H434" si="77">C403+(F403/2)</f>
        <v>42232</v>
      </c>
      <c r="I403" s="3">
        <f t="shared" si="76"/>
        <v>221.5</v>
      </c>
      <c r="J403" s="3">
        <f t="shared" si="70"/>
        <v>235.5</v>
      </c>
      <c r="K403" s="3">
        <f t="shared" si="71"/>
        <v>228</v>
      </c>
      <c r="L403" s="3">
        <f t="shared" si="72"/>
        <v>2015</v>
      </c>
      <c r="M403" s="3">
        <f t="shared" si="73"/>
        <v>8</v>
      </c>
      <c r="N403" s="3">
        <v>5.3281428571428568</v>
      </c>
      <c r="O403" s="3">
        <v>193.56114285714284</v>
      </c>
      <c r="P403" s="3">
        <v>1.5613460950467577</v>
      </c>
      <c r="Q403" s="3"/>
      <c r="R403" s="3" t="e">
        <f>CONCATENATE(T403,"; ",Z403,"; ",#REF!,"; ",#REF!)</f>
        <v>#REF!</v>
      </c>
      <c r="S403" s="3"/>
      <c r="U403" s="2">
        <v>42225</v>
      </c>
      <c r="V403">
        <v>219.5</v>
      </c>
      <c r="W403">
        <v>220.5</v>
      </c>
      <c r="X403">
        <v>226.5</v>
      </c>
      <c r="Y403">
        <v>14</v>
      </c>
      <c r="Z403" t="s">
        <v>464</v>
      </c>
    </row>
    <row r="404" spans="1:26" x14ac:dyDescent="0.35">
      <c r="A404">
        <v>427</v>
      </c>
      <c r="B404" t="s">
        <v>468</v>
      </c>
      <c r="C404" s="1">
        <v>42239</v>
      </c>
      <c r="D404" s="3">
        <f t="shared" si="74"/>
        <v>2015</v>
      </c>
      <c r="E404" s="4">
        <f t="shared" si="75"/>
        <v>42239.5</v>
      </c>
      <c r="F404" s="3">
        <v>14</v>
      </c>
      <c r="G404" s="4">
        <f t="shared" si="69"/>
        <v>42253.5</v>
      </c>
      <c r="H404" s="4">
        <f t="shared" si="77"/>
        <v>42246</v>
      </c>
      <c r="I404" s="3">
        <f t="shared" si="76"/>
        <v>235.5</v>
      </c>
      <c r="J404" s="3">
        <f t="shared" si="70"/>
        <v>249.5</v>
      </c>
      <c r="K404" s="3">
        <f t="shared" si="71"/>
        <v>242</v>
      </c>
      <c r="L404" s="3">
        <f t="shared" si="72"/>
        <v>2015</v>
      </c>
      <c r="M404" s="3">
        <f t="shared" si="73"/>
        <v>8</v>
      </c>
      <c r="N404" s="3">
        <v>4.4868571428571427</v>
      </c>
      <c r="O404" s="3">
        <v>139.59885714285713</v>
      </c>
      <c r="P404" s="3">
        <v>4.575218100063621</v>
      </c>
      <c r="Q404" s="3"/>
      <c r="R404" s="3" t="e">
        <f>CONCATENATE(T404,"; ",Z404,"; ",#REF!,"; ",#REF!)</f>
        <v>#REF!</v>
      </c>
      <c r="S404" s="3"/>
      <c r="U404" s="2">
        <v>42239</v>
      </c>
      <c r="V404">
        <v>233.5</v>
      </c>
      <c r="W404">
        <v>234.5</v>
      </c>
      <c r="X404">
        <v>240.5</v>
      </c>
      <c r="Y404">
        <v>14</v>
      </c>
      <c r="Z404" t="s">
        <v>464</v>
      </c>
    </row>
    <row r="405" spans="1:26" x14ac:dyDescent="0.35">
      <c r="A405">
        <v>429</v>
      </c>
      <c r="B405" t="s">
        <v>469</v>
      </c>
      <c r="C405" s="1">
        <v>42253</v>
      </c>
      <c r="D405" s="3">
        <f t="shared" si="74"/>
        <v>2015</v>
      </c>
      <c r="E405" s="4">
        <f t="shared" si="75"/>
        <v>42253.5</v>
      </c>
      <c r="F405" s="3">
        <v>14</v>
      </c>
      <c r="G405" s="4">
        <f t="shared" ref="G405:G436" si="78">E405+F405</f>
        <v>42267.5</v>
      </c>
      <c r="H405" s="4">
        <f t="shared" si="77"/>
        <v>42260</v>
      </c>
      <c r="I405" s="3">
        <f t="shared" si="76"/>
        <v>249.5</v>
      </c>
      <c r="J405" s="3">
        <f t="shared" si="70"/>
        <v>263.5</v>
      </c>
      <c r="K405" s="3">
        <f t="shared" si="71"/>
        <v>256</v>
      </c>
      <c r="L405" s="3">
        <f t="shared" si="72"/>
        <v>2015</v>
      </c>
      <c r="M405" s="3">
        <f t="shared" si="73"/>
        <v>9</v>
      </c>
      <c r="N405" s="3">
        <v>4.2064285714285718</v>
      </c>
      <c r="O405" s="3">
        <v>98.187428571428583</v>
      </c>
      <c r="P405" s="3">
        <v>4.947071909298443</v>
      </c>
      <c r="Q405" s="3"/>
      <c r="R405" s="3" t="e">
        <f>CONCATENATE(T405,"; ",Z405,"; ",#REF!,"; ",#REF!)</f>
        <v>#REF!</v>
      </c>
      <c r="S405" s="3"/>
      <c r="U405" s="2">
        <v>42253</v>
      </c>
      <c r="V405">
        <v>247.5</v>
      </c>
      <c r="W405">
        <v>248.5</v>
      </c>
      <c r="X405">
        <v>254.5</v>
      </c>
      <c r="Y405">
        <v>14</v>
      </c>
      <c r="Z405" t="s">
        <v>464</v>
      </c>
    </row>
    <row r="406" spans="1:26" x14ac:dyDescent="0.35">
      <c r="A406">
        <v>430</v>
      </c>
      <c r="B406" t="s">
        <v>470</v>
      </c>
      <c r="C406" s="1">
        <v>42267</v>
      </c>
      <c r="D406" s="3">
        <f t="shared" si="74"/>
        <v>2015</v>
      </c>
      <c r="E406" s="4">
        <f t="shared" si="75"/>
        <v>42267.5</v>
      </c>
      <c r="F406" s="3">
        <v>21</v>
      </c>
      <c r="G406" s="4">
        <f t="shared" si="78"/>
        <v>42288.5</v>
      </c>
      <c r="H406" s="4">
        <f t="shared" si="77"/>
        <v>42277.5</v>
      </c>
      <c r="I406" s="3">
        <f t="shared" si="76"/>
        <v>263.5</v>
      </c>
      <c r="J406" s="3">
        <f t="shared" si="70"/>
        <v>284.5</v>
      </c>
      <c r="K406" s="3">
        <f t="shared" si="71"/>
        <v>273.5</v>
      </c>
      <c r="L406" s="3">
        <f t="shared" si="72"/>
        <v>2015</v>
      </c>
      <c r="M406" s="3">
        <f t="shared" si="73"/>
        <v>9</v>
      </c>
      <c r="N406" s="3">
        <v>2.8042857142857143</v>
      </c>
      <c r="O406" s="3">
        <v>94.844952380952392</v>
      </c>
      <c r="P406" s="3"/>
      <c r="Q406" s="3"/>
      <c r="R406" s="3" t="e">
        <f>CONCATENATE(T406,"; ",Z406,"; ",#REF!,"; ",#REF!)</f>
        <v>#REF!</v>
      </c>
      <c r="S406" s="3"/>
      <c r="U406" s="2">
        <v>42267</v>
      </c>
      <c r="V406">
        <v>261.5</v>
      </c>
      <c r="W406">
        <v>262.5</v>
      </c>
      <c r="X406">
        <v>272</v>
      </c>
      <c r="Y406">
        <v>21</v>
      </c>
      <c r="Z406" t="s">
        <v>464</v>
      </c>
    </row>
    <row r="407" spans="1:26" x14ac:dyDescent="0.35">
      <c r="A407">
        <v>431</v>
      </c>
      <c r="B407" t="s">
        <v>471</v>
      </c>
      <c r="C407" s="1">
        <v>42288</v>
      </c>
      <c r="D407" s="3">
        <f t="shared" si="74"/>
        <v>2015</v>
      </c>
      <c r="E407" s="4">
        <f t="shared" si="75"/>
        <v>42288.5</v>
      </c>
      <c r="F407" s="3">
        <v>28</v>
      </c>
      <c r="G407" s="4">
        <f t="shared" si="78"/>
        <v>42316.5</v>
      </c>
      <c r="H407" s="4">
        <f t="shared" si="77"/>
        <v>42302</v>
      </c>
      <c r="I407" s="3">
        <f t="shared" si="76"/>
        <v>284.5</v>
      </c>
      <c r="J407" s="3">
        <f t="shared" si="70"/>
        <v>312.5</v>
      </c>
      <c r="K407" s="3">
        <f t="shared" si="71"/>
        <v>298</v>
      </c>
      <c r="L407" s="3">
        <f t="shared" si="72"/>
        <v>2015</v>
      </c>
      <c r="M407" s="3">
        <f t="shared" si="73"/>
        <v>10</v>
      </c>
      <c r="N407" s="3">
        <v>1.5423571428571428</v>
      </c>
      <c r="O407" s="3">
        <v>77.203428571428574</v>
      </c>
      <c r="P407" s="3">
        <v>2.7707160298464735</v>
      </c>
      <c r="Q407" s="3"/>
      <c r="R407" s="3" t="e">
        <f>CONCATENATE(T407,"; ",Z407,"; ",#REF!,"; ",#REF!)</f>
        <v>#REF!</v>
      </c>
      <c r="S407" s="3"/>
      <c r="U407" s="2">
        <v>42288</v>
      </c>
      <c r="V407">
        <v>282.5</v>
      </c>
      <c r="W407">
        <v>283.5</v>
      </c>
      <c r="X407">
        <v>296.5</v>
      </c>
      <c r="Y407">
        <v>28</v>
      </c>
      <c r="Z407" t="s">
        <v>464</v>
      </c>
    </row>
    <row r="408" spans="1:26" x14ac:dyDescent="0.35">
      <c r="A408">
        <v>432</v>
      </c>
      <c r="B408" t="s">
        <v>472</v>
      </c>
      <c r="C408" s="1">
        <v>42316</v>
      </c>
      <c r="D408" s="3">
        <f t="shared" si="74"/>
        <v>2015</v>
      </c>
      <c r="E408" s="4">
        <f t="shared" si="75"/>
        <v>42316.5</v>
      </c>
      <c r="F408" s="3">
        <v>28</v>
      </c>
      <c r="G408" s="4">
        <f t="shared" si="78"/>
        <v>42344.5</v>
      </c>
      <c r="H408" s="4">
        <f t="shared" si="77"/>
        <v>42330</v>
      </c>
      <c r="I408" s="3">
        <f t="shared" si="76"/>
        <v>312.5</v>
      </c>
      <c r="J408" s="3">
        <f t="shared" si="70"/>
        <v>340.5</v>
      </c>
      <c r="K408" s="3">
        <f t="shared" si="71"/>
        <v>326</v>
      </c>
      <c r="L408" s="3">
        <f t="shared" si="72"/>
        <v>2015</v>
      </c>
      <c r="M408" s="3">
        <f t="shared" si="73"/>
        <v>11</v>
      </c>
      <c r="N408" s="3">
        <v>0.98149999999999982</v>
      </c>
      <c r="O408" s="3">
        <v>54.811428571428578</v>
      </c>
      <c r="P408" s="3">
        <v>1.6321769832843633</v>
      </c>
      <c r="Q408" s="3"/>
      <c r="R408" s="3" t="e">
        <f>CONCATENATE(T408,"; ",Z408,"; ",#REF!,"; ",#REF!)</f>
        <v>#REF!</v>
      </c>
      <c r="S408" s="3"/>
      <c r="U408" s="2">
        <v>42316</v>
      </c>
      <c r="V408">
        <v>310.5</v>
      </c>
      <c r="W408">
        <v>311.5</v>
      </c>
      <c r="X408">
        <v>324.5</v>
      </c>
      <c r="Y408">
        <v>28</v>
      </c>
      <c r="Z408" t="s">
        <v>464</v>
      </c>
    </row>
    <row r="409" spans="1:26" x14ac:dyDescent="0.35">
      <c r="A409">
        <v>433</v>
      </c>
      <c r="B409" t="s">
        <v>473</v>
      </c>
      <c r="C409" s="1">
        <v>42344</v>
      </c>
      <c r="D409" s="3">
        <f t="shared" si="74"/>
        <v>2015</v>
      </c>
      <c r="E409" s="4">
        <f t="shared" si="75"/>
        <v>42344.5</v>
      </c>
      <c r="F409" s="3">
        <v>35</v>
      </c>
      <c r="G409" s="4">
        <f t="shared" si="78"/>
        <v>42379.5</v>
      </c>
      <c r="H409" s="4">
        <f t="shared" si="77"/>
        <v>42361.5</v>
      </c>
      <c r="I409" s="3">
        <f t="shared" si="76"/>
        <v>340.5</v>
      </c>
      <c r="J409" s="3">
        <f t="shared" si="70"/>
        <v>10.5</v>
      </c>
      <c r="K409" s="3">
        <f t="shared" si="71"/>
        <v>357.5</v>
      </c>
      <c r="L409" s="3">
        <f t="shared" si="72"/>
        <v>2015</v>
      </c>
      <c r="M409" s="3">
        <f t="shared" si="73"/>
        <v>12</v>
      </c>
      <c r="N409" s="3">
        <v>0.67302857142857131</v>
      </c>
      <c r="O409" s="3">
        <v>34.352914285714292</v>
      </c>
      <c r="P409" s="3">
        <v>1.2273846612531427</v>
      </c>
      <c r="Q409" s="3"/>
      <c r="R409" s="3" t="e">
        <f>CONCATENATE(T409,"; ",Z409,"; ",#REF!,"; ",#REF!)</f>
        <v>#REF!</v>
      </c>
      <c r="S409" s="3"/>
      <c r="U409" s="2">
        <v>42344</v>
      </c>
      <c r="V409">
        <v>338.5</v>
      </c>
      <c r="W409">
        <v>339.5</v>
      </c>
      <c r="X409">
        <v>356</v>
      </c>
      <c r="Y409">
        <v>35</v>
      </c>
      <c r="Z409" t="s">
        <v>464</v>
      </c>
    </row>
    <row r="410" spans="1:26" x14ac:dyDescent="0.35">
      <c r="A410">
        <v>434</v>
      </c>
      <c r="B410" t="s">
        <v>474</v>
      </c>
      <c r="C410" s="1">
        <v>42379</v>
      </c>
      <c r="D410" s="3">
        <f t="shared" si="74"/>
        <v>2016</v>
      </c>
      <c r="E410" s="4">
        <f t="shared" si="75"/>
        <v>42379.5</v>
      </c>
      <c r="F410" s="3">
        <v>35</v>
      </c>
      <c r="G410" s="4">
        <f t="shared" si="78"/>
        <v>42414.5</v>
      </c>
      <c r="H410" s="4">
        <f t="shared" si="77"/>
        <v>42396.5</v>
      </c>
      <c r="I410" s="3">
        <f t="shared" si="76"/>
        <v>10.5</v>
      </c>
      <c r="J410" s="3">
        <f t="shared" si="70"/>
        <v>45.5</v>
      </c>
      <c r="K410" s="3">
        <f t="shared" si="71"/>
        <v>27.5</v>
      </c>
      <c r="L410" s="3">
        <f t="shared" si="72"/>
        <v>2016</v>
      </c>
      <c r="M410" s="3">
        <f t="shared" si="73"/>
        <v>1</v>
      </c>
      <c r="N410" s="3">
        <v>0.56085714285714283</v>
      </c>
      <c r="O410" s="3">
        <v>35.105828571428567</v>
      </c>
      <c r="P410" s="3">
        <v>1.3930011419007013</v>
      </c>
      <c r="Q410" s="3"/>
      <c r="R410" s="3" t="e">
        <f>CONCATENATE(T410,"; ",Z410,"; ",#REF!,"; ",#REF!)</f>
        <v>#REF!</v>
      </c>
      <c r="S410" s="3"/>
      <c r="U410" s="2">
        <v>42379</v>
      </c>
      <c r="V410">
        <v>8.5</v>
      </c>
      <c r="W410">
        <v>9.5</v>
      </c>
      <c r="X410">
        <v>26</v>
      </c>
      <c r="Y410">
        <v>35</v>
      </c>
      <c r="Z410" t="s">
        <v>464</v>
      </c>
    </row>
    <row r="411" spans="1:26" x14ac:dyDescent="0.35">
      <c r="A411">
        <v>435</v>
      </c>
      <c r="B411" t="s">
        <v>475</v>
      </c>
      <c r="C411" s="1">
        <v>42414</v>
      </c>
      <c r="D411" s="3">
        <f t="shared" si="74"/>
        <v>2016</v>
      </c>
      <c r="E411" s="4">
        <f t="shared" si="75"/>
        <v>42414.5</v>
      </c>
      <c r="F411" s="3">
        <v>28</v>
      </c>
      <c r="G411" s="4">
        <f t="shared" si="78"/>
        <v>42442.5</v>
      </c>
      <c r="H411" s="4">
        <f t="shared" si="77"/>
        <v>42428</v>
      </c>
      <c r="I411" s="3">
        <f t="shared" si="76"/>
        <v>45.5</v>
      </c>
      <c r="J411" s="3">
        <f t="shared" si="70"/>
        <v>73.5</v>
      </c>
      <c r="K411" s="3">
        <f t="shared" si="71"/>
        <v>59</v>
      </c>
      <c r="L411" s="3">
        <f t="shared" si="72"/>
        <v>2016</v>
      </c>
      <c r="M411" s="3">
        <f t="shared" si="73"/>
        <v>2</v>
      </c>
      <c r="N411" s="3">
        <v>0.56085714285714283</v>
      </c>
      <c r="O411" s="3">
        <v>22.117714285714289</v>
      </c>
      <c r="P411" s="3">
        <v>0.97844260041476738</v>
      </c>
      <c r="Q411" s="3"/>
      <c r="R411" s="3" t="e">
        <f>CONCATENATE(T411,"; ",Z411,"; ",#REF!,"; ",#REF!)</f>
        <v>#REF!</v>
      </c>
      <c r="S411" s="3"/>
      <c r="U411" s="2">
        <v>42414</v>
      </c>
      <c r="V411">
        <v>43.5</v>
      </c>
      <c r="W411">
        <v>44.5</v>
      </c>
      <c r="X411">
        <v>57.5</v>
      </c>
      <c r="Y411">
        <v>28</v>
      </c>
      <c r="Z411" t="s">
        <v>464</v>
      </c>
    </row>
    <row r="412" spans="1:26" x14ac:dyDescent="0.35">
      <c r="A412">
        <v>436</v>
      </c>
      <c r="B412" t="s">
        <v>476</v>
      </c>
      <c r="C412" s="1">
        <v>42442</v>
      </c>
      <c r="D412" s="3">
        <f t="shared" si="74"/>
        <v>2016</v>
      </c>
      <c r="E412" s="4">
        <f t="shared" si="75"/>
        <v>42442.5</v>
      </c>
      <c r="F412" s="3">
        <v>21</v>
      </c>
      <c r="G412" s="4">
        <f t="shared" si="78"/>
        <v>42463.5</v>
      </c>
      <c r="H412" s="4">
        <f t="shared" si="77"/>
        <v>42452.5</v>
      </c>
      <c r="I412" s="3">
        <f t="shared" si="76"/>
        <v>73.5</v>
      </c>
      <c r="J412" s="3">
        <f t="shared" si="70"/>
        <v>94.5</v>
      </c>
      <c r="K412" s="3">
        <f t="shared" si="71"/>
        <v>83.5</v>
      </c>
      <c r="L412" s="3">
        <f t="shared" si="72"/>
        <v>2016</v>
      </c>
      <c r="M412" s="3">
        <f t="shared" si="73"/>
        <v>3</v>
      </c>
      <c r="N412" s="3">
        <v>1.6825714285714284</v>
      </c>
      <c r="O412" s="3">
        <v>44.950857142857146</v>
      </c>
      <c r="P412" s="3">
        <v>3.8273413466259907</v>
      </c>
      <c r="Q412" s="3"/>
      <c r="R412" s="3" t="e">
        <f>CONCATENATE(T412,"; ",Z412,"; ",#REF!,"; ",#REF!)</f>
        <v>#REF!</v>
      </c>
      <c r="S412" s="3"/>
      <c r="U412" s="2">
        <v>42442</v>
      </c>
      <c r="V412">
        <v>71.5</v>
      </c>
      <c r="W412">
        <v>72.5</v>
      </c>
      <c r="X412">
        <v>82</v>
      </c>
      <c r="Y412">
        <v>21</v>
      </c>
      <c r="Z412" t="s">
        <v>464</v>
      </c>
    </row>
    <row r="413" spans="1:26" x14ac:dyDescent="0.35">
      <c r="A413">
        <v>437</v>
      </c>
      <c r="B413" t="s">
        <v>477</v>
      </c>
      <c r="C413" s="1">
        <v>42463</v>
      </c>
      <c r="D413" s="3">
        <f t="shared" si="74"/>
        <v>2016</v>
      </c>
      <c r="E413" s="4">
        <f t="shared" si="75"/>
        <v>42463.5</v>
      </c>
      <c r="F413" s="3">
        <v>21</v>
      </c>
      <c r="G413" s="4">
        <f t="shared" si="78"/>
        <v>42484.5</v>
      </c>
      <c r="H413" s="4">
        <f t="shared" si="77"/>
        <v>42473.5</v>
      </c>
      <c r="I413" s="3">
        <f t="shared" si="76"/>
        <v>94.5</v>
      </c>
      <c r="J413" s="3">
        <f t="shared" si="70"/>
        <v>115.5</v>
      </c>
      <c r="K413" s="3">
        <f t="shared" si="71"/>
        <v>104.5</v>
      </c>
      <c r="L413" s="3">
        <f t="shared" si="72"/>
        <v>2016</v>
      </c>
      <c r="M413" s="3">
        <f t="shared" si="73"/>
        <v>4</v>
      </c>
      <c r="N413" s="3">
        <v>4.1129523809523807</v>
      </c>
      <c r="O413" s="3">
        <v>245.47580952380954</v>
      </c>
      <c r="P413" s="3"/>
      <c r="Q413" s="3"/>
      <c r="R413" s="3" t="e">
        <f>CONCATENATE(T413,"; ",Z413,"; ",#REF!,"; ",#REF!)</f>
        <v>#REF!</v>
      </c>
      <c r="S413" s="3"/>
      <c r="U413" s="2">
        <v>42463</v>
      </c>
      <c r="V413">
        <v>92.5</v>
      </c>
      <c r="W413">
        <v>93.5</v>
      </c>
      <c r="X413">
        <v>103</v>
      </c>
      <c r="Y413">
        <v>21</v>
      </c>
      <c r="Z413" t="s">
        <v>464</v>
      </c>
    </row>
    <row r="414" spans="1:26" s="17" customFormat="1" x14ac:dyDescent="0.35">
      <c r="A414" s="17">
        <v>438</v>
      </c>
      <c r="B414" s="17" t="s">
        <v>478</v>
      </c>
      <c r="C414" s="7">
        <v>42484</v>
      </c>
      <c r="D414" s="3">
        <f t="shared" si="74"/>
        <v>2016</v>
      </c>
      <c r="E414" s="4">
        <f t="shared" si="75"/>
        <v>42484.5</v>
      </c>
      <c r="F414" s="3">
        <v>21</v>
      </c>
      <c r="G414" s="4">
        <f t="shared" si="78"/>
        <v>42505.5</v>
      </c>
      <c r="H414" s="4">
        <f t="shared" si="77"/>
        <v>42494.5</v>
      </c>
      <c r="I414" s="3">
        <f t="shared" si="76"/>
        <v>115.5</v>
      </c>
      <c r="J414" s="3">
        <f t="shared" ref="J414:J449" si="79">G414-DATE(YEAR(G414),1,0)</f>
        <v>136.5</v>
      </c>
      <c r="K414" s="3">
        <f t="shared" ref="K414:K449" si="80">H414-DATE(YEAR(H414),1,0)</f>
        <v>125.5</v>
      </c>
      <c r="L414" s="3">
        <f t="shared" ref="L414:L449" si="81">YEAR(H414)</f>
        <v>2016</v>
      </c>
      <c r="M414" s="3">
        <f t="shared" ref="M414:M449" si="82">MONTH(H414)</f>
        <v>5</v>
      </c>
      <c r="N414" s="3">
        <v>1.07965</v>
      </c>
      <c r="O414" s="3">
        <v>45.372799999999991</v>
      </c>
      <c r="P414" s="3">
        <v>3.7570545971639744</v>
      </c>
      <c r="Q414" s="3"/>
      <c r="R414" s="3" t="e">
        <f>CONCATENATE(T414,"; ",Z414,"; ",#REF!,"; ",#REF!)</f>
        <v>#REF!</v>
      </c>
      <c r="S414" s="3"/>
      <c r="T414" s="4"/>
      <c r="U414" s="18">
        <v>42484</v>
      </c>
      <c r="V414" s="17">
        <v>114</v>
      </c>
      <c r="W414" s="17">
        <v>115</v>
      </c>
      <c r="X414" s="17">
        <v>124.5</v>
      </c>
      <c r="Y414" s="17">
        <v>21</v>
      </c>
    </row>
    <row r="415" spans="1:26" s="17" customFormat="1" x14ac:dyDescent="0.35">
      <c r="A415" s="17">
        <v>439</v>
      </c>
      <c r="B415" s="17" t="s">
        <v>479</v>
      </c>
      <c r="C415" s="7">
        <v>42505</v>
      </c>
      <c r="D415" s="3">
        <f t="shared" si="74"/>
        <v>2016</v>
      </c>
      <c r="E415" s="4">
        <f t="shared" si="75"/>
        <v>42505.5</v>
      </c>
      <c r="F415" s="3">
        <v>14</v>
      </c>
      <c r="G415" s="4">
        <f t="shared" si="78"/>
        <v>42519.5</v>
      </c>
      <c r="H415" s="4">
        <f t="shared" si="77"/>
        <v>42512</v>
      </c>
      <c r="I415" s="3">
        <f t="shared" si="76"/>
        <v>136.5</v>
      </c>
      <c r="J415" s="3">
        <f t="shared" si="79"/>
        <v>150.5</v>
      </c>
      <c r="K415" s="3">
        <f t="shared" si="80"/>
        <v>143</v>
      </c>
      <c r="L415" s="3">
        <f t="shared" si="81"/>
        <v>2016</v>
      </c>
      <c r="M415" s="3">
        <f t="shared" si="82"/>
        <v>5</v>
      </c>
      <c r="N415" s="3">
        <v>1.4021428571428571</v>
      </c>
      <c r="O415" s="3">
        <v>58.963428571428565</v>
      </c>
      <c r="P415" s="3">
        <v>3.5855255992062829</v>
      </c>
      <c r="Q415" s="3"/>
      <c r="R415" s="3" t="e">
        <f>CONCATENATE(T415,"; ",Z415,"; ",#REF!,"; ",#REF!)</f>
        <v>#REF!</v>
      </c>
      <c r="S415" s="3"/>
      <c r="T415" s="4"/>
      <c r="U415" s="18">
        <v>42505</v>
      </c>
      <c r="V415" s="17">
        <v>135</v>
      </c>
      <c r="W415" s="17">
        <v>136</v>
      </c>
      <c r="X415" s="17">
        <v>142</v>
      </c>
      <c r="Y415" s="17">
        <v>14</v>
      </c>
    </row>
    <row r="416" spans="1:26" s="17" customFormat="1" x14ac:dyDescent="0.35">
      <c r="A416" s="17">
        <v>440</v>
      </c>
      <c r="B416" s="17" t="s">
        <v>480</v>
      </c>
      <c r="C416" s="7">
        <v>42519</v>
      </c>
      <c r="D416" s="3">
        <f t="shared" si="74"/>
        <v>2016</v>
      </c>
      <c r="E416" s="4">
        <f t="shared" si="75"/>
        <v>42519.5</v>
      </c>
      <c r="F416" s="3">
        <v>14</v>
      </c>
      <c r="G416" s="4">
        <f t="shared" si="78"/>
        <v>42533.5</v>
      </c>
      <c r="H416" s="4">
        <f t="shared" si="77"/>
        <v>42526</v>
      </c>
      <c r="I416" s="3">
        <f t="shared" si="76"/>
        <v>150.5</v>
      </c>
      <c r="J416" s="3">
        <f t="shared" si="79"/>
        <v>164.5</v>
      </c>
      <c r="K416" s="3">
        <f t="shared" si="80"/>
        <v>157</v>
      </c>
      <c r="L416" s="3">
        <f t="shared" si="81"/>
        <v>2016</v>
      </c>
      <c r="M416" s="3">
        <f t="shared" si="82"/>
        <v>6</v>
      </c>
      <c r="N416" s="3">
        <v>23.83642857142857</v>
      </c>
      <c r="O416" s="3">
        <v>50.612571428571407</v>
      </c>
      <c r="P416" s="3">
        <v>2.8579362797650893</v>
      </c>
      <c r="Q416" s="3"/>
      <c r="R416" s="3" t="e">
        <f>CONCATENATE(T416,"; ",Z416,"; ",#REF!,"; ",#REF!)</f>
        <v>#REF!</v>
      </c>
      <c r="S416" s="3"/>
      <c r="T416" s="4"/>
      <c r="U416" s="18">
        <v>42519</v>
      </c>
      <c r="V416" s="17">
        <v>149</v>
      </c>
      <c r="W416" s="17">
        <v>150</v>
      </c>
      <c r="X416" s="17">
        <v>156</v>
      </c>
      <c r="Y416" s="17">
        <v>14</v>
      </c>
    </row>
    <row r="417" spans="1:26" s="17" customFormat="1" x14ac:dyDescent="0.35">
      <c r="A417" s="17">
        <v>441</v>
      </c>
      <c r="B417" s="17" t="s">
        <v>481</v>
      </c>
      <c r="C417" s="7">
        <v>42533</v>
      </c>
      <c r="D417" s="3">
        <f t="shared" si="74"/>
        <v>2016</v>
      </c>
      <c r="E417" s="4">
        <f t="shared" si="75"/>
        <v>42533.5</v>
      </c>
      <c r="F417" s="3">
        <v>14</v>
      </c>
      <c r="G417" s="4">
        <f t="shared" si="78"/>
        <v>42547.5</v>
      </c>
      <c r="H417" s="4">
        <f t="shared" si="77"/>
        <v>42540</v>
      </c>
      <c r="I417" s="3">
        <f t="shared" si="76"/>
        <v>164.5</v>
      </c>
      <c r="J417" s="3">
        <f t="shared" si="79"/>
        <v>178.5</v>
      </c>
      <c r="K417" s="3">
        <f t="shared" si="80"/>
        <v>171</v>
      </c>
      <c r="L417" s="3">
        <f t="shared" si="81"/>
        <v>2016</v>
      </c>
      <c r="M417" s="3">
        <f t="shared" si="82"/>
        <v>6</v>
      </c>
      <c r="N417" s="3">
        <v>18.227857142857143</v>
      </c>
      <c r="O417" s="3">
        <v>114.73980952380951</v>
      </c>
      <c r="P417" s="3">
        <v>3.6517066229608917</v>
      </c>
      <c r="Q417" s="3"/>
      <c r="R417" s="3" t="e">
        <f>CONCATENATE(T417,"; ",Z417,"; ",#REF!,"; ",#REF!)</f>
        <v>#REF!</v>
      </c>
      <c r="S417" s="3"/>
      <c r="T417" s="4"/>
      <c r="U417" s="18">
        <v>42533</v>
      </c>
      <c r="V417" s="17">
        <v>163</v>
      </c>
      <c r="W417" s="17">
        <v>164</v>
      </c>
      <c r="X417" s="17">
        <v>170</v>
      </c>
      <c r="Y417" s="17">
        <v>14</v>
      </c>
      <c r="Z417" s="17" t="s">
        <v>19</v>
      </c>
    </row>
    <row r="418" spans="1:26" s="17" customFormat="1" x14ac:dyDescent="0.35">
      <c r="A418" s="17">
        <v>442</v>
      </c>
      <c r="B418" s="17" t="s">
        <v>482</v>
      </c>
      <c r="C418" s="7">
        <v>42547</v>
      </c>
      <c r="D418" s="3">
        <f t="shared" si="74"/>
        <v>2016</v>
      </c>
      <c r="E418" s="4">
        <f t="shared" si="75"/>
        <v>42547.5</v>
      </c>
      <c r="F418" s="3">
        <v>14</v>
      </c>
      <c r="G418" s="4">
        <f t="shared" si="78"/>
        <v>42561.5</v>
      </c>
      <c r="H418" s="4">
        <f t="shared" si="77"/>
        <v>42554</v>
      </c>
      <c r="I418" s="3">
        <f t="shared" si="76"/>
        <v>178.5</v>
      </c>
      <c r="J418" s="3">
        <f t="shared" si="79"/>
        <v>192.5</v>
      </c>
      <c r="K418" s="3">
        <f t="shared" si="80"/>
        <v>185</v>
      </c>
      <c r="L418" s="3">
        <f t="shared" si="81"/>
        <v>2016</v>
      </c>
      <c r="M418" s="3">
        <f t="shared" si="82"/>
        <v>7</v>
      </c>
      <c r="N418" s="3">
        <v>12.338857142857142</v>
      </c>
      <c r="O418" s="3">
        <v>101.9382857142857</v>
      </c>
      <c r="P418" s="3">
        <v>8.2246734176347935</v>
      </c>
      <c r="Q418" s="3"/>
      <c r="R418" s="3" t="e">
        <f>CONCATENATE(T418,"; ",Z418,"; ",#REF!,"; ",#REF!)</f>
        <v>#REF!</v>
      </c>
      <c r="S418" s="3"/>
      <c r="T418" s="4"/>
      <c r="U418" s="18">
        <v>42547</v>
      </c>
      <c r="V418" s="17">
        <v>177</v>
      </c>
      <c r="W418" s="17">
        <v>178</v>
      </c>
      <c r="X418" s="17">
        <v>184</v>
      </c>
      <c r="Y418" s="17">
        <v>14</v>
      </c>
      <c r="Z418" s="17" t="s">
        <v>483</v>
      </c>
    </row>
    <row r="419" spans="1:26" s="17" customFormat="1" x14ac:dyDescent="0.35">
      <c r="A419" s="17">
        <v>443</v>
      </c>
      <c r="B419" s="17" t="s">
        <v>484</v>
      </c>
      <c r="C419" s="7">
        <v>42561</v>
      </c>
      <c r="D419" s="3">
        <f t="shared" si="74"/>
        <v>2016</v>
      </c>
      <c r="E419" s="4">
        <f t="shared" si="75"/>
        <v>42561.5</v>
      </c>
      <c r="F419" s="3">
        <v>14</v>
      </c>
      <c r="G419" s="4">
        <f t="shared" si="78"/>
        <v>42575.5</v>
      </c>
      <c r="H419" s="4">
        <f t="shared" si="77"/>
        <v>42568</v>
      </c>
      <c r="I419" s="3">
        <f t="shared" si="76"/>
        <v>192.5</v>
      </c>
      <c r="J419" s="3">
        <f t="shared" si="79"/>
        <v>206.5</v>
      </c>
      <c r="K419" s="3">
        <f t="shared" si="80"/>
        <v>199</v>
      </c>
      <c r="L419" s="3">
        <f t="shared" si="81"/>
        <v>2016</v>
      </c>
      <c r="M419" s="3">
        <f t="shared" si="82"/>
        <v>7</v>
      </c>
      <c r="N419" s="3">
        <v>20.751714285714286</v>
      </c>
      <c r="O419" s="3">
        <v>299.6205714285714</v>
      </c>
      <c r="P419" s="3">
        <v>23.293988436190656</v>
      </c>
      <c r="Q419" s="3"/>
      <c r="R419" s="3" t="e">
        <f>CONCATENATE(T419,"; ",Z419,"; ",#REF!,"; ",#REF!)</f>
        <v>#REF!</v>
      </c>
      <c r="S419" s="3"/>
      <c r="T419" s="4"/>
      <c r="U419" s="18">
        <v>42561</v>
      </c>
      <c r="V419" s="17">
        <v>191</v>
      </c>
      <c r="W419" s="17">
        <v>192</v>
      </c>
      <c r="X419" s="17">
        <v>198</v>
      </c>
      <c r="Y419" s="17">
        <v>14</v>
      </c>
      <c r="Z419" s="17" t="s">
        <v>483</v>
      </c>
    </row>
    <row r="420" spans="1:26" s="17" customFormat="1" x14ac:dyDescent="0.35">
      <c r="A420" s="17">
        <v>444</v>
      </c>
      <c r="B420" s="17" t="s">
        <v>485</v>
      </c>
      <c r="C420" s="7">
        <v>42575</v>
      </c>
      <c r="D420" s="3">
        <f t="shared" si="74"/>
        <v>2016</v>
      </c>
      <c r="E420" s="4">
        <f t="shared" si="75"/>
        <v>42575.5</v>
      </c>
      <c r="F420" s="3">
        <v>14</v>
      </c>
      <c r="G420" s="4">
        <f t="shared" si="78"/>
        <v>42589.5</v>
      </c>
      <c r="H420" s="4">
        <f t="shared" si="77"/>
        <v>42582</v>
      </c>
      <c r="I420" s="3">
        <f t="shared" si="76"/>
        <v>206.5</v>
      </c>
      <c r="J420" s="3">
        <f t="shared" si="79"/>
        <v>220.5</v>
      </c>
      <c r="K420" s="3">
        <f t="shared" si="80"/>
        <v>213</v>
      </c>
      <c r="L420" s="3">
        <f t="shared" si="81"/>
        <v>2016</v>
      </c>
      <c r="M420" s="3">
        <f t="shared" si="82"/>
        <v>7</v>
      </c>
      <c r="N420" s="3">
        <v>12.759499999999999</v>
      </c>
      <c r="O420" s="3">
        <v>131.68457142857136</v>
      </c>
      <c r="P420" s="3">
        <v>22.754019034898747</v>
      </c>
      <c r="Q420" s="3"/>
      <c r="R420" s="3" t="e">
        <f>CONCATENATE(T420,"; ",Z420,"; ",#REF!,"; ",#REF!)</f>
        <v>#REF!</v>
      </c>
      <c r="S420" s="3"/>
      <c r="T420" s="4"/>
      <c r="U420" s="18">
        <v>42575</v>
      </c>
      <c r="V420" s="17">
        <v>205</v>
      </c>
      <c r="W420" s="17">
        <v>206</v>
      </c>
      <c r="X420" s="17">
        <v>212</v>
      </c>
      <c r="Y420" s="17">
        <v>14</v>
      </c>
    </row>
    <row r="421" spans="1:26" s="17" customFormat="1" x14ac:dyDescent="0.35">
      <c r="A421" s="17">
        <v>445</v>
      </c>
      <c r="B421" s="17" t="s">
        <v>486</v>
      </c>
      <c r="C421" s="7">
        <v>42589</v>
      </c>
      <c r="D421" s="3">
        <f t="shared" si="74"/>
        <v>2016</v>
      </c>
      <c r="E421" s="4">
        <f t="shared" si="75"/>
        <v>42589.5</v>
      </c>
      <c r="F421" s="3">
        <v>21</v>
      </c>
      <c r="G421" s="4">
        <f t="shared" si="78"/>
        <v>42610.5</v>
      </c>
      <c r="H421" s="4">
        <f t="shared" si="77"/>
        <v>42599.5</v>
      </c>
      <c r="I421" s="3">
        <f t="shared" si="76"/>
        <v>220.5</v>
      </c>
      <c r="J421" s="3">
        <f t="shared" si="79"/>
        <v>241.5</v>
      </c>
      <c r="K421" s="3">
        <f t="shared" si="80"/>
        <v>230.5</v>
      </c>
      <c r="L421" s="3">
        <f t="shared" si="81"/>
        <v>2016</v>
      </c>
      <c r="M421" s="3">
        <f t="shared" si="82"/>
        <v>8</v>
      </c>
      <c r="N421" s="3">
        <v>6.543333333333333</v>
      </c>
      <c r="O421" s="3">
        <v>108.31238095238095</v>
      </c>
      <c r="P421" s="3">
        <v>10.648039762724343</v>
      </c>
      <c r="Q421" s="3"/>
      <c r="R421" s="3" t="e">
        <f>CONCATENATE(T421,"; ",Z421,"; ",#REF!,"; ",#REF!)</f>
        <v>#REF!</v>
      </c>
      <c r="S421" s="3"/>
      <c r="T421" s="4"/>
      <c r="U421" s="18">
        <v>42589</v>
      </c>
      <c r="V421" s="17">
        <v>219</v>
      </c>
      <c r="W421" s="17">
        <v>220</v>
      </c>
      <c r="X421" s="17">
        <v>229.5</v>
      </c>
      <c r="Y421" s="17">
        <v>21</v>
      </c>
    </row>
    <row r="422" spans="1:26" s="17" customFormat="1" x14ac:dyDescent="0.35">
      <c r="A422" s="17">
        <v>447</v>
      </c>
      <c r="B422" s="17" t="s">
        <v>487</v>
      </c>
      <c r="C422" s="7">
        <v>42610</v>
      </c>
      <c r="D422" s="3">
        <f t="shared" si="74"/>
        <v>2016</v>
      </c>
      <c r="E422" s="4">
        <f t="shared" si="75"/>
        <v>42610.5</v>
      </c>
      <c r="F422" s="3">
        <v>21</v>
      </c>
      <c r="G422" s="4">
        <f t="shared" si="78"/>
        <v>42631.5</v>
      </c>
      <c r="H422" s="4">
        <f t="shared" si="77"/>
        <v>42620.5</v>
      </c>
      <c r="I422" s="3">
        <f t="shared" si="76"/>
        <v>241.5</v>
      </c>
      <c r="J422" s="3">
        <f t="shared" si="79"/>
        <v>262.5</v>
      </c>
      <c r="K422" s="3">
        <f t="shared" si="80"/>
        <v>251.5</v>
      </c>
      <c r="L422" s="3">
        <f t="shared" si="81"/>
        <v>2016</v>
      </c>
      <c r="M422" s="3">
        <f t="shared" si="82"/>
        <v>9</v>
      </c>
      <c r="N422" s="3">
        <v>11.49757142857143</v>
      </c>
      <c r="O422" s="3">
        <v>273.69447619047611</v>
      </c>
      <c r="P422" s="3">
        <v>41.492285655103124</v>
      </c>
      <c r="Q422" s="3"/>
      <c r="R422" s="3" t="e">
        <f>CONCATENATE(T422,"; ",Z422,"; ",#REF!,"; ",#REF!)</f>
        <v>#REF!</v>
      </c>
      <c r="S422" s="3"/>
      <c r="T422" s="4"/>
      <c r="U422" s="18">
        <v>42610</v>
      </c>
      <c r="V422" s="17">
        <v>240</v>
      </c>
      <c r="W422" s="17">
        <v>241</v>
      </c>
      <c r="X422" s="17">
        <v>250.5</v>
      </c>
      <c r="Y422" s="17">
        <v>21</v>
      </c>
      <c r="Z422" s="17" t="s">
        <v>483</v>
      </c>
    </row>
    <row r="423" spans="1:26" s="17" customFormat="1" x14ac:dyDescent="0.35">
      <c r="A423" s="17">
        <v>448</v>
      </c>
      <c r="B423" s="17" t="s">
        <v>488</v>
      </c>
      <c r="C423" s="7">
        <v>42631</v>
      </c>
      <c r="D423" s="3">
        <f t="shared" si="74"/>
        <v>2016</v>
      </c>
      <c r="E423" s="4">
        <f t="shared" si="75"/>
        <v>42631.5</v>
      </c>
      <c r="F423" s="3">
        <v>21</v>
      </c>
      <c r="G423" s="4">
        <f t="shared" si="78"/>
        <v>42652.5</v>
      </c>
      <c r="H423" s="4">
        <f t="shared" si="77"/>
        <v>42641.5</v>
      </c>
      <c r="I423" s="3">
        <f t="shared" si="76"/>
        <v>262.5</v>
      </c>
      <c r="J423" s="3">
        <f t="shared" si="79"/>
        <v>283.5</v>
      </c>
      <c r="K423" s="3">
        <f t="shared" si="80"/>
        <v>272.5</v>
      </c>
      <c r="L423" s="3">
        <f t="shared" si="81"/>
        <v>2016</v>
      </c>
      <c r="M423" s="3">
        <f t="shared" si="82"/>
        <v>9</v>
      </c>
      <c r="N423" s="3">
        <v>8.4128571428571419</v>
      </c>
      <c r="O423" s="3">
        <v>224.67047619047614</v>
      </c>
      <c r="P423" s="3">
        <v>19.257834774828513</v>
      </c>
      <c r="Q423" s="3"/>
      <c r="R423" s="3" t="e">
        <f>CONCATENATE(T423,"; ",Z423,"; ",#REF!,"; ",#REF!)</f>
        <v>#REF!</v>
      </c>
      <c r="S423" s="3"/>
      <c r="T423" s="4"/>
      <c r="U423" s="18">
        <v>42631</v>
      </c>
      <c r="V423" s="17">
        <v>261</v>
      </c>
      <c r="W423" s="17">
        <v>262</v>
      </c>
      <c r="X423" s="17">
        <v>271.5</v>
      </c>
      <c r="Y423" s="17">
        <v>21</v>
      </c>
    </row>
    <row r="424" spans="1:26" s="17" customFormat="1" x14ac:dyDescent="0.35">
      <c r="A424" s="17">
        <v>449</v>
      </c>
      <c r="B424" s="17" t="s">
        <v>489</v>
      </c>
      <c r="C424" s="7">
        <v>42652</v>
      </c>
      <c r="D424" s="3">
        <f t="shared" si="74"/>
        <v>2016</v>
      </c>
      <c r="E424" s="4">
        <f t="shared" si="75"/>
        <v>42652.5</v>
      </c>
      <c r="F424" s="3">
        <v>21</v>
      </c>
      <c r="G424" s="4">
        <f t="shared" si="78"/>
        <v>42673.5</v>
      </c>
      <c r="H424" s="4">
        <f t="shared" si="77"/>
        <v>42662.5</v>
      </c>
      <c r="I424" s="3">
        <f t="shared" si="76"/>
        <v>283.5</v>
      </c>
      <c r="J424" s="3">
        <f t="shared" si="79"/>
        <v>304.5</v>
      </c>
      <c r="K424" s="3">
        <f t="shared" si="80"/>
        <v>293.5</v>
      </c>
      <c r="L424" s="3">
        <f t="shared" si="81"/>
        <v>2016</v>
      </c>
      <c r="M424" s="3">
        <f t="shared" si="82"/>
        <v>10</v>
      </c>
      <c r="N424" s="3">
        <v>1.6825714285714284</v>
      </c>
      <c r="O424" s="3">
        <v>72.674285714285702</v>
      </c>
      <c r="P424" s="3">
        <v>3.6959093987613545</v>
      </c>
      <c r="Q424" s="3"/>
      <c r="R424" s="3" t="e">
        <f>CONCATENATE(T424,"; ",Z424,"; ",#REF!,"; ",#REF!)</f>
        <v>#REF!</v>
      </c>
      <c r="S424" s="3"/>
      <c r="T424" s="4"/>
      <c r="U424" s="18">
        <v>42652</v>
      </c>
      <c r="V424" s="17">
        <v>282</v>
      </c>
      <c r="W424" s="17">
        <v>283</v>
      </c>
      <c r="X424" s="17">
        <v>292.5</v>
      </c>
      <c r="Y424" s="17">
        <v>21</v>
      </c>
    </row>
    <row r="425" spans="1:26" s="17" customFormat="1" x14ac:dyDescent="0.35">
      <c r="A425" s="17">
        <v>450</v>
      </c>
      <c r="B425" s="17" t="s">
        <v>490</v>
      </c>
      <c r="C425" s="7">
        <v>42673</v>
      </c>
      <c r="D425" s="3">
        <f t="shared" si="74"/>
        <v>2016</v>
      </c>
      <c r="E425" s="4">
        <f t="shared" si="75"/>
        <v>42673.5</v>
      </c>
      <c r="F425" s="3">
        <v>28</v>
      </c>
      <c r="G425" s="4">
        <f t="shared" si="78"/>
        <v>42701.5</v>
      </c>
      <c r="H425" s="4">
        <f t="shared" si="77"/>
        <v>42687</v>
      </c>
      <c r="I425" s="3">
        <f t="shared" si="76"/>
        <v>304.5</v>
      </c>
      <c r="J425" s="3">
        <f t="shared" si="79"/>
        <v>332.5</v>
      </c>
      <c r="K425" s="3">
        <f t="shared" si="80"/>
        <v>318</v>
      </c>
      <c r="L425" s="3">
        <f t="shared" si="81"/>
        <v>2016</v>
      </c>
      <c r="M425" s="3">
        <f t="shared" si="82"/>
        <v>11</v>
      </c>
      <c r="N425" s="3">
        <v>0.56085714285714283</v>
      </c>
      <c r="O425" s="3">
        <v>20.929714285714287</v>
      </c>
      <c r="P425" s="3">
        <v>1.1384994818198049</v>
      </c>
      <c r="Q425" s="3"/>
      <c r="R425" s="3" t="e">
        <f>CONCATENATE(T425,"; ",Z425,"; ",#REF!,"; ",#REF!)</f>
        <v>#REF!</v>
      </c>
      <c r="S425" s="3"/>
      <c r="T425" s="4"/>
      <c r="U425" s="18">
        <v>42673</v>
      </c>
      <c r="V425" s="17">
        <v>303</v>
      </c>
      <c r="W425" s="17">
        <v>304</v>
      </c>
      <c r="X425" s="17">
        <v>317</v>
      </c>
      <c r="Y425" s="17">
        <v>28</v>
      </c>
    </row>
    <row r="426" spans="1:26" s="17" customFormat="1" x14ac:dyDescent="0.35">
      <c r="A426" s="17">
        <v>451</v>
      </c>
      <c r="B426" s="17" t="s">
        <v>491</v>
      </c>
      <c r="C426" s="7">
        <v>42701</v>
      </c>
      <c r="D426" s="3">
        <f t="shared" si="74"/>
        <v>2016</v>
      </c>
      <c r="E426" s="4">
        <f t="shared" si="75"/>
        <v>42701.5</v>
      </c>
      <c r="F426" s="3">
        <v>28</v>
      </c>
      <c r="G426" s="4">
        <f t="shared" si="78"/>
        <v>42729.5</v>
      </c>
      <c r="H426" s="4">
        <f t="shared" si="77"/>
        <v>42715</v>
      </c>
      <c r="I426" s="3">
        <f t="shared" si="76"/>
        <v>332.5</v>
      </c>
      <c r="J426" s="3">
        <f t="shared" si="79"/>
        <v>360.5</v>
      </c>
      <c r="K426" s="3">
        <f t="shared" si="80"/>
        <v>346</v>
      </c>
      <c r="L426" s="3">
        <f t="shared" si="81"/>
        <v>2016</v>
      </c>
      <c r="M426" s="3">
        <f t="shared" si="82"/>
        <v>12</v>
      </c>
      <c r="N426" s="3">
        <v>0.35053571428571428</v>
      </c>
      <c r="O426" s="3">
        <v>8.5531428571428538</v>
      </c>
      <c r="P426" s="3">
        <v>0.25500831781452638</v>
      </c>
      <c r="Q426" s="3"/>
      <c r="R426" s="3" t="e">
        <f>CONCATENATE(T426,"; ",Z426,"; ",#REF!,"; ",#REF!)</f>
        <v>#REF!</v>
      </c>
      <c r="S426" s="3"/>
      <c r="T426" s="4"/>
      <c r="U426" s="18">
        <v>42701</v>
      </c>
      <c r="V426" s="17">
        <v>331</v>
      </c>
      <c r="W426" s="17">
        <v>332</v>
      </c>
      <c r="X426" s="17">
        <v>345</v>
      </c>
      <c r="Y426" s="17">
        <v>28</v>
      </c>
    </row>
    <row r="427" spans="1:26" s="17" customFormat="1" x14ac:dyDescent="0.35">
      <c r="A427" s="17">
        <v>452</v>
      </c>
      <c r="B427" s="17" t="s">
        <v>492</v>
      </c>
      <c r="C427" s="7">
        <v>42729</v>
      </c>
      <c r="D427" s="3">
        <f t="shared" si="74"/>
        <v>2016</v>
      </c>
      <c r="E427" s="4">
        <f t="shared" si="75"/>
        <v>42729.5</v>
      </c>
      <c r="F427" s="3">
        <v>28</v>
      </c>
      <c r="G427" s="4">
        <f t="shared" si="78"/>
        <v>42757.5</v>
      </c>
      <c r="H427" s="4">
        <f t="shared" si="77"/>
        <v>42743</v>
      </c>
      <c r="I427" s="3">
        <f t="shared" si="76"/>
        <v>360.5</v>
      </c>
      <c r="J427" s="3">
        <f t="shared" si="79"/>
        <v>22.5</v>
      </c>
      <c r="K427" s="3">
        <f t="shared" si="80"/>
        <v>8</v>
      </c>
      <c r="L427" s="3">
        <f t="shared" si="81"/>
        <v>2017</v>
      </c>
      <c r="M427" s="3">
        <f t="shared" si="82"/>
        <v>1</v>
      </c>
      <c r="N427" s="3">
        <v>0.14021428571428571</v>
      </c>
      <c r="O427" s="3">
        <v>4.0874285714285694</v>
      </c>
      <c r="P427" s="3">
        <v>0.17044545941487033</v>
      </c>
      <c r="Q427" s="3"/>
      <c r="R427" s="3" t="e">
        <f>CONCATENATE(T427,"; ",Z427,"; ",#REF!,"; ",#REF!)</f>
        <v>#REF!</v>
      </c>
      <c r="S427" s="3"/>
      <c r="T427" s="4"/>
      <c r="U427" s="18">
        <v>42729</v>
      </c>
      <c r="V427" s="17">
        <v>359</v>
      </c>
      <c r="W427" s="17">
        <v>360</v>
      </c>
      <c r="X427" s="17">
        <v>8</v>
      </c>
      <c r="Y427" s="17">
        <v>28</v>
      </c>
    </row>
    <row r="428" spans="1:26" s="60" customFormat="1" x14ac:dyDescent="0.35">
      <c r="A428" s="60">
        <v>453</v>
      </c>
      <c r="B428" s="60" t="s">
        <v>493</v>
      </c>
      <c r="C428" s="64">
        <v>42757</v>
      </c>
      <c r="D428" s="61">
        <f t="shared" si="74"/>
        <v>2017</v>
      </c>
      <c r="E428" s="62">
        <f t="shared" si="75"/>
        <v>42757.5</v>
      </c>
      <c r="F428" s="61">
        <v>35</v>
      </c>
      <c r="G428" s="62">
        <f t="shared" si="78"/>
        <v>42792.5</v>
      </c>
      <c r="H428" s="62">
        <f t="shared" si="77"/>
        <v>42774.5</v>
      </c>
      <c r="I428" s="61">
        <f t="shared" si="76"/>
        <v>22.5</v>
      </c>
      <c r="J428" s="61">
        <f t="shared" si="79"/>
        <v>57.5</v>
      </c>
      <c r="K428" s="61">
        <f t="shared" si="80"/>
        <v>39.5</v>
      </c>
      <c r="L428" s="61">
        <f t="shared" si="81"/>
        <v>2017</v>
      </c>
      <c r="M428" s="61">
        <f t="shared" si="82"/>
        <v>2</v>
      </c>
      <c r="N428" s="61">
        <v>0.11217142857142857</v>
      </c>
      <c r="O428" s="61">
        <v>1.9940571428571361</v>
      </c>
      <c r="P428" s="61">
        <v>0.18660775006059568</v>
      </c>
      <c r="Q428" s="61"/>
      <c r="R428" s="61" t="e">
        <f>CONCATENATE(T428,"; ",Z428,"; ",#REF!,"; ",#REF!)</f>
        <v>#REF!</v>
      </c>
      <c r="S428" s="61"/>
      <c r="T428" s="62"/>
      <c r="U428" s="63">
        <v>42757</v>
      </c>
      <c r="V428" s="60">
        <v>22</v>
      </c>
      <c r="W428" s="60">
        <v>23</v>
      </c>
      <c r="X428" s="60">
        <v>39.5</v>
      </c>
      <c r="Y428" s="60">
        <v>35</v>
      </c>
    </row>
    <row r="429" spans="1:26" s="60" customFormat="1" x14ac:dyDescent="0.35">
      <c r="A429" s="60">
        <v>454</v>
      </c>
      <c r="B429" s="60" t="s">
        <v>494</v>
      </c>
      <c r="C429" s="64">
        <v>42792</v>
      </c>
      <c r="D429" s="61">
        <f t="shared" si="74"/>
        <v>2017</v>
      </c>
      <c r="E429" s="62">
        <f t="shared" si="75"/>
        <v>42792.5</v>
      </c>
      <c r="F429" s="61">
        <v>35</v>
      </c>
      <c r="G429" s="62">
        <f t="shared" si="78"/>
        <v>42827.5</v>
      </c>
      <c r="H429" s="62">
        <f t="shared" si="77"/>
        <v>42809.5</v>
      </c>
      <c r="I429" s="61">
        <f t="shared" si="76"/>
        <v>57.5</v>
      </c>
      <c r="J429" s="61">
        <f t="shared" si="79"/>
        <v>92.5</v>
      </c>
      <c r="K429" s="61">
        <f t="shared" si="80"/>
        <v>74.5</v>
      </c>
      <c r="L429" s="61">
        <f t="shared" si="81"/>
        <v>2017</v>
      </c>
      <c r="M429" s="61">
        <f t="shared" si="82"/>
        <v>3</v>
      </c>
      <c r="N429" s="61">
        <v>0.61694285714285713</v>
      </c>
      <c r="O429" s="61">
        <v>12.387657142857137</v>
      </c>
      <c r="P429" s="61">
        <v>1.7949985919197136</v>
      </c>
      <c r="Q429" s="61"/>
      <c r="R429" s="61" t="e">
        <f>CONCATENATE(T429,"; ",Z429,"; ",#REF!,"; ",#REF!)</f>
        <v>#REF!</v>
      </c>
      <c r="S429" s="61"/>
      <c r="T429" s="62"/>
      <c r="U429" s="63">
        <v>42792</v>
      </c>
      <c r="V429" s="60">
        <v>57</v>
      </c>
      <c r="W429" s="60">
        <v>58</v>
      </c>
      <c r="X429" s="60">
        <v>74.5</v>
      </c>
      <c r="Y429" s="60">
        <v>35</v>
      </c>
    </row>
    <row r="430" spans="1:26" s="60" customFormat="1" x14ac:dyDescent="0.35">
      <c r="A430" s="60">
        <v>455</v>
      </c>
      <c r="B430" s="60" t="s">
        <v>495</v>
      </c>
      <c r="C430" s="64">
        <v>42827</v>
      </c>
      <c r="D430" s="61">
        <f t="shared" si="74"/>
        <v>2017</v>
      </c>
      <c r="E430" s="62">
        <f t="shared" si="75"/>
        <v>42827.5</v>
      </c>
      <c r="F430" s="61">
        <v>21</v>
      </c>
      <c r="G430" s="62">
        <f t="shared" si="78"/>
        <v>42848.5</v>
      </c>
      <c r="H430" s="62">
        <f t="shared" si="77"/>
        <v>42837.5</v>
      </c>
      <c r="I430" s="61">
        <f t="shared" si="76"/>
        <v>92.5</v>
      </c>
      <c r="J430" s="61">
        <f t="shared" si="79"/>
        <v>113.5</v>
      </c>
      <c r="K430" s="61">
        <f t="shared" si="80"/>
        <v>102.5</v>
      </c>
      <c r="L430" s="61">
        <f t="shared" si="81"/>
        <v>2017</v>
      </c>
      <c r="M430" s="61">
        <f t="shared" si="82"/>
        <v>4</v>
      </c>
      <c r="N430" s="60">
        <v>0.93476199999999998</v>
      </c>
      <c r="O430" s="61">
        <v>11.476571428571424</v>
      </c>
      <c r="P430" s="61">
        <v>0.81811540672573613</v>
      </c>
      <c r="Q430" s="61"/>
      <c r="R430" s="61" t="e">
        <f>CONCATENATE(T430,"; ",Z430,"; ",#REF!,"; ",#REF!)</f>
        <v>#REF!</v>
      </c>
      <c r="S430" s="61"/>
      <c r="T430" s="62"/>
      <c r="U430" s="63">
        <v>42827</v>
      </c>
      <c r="V430" s="60">
        <v>92</v>
      </c>
      <c r="W430" s="60">
        <v>93</v>
      </c>
      <c r="X430" s="60">
        <v>102.5</v>
      </c>
      <c r="Y430" s="60">
        <v>21</v>
      </c>
    </row>
    <row r="431" spans="1:26" x14ac:dyDescent="0.35">
      <c r="A431">
        <v>456</v>
      </c>
      <c r="B431" t="s">
        <v>496</v>
      </c>
      <c r="C431" s="1">
        <v>42848</v>
      </c>
      <c r="D431" s="3">
        <f t="shared" si="74"/>
        <v>2017</v>
      </c>
      <c r="E431" s="4">
        <f t="shared" si="75"/>
        <v>42848.5</v>
      </c>
      <c r="F431" s="3">
        <v>14</v>
      </c>
      <c r="G431" s="4">
        <f t="shared" si="78"/>
        <v>42862.5</v>
      </c>
      <c r="H431" s="4">
        <f t="shared" si="77"/>
        <v>42855</v>
      </c>
      <c r="I431" s="3">
        <f t="shared" si="76"/>
        <v>113.5</v>
      </c>
      <c r="J431" s="3">
        <f t="shared" si="79"/>
        <v>127.5</v>
      </c>
      <c r="K431" s="3">
        <f t="shared" si="80"/>
        <v>120</v>
      </c>
      <c r="L431" s="3">
        <f t="shared" si="81"/>
        <v>2017</v>
      </c>
      <c r="M431" s="3">
        <f t="shared" si="82"/>
        <v>4</v>
      </c>
      <c r="N431" s="3">
        <v>2.8042857142857143</v>
      </c>
      <c r="O431" s="3">
        <v>80.491428571428557</v>
      </c>
      <c r="P431" s="3"/>
      <c r="Q431" s="3"/>
      <c r="R431" s="3" t="e">
        <f>CONCATENATE(T431,"; ",Z431,"; ",#REF!,"; ",#REF!)</f>
        <v>#REF!</v>
      </c>
      <c r="S431" s="3"/>
      <c r="U431" s="2">
        <v>42848</v>
      </c>
      <c r="V431">
        <v>113</v>
      </c>
      <c r="W431">
        <v>114</v>
      </c>
      <c r="X431">
        <v>120</v>
      </c>
      <c r="Y431">
        <v>14</v>
      </c>
      <c r="Z431" t="s">
        <v>497</v>
      </c>
    </row>
    <row r="432" spans="1:26" x14ac:dyDescent="0.35">
      <c r="A432">
        <v>457</v>
      </c>
      <c r="B432" t="s">
        <v>498</v>
      </c>
      <c r="C432" s="1">
        <v>42862</v>
      </c>
      <c r="D432" s="3">
        <f t="shared" si="74"/>
        <v>2017</v>
      </c>
      <c r="E432" s="4">
        <f t="shared" si="75"/>
        <v>42862.5</v>
      </c>
      <c r="F432" s="3">
        <v>14</v>
      </c>
      <c r="G432" s="4">
        <f t="shared" si="78"/>
        <v>42876.5</v>
      </c>
      <c r="H432" s="4">
        <f t="shared" si="77"/>
        <v>42869</v>
      </c>
      <c r="I432" s="3">
        <f t="shared" si="76"/>
        <v>127.5</v>
      </c>
      <c r="J432" s="3">
        <f t="shared" si="79"/>
        <v>141.5</v>
      </c>
      <c r="K432" s="3">
        <f t="shared" si="80"/>
        <v>134</v>
      </c>
      <c r="L432" s="3">
        <f t="shared" si="81"/>
        <v>2017</v>
      </c>
      <c r="M432" s="3">
        <f t="shared" si="82"/>
        <v>5</v>
      </c>
      <c r="N432" s="3">
        <v>5.0477142857142852</v>
      </c>
      <c r="O432" s="3">
        <v>111.2137142857143</v>
      </c>
      <c r="P432" s="3"/>
      <c r="Q432" s="3"/>
      <c r="R432" s="3" t="e">
        <f>CONCATENATE(T432,"; ",Z432,"; ",#REF!,"; ",#REF!)</f>
        <v>#REF!</v>
      </c>
      <c r="S432" s="3"/>
      <c r="U432" s="2">
        <v>42862</v>
      </c>
      <c r="V432">
        <v>127</v>
      </c>
      <c r="W432">
        <v>128</v>
      </c>
      <c r="X432">
        <v>134</v>
      </c>
      <c r="Y432">
        <v>14</v>
      </c>
      <c r="Z432" t="s">
        <v>497</v>
      </c>
    </row>
    <row r="433" spans="1:26" x14ac:dyDescent="0.35">
      <c r="A433">
        <v>458</v>
      </c>
      <c r="B433" t="s">
        <v>499</v>
      </c>
      <c r="C433" s="1">
        <v>42876</v>
      </c>
      <c r="D433" s="3">
        <f t="shared" si="74"/>
        <v>2017</v>
      </c>
      <c r="E433" s="4">
        <f t="shared" si="75"/>
        <v>42876.5</v>
      </c>
      <c r="F433" s="3">
        <v>14</v>
      </c>
      <c r="G433" s="4">
        <f t="shared" si="78"/>
        <v>42890.5</v>
      </c>
      <c r="H433" s="4">
        <f t="shared" si="77"/>
        <v>42883</v>
      </c>
      <c r="I433" s="3">
        <f t="shared" si="76"/>
        <v>141.5</v>
      </c>
      <c r="J433" s="3">
        <f t="shared" si="79"/>
        <v>155.5</v>
      </c>
      <c r="K433" s="3">
        <f t="shared" si="80"/>
        <v>148</v>
      </c>
      <c r="L433" s="3">
        <f t="shared" si="81"/>
        <v>2017</v>
      </c>
      <c r="M433" s="3">
        <f t="shared" si="82"/>
        <v>5</v>
      </c>
      <c r="N433" s="3">
        <v>3.3651428571428568</v>
      </c>
      <c r="O433" s="3">
        <v>78.214857142857142</v>
      </c>
      <c r="P433" s="3"/>
      <c r="Q433" s="3"/>
      <c r="R433" s="3" t="e">
        <f>CONCATENATE(T433,"; ",Z433,"; ",#REF!,"; ",#REF!)</f>
        <v>#REF!</v>
      </c>
      <c r="S433" s="3"/>
      <c r="U433" s="2">
        <v>42876</v>
      </c>
      <c r="V433">
        <v>141</v>
      </c>
      <c r="W433">
        <v>142</v>
      </c>
      <c r="X433">
        <v>148</v>
      </c>
      <c r="Y433">
        <v>14</v>
      </c>
      <c r="Z433" t="s">
        <v>497</v>
      </c>
    </row>
    <row r="434" spans="1:26" x14ac:dyDescent="0.35">
      <c r="A434">
        <v>459</v>
      </c>
      <c r="B434" t="s">
        <v>500</v>
      </c>
      <c r="C434" s="1">
        <v>42890</v>
      </c>
      <c r="D434" s="3">
        <f t="shared" si="74"/>
        <v>2017</v>
      </c>
      <c r="E434" s="4">
        <f t="shared" si="75"/>
        <v>42890.5</v>
      </c>
      <c r="F434" s="3">
        <v>14</v>
      </c>
      <c r="G434" s="4">
        <f t="shared" si="78"/>
        <v>42904.5</v>
      </c>
      <c r="H434" s="4">
        <f t="shared" si="77"/>
        <v>42897</v>
      </c>
      <c r="I434" s="3">
        <f t="shared" si="76"/>
        <v>155.5</v>
      </c>
      <c r="J434" s="3">
        <f t="shared" si="79"/>
        <v>169.5</v>
      </c>
      <c r="K434" s="3">
        <f t="shared" si="80"/>
        <v>162</v>
      </c>
      <c r="L434" s="3">
        <f t="shared" si="81"/>
        <v>2017</v>
      </c>
      <c r="M434" s="3">
        <f t="shared" si="82"/>
        <v>6</v>
      </c>
      <c r="N434" s="3">
        <v>3.2249285714285709</v>
      </c>
      <c r="O434" s="3">
        <v>50.54971428571428</v>
      </c>
      <c r="P434" s="3"/>
      <c r="Q434" s="3"/>
      <c r="R434" s="3" t="e">
        <f>CONCATENATE(T434,"; ",Z434,"; ",#REF!,"; ",#REF!)</f>
        <v>#REF!</v>
      </c>
      <c r="S434" s="3"/>
      <c r="U434" s="2">
        <v>42890</v>
      </c>
      <c r="V434">
        <v>155</v>
      </c>
      <c r="W434">
        <v>156</v>
      </c>
      <c r="X434">
        <v>162</v>
      </c>
      <c r="Y434">
        <v>14</v>
      </c>
      <c r="Z434" t="s">
        <v>497</v>
      </c>
    </row>
    <row r="435" spans="1:26" x14ac:dyDescent="0.35">
      <c r="A435">
        <v>460</v>
      </c>
      <c r="B435" t="s">
        <v>501</v>
      </c>
      <c r="C435" s="1">
        <v>42904</v>
      </c>
      <c r="D435" s="3">
        <f t="shared" si="74"/>
        <v>2017</v>
      </c>
      <c r="E435" s="4">
        <f t="shared" si="75"/>
        <v>42904.5</v>
      </c>
      <c r="F435" s="3">
        <v>14</v>
      </c>
      <c r="G435" s="4">
        <f t="shared" si="78"/>
        <v>42918.5</v>
      </c>
      <c r="H435" s="4">
        <f t="shared" ref="H435:H449" si="83">C435+(F435/2)</f>
        <v>42911</v>
      </c>
      <c r="I435" s="3">
        <f t="shared" si="76"/>
        <v>169.5</v>
      </c>
      <c r="J435" s="3">
        <f t="shared" si="79"/>
        <v>183.5</v>
      </c>
      <c r="K435" s="3">
        <f t="shared" si="80"/>
        <v>176</v>
      </c>
      <c r="L435" s="3">
        <f t="shared" si="81"/>
        <v>2017</v>
      </c>
      <c r="M435" s="3">
        <f t="shared" si="82"/>
        <v>6</v>
      </c>
      <c r="N435" s="3">
        <v>4.6270714285714281</v>
      </c>
      <c r="O435" s="3">
        <v>90.579428571428565</v>
      </c>
      <c r="P435" s="3"/>
      <c r="Q435" s="3"/>
      <c r="R435" s="3" t="e">
        <f>CONCATENATE(T435,"; ",Z435,"; ",#REF!,"; ",#REF!)</f>
        <v>#REF!</v>
      </c>
      <c r="S435" s="3"/>
      <c r="U435" s="2">
        <v>42904</v>
      </c>
      <c r="V435">
        <v>169</v>
      </c>
      <c r="W435">
        <v>170</v>
      </c>
      <c r="X435">
        <v>176</v>
      </c>
      <c r="Y435">
        <v>14</v>
      </c>
      <c r="Z435" t="s">
        <v>497</v>
      </c>
    </row>
    <row r="436" spans="1:26" x14ac:dyDescent="0.35">
      <c r="A436">
        <v>461</v>
      </c>
      <c r="B436" t="s">
        <v>502</v>
      </c>
      <c r="C436" s="1">
        <v>42918</v>
      </c>
      <c r="D436" s="3">
        <f t="shared" si="74"/>
        <v>2017</v>
      </c>
      <c r="E436" s="4">
        <f t="shared" si="75"/>
        <v>42918.5</v>
      </c>
      <c r="F436" s="3">
        <v>14</v>
      </c>
      <c r="G436" s="4">
        <f t="shared" si="78"/>
        <v>42932.5</v>
      </c>
      <c r="H436" s="4">
        <f t="shared" si="83"/>
        <v>42925</v>
      </c>
      <c r="I436" s="3">
        <f t="shared" si="76"/>
        <v>183.5</v>
      </c>
      <c r="J436" s="3">
        <f t="shared" si="79"/>
        <v>197.5</v>
      </c>
      <c r="K436" s="3">
        <f t="shared" si="80"/>
        <v>190</v>
      </c>
      <c r="L436" s="3">
        <f t="shared" si="81"/>
        <v>2017</v>
      </c>
      <c r="M436" s="3">
        <f t="shared" si="82"/>
        <v>7</v>
      </c>
      <c r="N436" s="3">
        <v>3.9259999999999993</v>
      </c>
      <c r="O436" s="3">
        <v>92.251428571428548</v>
      </c>
      <c r="P436" s="3"/>
      <c r="Q436" s="3"/>
      <c r="R436" s="3" t="e">
        <f>CONCATENATE(T436,"; ",Z436,"; ",#REF!,"; ",#REF!)</f>
        <v>#REF!</v>
      </c>
      <c r="S436" s="3"/>
      <c r="U436" s="2">
        <v>42918</v>
      </c>
      <c r="V436">
        <v>183</v>
      </c>
      <c r="W436">
        <v>184</v>
      </c>
      <c r="X436">
        <v>190</v>
      </c>
      <c r="Y436">
        <v>14</v>
      </c>
      <c r="Z436" t="s">
        <v>497</v>
      </c>
    </row>
    <row r="437" spans="1:26" x14ac:dyDescent="0.35">
      <c r="A437">
        <v>462</v>
      </c>
      <c r="B437" t="s">
        <v>503</v>
      </c>
      <c r="C437" s="1">
        <v>42932</v>
      </c>
      <c r="D437" s="3">
        <f t="shared" si="74"/>
        <v>2017</v>
      </c>
      <c r="E437" s="4">
        <f t="shared" si="75"/>
        <v>42932.5</v>
      </c>
      <c r="F437" s="3">
        <v>14</v>
      </c>
      <c r="G437" s="4">
        <f t="shared" ref="G437:G449" si="84">E437+F437</f>
        <v>42946.5</v>
      </c>
      <c r="H437" s="4">
        <f t="shared" si="83"/>
        <v>42939</v>
      </c>
      <c r="I437" s="3">
        <f t="shared" si="76"/>
        <v>197.5</v>
      </c>
      <c r="J437" s="3">
        <f t="shared" si="79"/>
        <v>211.5</v>
      </c>
      <c r="K437" s="3">
        <f t="shared" si="80"/>
        <v>204</v>
      </c>
      <c r="L437" s="3">
        <f t="shared" si="81"/>
        <v>2017</v>
      </c>
      <c r="M437" s="3">
        <f t="shared" si="82"/>
        <v>7</v>
      </c>
      <c r="N437" s="3">
        <v>3.3651428571428568</v>
      </c>
      <c r="O437" s="3">
        <v>69.580571428571446</v>
      </c>
      <c r="P437" s="3"/>
      <c r="Q437" s="3"/>
      <c r="R437" s="3" t="e">
        <f>CONCATENATE(T437,"; ",Z437,"; ",#REF!,"; ",#REF!)</f>
        <v>#REF!</v>
      </c>
      <c r="S437" s="3"/>
      <c r="U437" s="2">
        <v>42932</v>
      </c>
      <c r="V437">
        <v>197</v>
      </c>
      <c r="W437">
        <v>198</v>
      </c>
      <c r="X437">
        <v>204</v>
      </c>
      <c r="Y437">
        <v>14</v>
      </c>
      <c r="Z437" t="s">
        <v>497</v>
      </c>
    </row>
    <row r="438" spans="1:26" x14ac:dyDescent="0.35">
      <c r="A438">
        <v>463</v>
      </c>
      <c r="B438" t="s">
        <v>504</v>
      </c>
      <c r="C438" s="1">
        <v>42946</v>
      </c>
      <c r="D438" s="3">
        <f t="shared" si="74"/>
        <v>2017</v>
      </c>
      <c r="E438" s="4">
        <f t="shared" si="75"/>
        <v>42946.5</v>
      </c>
      <c r="F438" s="3">
        <v>14</v>
      </c>
      <c r="G438" s="4">
        <f t="shared" si="84"/>
        <v>42960.5</v>
      </c>
      <c r="H438" s="4">
        <f t="shared" si="83"/>
        <v>42953</v>
      </c>
      <c r="I438" s="3">
        <f t="shared" si="76"/>
        <v>211.5</v>
      </c>
      <c r="J438" s="3">
        <f t="shared" si="79"/>
        <v>225.5</v>
      </c>
      <c r="K438" s="3">
        <f t="shared" si="80"/>
        <v>218</v>
      </c>
      <c r="L438" s="3">
        <f t="shared" si="81"/>
        <v>2017</v>
      </c>
      <c r="M438" s="3">
        <f t="shared" si="82"/>
        <v>8</v>
      </c>
      <c r="N438" s="3">
        <v>3.9259999999999993</v>
      </c>
      <c r="O438" s="3">
        <v>78.854857142857142</v>
      </c>
      <c r="P438" s="3"/>
      <c r="Q438" s="3"/>
      <c r="R438" s="3" t="e">
        <f>CONCATENATE(T438,"; ",Z438,"; ",#REF!,"; ",#REF!)</f>
        <v>#REF!</v>
      </c>
      <c r="S438" s="3"/>
      <c r="U438" s="2">
        <v>42946</v>
      </c>
      <c r="V438">
        <v>211</v>
      </c>
      <c r="W438">
        <v>212</v>
      </c>
      <c r="X438">
        <v>218</v>
      </c>
      <c r="Y438">
        <v>14</v>
      </c>
      <c r="Z438" t="s">
        <v>497</v>
      </c>
    </row>
    <row r="439" spans="1:26" x14ac:dyDescent="0.35">
      <c r="A439">
        <v>464</v>
      </c>
      <c r="B439" t="s">
        <v>505</v>
      </c>
      <c r="C439" s="1">
        <v>42960</v>
      </c>
      <c r="D439" s="3">
        <f t="shared" si="74"/>
        <v>2017</v>
      </c>
      <c r="E439" s="4">
        <f t="shared" si="75"/>
        <v>42960.5</v>
      </c>
      <c r="F439" s="3">
        <v>21</v>
      </c>
      <c r="G439" s="4">
        <f t="shared" si="84"/>
        <v>42981.5</v>
      </c>
      <c r="H439" s="4">
        <f t="shared" si="83"/>
        <v>42970.5</v>
      </c>
      <c r="I439" s="3">
        <f t="shared" si="76"/>
        <v>225.5</v>
      </c>
      <c r="J439" s="3">
        <f t="shared" si="79"/>
        <v>246.5</v>
      </c>
      <c r="K439" s="3">
        <f t="shared" si="80"/>
        <v>235.5</v>
      </c>
      <c r="L439" s="3">
        <f t="shared" si="81"/>
        <v>2017</v>
      </c>
      <c r="M439" s="3">
        <f t="shared" si="82"/>
        <v>8</v>
      </c>
      <c r="N439" s="3">
        <v>2.2060380952380956</v>
      </c>
      <c r="O439" s="3">
        <v>52.79238095238096</v>
      </c>
      <c r="P439" s="3"/>
      <c r="Q439" s="3"/>
      <c r="R439" s="3" t="e">
        <f>CONCATENATE(T439,"; ",Z439,"; ",#REF!,"; ",#REF!)</f>
        <v>#REF!</v>
      </c>
      <c r="S439" s="3"/>
      <c r="U439" s="2">
        <v>42960</v>
      </c>
      <c r="V439">
        <v>225</v>
      </c>
      <c r="W439">
        <v>226</v>
      </c>
      <c r="X439">
        <v>235.5</v>
      </c>
      <c r="Y439">
        <v>21</v>
      </c>
      <c r="Z439" t="s">
        <v>497</v>
      </c>
    </row>
    <row r="440" spans="1:26" x14ac:dyDescent="0.35">
      <c r="A440">
        <v>465</v>
      </c>
      <c r="B440" t="s">
        <v>506</v>
      </c>
      <c r="C440" s="1">
        <v>42981</v>
      </c>
      <c r="D440" s="3">
        <f t="shared" si="74"/>
        <v>2017</v>
      </c>
      <c r="E440" s="4">
        <f t="shared" si="75"/>
        <v>42981.5</v>
      </c>
      <c r="F440" s="3">
        <v>21</v>
      </c>
      <c r="G440" s="4">
        <f t="shared" si="84"/>
        <v>43002.5</v>
      </c>
      <c r="H440" s="4">
        <f t="shared" si="83"/>
        <v>42991.5</v>
      </c>
      <c r="I440" s="3">
        <f t="shared" si="76"/>
        <v>246.5</v>
      </c>
      <c r="J440" s="3">
        <f t="shared" si="79"/>
        <v>267.5</v>
      </c>
      <c r="K440" s="3">
        <f t="shared" si="80"/>
        <v>256.5</v>
      </c>
      <c r="L440" s="3">
        <f t="shared" si="81"/>
        <v>2017</v>
      </c>
      <c r="M440" s="3">
        <f t="shared" si="82"/>
        <v>9</v>
      </c>
      <c r="N440" s="3">
        <v>1.5890952380952379</v>
      </c>
      <c r="O440" s="3">
        <v>49.471238095238093</v>
      </c>
      <c r="P440" s="3"/>
      <c r="Q440" s="3"/>
      <c r="R440" s="3" t="e">
        <f>CONCATENATE(T440,"; ",Z440,"; ",#REF!,"; ",#REF!)</f>
        <v>#REF!</v>
      </c>
      <c r="S440" s="3"/>
      <c r="U440" s="2">
        <v>42981</v>
      </c>
      <c r="V440">
        <v>246</v>
      </c>
      <c r="W440">
        <v>247</v>
      </c>
      <c r="X440">
        <v>256.5</v>
      </c>
      <c r="Y440">
        <v>21</v>
      </c>
      <c r="Z440" t="s">
        <v>497</v>
      </c>
    </row>
    <row r="441" spans="1:26" x14ac:dyDescent="0.35">
      <c r="A441">
        <v>466</v>
      </c>
      <c r="B441" t="s">
        <v>507</v>
      </c>
      <c r="C441" s="1">
        <v>43002</v>
      </c>
      <c r="D441" s="3">
        <f t="shared" si="74"/>
        <v>2017</v>
      </c>
      <c r="E441" s="4">
        <f t="shared" si="75"/>
        <v>43002.5</v>
      </c>
      <c r="F441" s="3">
        <v>21</v>
      </c>
      <c r="G441" s="4">
        <f t="shared" si="84"/>
        <v>43023.5</v>
      </c>
      <c r="H441" s="4">
        <f t="shared" si="83"/>
        <v>43012.5</v>
      </c>
      <c r="I441" s="3">
        <f t="shared" si="76"/>
        <v>267.5</v>
      </c>
      <c r="J441" s="3">
        <f t="shared" si="79"/>
        <v>288.5</v>
      </c>
      <c r="K441" s="3">
        <f t="shared" si="80"/>
        <v>277.5</v>
      </c>
      <c r="L441" s="3">
        <f t="shared" si="81"/>
        <v>2017</v>
      </c>
      <c r="M441" s="3">
        <f t="shared" si="82"/>
        <v>10</v>
      </c>
      <c r="N441" s="3">
        <v>1.6825714285714284</v>
      </c>
      <c r="O441" s="3">
        <v>43.037714285714294</v>
      </c>
      <c r="P441" s="3"/>
      <c r="Q441" s="3"/>
      <c r="R441" s="3" t="e">
        <f>CONCATENATE(T441,"; ",Z441,"; ",#REF!,"; ",#REF!)</f>
        <v>#REF!</v>
      </c>
      <c r="S441" s="3"/>
      <c r="U441" s="2">
        <v>43002</v>
      </c>
      <c r="V441">
        <v>267</v>
      </c>
      <c r="W441">
        <v>268</v>
      </c>
      <c r="X441">
        <v>277.5</v>
      </c>
      <c r="Y441">
        <v>21</v>
      </c>
      <c r="Z441" t="s">
        <v>497</v>
      </c>
    </row>
    <row r="442" spans="1:26" x14ac:dyDescent="0.35">
      <c r="A442">
        <v>467</v>
      </c>
      <c r="B442" t="s">
        <v>508</v>
      </c>
      <c r="C442" s="1">
        <v>43023</v>
      </c>
      <c r="D442" s="3">
        <f t="shared" si="74"/>
        <v>2017</v>
      </c>
      <c r="E442" s="4">
        <f t="shared" si="75"/>
        <v>43023.5</v>
      </c>
      <c r="F442" s="3">
        <v>28</v>
      </c>
      <c r="G442" s="4">
        <f t="shared" si="84"/>
        <v>43051.5</v>
      </c>
      <c r="H442" s="4">
        <f t="shared" si="83"/>
        <v>43037</v>
      </c>
      <c r="I442" s="3">
        <f t="shared" si="76"/>
        <v>288.5</v>
      </c>
      <c r="J442" s="3">
        <f t="shared" si="79"/>
        <v>316.5</v>
      </c>
      <c r="K442" s="3">
        <f t="shared" si="80"/>
        <v>302</v>
      </c>
      <c r="L442" s="3">
        <f t="shared" si="81"/>
        <v>2017</v>
      </c>
      <c r="M442" s="3">
        <f t="shared" si="82"/>
        <v>10</v>
      </c>
      <c r="N442" s="3">
        <v>0.77117857142857138</v>
      </c>
      <c r="O442" s="3">
        <v>31.844571428571435</v>
      </c>
      <c r="P442" s="3"/>
      <c r="Q442" s="3"/>
      <c r="R442" s="3" t="e">
        <f>CONCATENATE(T442,"; ",Z442,"; ",#REF!,"; ",#REF!)</f>
        <v>#REF!</v>
      </c>
      <c r="S442" s="3"/>
      <c r="U442" s="2">
        <v>43023</v>
      </c>
      <c r="V442">
        <v>288</v>
      </c>
      <c r="W442">
        <v>289</v>
      </c>
      <c r="X442">
        <v>302</v>
      </c>
      <c r="Y442">
        <v>28</v>
      </c>
      <c r="Z442" t="s">
        <v>497</v>
      </c>
    </row>
    <row r="443" spans="1:26" x14ac:dyDescent="0.35">
      <c r="A443">
        <v>468</v>
      </c>
      <c r="B443" t="s">
        <v>509</v>
      </c>
      <c r="C443" s="1">
        <v>43051</v>
      </c>
      <c r="D443" s="3">
        <f t="shared" si="74"/>
        <v>2017</v>
      </c>
      <c r="E443" s="4">
        <f t="shared" si="75"/>
        <v>43051.5</v>
      </c>
      <c r="F443" s="3">
        <v>28</v>
      </c>
      <c r="G443" s="4">
        <f t="shared" si="84"/>
        <v>43079.5</v>
      </c>
      <c r="H443" s="4">
        <f t="shared" si="83"/>
        <v>43065</v>
      </c>
      <c r="I443" s="3">
        <f t="shared" si="76"/>
        <v>316.5</v>
      </c>
      <c r="J443" s="3">
        <f t="shared" si="79"/>
        <v>344.5</v>
      </c>
      <c r="K443" s="3">
        <f t="shared" si="80"/>
        <v>330</v>
      </c>
      <c r="L443" s="3">
        <f t="shared" si="81"/>
        <v>2017</v>
      </c>
      <c r="M443" s="3">
        <f t="shared" si="82"/>
        <v>11</v>
      </c>
      <c r="N443" s="3">
        <v>0.56085714285714283</v>
      </c>
      <c r="O443" s="3">
        <v>11.125714285714285</v>
      </c>
      <c r="P443" s="3"/>
      <c r="Q443" s="3"/>
      <c r="R443" s="3" t="e">
        <f>CONCATENATE(T443,"; ",Z443,"; ",#REF!,"; ",#REF!)</f>
        <v>#REF!</v>
      </c>
      <c r="S443" s="3"/>
      <c r="U443" s="2">
        <v>43051</v>
      </c>
      <c r="V443">
        <v>316</v>
      </c>
      <c r="W443">
        <v>317</v>
      </c>
      <c r="X443">
        <v>330</v>
      </c>
      <c r="Y443">
        <v>28</v>
      </c>
      <c r="Z443" t="s">
        <v>497</v>
      </c>
    </row>
    <row r="444" spans="1:26" x14ac:dyDescent="0.35">
      <c r="A444">
        <v>469</v>
      </c>
      <c r="B444" t="s">
        <v>510</v>
      </c>
      <c r="C444" s="1">
        <v>43079</v>
      </c>
      <c r="D444" s="3">
        <f t="shared" si="74"/>
        <v>2017</v>
      </c>
      <c r="E444" s="4">
        <f t="shared" si="75"/>
        <v>43079.5</v>
      </c>
      <c r="F444" s="3">
        <v>28</v>
      </c>
      <c r="G444" s="4">
        <f t="shared" si="84"/>
        <v>43107.5</v>
      </c>
      <c r="H444" s="4">
        <f t="shared" si="83"/>
        <v>43093</v>
      </c>
      <c r="I444" s="3">
        <f t="shared" si="76"/>
        <v>344.5</v>
      </c>
      <c r="J444" s="3">
        <f t="shared" si="79"/>
        <v>7.5</v>
      </c>
      <c r="K444" s="3">
        <f t="shared" si="80"/>
        <v>358</v>
      </c>
      <c r="L444" s="3">
        <f t="shared" si="81"/>
        <v>2017</v>
      </c>
      <c r="M444" s="3">
        <f t="shared" si="82"/>
        <v>12</v>
      </c>
      <c r="N444" s="3">
        <v>0.28042857142857142</v>
      </c>
      <c r="O444" s="3">
        <v>7.5074285714285747</v>
      </c>
      <c r="P444" s="3"/>
      <c r="Q444" s="3"/>
      <c r="R444" s="3" t="e">
        <f>CONCATENATE(T444,"; ",Z444,"; ",#REF!,"; ",#REF!)</f>
        <v>#REF!</v>
      </c>
      <c r="S444" s="3"/>
      <c r="U444" s="2">
        <v>43079</v>
      </c>
      <c r="V444">
        <v>344</v>
      </c>
      <c r="W444">
        <v>345</v>
      </c>
      <c r="X444">
        <v>358</v>
      </c>
      <c r="Y444">
        <v>28</v>
      </c>
      <c r="Z444" t="s">
        <v>497</v>
      </c>
    </row>
    <row r="445" spans="1:26" x14ac:dyDescent="0.35">
      <c r="A445">
        <v>470</v>
      </c>
      <c r="B445" t="s">
        <v>511</v>
      </c>
      <c r="C445" s="1">
        <v>43107</v>
      </c>
      <c r="D445" s="3">
        <f t="shared" si="74"/>
        <v>2018</v>
      </c>
      <c r="E445" s="4">
        <f t="shared" si="75"/>
        <v>43107.5</v>
      </c>
      <c r="F445" s="3">
        <v>35</v>
      </c>
      <c r="G445" s="4">
        <f t="shared" si="84"/>
        <v>43142.5</v>
      </c>
      <c r="H445" s="4">
        <f t="shared" si="83"/>
        <v>43124.5</v>
      </c>
      <c r="I445" s="3">
        <f t="shared" si="76"/>
        <v>7.5</v>
      </c>
      <c r="J445" s="3">
        <f t="shared" si="79"/>
        <v>42.5</v>
      </c>
      <c r="K445" s="3">
        <f t="shared" si="80"/>
        <v>24.5</v>
      </c>
      <c r="L445" s="3">
        <f t="shared" si="81"/>
        <v>2018</v>
      </c>
      <c r="M445" s="3">
        <f t="shared" si="82"/>
        <v>1</v>
      </c>
      <c r="N445" s="3">
        <v>0.11217142857142857</v>
      </c>
      <c r="O445" s="3">
        <v>1.8121142857142851</v>
      </c>
      <c r="P445" s="3"/>
      <c r="Q445" s="3"/>
      <c r="R445" s="3" t="e">
        <f>CONCATENATE(T445,"; ",Z445,"; ",#REF!,"; ",#REF!)</f>
        <v>#REF!</v>
      </c>
      <c r="S445" s="3"/>
      <c r="U445" s="2">
        <v>43107</v>
      </c>
      <c r="V445">
        <v>7</v>
      </c>
      <c r="W445">
        <v>8</v>
      </c>
      <c r="X445">
        <v>24.5</v>
      </c>
      <c r="Y445">
        <v>35</v>
      </c>
      <c r="Z445" t="s">
        <v>497</v>
      </c>
    </row>
    <row r="446" spans="1:26" x14ac:dyDescent="0.35">
      <c r="A446">
        <v>471</v>
      </c>
      <c r="B446" t="s">
        <v>512</v>
      </c>
      <c r="C446" s="1">
        <v>43142</v>
      </c>
      <c r="D446" s="3">
        <f t="shared" si="74"/>
        <v>2018</v>
      </c>
      <c r="E446" s="4">
        <f t="shared" si="75"/>
        <v>43142.5</v>
      </c>
      <c r="F446" s="3">
        <v>35</v>
      </c>
      <c r="G446" s="4">
        <f t="shared" si="84"/>
        <v>43177.5</v>
      </c>
      <c r="H446" s="4">
        <f t="shared" si="83"/>
        <v>43159.5</v>
      </c>
      <c r="I446" s="3">
        <f t="shared" si="76"/>
        <v>42.5</v>
      </c>
      <c r="J446" s="3">
        <f t="shared" si="79"/>
        <v>77.5</v>
      </c>
      <c r="K446" s="3">
        <f t="shared" si="80"/>
        <v>59.5</v>
      </c>
      <c r="L446" s="3">
        <f t="shared" si="81"/>
        <v>2018</v>
      </c>
      <c r="M446" s="3">
        <f t="shared" si="82"/>
        <v>2</v>
      </c>
      <c r="N446" s="3">
        <v>0.11217142857142857</v>
      </c>
      <c r="O446" s="3">
        <v>0.88914285714286057</v>
      </c>
      <c r="P446" s="3"/>
      <c r="Q446" s="3"/>
      <c r="R446" s="3" t="e">
        <f>CONCATENATE(T446,"; ",Z446,"; ",#REF!,"; ",#REF!)</f>
        <v>#REF!</v>
      </c>
      <c r="S446" s="3"/>
      <c r="U446" s="2">
        <v>43142</v>
      </c>
      <c r="V446">
        <v>42</v>
      </c>
      <c r="W446">
        <v>43</v>
      </c>
      <c r="X446">
        <v>59.5</v>
      </c>
      <c r="Y446">
        <v>35</v>
      </c>
      <c r="Z446" t="s">
        <v>497</v>
      </c>
    </row>
    <row r="447" spans="1:26" x14ac:dyDescent="0.35">
      <c r="A447">
        <v>472</v>
      </c>
      <c r="B447" t="s">
        <v>513</v>
      </c>
      <c r="C447" s="1">
        <v>43177</v>
      </c>
      <c r="D447" s="3">
        <f t="shared" si="74"/>
        <v>2018</v>
      </c>
      <c r="E447" s="4">
        <f t="shared" si="75"/>
        <v>43177.5</v>
      </c>
      <c r="F447" s="3">
        <v>21</v>
      </c>
      <c r="G447" s="4">
        <f t="shared" si="84"/>
        <v>43198.5</v>
      </c>
      <c r="H447" s="4">
        <f t="shared" si="83"/>
        <v>43187.5</v>
      </c>
      <c r="I447" s="3">
        <f t="shared" si="76"/>
        <v>77.5</v>
      </c>
      <c r="J447" s="3">
        <f t="shared" si="79"/>
        <v>98.5</v>
      </c>
      <c r="K447" s="3">
        <f t="shared" si="80"/>
        <v>87.5</v>
      </c>
      <c r="L447" s="3">
        <f t="shared" si="81"/>
        <v>2018</v>
      </c>
      <c r="M447" s="3">
        <f t="shared" si="82"/>
        <v>3</v>
      </c>
      <c r="N447" s="3">
        <v>0.18695238095238095</v>
      </c>
      <c r="O447" s="3">
        <v>3.981714285714296</v>
      </c>
      <c r="P447" s="3"/>
      <c r="Q447" s="3"/>
      <c r="R447" s="3" t="e">
        <f>CONCATENATE(T447,"; ",Z447,"; ",#REF!,"; ",#REF!)</f>
        <v>#REF!</v>
      </c>
      <c r="S447" s="3"/>
      <c r="U447" s="2">
        <v>43177</v>
      </c>
      <c r="V447">
        <v>77</v>
      </c>
      <c r="W447">
        <v>78</v>
      </c>
      <c r="X447">
        <v>87.5</v>
      </c>
      <c r="Y447">
        <v>21</v>
      </c>
      <c r="Z447" t="s">
        <v>497</v>
      </c>
    </row>
    <row r="448" spans="1:26" x14ac:dyDescent="0.35">
      <c r="A448">
        <v>473</v>
      </c>
      <c r="B448" t="s">
        <v>514</v>
      </c>
      <c r="C448" s="1">
        <v>43198</v>
      </c>
      <c r="D448" s="3">
        <f t="shared" si="74"/>
        <v>2018</v>
      </c>
      <c r="E448" s="4">
        <f t="shared" si="75"/>
        <v>43198.5</v>
      </c>
      <c r="F448" s="3">
        <v>21</v>
      </c>
      <c r="G448" s="4">
        <f t="shared" si="84"/>
        <v>43219.5</v>
      </c>
      <c r="H448" s="4">
        <f t="shared" si="83"/>
        <v>43208.5</v>
      </c>
      <c r="I448" s="3">
        <f t="shared" si="76"/>
        <v>98.5</v>
      </c>
      <c r="J448" s="3">
        <f t="shared" si="79"/>
        <v>119.5</v>
      </c>
      <c r="K448" s="3">
        <f t="shared" si="80"/>
        <v>108.5</v>
      </c>
      <c r="L448" s="3">
        <f t="shared" si="81"/>
        <v>2018</v>
      </c>
      <c r="M448" s="3">
        <f t="shared" si="82"/>
        <v>4</v>
      </c>
      <c r="N448" s="3">
        <v>0.37390476190476191</v>
      </c>
      <c r="O448" s="3">
        <v>5.3699047619047633</v>
      </c>
      <c r="P448" s="3"/>
      <c r="Q448" s="3"/>
      <c r="R448" s="3" t="e">
        <f>CONCATENATE(T448,"; ",Z448,"; ",#REF!,"; ",#REF!)</f>
        <v>#REF!</v>
      </c>
      <c r="S448" s="3"/>
      <c r="U448" s="2">
        <v>43198</v>
      </c>
      <c r="V448">
        <v>98</v>
      </c>
      <c r="W448">
        <v>99</v>
      </c>
      <c r="X448">
        <v>108.5</v>
      </c>
      <c r="Y448">
        <v>21</v>
      </c>
      <c r="Z448" t="s">
        <v>497</v>
      </c>
    </row>
    <row r="449" spans="1:26" x14ac:dyDescent="0.35">
      <c r="A449">
        <v>474</v>
      </c>
      <c r="B449" t="s">
        <v>515</v>
      </c>
      <c r="C449" s="1">
        <v>43219</v>
      </c>
      <c r="D449" s="3">
        <f t="shared" si="74"/>
        <v>2018</v>
      </c>
      <c r="E449" s="4">
        <f t="shared" si="75"/>
        <v>43219.5</v>
      </c>
      <c r="F449" s="3">
        <v>21</v>
      </c>
      <c r="G449" s="4">
        <f t="shared" si="84"/>
        <v>43240.5</v>
      </c>
      <c r="H449" s="4">
        <f t="shared" si="83"/>
        <v>43229.5</v>
      </c>
      <c r="I449" s="3">
        <f t="shared" si="76"/>
        <v>119.5</v>
      </c>
      <c r="J449" s="3">
        <f t="shared" si="79"/>
        <v>140.5</v>
      </c>
      <c r="K449" s="3">
        <f t="shared" si="80"/>
        <v>129.5</v>
      </c>
      <c r="L449" s="3">
        <f t="shared" si="81"/>
        <v>2018</v>
      </c>
      <c r="M449" s="3">
        <f t="shared" si="82"/>
        <v>5</v>
      </c>
      <c r="N449" s="3">
        <v>0.37390476190476191</v>
      </c>
      <c r="O449" s="3">
        <v>2.5744761904761835</v>
      </c>
      <c r="P449" s="3"/>
      <c r="Q449" s="3"/>
      <c r="R449" s="3" t="e">
        <f>CONCATENATE(T449,"; ",Z449,"; ",#REF!,"; ",#REF!)</f>
        <v>#REF!</v>
      </c>
      <c r="S449" s="3"/>
      <c r="U449" s="2">
        <v>43219</v>
      </c>
      <c r="V449">
        <v>119</v>
      </c>
      <c r="W449">
        <v>120</v>
      </c>
      <c r="X449">
        <v>129.5</v>
      </c>
      <c r="Y449">
        <v>21</v>
      </c>
      <c r="Z449" t="s">
        <v>497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3000m trap</vt:lpstr>
    </vt:vector>
  </TitlesOfParts>
  <Company>National Oceanography Centre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help</dc:creator>
  <cp:lastModifiedBy>Corinne Pebody</cp:lastModifiedBy>
  <cp:revision/>
  <dcterms:created xsi:type="dcterms:W3CDTF">2019-04-25T08:27:21Z</dcterms:created>
  <dcterms:modified xsi:type="dcterms:W3CDTF">2020-01-22T14:38:35Z</dcterms:modified>
</cp:coreProperties>
</file>