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M:\Divisions\Natural Resources\Wildlife\AmphibiansReptiles\Frogs\CRLF\Data\Analysis\Parkwide\"/>
    </mc:Choice>
  </mc:AlternateContent>
  <xr:revisionPtr revIDLastSave="0" documentId="13_ncr:1_{1BD2EA22-D4A6-4805-B3A9-7AF302759D71}" xr6:coauthVersionLast="47" xr6:coauthVersionMax="47" xr10:uidLastSave="{00000000-0000-0000-0000-000000000000}"/>
  <bookViews>
    <workbookView xWindow="22932" yWindow="-108" windowWidth="23256" windowHeight="12576" xr2:uid="{64B888D8-8E9B-4194-906C-2327AE2859A7}"/>
  </bookViews>
  <sheets>
    <sheet name="!ReadMe" sheetId="2" r:id="rId1"/>
    <sheet name="Data" sheetId="1" r:id="rId2"/>
    <sheet name="Data_Excluded" sheetId="3" r:id="rId3"/>
  </sheets>
  <definedNames>
    <definedName name="_xlnm._FilterDatabase" localSheetId="1" hidden="1">Data!$A$1:$K$110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3" l="1"/>
  <c r="J6" i="3"/>
  <c r="J5" i="3"/>
  <c r="J4" i="3"/>
  <c r="J3" i="3"/>
  <c r="J2" i="3"/>
  <c r="J38" i="1"/>
  <c r="J32" i="1"/>
  <c r="E30" i="1"/>
  <c r="G30" i="1" s="1"/>
  <c r="G28" i="1"/>
  <c r="E28" i="1" s="1"/>
  <c r="G2" i="1"/>
  <c r="E2" i="1"/>
  <c r="J8" i="1"/>
  <c r="J9" i="1"/>
  <c r="J10" i="1"/>
  <c r="J11" i="1"/>
  <c r="J12" i="1"/>
  <c r="J13" i="1"/>
  <c r="J14" i="1"/>
  <c r="J15" i="1"/>
  <c r="J16" i="1"/>
  <c r="J17" i="1"/>
  <c r="J18" i="1"/>
  <c r="J19" i="1"/>
  <c r="J20" i="1"/>
  <c r="J21" i="1"/>
  <c r="J22" i="1"/>
  <c r="J23" i="1"/>
  <c r="J24" i="1"/>
  <c r="J25" i="1"/>
  <c r="J26" i="1"/>
  <c r="J27" i="1"/>
  <c r="J101" i="1"/>
  <c r="J100" i="1"/>
  <c r="J99" i="1"/>
  <c r="J98" i="1"/>
  <c r="J97" i="1"/>
  <c r="J96" i="1"/>
  <c r="J95" i="1"/>
  <c r="J94" i="1"/>
  <c r="J93" i="1"/>
  <c r="J92" i="1"/>
  <c r="J87" i="1"/>
  <c r="J86" i="1"/>
  <c r="J85" i="1"/>
  <c r="J84" i="1"/>
  <c r="J83" i="1"/>
  <c r="J82" i="1"/>
  <c r="J81" i="1"/>
  <c r="J80" i="1"/>
  <c r="J79" i="1"/>
  <c r="J58" i="1"/>
  <c r="J57" i="1"/>
  <c r="J56" i="1"/>
  <c r="J55" i="1"/>
  <c r="J54" i="1"/>
  <c r="J53" i="1"/>
  <c r="J52" i="1"/>
  <c r="J50" i="1"/>
  <c r="J49" i="1"/>
  <c r="J48" i="1"/>
  <c r="J47" i="1"/>
  <c r="J46" i="1"/>
  <c r="J45" i="1"/>
  <c r="J44" i="1"/>
  <c r="J51" i="1"/>
  <c r="J42" i="1"/>
  <c r="J106" i="1"/>
  <c r="J105" i="1"/>
  <c r="J3" i="1"/>
  <c r="J4" i="1"/>
  <c r="J5" i="1"/>
  <c r="J6" i="1"/>
  <c r="J7" i="1"/>
  <c r="J29" i="1"/>
  <c r="J31" i="1"/>
  <c r="J33" i="1"/>
  <c r="J34" i="1"/>
  <c r="J35" i="1"/>
  <c r="J36" i="1"/>
  <c r="J37" i="1"/>
  <c r="J39" i="1"/>
  <c r="J40" i="1"/>
  <c r="J41" i="1"/>
  <c r="J43" i="1"/>
  <c r="J59" i="1"/>
  <c r="J60" i="1"/>
  <c r="J61" i="1"/>
  <c r="J62" i="1"/>
  <c r="J63" i="1"/>
  <c r="J64" i="1"/>
  <c r="J65" i="1"/>
  <c r="J66" i="1"/>
  <c r="J67" i="1"/>
  <c r="J68" i="1"/>
  <c r="J69" i="1"/>
  <c r="J70" i="1"/>
  <c r="J71" i="1"/>
  <c r="J72" i="1"/>
  <c r="J73" i="1"/>
  <c r="J74" i="1"/>
  <c r="J75" i="1"/>
  <c r="J76" i="1"/>
  <c r="J77" i="1"/>
  <c r="J78" i="1"/>
  <c r="J88" i="1"/>
  <c r="J89" i="1"/>
  <c r="J90" i="1"/>
  <c r="J91" i="1"/>
  <c r="J102" i="1"/>
  <c r="J103" i="1"/>
  <c r="J104" i="1"/>
  <c r="J107" i="1"/>
  <c r="J108" i="1"/>
  <c r="J109" i="1"/>
  <c r="J110" i="1"/>
  <c r="J30" i="1" l="1"/>
  <c r="J28" i="1"/>
  <c r="J2" i="1"/>
</calcChain>
</file>

<file path=xl/sharedStrings.xml><?xml version="1.0" encoding="utf-8"?>
<sst xmlns="http://schemas.openxmlformats.org/spreadsheetml/2006/main" count="167" uniqueCount="68">
  <si>
    <t>LocationID</t>
  </si>
  <si>
    <t>RC07</t>
  </si>
  <si>
    <t>TV02</t>
  </si>
  <si>
    <t>TV03</t>
  </si>
  <si>
    <t>RL02</t>
  </si>
  <si>
    <t>MC01</t>
  </si>
  <si>
    <t>LS09</t>
  </si>
  <si>
    <t>LS05</t>
  </si>
  <si>
    <t>LS08</t>
  </si>
  <si>
    <t>LS07</t>
  </si>
  <si>
    <t>LS06</t>
  </si>
  <si>
    <t>KC01</t>
  </si>
  <si>
    <t>KC02</t>
  </si>
  <si>
    <t>KC03</t>
  </si>
  <si>
    <t>WG01</t>
  </si>
  <si>
    <t>OV01</t>
  </si>
  <si>
    <t>WU02</t>
  </si>
  <si>
    <t>RC10</t>
  </si>
  <si>
    <t>RC11</t>
  </si>
  <si>
    <t>RC13</t>
  </si>
  <si>
    <t>RC15</t>
  </si>
  <si>
    <t>RC14</t>
  </si>
  <si>
    <t>RC20</t>
  </si>
  <si>
    <t>RC24</t>
  </si>
  <si>
    <t>RC25</t>
  </si>
  <si>
    <t>RC17</t>
  </si>
  <si>
    <t>RC21</t>
  </si>
  <si>
    <t>RL04</t>
  </si>
  <si>
    <t>WYSurveyDate</t>
  </si>
  <si>
    <t>Comments</t>
  </si>
  <si>
    <t>Google Earth image does not capture field conditions at time of winter sampling</t>
  </si>
  <si>
    <t>GoogleEarthPhotoDate</t>
  </si>
  <si>
    <t>pre pond construction</t>
  </si>
  <si>
    <t>General notes for identifying cover types:</t>
  </si>
  <si>
    <t>Example: This Google Earth image of Rodeo Lake was taken 4/1/2022</t>
  </si>
  <si>
    <t>Open water: 5%</t>
  </si>
  <si>
    <t>Submergent vegetation: 35%</t>
  </si>
  <si>
    <t>Tree cover: 10%</t>
  </si>
  <si>
    <t>Algae: 0%</t>
  </si>
  <si>
    <t>Emergent vegetation: 50%</t>
  </si>
  <si>
    <t>To estimate percent cover for CRLF breeding sites using Google Earth's historical imagery tool, an image was chosen that was closest in time to the survey date where the cover types are also easily visible. (Due to image quality issues, some images that were chosen were not from the same year as the survey date.) A transect line was drawn across the site in the direction of water flow or at the widest length. The image was zoomed in so that the transect line measured 5 inches across and a ruler was used to measure the proportion of cover types that the transect line crossed through. The proportions were then converted to percentages.</t>
  </si>
  <si>
    <t>N/A</t>
  </si>
  <si>
    <t xml:space="preserve">Eucalyptus trees along road were not cut yet and are shading the pond at this date. They were cut down in 2009. </t>
  </si>
  <si>
    <t>Open water - generally dark blue, no vegetation</t>
  </si>
  <si>
    <t>Emergent vegetation - brown or darker green textured vegetation in the water (e.g., cattails)</t>
  </si>
  <si>
    <t>Algae -  very green water, smooth/no texture</t>
  </si>
  <si>
    <t>Submergent vegetation  - light green, somewhat textured vegetation in the water (e.g., parrots feather)</t>
  </si>
  <si>
    <t>Tree cover - dark green, round and bumpy vegetation surrounding the site (e.g., willow trees)</t>
  </si>
  <si>
    <t>Ruby Sainz, Aquatic Ecology Intern, 3/8/2024</t>
  </si>
  <si>
    <t>TV06</t>
  </si>
  <si>
    <t>PolygonArea_squareft</t>
  </si>
  <si>
    <t>OpenWater_percent</t>
  </si>
  <si>
    <t>SubmergentVegetation_percent</t>
  </si>
  <si>
    <t>EmergentVegetation_percent</t>
  </si>
  <si>
    <t>TreeCover_percent</t>
  </si>
  <si>
    <t>Algae_percent</t>
  </si>
  <si>
    <t>TotalPercent</t>
  </si>
  <si>
    <t>This pond was created/excavated in 2009 after CRLF breeding season</t>
  </si>
  <si>
    <t>LS01</t>
  </si>
  <si>
    <t>Exact GoogleEarthPhotoDate is unknown due to no date shown in Google Earth. Only month and year were shown.</t>
  </si>
  <si>
    <t>Drought winter? 18.75% dry land</t>
  </si>
  <si>
    <t>Not winter, but closest in time with clear view of pond.</t>
  </si>
  <si>
    <t>Closest in time to first winter survey but pond doesn't look dug yet in photo</t>
  </si>
  <si>
    <t>Not winter, but closest in time post construction with clear view of pond.</t>
  </si>
  <si>
    <t>Not winter, but closest in time clear view of pond with water.</t>
  </si>
  <si>
    <t>Delete-- not best photo post pond construction</t>
  </si>
  <si>
    <t>Darren Fong, Aquatic Ecologist, 3/18/2024</t>
  </si>
  <si>
    <t>Made some changes to initial photo dates used for constructed ponds.  Choose photos closest in time post construction with clear view of open water areas.  Moved the replaced data to 'Data_Excluded'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</si>
</sst>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
  </numFmts>
  <fonts count="3" x14ac:knownFonts="1">
    <font>
      <sz val="11"/>
      <color theme="1"/>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Alignment="1">
      <alignment vertical="center"/>
    </xf>
    <xf numFmtId="0" fontId="2" fillId="0" borderId="0" xfId="0" applyFont="1"/>
    <xf numFmtId="0" fontId="0" fillId="0" borderId="0" xfId="0" applyFont="1"/>
    <xf numFmtId="0" fontId="0" fillId="0" borderId="0" xfId="0" applyAlignment="1">
      <alignment vertical="top" wrapText="1"/>
    </xf>
    <xf numFmtId="14" fontId="0" fillId="0" borderId="0" xfId="0" applyNumberFormat="1" applyFill="1"/>
    <xf numFmtId="164" fontId="0" fillId="0" borderId="0" xfId="0" applyNumberFormat="1"/>
    <xf numFmtId="0" fontId="0" fillId="0" borderId="0" xfId="0" applyFill="1"/>
    <xf numFmtId="0" fontId="0" fillId="2" borderId="0" xfId="0" applyFill="1"/>
    <xf numFmtId="164" fontId="0" fillId="2" borderId="0" xfId="0" applyNumberFormat="1" applyFill="1"/>
    <xf numFmtId="14" fontId="0" fillId="2" borderId="0" xfId="0" applyNumberFormat="1" applyFill="1"/>
    <xf numFmtId="0" fontId="0" fillId="3" borderId="0" xfId="0" applyFill="1"/>
    <xf numFmtId="164" fontId="0" fillId="3" borderId="0" xfId="0" applyNumberFormat="1" applyFill="1"/>
    <xf numFmtId="14"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981075</xdr:colOff>
      <xdr:row>11</xdr:row>
      <xdr:rowOff>38365</xdr:rowOff>
    </xdr:from>
    <xdr:to>
      <xdr:col>0</xdr:col>
      <xdr:colOff>6981825</xdr:colOff>
      <xdr:row>30</xdr:row>
      <xdr:rowOff>152891</xdr:rowOff>
    </xdr:to>
    <xdr:pic>
      <xdr:nvPicPr>
        <xdr:cNvPr id="3" name="Picture 2">
          <a:extLst>
            <a:ext uri="{FF2B5EF4-FFF2-40B4-BE49-F238E27FC236}">
              <a16:creationId xmlns:a16="http://schemas.microsoft.com/office/drawing/2014/main" id="{261F670B-F1A3-2B9D-97DE-B8B4300C7712}"/>
            </a:ext>
          </a:extLst>
        </xdr:cNvPr>
        <xdr:cNvPicPr>
          <a:picLocks noChangeAspect="1"/>
        </xdr:cNvPicPr>
      </xdr:nvPicPr>
      <xdr:blipFill>
        <a:blip xmlns:r="http://schemas.openxmlformats.org/officeDocument/2006/relationships" r:embed="rId1"/>
        <a:stretch>
          <a:fillRect/>
        </a:stretch>
      </xdr:blipFill>
      <xdr:spPr>
        <a:xfrm>
          <a:off x="981075" y="2903803"/>
          <a:ext cx="6000750" cy="37340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BBECC-B7A9-4AC1-A6AB-7A835448637D}">
  <dimension ref="A1:E22"/>
  <sheetViews>
    <sheetView tabSelected="1" zoomScaleNormal="100" workbookViewId="0">
      <selection activeCell="E3" sqref="E3"/>
    </sheetView>
  </sheetViews>
  <sheetFormatPr defaultRowHeight="14.5" x14ac:dyDescent="0.35"/>
  <cols>
    <col min="1" max="1" width="118.7265625" customWidth="1"/>
  </cols>
  <sheetData>
    <row r="1" spans="1:5" x14ac:dyDescent="0.35">
      <c r="A1" t="s">
        <v>48</v>
      </c>
      <c r="E1" t="s">
        <v>66</v>
      </c>
    </row>
    <row r="2" spans="1:5" x14ac:dyDescent="0.35">
      <c r="E2" t="s">
        <v>67</v>
      </c>
    </row>
    <row r="3" spans="1:5" s="7" customFormat="1" ht="75.75" customHeight="1" x14ac:dyDescent="0.35">
      <c r="A3" s="7" t="s">
        <v>40</v>
      </c>
    </row>
    <row r="5" spans="1:5" s="5" customFormat="1" x14ac:dyDescent="0.35">
      <c r="A5" s="5" t="s">
        <v>33</v>
      </c>
    </row>
    <row r="6" spans="1:5" s="6" customFormat="1" x14ac:dyDescent="0.35">
      <c r="A6" s="6" t="s">
        <v>43</v>
      </c>
    </row>
    <row r="7" spans="1:5" x14ac:dyDescent="0.35">
      <c r="A7" s="4" t="s">
        <v>46</v>
      </c>
    </row>
    <row r="8" spans="1:5" x14ac:dyDescent="0.35">
      <c r="A8" s="4" t="s">
        <v>44</v>
      </c>
    </row>
    <row r="9" spans="1:5" x14ac:dyDescent="0.35">
      <c r="A9" s="4" t="s">
        <v>47</v>
      </c>
    </row>
    <row r="10" spans="1:5" x14ac:dyDescent="0.35">
      <c r="A10" s="4" t="s">
        <v>45</v>
      </c>
    </row>
    <row r="17" spans="2:2" x14ac:dyDescent="0.35">
      <c r="B17" t="s">
        <v>34</v>
      </c>
    </row>
    <row r="18" spans="2:2" x14ac:dyDescent="0.35">
      <c r="B18" t="s">
        <v>35</v>
      </c>
    </row>
    <row r="19" spans="2:2" x14ac:dyDescent="0.35">
      <c r="B19" t="s">
        <v>36</v>
      </c>
    </row>
    <row r="20" spans="2:2" x14ac:dyDescent="0.35">
      <c r="B20" t="s">
        <v>39</v>
      </c>
    </row>
    <row r="21" spans="2:2" x14ac:dyDescent="0.35">
      <c r="B21" t="s">
        <v>37</v>
      </c>
    </row>
    <row r="22" spans="2:2" x14ac:dyDescent="0.35">
      <c r="B22" t="s">
        <v>38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8041-AA0A-42C7-8863-21BFAB9E3577}">
  <dimension ref="A1:K110"/>
  <sheetViews>
    <sheetView zoomScale="90" zoomScaleNormal="90" workbookViewId="0">
      <pane ySplit="1" topLeftCell="A2" activePane="bottomLeft" state="frozen"/>
      <selection pane="bottomLeft" activeCell="A31" sqref="A31:XFD31"/>
    </sheetView>
  </sheetViews>
  <sheetFormatPr defaultRowHeight="14.5" x14ac:dyDescent="0.35"/>
  <cols>
    <col min="1" max="1" width="11.453125" customWidth="1"/>
    <col min="2" max="2" width="23" customWidth="1"/>
    <col min="3" max="3" width="18.1796875" style="3" customWidth="1"/>
    <col min="4" max="4" width="21.453125" style="3" customWidth="1"/>
    <col min="5" max="5" width="15.26953125" customWidth="1"/>
    <col min="6" max="6" width="25.453125" customWidth="1"/>
    <col min="7" max="7" width="23.1796875" customWidth="1"/>
    <col min="8" max="8" width="14.54296875" customWidth="1"/>
    <col min="9" max="9" width="10" customWidth="1"/>
    <col min="11" max="11" width="12.1796875" customWidth="1"/>
  </cols>
  <sheetData>
    <row r="1" spans="1:11" s="1" customFormat="1" x14ac:dyDescent="0.35">
      <c r="A1" s="1" t="s">
        <v>0</v>
      </c>
      <c r="B1" s="1" t="s">
        <v>50</v>
      </c>
      <c r="C1" s="2" t="s">
        <v>28</v>
      </c>
      <c r="D1" s="2" t="s">
        <v>31</v>
      </c>
      <c r="E1" s="1" t="s">
        <v>51</v>
      </c>
      <c r="F1" s="1" t="s">
        <v>52</v>
      </c>
      <c r="G1" s="1" t="s">
        <v>53</v>
      </c>
      <c r="H1" s="1" t="s">
        <v>54</v>
      </c>
      <c r="I1" s="1" t="s">
        <v>55</v>
      </c>
      <c r="J1" s="1" t="s">
        <v>56</v>
      </c>
      <c r="K1" s="1" t="s">
        <v>29</v>
      </c>
    </row>
    <row r="2" spans="1:11" s="11" customFormat="1" x14ac:dyDescent="0.35">
      <c r="A2" s="11" t="s">
        <v>11</v>
      </c>
      <c r="B2" s="12">
        <v>14738.3412214</v>
      </c>
      <c r="C2" s="13">
        <v>40939</v>
      </c>
      <c r="D2" s="13">
        <v>40952</v>
      </c>
      <c r="E2" s="11">
        <f>8/16*100</f>
        <v>50</v>
      </c>
      <c r="F2" s="11">
        <v>0</v>
      </c>
      <c r="G2" s="11">
        <f>5/16*100</f>
        <v>31.25</v>
      </c>
      <c r="H2" s="11">
        <v>0</v>
      </c>
      <c r="I2" s="11">
        <v>0</v>
      </c>
      <c r="J2" s="11">
        <f>SUM(E2:I2)</f>
        <v>81.25</v>
      </c>
      <c r="K2" s="11" t="s">
        <v>60</v>
      </c>
    </row>
    <row r="3" spans="1:11" x14ac:dyDescent="0.35">
      <c r="A3" t="s">
        <v>11</v>
      </c>
      <c r="B3" s="9">
        <v>14738.3412214</v>
      </c>
      <c r="C3" s="3">
        <v>44993</v>
      </c>
      <c r="D3" s="3">
        <v>45123</v>
      </c>
      <c r="E3">
        <v>35</v>
      </c>
      <c r="F3">
        <v>35</v>
      </c>
      <c r="G3">
        <v>30</v>
      </c>
      <c r="H3">
        <v>0</v>
      </c>
      <c r="I3">
        <v>0</v>
      </c>
      <c r="J3">
        <f>SUM(E3:I3)</f>
        <v>100</v>
      </c>
    </row>
    <row r="4" spans="1:11" x14ac:dyDescent="0.35">
      <c r="A4" t="s">
        <v>12</v>
      </c>
      <c r="B4" s="9">
        <v>10013.802301</v>
      </c>
      <c r="C4" s="3">
        <v>41297</v>
      </c>
      <c r="D4" s="3">
        <v>41379</v>
      </c>
      <c r="E4">
        <v>20</v>
      </c>
      <c r="F4">
        <v>0</v>
      </c>
      <c r="G4">
        <v>60</v>
      </c>
      <c r="H4">
        <v>20</v>
      </c>
      <c r="I4">
        <v>0</v>
      </c>
      <c r="J4">
        <f>SUM(E4:I4)</f>
        <v>100</v>
      </c>
    </row>
    <row r="5" spans="1:11" x14ac:dyDescent="0.35">
      <c r="A5" t="s">
        <v>12</v>
      </c>
      <c r="B5" s="9">
        <v>10013.802301</v>
      </c>
      <c r="C5" s="3">
        <v>44993</v>
      </c>
      <c r="D5" s="3">
        <v>45123</v>
      </c>
      <c r="E5">
        <v>0</v>
      </c>
      <c r="F5">
        <v>0</v>
      </c>
      <c r="G5">
        <v>50</v>
      </c>
      <c r="H5">
        <v>50</v>
      </c>
      <c r="I5">
        <v>0</v>
      </c>
      <c r="J5">
        <f>SUM(E5:I5)</f>
        <v>100</v>
      </c>
    </row>
    <row r="6" spans="1:11" x14ac:dyDescent="0.35">
      <c r="A6" t="s">
        <v>13</v>
      </c>
      <c r="B6" s="9">
        <v>32853.310368899998</v>
      </c>
      <c r="C6" s="3">
        <v>40939</v>
      </c>
      <c r="D6" s="3">
        <v>40952</v>
      </c>
      <c r="E6">
        <v>20</v>
      </c>
      <c r="F6">
        <v>0</v>
      </c>
      <c r="G6">
        <v>80</v>
      </c>
      <c r="H6">
        <v>0</v>
      </c>
      <c r="I6">
        <v>0</v>
      </c>
      <c r="J6">
        <f>SUM(E6:I6)</f>
        <v>100</v>
      </c>
    </row>
    <row r="7" spans="1:11" x14ac:dyDescent="0.35">
      <c r="A7" t="s">
        <v>13</v>
      </c>
      <c r="B7" s="9">
        <v>32853.310368899998</v>
      </c>
      <c r="C7" s="3">
        <v>44993</v>
      </c>
      <c r="D7" s="3">
        <v>45123</v>
      </c>
      <c r="E7">
        <v>0</v>
      </c>
      <c r="F7">
        <v>0</v>
      </c>
      <c r="G7">
        <v>100</v>
      </c>
      <c r="H7">
        <v>0</v>
      </c>
      <c r="I7">
        <v>0</v>
      </c>
      <c r="J7">
        <f>SUM(E7:I7)</f>
        <v>100</v>
      </c>
      <c r="K7" t="s">
        <v>30</v>
      </c>
    </row>
    <row r="8" spans="1:11" x14ac:dyDescent="0.35">
      <c r="A8" t="s">
        <v>58</v>
      </c>
      <c r="B8" s="9">
        <v>1967</v>
      </c>
      <c r="C8" s="3">
        <v>37649</v>
      </c>
      <c r="D8" s="3">
        <v>37751</v>
      </c>
      <c r="E8">
        <v>80</v>
      </c>
      <c r="F8">
        <v>0</v>
      </c>
      <c r="G8">
        <v>20</v>
      </c>
      <c r="H8">
        <v>0</v>
      </c>
      <c r="I8">
        <v>0</v>
      </c>
      <c r="J8">
        <f>SUM(E8:I8)</f>
        <v>100</v>
      </c>
    </row>
    <row r="9" spans="1:11" x14ac:dyDescent="0.35">
      <c r="A9" t="s">
        <v>58</v>
      </c>
      <c r="B9" s="9">
        <v>1967</v>
      </c>
      <c r="C9" s="3">
        <v>38023</v>
      </c>
      <c r="D9" s="3">
        <v>38017</v>
      </c>
      <c r="E9">
        <v>75</v>
      </c>
      <c r="F9">
        <v>0</v>
      </c>
      <c r="G9">
        <v>25</v>
      </c>
      <c r="H9">
        <v>0</v>
      </c>
      <c r="I9">
        <v>0</v>
      </c>
      <c r="J9">
        <f>SUM(E9:I9)</f>
        <v>100</v>
      </c>
    </row>
    <row r="10" spans="1:11" x14ac:dyDescent="0.35">
      <c r="A10" t="s">
        <v>58</v>
      </c>
      <c r="B10" s="9">
        <v>1967</v>
      </c>
      <c r="C10" s="3">
        <v>38441</v>
      </c>
      <c r="D10" s="3">
        <v>38514</v>
      </c>
      <c r="E10">
        <v>60</v>
      </c>
      <c r="F10">
        <v>0</v>
      </c>
      <c r="G10">
        <v>40</v>
      </c>
      <c r="H10">
        <v>0</v>
      </c>
      <c r="I10">
        <v>0</v>
      </c>
      <c r="J10">
        <f>SUM(E10:I10)</f>
        <v>100</v>
      </c>
    </row>
    <row r="11" spans="1:11" x14ac:dyDescent="0.35">
      <c r="A11" t="s">
        <v>58</v>
      </c>
      <c r="B11" s="9">
        <v>1967</v>
      </c>
      <c r="C11" s="3">
        <v>38796</v>
      </c>
      <c r="D11" s="3">
        <v>38834</v>
      </c>
      <c r="E11">
        <v>80</v>
      </c>
      <c r="F11">
        <v>0</v>
      </c>
      <c r="G11">
        <v>20</v>
      </c>
      <c r="H11">
        <v>0</v>
      </c>
      <c r="I11">
        <v>0</v>
      </c>
      <c r="J11">
        <f>SUM(E11:I11)</f>
        <v>100</v>
      </c>
    </row>
    <row r="12" spans="1:11" x14ac:dyDescent="0.35">
      <c r="A12" t="s">
        <v>58</v>
      </c>
      <c r="B12" s="9">
        <v>1967</v>
      </c>
      <c r="C12" s="3">
        <v>39164</v>
      </c>
      <c r="D12" s="3">
        <v>39263</v>
      </c>
      <c r="E12">
        <v>70</v>
      </c>
      <c r="F12">
        <v>15</v>
      </c>
      <c r="G12">
        <v>15</v>
      </c>
      <c r="H12">
        <v>0</v>
      </c>
      <c r="I12">
        <v>0</v>
      </c>
      <c r="J12">
        <f>SUM(E12:I12)</f>
        <v>100</v>
      </c>
    </row>
    <row r="13" spans="1:11" x14ac:dyDescent="0.35">
      <c r="A13" t="s">
        <v>58</v>
      </c>
      <c r="B13" s="9">
        <v>1967</v>
      </c>
      <c r="C13" s="3">
        <v>39520</v>
      </c>
      <c r="D13" s="3">
        <v>39558</v>
      </c>
      <c r="E13">
        <v>80</v>
      </c>
      <c r="F13">
        <v>0</v>
      </c>
      <c r="G13">
        <v>20</v>
      </c>
      <c r="H13">
        <v>0</v>
      </c>
      <c r="I13">
        <v>0</v>
      </c>
      <c r="J13">
        <f>SUM(E13:I13)</f>
        <v>100</v>
      </c>
    </row>
    <row r="14" spans="1:11" x14ac:dyDescent="0.35">
      <c r="A14" t="s">
        <v>58</v>
      </c>
      <c r="B14" s="9">
        <v>1967</v>
      </c>
      <c r="C14" s="3">
        <v>39842</v>
      </c>
      <c r="D14" s="3">
        <v>39845</v>
      </c>
      <c r="E14">
        <v>75</v>
      </c>
      <c r="F14">
        <v>0</v>
      </c>
      <c r="G14">
        <v>25</v>
      </c>
      <c r="H14">
        <v>0</v>
      </c>
      <c r="I14">
        <v>0</v>
      </c>
      <c r="J14">
        <f>SUM(E14:I14)</f>
        <v>100</v>
      </c>
    </row>
    <row r="15" spans="1:11" x14ac:dyDescent="0.35">
      <c r="A15" t="s">
        <v>58</v>
      </c>
      <c r="B15" s="9">
        <v>1967</v>
      </c>
      <c r="C15" s="3">
        <v>40256</v>
      </c>
      <c r="D15" s="3">
        <v>40263</v>
      </c>
      <c r="E15">
        <v>40</v>
      </c>
      <c r="F15">
        <v>0</v>
      </c>
      <c r="G15">
        <v>60</v>
      </c>
      <c r="H15">
        <v>0</v>
      </c>
      <c r="I15">
        <v>0</v>
      </c>
      <c r="J15">
        <f>SUM(E15:I15)</f>
        <v>100</v>
      </c>
    </row>
    <row r="16" spans="1:11" x14ac:dyDescent="0.35">
      <c r="A16" t="s">
        <v>58</v>
      </c>
      <c r="B16" s="9">
        <v>1967</v>
      </c>
      <c r="C16" s="3">
        <v>40623</v>
      </c>
      <c r="D16" s="3">
        <v>40636</v>
      </c>
      <c r="E16">
        <v>82</v>
      </c>
      <c r="F16">
        <v>0</v>
      </c>
      <c r="G16">
        <v>18</v>
      </c>
      <c r="H16">
        <v>0</v>
      </c>
      <c r="I16">
        <v>0</v>
      </c>
      <c r="J16">
        <f>SUM(E16:I16)</f>
        <v>100</v>
      </c>
    </row>
    <row r="17" spans="1:11" x14ac:dyDescent="0.35">
      <c r="A17" t="s">
        <v>58</v>
      </c>
      <c r="B17" s="9">
        <v>1967</v>
      </c>
      <c r="C17" s="3">
        <v>40950</v>
      </c>
      <c r="D17" s="3">
        <v>40952</v>
      </c>
      <c r="E17">
        <v>50</v>
      </c>
      <c r="F17">
        <v>0</v>
      </c>
      <c r="G17">
        <v>50</v>
      </c>
      <c r="H17">
        <v>0</v>
      </c>
      <c r="I17">
        <v>0</v>
      </c>
      <c r="J17">
        <f>SUM(E17:I17)</f>
        <v>100</v>
      </c>
    </row>
    <row r="18" spans="1:11" x14ac:dyDescent="0.35">
      <c r="A18" t="s">
        <v>58</v>
      </c>
      <c r="B18" s="9">
        <v>1967</v>
      </c>
      <c r="C18" s="3">
        <v>41382</v>
      </c>
      <c r="D18" s="3">
        <v>41379</v>
      </c>
      <c r="E18">
        <v>40</v>
      </c>
      <c r="F18">
        <v>0</v>
      </c>
      <c r="G18">
        <v>60</v>
      </c>
      <c r="H18">
        <v>0</v>
      </c>
      <c r="I18">
        <v>0</v>
      </c>
      <c r="J18">
        <f>SUM(E18:I18)</f>
        <v>100</v>
      </c>
    </row>
    <row r="19" spans="1:11" x14ac:dyDescent="0.35">
      <c r="A19" t="s">
        <v>58</v>
      </c>
      <c r="B19" s="9">
        <v>1967</v>
      </c>
      <c r="C19" s="3">
        <v>41691</v>
      </c>
      <c r="D19" s="3">
        <v>41693</v>
      </c>
      <c r="E19">
        <v>20</v>
      </c>
      <c r="F19">
        <v>0</v>
      </c>
      <c r="G19">
        <v>80</v>
      </c>
      <c r="H19">
        <v>0</v>
      </c>
      <c r="I19">
        <v>0</v>
      </c>
      <c r="J19">
        <f>SUM(E19:I19)</f>
        <v>100</v>
      </c>
    </row>
    <row r="20" spans="1:11" x14ac:dyDescent="0.35">
      <c r="A20" t="s">
        <v>58</v>
      </c>
      <c r="B20" s="9">
        <v>1967</v>
      </c>
      <c r="C20" s="3">
        <v>42087</v>
      </c>
      <c r="D20" s="3">
        <v>42091</v>
      </c>
      <c r="E20">
        <v>10</v>
      </c>
      <c r="F20">
        <v>0</v>
      </c>
      <c r="G20">
        <v>90</v>
      </c>
      <c r="H20">
        <v>0</v>
      </c>
      <c r="I20">
        <v>0</v>
      </c>
      <c r="J20">
        <f>SUM(E20:I20)</f>
        <v>100</v>
      </c>
    </row>
    <row r="21" spans="1:11" x14ac:dyDescent="0.35">
      <c r="A21" t="s">
        <v>58</v>
      </c>
      <c r="B21" s="9">
        <v>1967</v>
      </c>
      <c r="C21" s="3">
        <v>42460</v>
      </c>
      <c r="D21" s="3">
        <v>42465</v>
      </c>
      <c r="E21">
        <v>22</v>
      </c>
      <c r="F21">
        <v>15</v>
      </c>
      <c r="G21">
        <v>63</v>
      </c>
      <c r="H21">
        <v>0</v>
      </c>
      <c r="I21">
        <v>0</v>
      </c>
      <c r="J21">
        <f>SUM(E21:I21)</f>
        <v>100</v>
      </c>
    </row>
    <row r="22" spans="1:11" x14ac:dyDescent="0.35">
      <c r="A22" t="s">
        <v>58</v>
      </c>
      <c r="B22" s="9">
        <v>1967</v>
      </c>
      <c r="C22" s="3">
        <v>43185</v>
      </c>
      <c r="D22" s="3">
        <v>43185</v>
      </c>
      <c r="E22">
        <v>43</v>
      </c>
      <c r="F22">
        <v>0</v>
      </c>
      <c r="G22">
        <v>57</v>
      </c>
      <c r="H22">
        <v>0</v>
      </c>
      <c r="I22">
        <v>0</v>
      </c>
      <c r="J22">
        <f>SUM(E22:I22)</f>
        <v>100</v>
      </c>
    </row>
    <row r="23" spans="1:11" x14ac:dyDescent="0.35">
      <c r="A23" t="s">
        <v>58</v>
      </c>
      <c r="B23" s="9">
        <v>1967</v>
      </c>
      <c r="C23" s="3">
        <v>43561</v>
      </c>
      <c r="D23" s="3">
        <v>43624</v>
      </c>
      <c r="E23">
        <v>35</v>
      </c>
      <c r="F23">
        <v>0</v>
      </c>
      <c r="G23">
        <v>65</v>
      </c>
      <c r="H23">
        <v>0</v>
      </c>
      <c r="I23">
        <v>0</v>
      </c>
      <c r="J23">
        <f>SUM(E23:I23)</f>
        <v>100</v>
      </c>
    </row>
    <row r="24" spans="1:11" x14ac:dyDescent="0.35">
      <c r="A24" t="s">
        <v>58</v>
      </c>
      <c r="B24" s="9">
        <v>1967</v>
      </c>
      <c r="C24" s="3">
        <v>43916</v>
      </c>
      <c r="D24" s="3">
        <v>44022</v>
      </c>
      <c r="E24">
        <v>35</v>
      </c>
      <c r="F24">
        <v>0</v>
      </c>
      <c r="G24">
        <v>65</v>
      </c>
      <c r="H24">
        <v>0</v>
      </c>
      <c r="I24">
        <v>0</v>
      </c>
      <c r="J24">
        <f>SUM(E24:I24)</f>
        <v>100</v>
      </c>
    </row>
    <row r="25" spans="1:11" x14ac:dyDescent="0.35">
      <c r="A25" t="s">
        <v>58</v>
      </c>
      <c r="B25" s="9">
        <v>1967</v>
      </c>
      <c r="C25" s="3">
        <v>44274</v>
      </c>
      <c r="D25" s="3">
        <v>44317</v>
      </c>
      <c r="E25">
        <v>40</v>
      </c>
      <c r="F25">
        <v>0</v>
      </c>
      <c r="G25">
        <v>60</v>
      </c>
      <c r="H25">
        <v>0</v>
      </c>
      <c r="I25">
        <v>0</v>
      </c>
      <c r="J25">
        <f>SUM(E25:I25)</f>
        <v>100</v>
      </c>
      <c r="K25" t="s">
        <v>59</v>
      </c>
    </row>
    <row r="26" spans="1:11" x14ac:dyDescent="0.35">
      <c r="A26" t="s">
        <v>58</v>
      </c>
      <c r="B26" s="9">
        <v>1967</v>
      </c>
      <c r="C26" s="3">
        <v>44641</v>
      </c>
      <c r="D26" s="3">
        <v>44655</v>
      </c>
      <c r="E26">
        <v>30</v>
      </c>
      <c r="F26">
        <v>0</v>
      </c>
      <c r="G26">
        <v>70</v>
      </c>
      <c r="H26">
        <v>0</v>
      </c>
      <c r="I26">
        <v>0</v>
      </c>
      <c r="J26">
        <f>SUM(E26:I26)</f>
        <v>100</v>
      </c>
    </row>
    <row r="27" spans="1:11" x14ac:dyDescent="0.35">
      <c r="A27" t="s">
        <v>58</v>
      </c>
      <c r="B27" s="9">
        <v>1967</v>
      </c>
      <c r="C27" s="3">
        <v>44998</v>
      </c>
      <c r="D27" s="3">
        <v>45123</v>
      </c>
      <c r="E27">
        <v>30</v>
      </c>
      <c r="F27">
        <v>0</v>
      </c>
      <c r="G27">
        <v>70</v>
      </c>
      <c r="H27">
        <v>0</v>
      </c>
      <c r="I27">
        <v>0</v>
      </c>
      <c r="J27">
        <f>SUM(E27:I27)</f>
        <v>100</v>
      </c>
    </row>
    <row r="28" spans="1:11" s="11" customFormat="1" x14ac:dyDescent="0.35">
      <c r="A28" s="11" t="s">
        <v>7</v>
      </c>
      <c r="B28" s="12">
        <v>601.99502217099996</v>
      </c>
      <c r="C28" s="13">
        <v>38002</v>
      </c>
      <c r="D28" s="13">
        <v>38635</v>
      </c>
      <c r="E28" s="11">
        <f>100-G28</f>
        <v>66.666666666666671</v>
      </c>
      <c r="F28" s="11">
        <v>0</v>
      </c>
      <c r="G28" s="11">
        <f>1.5/4.5*100</f>
        <v>33.333333333333329</v>
      </c>
      <c r="H28" s="11">
        <v>0</v>
      </c>
      <c r="I28" s="11">
        <v>0</v>
      </c>
      <c r="J28" s="11">
        <f>SUM(E28:I28)</f>
        <v>100</v>
      </c>
      <c r="K28" s="11" t="s">
        <v>61</v>
      </c>
    </row>
    <row r="29" spans="1:11" x14ac:dyDescent="0.35">
      <c r="A29" t="s">
        <v>7</v>
      </c>
      <c r="B29" s="9">
        <v>601.99502217099996</v>
      </c>
      <c r="C29" s="3">
        <v>45009</v>
      </c>
      <c r="D29" s="3">
        <v>45123</v>
      </c>
      <c r="E29">
        <v>0</v>
      </c>
      <c r="F29">
        <v>0</v>
      </c>
      <c r="G29">
        <v>0</v>
      </c>
      <c r="H29">
        <v>100</v>
      </c>
      <c r="I29">
        <v>0</v>
      </c>
      <c r="J29">
        <f>SUM(E29:I29)</f>
        <v>100</v>
      </c>
    </row>
    <row r="30" spans="1:11" s="11" customFormat="1" x14ac:dyDescent="0.35">
      <c r="A30" s="11" t="s">
        <v>10</v>
      </c>
      <c r="B30" s="12">
        <v>2549.8397726899998</v>
      </c>
      <c r="C30" s="13">
        <v>38341</v>
      </c>
      <c r="D30" s="13">
        <v>39558</v>
      </c>
      <c r="E30" s="11">
        <f>2.5/6.5*100</f>
        <v>38.461538461538467</v>
      </c>
      <c r="F30" s="11">
        <v>0</v>
      </c>
      <c r="G30" s="11">
        <f>100-E30-5</f>
        <v>56.538461538461533</v>
      </c>
      <c r="H30" s="11">
        <v>5</v>
      </c>
      <c r="I30" s="11">
        <v>0</v>
      </c>
      <c r="J30" s="11">
        <f>SUM(E30:I30)</f>
        <v>100</v>
      </c>
      <c r="K30" s="11" t="s">
        <v>63</v>
      </c>
    </row>
    <row r="31" spans="1:11" x14ac:dyDescent="0.35">
      <c r="A31" t="s">
        <v>10</v>
      </c>
      <c r="B31" s="9">
        <v>2549.8397726899998</v>
      </c>
      <c r="C31" s="3">
        <v>45009</v>
      </c>
      <c r="D31" s="3">
        <v>45123</v>
      </c>
      <c r="E31">
        <v>20</v>
      </c>
      <c r="F31">
        <v>40</v>
      </c>
      <c r="G31">
        <v>30</v>
      </c>
      <c r="H31">
        <v>10</v>
      </c>
      <c r="I31">
        <v>0</v>
      </c>
      <c r="J31">
        <f>SUM(E31:I31)</f>
        <v>100</v>
      </c>
    </row>
    <row r="32" spans="1:11" s="11" customFormat="1" x14ac:dyDescent="0.35">
      <c r="A32" s="11" t="s">
        <v>9</v>
      </c>
      <c r="B32" s="12">
        <v>5518.9370409100002</v>
      </c>
      <c r="C32" s="13">
        <v>38002</v>
      </c>
      <c r="D32" s="13">
        <v>39558</v>
      </c>
      <c r="E32" s="11">
        <v>95</v>
      </c>
      <c r="F32" s="11">
        <v>0</v>
      </c>
      <c r="G32" s="11">
        <v>5</v>
      </c>
      <c r="H32" s="11">
        <v>0</v>
      </c>
      <c r="I32" s="11">
        <v>0</v>
      </c>
      <c r="J32" s="11">
        <f>SUM(E32:I32)</f>
        <v>100</v>
      </c>
      <c r="K32" s="11" t="s">
        <v>63</v>
      </c>
    </row>
    <row r="33" spans="1:11" x14ac:dyDescent="0.35">
      <c r="A33" t="s">
        <v>9</v>
      </c>
      <c r="B33" s="9">
        <v>5518.9370409100002</v>
      </c>
      <c r="C33" s="3">
        <v>45009</v>
      </c>
      <c r="D33" s="3">
        <v>45123</v>
      </c>
      <c r="E33">
        <v>90</v>
      </c>
      <c r="F33">
        <v>0</v>
      </c>
      <c r="G33">
        <v>10</v>
      </c>
      <c r="H33">
        <v>0</v>
      </c>
      <c r="I33">
        <v>0</v>
      </c>
      <c r="J33">
        <f>SUM(E33:I33)</f>
        <v>100</v>
      </c>
    </row>
    <row r="34" spans="1:11" x14ac:dyDescent="0.35">
      <c r="A34" t="s">
        <v>8</v>
      </c>
      <c r="B34" s="9">
        <v>4216.3687741499998</v>
      </c>
      <c r="C34" s="3">
        <v>39449</v>
      </c>
      <c r="D34" s="8">
        <v>39845</v>
      </c>
      <c r="E34">
        <v>70</v>
      </c>
      <c r="F34">
        <v>0</v>
      </c>
      <c r="G34">
        <v>30</v>
      </c>
      <c r="H34">
        <v>0</v>
      </c>
      <c r="I34">
        <v>0</v>
      </c>
      <c r="J34">
        <f>SUM(E34:I34)</f>
        <v>100</v>
      </c>
    </row>
    <row r="35" spans="1:11" x14ac:dyDescent="0.35">
      <c r="A35" t="s">
        <v>8</v>
      </c>
      <c r="B35" s="9">
        <v>4216.3687741499998</v>
      </c>
      <c r="C35" s="3">
        <v>45009</v>
      </c>
      <c r="D35" s="3">
        <v>45123</v>
      </c>
      <c r="E35">
        <v>90</v>
      </c>
      <c r="F35">
        <v>4</v>
      </c>
      <c r="G35">
        <v>6</v>
      </c>
      <c r="H35">
        <v>0</v>
      </c>
      <c r="I35">
        <v>0</v>
      </c>
      <c r="J35">
        <f>SUM(E35:I35)</f>
        <v>100</v>
      </c>
    </row>
    <row r="36" spans="1:11" x14ac:dyDescent="0.35">
      <c r="A36" t="s">
        <v>6</v>
      </c>
      <c r="B36" s="9">
        <v>236.00601097099999</v>
      </c>
      <c r="C36" s="3">
        <v>39813</v>
      </c>
      <c r="D36" s="8">
        <v>39263</v>
      </c>
      <c r="E36">
        <v>0</v>
      </c>
      <c r="F36">
        <v>0</v>
      </c>
      <c r="G36">
        <v>0</v>
      </c>
      <c r="H36">
        <v>100</v>
      </c>
      <c r="I36">
        <v>0</v>
      </c>
      <c r="J36">
        <f>SUM(E36:I36)</f>
        <v>100</v>
      </c>
    </row>
    <row r="37" spans="1:11" x14ac:dyDescent="0.35">
      <c r="A37" t="s">
        <v>6</v>
      </c>
      <c r="B37" s="9">
        <v>236.00601097099999</v>
      </c>
      <c r="C37" s="3">
        <v>45009</v>
      </c>
      <c r="D37" s="3">
        <v>45123</v>
      </c>
      <c r="E37">
        <v>0</v>
      </c>
      <c r="F37">
        <v>0</v>
      </c>
      <c r="G37">
        <v>0</v>
      </c>
      <c r="H37">
        <v>100</v>
      </c>
      <c r="I37">
        <v>0</v>
      </c>
      <c r="J37">
        <f>SUM(E37:I37)</f>
        <v>100</v>
      </c>
    </row>
    <row r="38" spans="1:11" s="11" customFormat="1" x14ac:dyDescent="0.35">
      <c r="A38" s="11" t="s">
        <v>5</v>
      </c>
      <c r="B38" s="12">
        <v>12884.632540000001</v>
      </c>
      <c r="C38" s="13">
        <v>36230</v>
      </c>
      <c r="D38" s="13">
        <v>38514</v>
      </c>
      <c r="E38" s="11">
        <v>50</v>
      </c>
      <c r="F38" s="11">
        <v>0</v>
      </c>
      <c r="G38" s="11">
        <v>50</v>
      </c>
      <c r="H38" s="11">
        <v>0</v>
      </c>
      <c r="I38" s="11">
        <v>0</v>
      </c>
      <c r="J38" s="11">
        <f>SUM(E38:I38)</f>
        <v>100</v>
      </c>
      <c r="K38" s="11" t="s">
        <v>64</v>
      </c>
    </row>
    <row r="39" spans="1:11" x14ac:dyDescent="0.35">
      <c r="A39" t="s">
        <v>5</v>
      </c>
      <c r="B39" s="9">
        <v>12884.632540000001</v>
      </c>
      <c r="C39" s="3">
        <v>45009</v>
      </c>
      <c r="D39" s="3">
        <v>45123</v>
      </c>
      <c r="E39">
        <v>75</v>
      </c>
      <c r="F39">
        <v>15</v>
      </c>
      <c r="G39">
        <v>10</v>
      </c>
      <c r="H39">
        <v>0</v>
      </c>
      <c r="I39">
        <v>0</v>
      </c>
      <c r="J39">
        <f>SUM(E39:I39)</f>
        <v>100</v>
      </c>
    </row>
    <row r="40" spans="1:11" x14ac:dyDescent="0.35">
      <c r="A40" t="s">
        <v>15</v>
      </c>
      <c r="B40" s="9">
        <v>3022.9019864900001</v>
      </c>
      <c r="C40" s="3">
        <v>40938</v>
      </c>
      <c r="D40" s="3">
        <v>40952</v>
      </c>
      <c r="E40">
        <v>40</v>
      </c>
      <c r="F40">
        <v>0</v>
      </c>
      <c r="G40">
        <v>50</v>
      </c>
      <c r="H40">
        <v>10</v>
      </c>
      <c r="I40">
        <v>0</v>
      </c>
      <c r="J40">
        <f>SUM(E40:I40)</f>
        <v>100</v>
      </c>
    </row>
    <row r="41" spans="1:11" x14ac:dyDescent="0.35">
      <c r="A41" t="s">
        <v>15</v>
      </c>
      <c r="B41" s="9">
        <v>3022.9019864900001</v>
      </c>
      <c r="C41" s="3">
        <v>44945</v>
      </c>
      <c r="D41" s="3">
        <v>45038</v>
      </c>
      <c r="E41">
        <v>0</v>
      </c>
      <c r="F41">
        <v>0</v>
      </c>
      <c r="G41">
        <v>20</v>
      </c>
      <c r="H41">
        <v>80</v>
      </c>
      <c r="I41">
        <v>0</v>
      </c>
      <c r="J41">
        <f>SUM(E41:I41)</f>
        <v>100</v>
      </c>
    </row>
    <row r="42" spans="1:11" x14ac:dyDescent="0.35">
      <c r="A42" t="s">
        <v>1</v>
      </c>
      <c r="B42" s="9">
        <v>17537.172614700001</v>
      </c>
      <c r="C42" s="3" t="s">
        <v>41</v>
      </c>
      <c r="D42" s="8">
        <v>39691</v>
      </c>
      <c r="E42">
        <v>20</v>
      </c>
      <c r="F42">
        <v>0</v>
      </c>
      <c r="G42">
        <v>0</v>
      </c>
      <c r="H42">
        <v>80</v>
      </c>
      <c r="I42">
        <v>0</v>
      </c>
      <c r="J42">
        <f>SUM(E42:I42)</f>
        <v>100</v>
      </c>
      <c r="K42" t="s">
        <v>42</v>
      </c>
    </row>
    <row r="43" spans="1:11" x14ac:dyDescent="0.35">
      <c r="A43" t="s">
        <v>1</v>
      </c>
      <c r="B43" s="9">
        <v>17537.172614700001</v>
      </c>
      <c r="C43" s="3">
        <v>39464</v>
      </c>
      <c r="D43" s="3">
        <v>39957</v>
      </c>
      <c r="E43">
        <v>30</v>
      </c>
      <c r="F43">
        <v>0</v>
      </c>
      <c r="G43">
        <v>70</v>
      </c>
      <c r="H43">
        <v>0</v>
      </c>
      <c r="I43">
        <v>0</v>
      </c>
      <c r="J43">
        <f>SUM(E43:I43)</f>
        <v>100</v>
      </c>
    </row>
    <row r="44" spans="1:11" x14ac:dyDescent="0.35">
      <c r="A44" t="s">
        <v>1</v>
      </c>
      <c r="B44" s="9">
        <v>17537.172614700001</v>
      </c>
      <c r="C44" s="3">
        <v>40261</v>
      </c>
      <c r="D44" s="3">
        <v>40339</v>
      </c>
      <c r="E44">
        <v>40</v>
      </c>
      <c r="F44">
        <v>0</v>
      </c>
      <c r="G44">
        <v>60</v>
      </c>
      <c r="H44">
        <v>0</v>
      </c>
      <c r="I44">
        <v>0</v>
      </c>
      <c r="J44">
        <f>SUM(E44:I44)</f>
        <v>100</v>
      </c>
    </row>
    <row r="45" spans="1:11" x14ac:dyDescent="0.35">
      <c r="A45" t="s">
        <v>1</v>
      </c>
      <c r="B45" s="9">
        <v>17537.172614700001</v>
      </c>
      <c r="C45" s="3">
        <v>41002</v>
      </c>
      <c r="D45" s="3">
        <v>41035</v>
      </c>
      <c r="E45">
        <v>45</v>
      </c>
      <c r="F45">
        <v>0</v>
      </c>
      <c r="G45">
        <v>55</v>
      </c>
      <c r="H45">
        <v>0</v>
      </c>
      <c r="I45">
        <v>0</v>
      </c>
      <c r="J45">
        <f>SUM(E45:I45)</f>
        <v>100</v>
      </c>
    </row>
    <row r="46" spans="1:11" x14ac:dyDescent="0.35">
      <c r="A46" t="s">
        <v>1</v>
      </c>
      <c r="B46" s="9">
        <v>17537.172614700001</v>
      </c>
      <c r="C46" s="3">
        <v>41358</v>
      </c>
      <c r="D46" s="3">
        <v>41384</v>
      </c>
      <c r="E46">
        <v>43</v>
      </c>
      <c r="F46">
        <v>0</v>
      </c>
      <c r="G46">
        <v>57</v>
      </c>
      <c r="H46">
        <v>0</v>
      </c>
      <c r="I46">
        <v>0</v>
      </c>
      <c r="J46">
        <f>SUM(E46:I46)</f>
        <v>100</v>
      </c>
    </row>
    <row r="47" spans="1:11" x14ac:dyDescent="0.35">
      <c r="A47" t="s">
        <v>1</v>
      </c>
      <c r="B47" s="9">
        <v>17537.172614700001</v>
      </c>
      <c r="C47" s="3">
        <v>42087</v>
      </c>
      <c r="D47" s="3">
        <v>42090</v>
      </c>
      <c r="E47">
        <v>5</v>
      </c>
      <c r="F47">
        <v>0</v>
      </c>
      <c r="G47">
        <v>88</v>
      </c>
      <c r="H47">
        <v>7</v>
      </c>
      <c r="I47">
        <v>0</v>
      </c>
      <c r="J47">
        <f>SUM(E47:I47)</f>
        <v>100</v>
      </c>
    </row>
    <row r="48" spans="1:11" x14ac:dyDescent="0.35">
      <c r="A48" t="s">
        <v>1</v>
      </c>
      <c r="B48" s="9">
        <v>17537.172614700001</v>
      </c>
      <c r="C48" s="3">
        <v>42795</v>
      </c>
      <c r="D48" s="3">
        <v>42902</v>
      </c>
      <c r="E48">
        <v>15</v>
      </c>
      <c r="F48">
        <v>15</v>
      </c>
      <c r="G48">
        <v>70</v>
      </c>
      <c r="H48">
        <v>0</v>
      </c>
      <c r="I48">
        <v>0</v>
      </c>
      <c r="J48">
        <f>SUM(E48:I48)</f>
        <v>100</v>
      </c>
    </row>
    <row r="49" spans="1:10" x14ac:dyDescent="0.35">
      <c r="A49" t="s">
        <v>1</v>
      </c>
      <c r="B49" s="9">
        <v>17537.172614700001</v>
      </c>
      <c r="C49" s="3">
        <v>43539</v>
      </c>
      <c r="D49" s="3">
        <v>43626</v>
      </c>
      <c r="E49">
        <v>10</v>
      </c>
      <c r="F49">
        <v>0</v>
      </c>
      <c r="G49">
        <v>0</v>
      </c>
      <c r="H49">
        <v>90</v>
      </c>
      <c r="I49">
        <v>0</v>
      </c>
      <c r="J49">
        <f>SUM(E49:I49)</f>
        <v>100</v>
      </c>
    </row>
    <row r="50" spans="1:10" x14ac:dyDescent="0.35">
      <c r="A50" t="s">
        <v>1</v>
      </c>
      <c r="B50" s="9">
        <v>17537.172614700001</v>
      </c>
      <c r="C50" s="3">
        <v>44251</v>
      </c>
      <c r="D50" s="3">
        <v>44252</v>
      </c>
      <c r="E50">
        <v>10</v>
      </c>
      <c r="F50">
        <v>0</v>
      </c>
      <c r="G50">
        <v>0</v>
      </c>
      <c r="H50">
        <v>90</v>
      </c>
      <c r="I50">
        <v>0</v>
      </c>
      <c r="J50">
        <f>SUM(E50:I50)</f>
        <v>100</v>
      </c>
    </row>
    <row r="51" spans="1:10" x14ac:dyDescent="0.35">
      <c r="A51" t="s">
        <v>1</v>
      </c>
      <c r="B51" s="9">
        <v>17537.172614700001</v>
      </c>
      <c r="C51" s="3">
        <v>45028</v>
      </c>
      <c r="D51" s="3">
        <v>45114</v>
      </c>
      <c r="E51">
        <v>5</v>
      </c>
      <c r="F51">
        <v>0</v>
      </c>
      <c r="G51">
        <v>0</v>
      </c>
      <c r="H51">
        <v>95</v>
      </c>
      <c r="I51">
        <v>0</v>
      </c>
      <c r="J51">
        <f>SUM(E51:I51)</f>
        <v>100</v>
      </c>
    </row>
    <row r="52" spans="1:10" x14ac:dyDescent="0.35">
      <c r="A52" t="s">
        <v>17</v>
      </c>
      <c r="B52" s="9">
        <v>6053.7012288300002</v>
      </c>
      <c r="C52" s="3">
        <v>40261</v>
      </c>
      <c r="D52" s="3">
        <v>40292</v>
      </c>
      <c r="E52">
        <v>100</v>
      </c>
      <c r="F52">
        <v>0</v>
      </c>
      <c r="G52">
        <v>0</v>
      </c>
      <c r="H52">
        <v>0</v>
      </c>
      <c r="I52">
        <v>0</v>
      </c>
      <c r="J52">
        <f>SUM(E52:I52)</f>
        <v>100</v>
      </c>
    </row>
    <row r="53" spans="1:10" x14ac:dyDescent="0.35">
      <c r="A53" t="s">
        <v>17</v>
      </c>
      <c r="B53" s="9">
        <v>6053.7012288300002</v>
      </c>
      <c r="C53" s="3">
        <v>41002</v>
      </c>
      <c r="D53" s="3">
        <v>41035</v>
      </c>
      <c r="E53">
        <v>70</v>
      </c>
      <c r="F53">
        <v>0</v>
      </c>
      <c r="G53">
        <v>30</v>
      </c>
      <c r="H53">
        <v>0</v>
      </c>
      <c r="I53">
        <v>0</v>
      </c>
      <c r="J53">
        <f>SUM(E53:I53)</f>
        <v>100</v>
      </c>
    </row>
    <row r="54" spans="1:10" x14ac:dyDescent="0.35">
      <c r="A54" t="s">
        <v>17</v>
      </c>
      <c r="B54" s="9">
        <v>6053.7012288300002</v>
      </c>
      <c r="C54" s="3">
        <v>41358</v>
      </c>
      <c r="D54" s="3">
        <v>41384</v>
      </c>
      <c r="E54">
        <v>60</v>
      </c>
      <c r="F54">
        <v>0</v>
      </c>
      <c r="G54">
        <v>40</v>
      </c>
      <c r="H54">
        <v>0</v>
      </c>
      <c r="I54">
        <v>0</v>
      </c>
      <c r="J54">
        <f>SUM(E54:I54)</f>
        <v>100</v>
      </c>
    </row>
    <row r="55" spans="1:10" x14ac:dyDescent="0.35">
      <c r="A55" t="s">
        <v>17</v>
      </c>
      <c r="B55" s="9">
        <v>6053.7012288300002</v>
      </c>
      <c r="C55" s="3">
        <v>42087</v>
      </c>
      <c r="D55" s="3">
        <v>42090</v>
      </c>
      <c r="E55">
        <v>35</v>
      </c>
      <c r="F55">
        <v>0</v>
      </c>
      <c r="G55">
        <v>55</v>
      </c>
      <c r="H55">
        <v>10</v>
      </c>
      <c r="I55">
        <v>0</v>
      </c>
      <c r="J55">
        <f>SUM(E55:I55)</f>
        <v>100</v>
      </c>
    </row>
    <row r="56" spans="1:10" x14ac:dyDescent="0.35">
      <c r="A56" t="s">
        <v>17</v>
      </c>
      <c r="B56" s="9">
        <v>6053.7012288300002</v>
      </c>
      <c r="C56" s="3">
        <v>42795</v>
      </c>
      <c r="D56" s="3">
        <v>42902</v>
      </c>
      <c r="E56">
        <v>20</v>
      </c>
      <c r="F56">
        <v>0</v>
      </c>
      <c r="G56">
        <v>55</v>
      </c>
      <c r="H56">
        <v>25</v>
      </c>
      <c r="I56">
        <v>0</v>
      </c>
      <c r="J56">
        <f>SUM(E56:I56)</f>
        <v>100</v>
      </c>
    </row>
    <row r="57" spans="1:10" x14ac:dyDescent="0.35">
      <c r="A57" t="s">
        <v>17</v>
      </c>
      <c r="B57" s="9">
        <v>6053.7012288300002</v>
      </c>
      <c r="C57" s="3">
        <v>43543</v>
      </c>
      <c r="D57" s="3">
        <v>43626</v>
      </c>
      <c r="E57">
        <v>10</v>
      </c>
      <c r="F57">
        <v>0</v>
      </c>
      <c r="G57">
        <v>70</v>
      </c>
      <c r="H57">
        <v>20</v>
      </c>
      <c r="I57">
        <v>0</v>
      </c>
      <c r="J57">
        <f>SUM(E57:I57)</f>
        <v>100</v>
      </c>
    </row>
    <row r="58" spans="1:10" x14ac:dyDescent="0.35">
      <c r="A58" t="s">
        <v>17</v>
      </c>
      <c r="B58" s="9">
        <v>6053.7012288300002</v>
      </c>
      <c r="C58" s="3">
        <v>44251</v>
      </c>
      <c r="D58" s="3">
        <v>44252</v>
      </c>
      <c r="E58">
        <v>8</v>
      </c>
      <c r="F58">
        <v>0</v>
      </c>
      <c r="G58">
        <v>62</v>
      </c>
      <c r="H58">
        <v>30</v>
      </c>
      <c r="I58">
        <v>0</v>
      </c>
      <c r="J58">
        <f>SUM(E58:I58)</f>
        <v>100</v>
      </c>
    </row>
    <row r="59" spans="1:10" x14ac:dyDescent="0.35">
      <c r="A59" t="s">
        <v>17</v>
      </c>
      <c r="B59" s="9">
        <v>6053.7012288300002</v>
      </c>
      <c r="C59" s="3">
        <v>45012</v>
      </c>
      <c r="D59" s="3">
        <v>45114</v>
      </c>
      <c r="E59">
        <v>10</v>
      </c>
      <c r="F59">
        <v>0</v>
      </c>
      <c r="G59">
        <v>30</v>
      </c>
      <c r="H59">
        <v>60</v>
      </c>
      <c r="I59">
        <v>0</v>
      </c>
      <c r="J59">
        <f>SUM(E59:I59)</f>
        <v>100</v>
      </c>
    </row>
    <row r="60" spans="1:10" x14ac:dyDescent="0.35">
      <c r="A60" t="s">
        <v>18</v>
      </c>
      <c r="B60" s="9">
        <v>3907.8553256199998</v>
      </c>
      <c r="C60" s="3">
        <v>40553</v>
      </c>
      <c r="D60" s="3">
        <v>40636</v>
      </c>
      <c r="E60">
        <v>95</v>
      </c>
      <c r="F60">
        <v>0</v>
      </c>
      <c r="G60">
        <v>5</v>
      </c>
      <c r="H60">
        <v>0</v>
      </c>
      <c r="I60">
        <v>0</v>
      </c>
      <c r="J60">
        <f>SUM(E60:I60)</f>
        <v>100</v>
      </c>
    </row>
    <row r="61" spans="1:10" x14ac:dyDescent="0.35">
      <c r="A61" t="s">
        <v>18</v>
      </c>
      <c r="B61" s="9">
        <v>3907.8553256199998</v>
      </c>
      <c r="C61" s="3">
        <v>45012</v>
      </c>
      <c r="D61" s="3">
        <v>45114</v>
      </c>
      <c r="E61">
        <v>10</v>
      </c>
      <c r="F61">
        <v>0</v>
      </c>
      <c r="G61">
        <v>20</v>
      </c>
      <c r="H61">
        <v>70</v>
      </c>
      <c r="I61">
        <v>0</v>
      </c>
      <c r="J61">
        <f>SUM(E61:I61)</f>
        <v>100</v>
      </c>
    </row>
    <row r="62" spans="1:10" x14ac:dyDescent="0.35">
      <c r="A62" t="s">
        <v>19</v>
      </c>
      <c r="B62" s="9">
        <v>5803.62553527</v>
      </c>
      <c r="C62" s="3">
        <v>40906</v>
      </c>
      <c r="D62" s="3">
        <v>40952</v>
      </c>
      <c r="E62">
        <v>70</v>
      </c>
      <c r="F62">
        <v>0</v>
      </c>
      <c r="G62">
        <v>30</v>
      </c>
      <c r="H62">
        <v>0</v>
      </c>
      <c r="I62">
        <v>0</v>
      </c>
      <c r="J62">
        <f>SUM(E62:I62)</f>
        <v>100</v>
      </c>
    </row>
    <row r="63" spans="1:10" x14ac:dyDescent="0.35">
      <c r="A63" t="s">
        <v>19</v>
      </c>
      <c r="B63" s="9">
        <v>5803.62553527</v>
      </c>
      <c r="C63" s="3">
        <v>45012</v>
      </c>
      <c r="D63" s="3">
        <v>45114</v>
      </c>
      <c r="E63">
        <v>5</v>
      </c>
      <c r="F63">
        <v>0</v>
      </c>
      <c r="G63">
        <v>70</v>
      </c>
      <c r="H63">
        <v>25</v>
      </c>
      <c r="I63">
        <v>0</v>
      </c>
      <c r="J63">
        <f>SUM(E63:I63)</f>
        <v>100</v>
      </c>
    </row>
    <row r="64" spans="1:10" x14ac:dyDescent="0.35">
      <c r="A64" t="s">
        <v>21</v>
      </c>
      <c r="B64" s="9">
        <v>2683.7125798299999</v>
      </c>
      <c r="C64" s="3">
        <v>35860</v>
      </c>
      <c r="D64" s="3">
        <v>37384</v>
      </c>
      <c r="E64">
        <v>45</v>
      </c>
      <c r="F64">
        <v>0</v>
      </c>
      <c r="G64">
        <v>15</v>
      </c>
      <c r="H64">
        <v>40</v>
      </c>
      <c r="I64">
        <v>0</v>
      </c>
      <c r="J64">
        <f>SUM(E64:I64)</f>
        <v>100</v>
      </c>
    </row>
    <row r="65" spans="1:10" x14ac:dyDescent="0.35">
      <c r="A65" t="s">
        <v>21</v>
      </c>
      <c r="B65" s="9">
        <v>2683.7125798299999</v>
      </c>
      <c r="C65" s="3">
        <v>45012</v>
      </c>
      <c r="D65" s="3">
        <v>45114</v>
      </c>
      <c r="E65">
        <v>0</v>
      </c>
      <c r="F65">
        <v>0</v>
      </c>
      <c r="G65">
        <v>0</v>
      </c>
      <c r="H65">
        <v>100</v>
      </c>
      <c r="I65">
        <v>0</v>
      </c>
      <c r="J65">
        <f>SUM(E65:I65)</f>
        <v>100</v>
      </c>
    </row>
    <row r="66" spans="1:10" x14ac:dyDescent="0.35">
      <c r="A66" t="s">
        <v>20</v>
      </c>
      <c r="B66" s="9">
        <v>6561.81345289</v>
      </c>
      <c r="C66" s="3">
        <v>40956</v>
      </c>
      <c r="D66" s="3">
        <v>40952</v>
      </c>
      <c r="E66">
        <v>40</v>
      </c>
      <c r="F66">
        <v>30</v>
      </c>
      <c r="G66">
        <v>30</v>
      </c>
      <c r="H66">
        <v>0</v>
      </c>
      <c r="I66">
        <v>0</v>
      </c>
      <c r="J66">
        <f>SUM(E66:I66)</f>
        <v>100</v>
      </c>
    </row>
    <row r="67" spans="1:10" x14ac:dyDescent="0.35">
      <c r="A67" t="s">
        <v>20</v>
      </c>
      <c r="B67" s="9">
        <v>6561.81345289</v>
      </c>
      <c r="C67" s="3">
        <v>45012</v>
      </c>
      <c r="D67" s="3">
        <v>45114</v>
      </c>
      <c r="E67">
        <v>5</v>
      </c>
      <c r="F67">
        <v>0</v>
      </c>
      <c r="G67">
        <v>70</v>
      </c>
      <c r="H67">
        <v>25</v>
      </c>
      <c r="I67">
        <v>0</v>
      </c>
      <c r="J67">
        <f>SUM(E67:I67)</f>
        <v>100</v>
      </c>
    </row>
    <row r="68" spans="1:10" x14ac:dyDescent="0.35">
      <c r="A68" t="s">
        <v>25</v>
      </c>
      <c r="B68" s="9">
        <v>5790.1456607399996</v>
      </c>
      <c r="C68" s="3">
        <v>36924</v>
      </c>
      <c r="D68" s="3">
        <v>37384</v>
      </c>
      <c r="E68">
        <v>0</v>
      </c>
      <c r="F68">
        <v>0</v>
      </c>
      <c r="G68">
        <v>100</v>
      </c>
      <c r="H68">
        <v>0</v>
      </c>
      <c r="I68">
        <v>0</v>
      </c>
      <c r="J68">
        <f>SUM(E68:I68)</f>
        <v>100</v>
      </c>
    </row>
    <row r="69" spans="1:10" x14ac:dyDescent="0.35">
      <c r="A69" t="s">
        <v>25</v>
      </c>
      <c r="B69" s="9">
        <v>5790.1456607399996</v>
      </c>
      <c r="C69" s="3">
        <v>44616</v>
      </c>
      <c r="D69" s="3">
        <v>45114</v>
      </c>
      <c r="E69">
        <v>0</v>
      </c>
      <c r="F69">
        <v>0</v>
      </c>
      <c r="G69">
        <v>5</v>
      </c>
      <c r="H69">
        <v>95</v>
      </c>
      <c r="I69">
        <v>0</v>
      </c>
      <c r="J69">
        <f>SUM(E69:I69)</f>
        <v>100</v>
      </c>
    </row>
    <row r="70" spans="1:10" x14ac:dyDescent="0.35">
      <c r="A70" t="s">
        <v>22</v>
      </c>
      <c r="B70" s="9">
        <v>19889.246533500002</v>
      </c>
      <c r="C70" s="3">
        <v>41996</v>
      </c>
      <c r="D70" s="3">
        <v>42090</v>
      </c>
      <c r="E70">
        <v>40</v>
      </c>
      <c r="F70">
        <v>40</v>
      </c>
      <c r="G70">
        <v>20</v>
      </c>
      <c r="H70">
        <v>0</v>
      </c>
      <c r="I70">
        <v>0</v>
      </c>
      <c r="J70">
        <f>SUM(E70:I70)</f>
        <v>100</v>
      </c>
    </row>
    <row r="71" spans="1:10" x14ac:dyDescent="0.35">
      <c r="A71" t="s">
        <v>22</v>
      </c>
      <c r="B71" s="9">
        <v>19889.246533500002</v>
      </c>
      <c r="C71" s="3">
        <v>45028</v>
      </c>
      <c r="D71" s="3">
        <v>45114</v>
      </c>
      <c r="E71">
        <v>10</v>
      </c>
      <c r="F71">
        <v>0</v>
      </c>
      <c r="G71">
        <v>90</v>
      </c>
      <c r="H71">
        <v>0</v>
      </c>
      <c r="I71">
        <v>0</v>
      </c>
      <c r="J71">
        <f>SUM(E71:I71)</f>
        <v>100</v>
      </c>
    </row>
    <row r="72" spans="1:10" x14ac:dyDescent="0.35">
      <c r="A72" t="s">
        <v>26</v>
      </c>
      <c r="B72" s="9">
        <v>33364.025836100001</v>
      </c>
      <c r="C72" s="3">
        <v>43111</v>
      </c>
      <c r="D72" s="3">
        <v>43145</v>
      </c>
      <c r="E72">
        <v>95</v>
      </c>
      <c r="F72">
        <v>0</v>
      </c>
      <c r="G72">
        <v>0</v>
      </c>
      <c r="H72">
        <v>5</v>
      </c>
      <c r="I72">
        <v>0</v>
      </c>
      <c r="J72">
        <f>SUM(E72:I72)</f>
        <v>100</v>
      </c>
    </row>
    <row r="73" spans="1:10" x14ac:dyDescent="0.35">
      <c r="A73" t="s">
        <v>26</v>
      </c>
      <c r="B73" s="9">
        <v>33364.025836100001</v>
      </c>
      <c r="C73" s="3">
        <v>44655</v>
      </c>
      <c r="D73" s="3">
        <v>45114</v>
      </c>
      <c r="E73">
        <v>95</v>
      </c>
      <c r="F73">
        <v>0</v>
      </c>
      <c r="G73">
        <v>0</v>
      </c>
      <c r="H73">
        <v>5</v>
      </c>
      <c r="I73">
        <v>0</v>
      </c>
      <c r="J73">
        <f>SUM(E73:I73)</f>
        <v>100</v>
      </c>
    </row>
    <row r="74" spans="1:10" x14ac:dyDescent="0.35">
      <c r="A74" t="s">
        <v>23</v>
      </c>
      <c r="B74" s="9">
        <v>5111.12569652</v>
      </c>
      <c r="C74" s="3">
        <v>42765</v>
      </c>
      <c r="D74" s="3">
        <v>42902</v>
      </c>
      <c r="E74">
        <v>0</v>
      </c>
      <c r="F74">
        <v>0</v>
      </c>
      <c r="G74">
        <v>100</v>
      </c>
      <c r="H74">
        <v>0</v>
      </c>
      <c r="I74">
        <v>0</v>
      </c>
      <c r="J74">
        <f>SUM(E74:I74)</f>
        <v>100</v>
      </c>
    </row>
    <row r="75" spans="1:10" x14ac:dyDescent="0.35">
      <c r="A75" t="s">
        <v>23</v>
      </c>
      <c r="B75" s="9">
        <v>5111.12569652</v>
      </c>
      <c r="C75" s="3">
        <v>45012</v>
      </c>
      <c r="D75" s="3">
        <v>45114</v>
      </c>
      <c r="E75">
        <v>0</v>
      </c>
      <c r="F75">
        <v>0</v>
      </c>
      <c r="G75">
        <v>83</v>
      </c>
      <c r="H75">
        <v>17</v>
      </c>
      <c r="I75">
        <v>0</v>
      </c>
      <c r="J75">
        <f>SUM(E75:I75)</f>
        <v>100</v>
      </c>
    </row>
    <row r="76" spans="1:10" x14ac:dyDescent="0.35">
      <c r="A76" t="s">
        <v>24</v>
      </c>
      <c r="B76" s="9">
        <v>12706.6133228</v>
      </c>
      <c r="C76" s="3">
        <v>36189</v>
      </c>
      <c r="D76" s="3">
        <v>37621</v>
      </c>
      <c r="E76">
        <v>0</v>
      </c>
      <c r="F76">
        <v>0</v>
      </c>
      <c r="G76">
        <v>100</v>
      </c>
      <c r="H76">
        <v>0</v>
      </c>
      <c r="I76">
        <v>0</v>
      </c>
      <c r="J76">
        <f>SUM(E76:I76)</f>
        <v>100</v>
      </c>
    </row>
    <row r="77" spans="1:10" x14ac:dyDescent="0.35">
      <c r="A77" t="s">
        <v>24</v>
      </c>
      <c r="B77" s="9">
        <v>12706.6133228</v>
      </c>
      <c r="C77" s="3">
        <v>45012</v>
      </c>
      <c r="D77" s="3">
        <v>45114</v>
      </c>
      <c r="E77">
        <v>0</v>
      </c>
      <c r="F77">
        <v>0</v>
      </c>
      <c r="G77">
        <v>85</v>
      </c>
      <c r="H77">
        <v>15</v>
      </c>
      <c r="I77">
        <v>0</v>
      </c>
      <c r="J77">
        <f>SUM(E77:I77)</f>
        <v>100</v>
      </c>
    </row>
    <row r="78" spans="1:10" x14ac:dyDescent="0.35">
      <c r="A78" t="s">
        <v>4</v>
      </c>
      <c r="B78" s="9">
        <v>193125.04548900001</v>
      </c>
      <c r="C78" s="3">
        <v>36187</v>
      </c>
      <c r="D78" s="8">
        <v>37445</v>
      </c>
      <c r="E78">
        <v>60</v>
      </c>
      <c r="F78">
        <v>3</v>
      </c>
      <c r="G78">
        <v>35</v>
      </c>
      <c r="H78">
        <v>2</v>
      </c>
      <c r="I78">
        <v>0</v>
      </c>
      <c r="J78">
        <f>SUM(E78:I78)</f>
        <v>100</v>
      </c>
    </row>
    <row r="79" spans="1:10" x14ac:dyDescent="0.35">
      <c r="A79" t="s">
        <v>4</v>
      </c>
      <c r="B79" s="9">
        <v>193125.04548900001</v>
      </c>
      <c r="C79" s="3">
        <v>38341</v>
      </c>
      <c r="D79" s="3">
        <v>38017</v>
      </c>
      <c r="E79">
        <v>55</v>
      </c>
      <c r="F79">
        <v>4</v>
      </c>
      <c r="G79">
        <v>38</v>
      </c>
      <c r="H79">
        <v>3</v>
      </c>
      <c r="I79">
        <v>0</v>
      </c>
      <c r="J79">
        <f>SUM(E79:I79)</f>
        <v>100</v>
      </c>
    </row>
    <row r="80" spans="1:10" x14ac:dyDescent="0.35">
      <c r="A80" t="s">
        <v>4</v>
      </c>
      <c r="B80" s="9">
        <v>193125.04548900001</v>
      </c>
      <c r="C80" s="3">
        <v>38722</v>
      </c>
      <c r="D80" s="3">
        <v>39077</v>
      </c>
      <c r="E80">
        <v>50</v>
      </c>
      <c r="F80">
        <v>4</v>
      </c>
      <c r="G80">
        <v>43</v>
      </c>
      <c r="H80">
        <v>3</v>
      </c>
      <c r="I80">
        <v>0</v>
      </c>
      <c r="J80">
        <f>SUM(E80:I80)</f>
        <v>100</v>
      </c>
    </row>
    <row r="81" spans="1:10" x14ac:dyDescent="0.35">
      <c r="A81" t="s">
        <v>4</v>
      </c>
      <c r="B81" s="9">
        <v>193125.04548900001</v>
      </c>
      <c r="C81" s="3">
        <v>39521</v>
      </c>
      <c r="D81" s="3">
        <v>39558</v>
      </c>
      <c r="E81">
        <v>27</v>
      </c>
      <c r="F81">
        <v>30</v>
      </c>
      <c r="G81">
        <v>40</v>
      </c>
      <c r="H81">
        <v>3</v>
      </c>
      <c r="I81">
        <v>0</v>
      </c>
      <c r="J81">
        <f>SUM(E81:I81)</f>
        <v>100</v>
      </c>
    </row>
    <row r="82" spans="1:10" x14ac:dyDescent="0.35">
      <c r="A82" t="s">
        <v>4</v>
      </c>
      <c r="B82" s="9">
        <v>193125.04548900001</v>
      </c>
      <c r="C82" s="3">
        <v>40261</v>
      </c>
      <c r="D82" s="3">
        <v>40263</v>
      </c>
      <c r="E82">
        <v>40</v>
      </c>
      <c r="F82">
        <v>17</v>
      </c>
      <c r="G82">
        <v>40</v>
      </c>
      <c r="H82">
        <v>3</v>
      </c>
      <c r="I82">
        <v>0</v>
      </c>
      <c r="J82">
        <f>SUM(E82:I82)</f>
        <v>100</v>
      </c>
    </row>
    <row r="83" spans="1:10" x14ac:dyDescent="0.35">
      <c r="A83" t="s">
        <v>4</v>
      </c>
      <c r="B83" s="9">
        <v>193125.04548900001</v>
      </c>
      <c r="C83" s="3">
        <v>41004</v>
      </c>
      <c r="D83" s="3">
        <v>41035</v>
      </c>
      <c r="E83">
        <v>53</v>
      </c>
      <c r="F83">
        <v>5</v>
      </c>
      <c r="G83">
        <v>38</v>
      </c>
      <c r="H83">
        <v>4</v>
      </c>
      <c r="I83">
        <v>0</v>
      </c>
      <c r="J83">
        <f>SUM(E83:I83)</f>
        <v>100</v>
      </c>
    </row>
    <row r="84" spans="1:10" x14ac:dyDescent="0.35">
      <c r="A84" t="s">
        <v>4</v>
      </c>
      <c r="B84" s="9">
        <v>193125.04548900001</v>
      </c>
      <c r="C84" s="3">
        <v>41729</v>
      </c>
      <c r="D84" s="3">
        <v>41785</v>
      </c>
      <c r="E84">
        <v>40</v>
      </c>
      <c r="F84">
        <v>18</v>
      </c>
      <c r="G84">
        <v>38</v>
      </c>
      <c r="H84">
        <v>4</v>
      </c>
      <c r="I84">
        <v>0</v>
      </c>
      <c r="J84">
        <f>SUM(E84:I84)</f>
        <v>100</v>
      </c>
    </row>
    <row r="85" spans="1:10" x14ac:dyDescent="0.35">
      <c r="A85" t="s">
        <v>4</v>
      </c>
      <c r="B85" s="9">
        <v>193125.04548900001</v>
      </c>
      <c r="C85" s="3">
        <v>42416</v>
      </c>
      <c r="D85" s="3">
        <v>42445</v>
      </c>
      <c r="E85">
        <v>35</v>
      </c>
      <c r="F85">
        <v>20</v>
      </c>
      <c r="G85">
        <v>41</v>
      </c>
      <c r="H85">
        <v>4</v>
      </c>
      <c r="I85">
        <v>0</v>
      </c>
      <c r="J85">
        <f>SUM(E85:I85)</f>
        <v>100</v>
      </c>
    </row>
    <row r="86" spans="1:10" x14ac:dyDescent="0.35">
      <c r="A86" t="s">
        <v>4</v>
      </c>
      <c r="B86" s="9">
        <v>193125.04548900001</v>
      </c>
      <c r="C86" s="3">
        <v>43145</v>
      </c>
      <c r="D86" s="3">
        <v>43145</v>
      </c>
      <c r="E86">
        <v>17</v>
      </c>
      <c r="F86">
        <v>34</v>
      </c>
      <c r="G86">
        <v>45</v>
      </c>
      <c r="H86">
        <v>4</v>
      </c>
      <c r="I86">
        <v>0</v>
      </c>
      <c r="J86">
        <f>SUM(E86:I86)</f>
        <v>100</v>
      </c>
    </row>
    <row r="87" spans="1:10" x14ac:dyDescent="0.35">
      <c r="A87" t="s">
        <v>4</v>
      </c>
      <c r="B87" s="9">
        <v>193125.04548900001</v>
      </c>
      <c r="C87" s="3">
        <v>43885</v>
      </c>
      <c r="D87" s="3">
        <v>43923</v>
      </c>
      <c r="E87">
        <v>17</v>
      </c>
      <c r="F87">
        <v>19</v>
      </c>
      <c r="G87">
        <v>54</v>
      </c>
      <c r="H87">
        <v>10</v>
      </c>
      <c r="I87">
        <v>0</v>
      </c>
      <c r="J87">
        <f>SUM(E87:I87)</f>
        <v>100</v>
      </c>
    </row>
    <row r="88" spans="1:10" x14ac:dyDescent="0.35">
      <c r="A88" t="s">
        <v>4</v>
      </c>
      <c r="B88" s="9">
        <v>193125.04548900001</v>
      </c>
      <c r="C88" s="3">
        <v>45020</v>
      </c>
      <c r="D88" s="3">
        <v>44652</v>
      </c>
      <c r="E88">
        <v>5</v>
      </c>
      <c r="F88">
        <v>35</v>
      </c>
      <c r="G88">
        <v>50</v>
      </c>
      <c r="H88">
        <v>10</v>
      </c>
      <c r="I88">
        <v>0</v>
      </c>
      <c r="J88">
        <f>SUM(E88:I88)</f>
        <v>100</v>
      </c>
    </row>
    <row r="89" spans="1:10" x14ac:dyDescent="0.35">
      <c r="A89" t="s">
        <v>27</v>
      </c>
      <c r="B89" s="9">
        <v>154565.98365800001</v>
      </c>
      <c r="C89" s="3">
        <v>38726</v>
      </c>
      <c r="D89" s="8">
        <v>39077</v>
      </c>
      <c r="E89">
        <v>90</v>
      </c>
      <c r="F89">
        <v>0</v>
      </c>
      <c r="G89">
        <v>10</v>
      </c>
      <c r="H89">
        <v>0</v>
      </c>
      <c r="I89">
        <v>0</v>
      </c>
      <c r="J89">
        <f>SUM(E89:I89)</f>
        <v>100</v>
      </c>
    </row>
    <row r="90" spans="1:10" x14ac:dyDescent="0.35">
      <c r="A90" t="s">
        <v>27</v>
      </c>
      <c r="B90" s="9">
        <v>154565.98365800001</v>
      </c>
      <c r="C90" s="3">
        <v>43503</v>
      </c>
      <c r="D90" s="3">
        <v>44652</v>
      </c>
      <c r="E90">
        <v>100</v>
      </c>
      <c r="F90">
        <v>0</v>
      </c>
      <c r="G90">
        <v>0</v>
      </c>
      <c r="H90">
        <v>0</v>
      </c>
      <c r="I90">
        <v>0</v>
      </c>
      <c r="J90">
        <f>SUM(E90:I90)</f>
        <v>100</v>
      </c>
    </row>
    <row r="91" spans="1:10" x14ac:dyDescent="0.35">
      <c r="A91" t="s">
        <v>2</v>
      </c>
      <c r="B91" s="9">
        <v>151353.45486599999</v>
      </c>
      <c r="C91" s="3">
        <v>35461</v>
      </c>
      <c r="D91" s="8">
        <v>37621</v>
      </c>
      <c r="E91">
        <v>60</v>
      </c>
      <c r="F91">
        <v>0</v>
      </c>
      <c r="G91">
        <v>38</v>
      </c>
      <c r="H91">
        <v>2</v>
      </c>
      <c r="I91">
        <v>0</v>
      </c>
      <c r="J91">
        <f>SUM(E91:I91)</f>
        <v>100</v>
      </c>
    </row>
    <row r="92" spans="1:10" x14ac:dyDescent="0.35">
      <c r="A92" t="s">
        <v>2</v>
      </c>
      <c r="B92" s="9">
        <v>151353.45486599999</v>
      </c>
      <c r="C92" s="3">
        <v>38341</v>
      </c>
      <c r="D92" s="3">
        <v>38017</v>
      </c>
      <c r="E92">
        <v>60</v>
      </c>
      <c r="F92">
        <v>0</v>
      </c>
      <c r="G92">
        <v>38</v>
      </c>
      <c r="H92">
        <v>2</v>
      </c>
      <c r="I92">
        <v>0</v>
      </c>
      <c r="J92">
        <f>SUM(E92:I92)</f>
        <v>100</v>
      </c>
    </row>
    <row r="93" spans="1:10" x14ac:dyDescent="0.35">
      <c r="A93" t="s">
        <v>2</v>
      </c>
      <c r="B93" s="9">
        <v>151353.45486599999</v>
      </c>
      <c r="C93" s="3">
        <v>38420</v>
      </c>
      <c r="D93" s="3">
        <v>38514</v>
      </c>
      <c r="E93">
        <v>50</v>
      </c>
      <c r="F93">
        <v>0</v>
      </c>
      <c r="G93">
        <v>48</v>
      </c>
      <c r="H93">
        <v>2</v>
      </c>
      <c r="I93">
        <v>0</v>
      </c>
      <c r="J93">
        <f>SUM(E93:I93)</f>
        <v>100</v>
      </c>
    </row>
    <row r="94" spans="1:10" x14ac:dyDescent="0.35">
      <c r="A94" t="s">
        <v>2</v>
      </c>
      <c r="B94" s="9">
        <v>151353.45486599999</v>
      </c>
      <c r="C94" s="3">
        <v>39883</v>
      </c>
      <c r="D94" s="3">
        <v>39957</v>
      </c>
      <c r="E94">
        <v>50</v>
      </c>
      <c r="F94">
        <v>0</v>
      </c>
      <c r="G94">
        <v>48</v>
      </c>
      <c r="H94">
        <v>2</v>
      </c>
      <c r="I94">
        <v>0</v>
      </c>
      <c r="J94">
        <f>SUM(E94:I94)</f>
        <v>100</v>
      </c>
    </row>
    <row r="95" spans="1:10" x14ac:dyDescent="0.35">
      <c r="A95" t="s">
        <v>2</v>
      </c>
      <c r="B95" s="9">
        <v>151353.45486599999</v>
      </c>
      <c r="C95" s="3">
        <v>40261</v>
      </c>
      <c r="D95" s="3">
        <v>40263</v>
      </c>
      <c r="E95">
        <v>55</v>
      </c>
      <c r="F95">
        <v>0</v>
      </c>
      <c r="G95">
        <v>43</v>
      </c>
      <c r="H95">
        <v>2</v>
      </c>
      <c r="I95">
        <v>0</v>
      </c>
      <c r="J95">
        <f>SUM(E95:I95)</f>
        <v>100</v>
      </c>
    </row>
    <row r="96" spans="1:10" x14ac:dyDescent="0.35">
      <c r="A96" t="s">
        <v>2</v>
      </c>
      <c r="B96" s="9">
        <v>151353.45486599999</v>
      </c>
      <c r="C96" s="3">
        <v>40977</v>
      </c>
      <c r="D96" s="3">
        <v>41035</v>
      </c>
      <c r="E96">
        <v>70</v>
      </c>
      <c r="F96">
        <v>2</v>
      </c>
      <c r="G96">
        <v>26</v>
      </c>
      <c r="H96">
        <v>2</v>
      </c>
      <c r="I96">
        <v>0</v>
      </c>
      <c r="J96">
        <f>SUM(E96:I96)</f>
        <v>100</v>
      </c>
    </row>
    <row r="97" spans="1:10" x14ac:dyDescent="0.35">
      <c r="A97" t="s">
        <v>2</v>
      </c>
      <c r="B97" s="9">
        <v>151353.45486599999</v>
      </c>
      <c r="C97" s="3">
        <v>41306</v>
      </c>
      <c r="D97" s="3">
        <v>41384</v>
      </c>
      <c r="E97">
        <v>65</v>
      </c>
      <c r="F97">
        <v>2</v>
      </c>
      <c r="G97">
        <v>31</v>
      </c>
      <c r="H97">
        <v>2</v>
      </c>
      <c r="I97">
        <v>0</v>
      </c>
      <c r="J97">
        <f>SUM(E97:I97)</f>
        <v>100</v>
      </c>
    </row>
    <row r="98" spans="1:10" x14ac:dyDescent="0.35">
      <c r="A98" t="s">
        <v>2</v>
      </c>
      <c r="B98" s="9">
        <v>151353.45486599999</v>
      </c>
      <c r="C98" s="3">
        <v>42087</v>
      </c>
      <c r="D98" s="3">
        <v>42090</v>
      </c>
      <c r="E98">
        <v>55</v>
      </c>
      <c r="F98">
        <v>7</v>
      </c>
      <c r="G98">
        <v>35</v>
      </c>
      <c r="H98">
        <v>3</v>
      </c>
      <c r="I98">
        <v>0</v>
      </c>
      <c r="J98">
        <f>SUM(E98:I98)</f>
        <v>100</v>
      </c>
    </row>
    <row r="99" spans="1:10" x14ac:dyDescent="0.35">
      <c r="A99" t="s">
        <v>2</v>
      </c>
      <c r="B99" s="9">
        <v>151353.45486599999</v>
      </c>
      <c r="C99" s="3">
        <v>42817</v>
      </c>
      <c r="D99" s="3">
        <v>42902</v>
      </c>
      <c r="E99">
        <v>48</v>
      </c>
      <c r="F99">
        <v>1</v>
      </c>
      <c r="G99">
        <v>48</v>
      </c>
      <c r="H99">
        <v>3</v>
      </c>
      <c r="I99">
        <v>0</v>
      </c>
      <c r="J99">
        <f>SUM(E99:I99)</f>
        <v>100</v>
      </c>
    </row>
    <row r="100" spans="1:10" x14ac:dyDescent="0.35">
      <c r="A100" s="10" t="s">
        <v>2</v>
      </c>
      <c r="B100" s="9">
        <v>151353.45486599999</v>
      </c>
      <c r="C100" s="3">
        <v>43528</v>
      </c>
      <c r="D100" s="3">
        <v>43626</v>
      </c>
      <c r="E100" s="10">
        <v>22</v>
      </c>
      <c r="F100">
        <v>21</v>
      </c>
      <c r="G100">
        <v>54</v>
      </c>
      <c r="H100">
        <v>3</v>
      </c>
      <c r="I100">
        <v>0</v>
      </c>
      <c r="J100">
        <f>SUM(E100:I100)</f>
        <v>100</v>
      </c>
    </row>
    <row r="101" spans="1:10" x14ac:dyDescent="0.35">
      <c r="A101" t="s">
        <v>2</v>
      </c>
      <c r="B101" s="9">
        <v>151353.45486599999</v>
      </c>
      <c r="C101" s="3">
        <v>44260</v>
      </c>
      <c r="D101" s="3">
        <v>44252</v>
      </c>
      <c r="E101">
        <v>40</v>
      </c>
      <c r="F101">
        <v>0</v>
      </c>
      <c r="G101">
        <v>57</v>
      </c>
      <c r="H101">
        <v>3</v>
      </c>
      <c r="I101">
        <v>0</v>
      </c>
      <c r="J101">
        <f>SUM(E101:I101)</f>
        <v>100</v>
      </c>
    </row>
    <row r="102" spans="1:10" x14ac:dyDescent="0.35">
      <c r="A102" t="s">
        <v>2</v>
      </c>
      <c r="B102" s="9">
        <v>151353.45486599999</v>
      </c>
      <c r="C102" s="3">
        <v>44992</v>
      </c>
      <c r="D102" s="3">
        <v>45114</v>
      </c>
      <c r="E102">
        <v>35</v>
      </c>
      <c r="F102">
        <v>25</v>
      </c>
      <c r="G102">
        <v>25</v>
      </c>
      <c r="H102">
        <v>15</v>
      </c>
      <c r="I102">
        <v>0</v>
      </c>
      <c r="J102">
        <f>SUM(E102:I102)</f>
        <v>100</v>
      </c>
    </row>
    <row r="103" spans="1:10" x14ac:dyDescent="0.35">
      <c r="A103" t="s">
        <v>3</v>
      </c>
      <c r="B103" s="9">
        <v>6828.8769458899997</v>
      </c>
      <c r="C103" s="3">
        <v>35461</v>
      </c>
      <c r="D103" s="3">
        <v>37621</v>
      </c>
      <c r="E103">
        <v>0</v>
      </c>
      <c r="F103">
        <v>90</v>
      </c>
      <c r="G103">
        <v>0</v>
      </c>
      <c r="H103">
        <v>10</v>
      </c>
      <c r="I103">
        <v>0</v>
      </c>
      <c r="J103">
        <f>SUM(E103:I103)</f>
        <v>100</v>
      </c>
    </row>
    <row r="104" spans="1:10" x14ac:dyDescent="0.35">
      <c r="A104" t="s">
        <v>3</v>
      </c>
      <c r="B104" s="9">
        <v>6828.8769458899997</v>
      </c>
      <c r="C104" s="3">
        <v>44992</v>
      </c>
      <c r="D104" s="3">
        <v>45114</v>
      </c>
      <c r="E104">
        <v>2</v>
      </c>
      <c r="F104">
        <v>0</v>
      </c>
      <c r="G104">
        <v>48</v>
      </c>
      <c r="H104">
        <v>50</v>
      </c>
      <c r="I104">
        <v>0</v>
      </c>
      <c r="J104">
        <f>SUM(E104:I104)</f>
        <v>100</v>
      </c>
    </row>
    <row r="105" spans="1:10" x14ac:dyDescent="0.35">
      <c r="A105" t="s">
        <v>49</v>
      </c>
      <c r="B105" s="9">
        <v>10486.5242851</v>
      </c>
      <c r="C105" s="3">
        <v>41982</v>
      </c>
      <c r="D105" s="8">
        <v>42090</v>
      </c>
      <c r="E105">
        <v>15</v>
      </c>
      <c r="F105">
        <v>0</v>
      </c>
      <c r="G105">
        <v>55</v>
      </c>
      <c r="H105">
        <v>30</v>
      </c>
      <c r="I105">
        <v>0</v>
      </c>
      <c r="J105">
        <f t="shared" ref="J105:J106" si="0">SUM(E105:I105)</f>
        <v>100</v>
      </c>
    </row>
    <row r="106" spans="1:10" x14ac:dyDescent="0.35">
      <c r="A106" t="s">
        <v>49</v>
      </c>
      <c r="B106" s="9">
        <v>10486.5242851</v>
      </c>
      <c r="C106" s="3">
        <v>44992</v>
      </c>
      <c r="D106" s="3">
        <v>45114</v>
      </c>
      <c r="E106">
        <v>3</v>
      </c>
      <c r="F106">
        <v>0</v>
      </c>
      <c r="G106">
        <v>72</v>
      </c>
      <c r="H106">
        <v>25</v>
      </c>
      <c r="I106">
        <v>0</v>
      </c>
      <c r="J106">
        <f t="shared" si="0"/>
        <v>100</v>
      </c>
    </row>
    <row r="107" spans="1:10" x14ac:dyDescent="0.35">
      <c r="A107" t="s">
        <v>14</v>
      </c>
      <c r="B107" s="9">
        <v>27850.623832699999</v>
      </c>
      <c r="C107" s="3">
        <v>36167</v>
      </c>
      <c r="D107" s="3">
        <v>38514</v>
      </c>
      <c r="E107">
        <v>35</v>
      </c>
      <c r="F107">
        <v>25</v>
      </c>
      <c r="G107">
        <v>5</v>
      </c>
      <c r="H107">
        <v>35</v>
      </c>
      <c r="I107">
        <v>0</v>
      </c>
      <c r="J107">
        <f>SUM(E107:I107)</f>
        <v>100</v>
      </c>
    </row>
    <row r="108" spans="1:10" x14ac:dyDescent="0.35">
      <c r="A108" t="s">
        <v>14</v>
      </c>
      <c r="B108" s="9">
        <v>27850.623832699999</v>
      </c>
      <c r="C108" s="3">
        <v>44986</v>
      </c>
      <c r="D108" s="3">
        <v>44874</v>
      </c>
      <c r="E108">
        <v>35</v>
      </c>
      <c r="F108">
        <v>10</v>
      </c>
      <c r="G108">
        <v>25</v>
      </c>
      <c r="H108">
        <v>30</v>
      </c>
      <c r="I108">
        <v>0</v>
      </c>
      <c r="J108">
        <f>SUM(E108:I108)</f>
        <v>100</v>
      </c>
    </row>
    <row r="109" spans="1:10" x14ac:dyDescent="0.35">
      <c r="A109" t="s">
        <v>16</v>
      </c>
      <c r="B109" s="9">
        <v>2455.8527254099999</v>
      </c>
      <c r="C109" s="3">
        <v>42765</v>
      </c>
      <c r="D109" s="3">
        <v>43208</v>
      </c>
      <c r="E109">
        <v>70</v>
      </c>
      <c r="F109">
        <v>0</v>
      </c>
      <c r="G109">
        <v>10</v>
      </c>
      <c r="H109">
        <v>20</v>
      </c>
      <c r="I109">
        <v>0</v>
      </c>
      <c r="J109">
        <f>SUM(E109:I109)</f>
        <v>100</v>
      </c>
    </row>
    <row r="110" spans="1:10" x14ac:dyDescent="0.35">
      <c r="A110" t="s">
        <v>16</v>
      </c>
      <c r="B110" s="9">
        <v>2455.8527254099999</v>
      </c>
      <c r="C110" s="3">
        <v>44988</v>
      </c>
      <c r="D110" s="3">
        <v>45041</v>
      </c>
      <c r="E110">
        <v>60</v>
      </c>
      <c r="F110">
        <v>0</v>
      </c>
      <c r="G110">
        <v>10</v>
      </c>
      <c r="H110">
        <v>30</v>
      </c>
      <c r="I110">
        <v>0</v>
      </c>
      <c r="J110">
        <f>SUM(E110:I110)</f>
        <v>100</v>
      </c>
    </row>
  </sheetData>
  <autoFilter ref="A1:K110" xr:uid="{317E8041-AA0A-42C7-8863-21BFAB9E3577}"/>
  <sortState xmlns:xlrd2="http://schemas.microsoft.com/office/spreadsheetml/2017/richdata2" ref="A3:I111">
    <sortCondition ref="A3:A11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EE861-026D-43D4-BA74-9E6F673B9942}">
  <dimension ref="A1:K7"/>
  <sheetViews>
    <sheetView workbookViewId="0">
      <selection activeCell="A7" sqref="A7:XFD7"/>
    </sheetView>
  </sheetViews>
  <sheetFormatPr defaultRowHeight="14.5" x14ac:dyDescent="0.35"/>
  <cols>
    <col min="2" max="2" width="19.453125" bestFit="1" customWidth="1"/>
    <col min="3" max="3" width="13.1796875" bestFit="1" customWidth="1"/>
    <col min="4" max="4" width="20.08984375" bestFit="1" customWidth="1"/>
  </cols>
  <sheetData>
    <row r="1" spans="1:11" s="1" customFormat="1" x14ac:dyDescent="0.35">
      <c r="A1" s="1" t="s">
        <v>0</v>
      </c>
      <c r="B1" s="1" t="s">
        <v>50</v>
      </c>
      <c r="C1" s="2" t="s">
        <v>28</v>
      </c>
      <c r="D1" s="2" t="s">
        <v>31</v>
      </c>
      <c r="E1" s="1" t="s">
        <v>51</v>
      </c>
      <c r="F1" s="1" t="s">
        <v>52</v>
      </c>
      <c r="G1" s="1" t="s">
        <v>53</v>
      </c>
      <c r="H1" s="1" t="s">
        <v>54</v>
      </c>
      <c r="I1" s="1" t="s">
        <v>55</v>
      </c>
      <c r="J1" s="1" t="s">
        <v>56</v>
      </c>
      <c r="K1" s="1" t="s">
        <v>29</v>
      </c>
    </row>
    <row r="2" spans="1:11" s="14" customFormat="1" x14ac:dyDescent="0.35">
      <c r="A2" s="14" t="s">
        <v>11</v>
      </c>
      <c r="B2" s="15">
        <v>14738.3412214</v>
      </c>
      <c r="C2" s="16">
        <v>40939</v>
      </c>
      <c r="D2" s="16">
        <v>41048</v>
      </c>
      <c r="E2" s="14">
        <v>0</v>
      </c>
      <c r="F2" s="14">
        <v>0</v>
      </c>
      <c r="G2" s="14">
        <v>100</v>
      </c>
      <c r="H2" s="14">
        <v>0</v>
      </c>
      <c r="I2" s="14">
        <v>0</v>
      </c>
      <c r="J2" s="14">
        <f>SUM(E2:I2)</f>
        <v>100</v>
      </c>
      <c r="K2" s="14" t="s">
        <v>65</v>
      </c>
    </row>
    <row r="3" spans="1:11" s="14" customFormat="1" x14ac:dyDescent="0.35">
      <c r="A3" s="14" t="s">
        <v>7</v>
      </c>
      <c r="B3" s="15">
        <v>601.99502217099996</v>
      </c>
      <c r="C3" s="16">
        <v>38002</v>
      </c>
      <c r="D3" s="16">
        <v>38017</v>
      </c>
      <c r="E3" s="14">
        <v>0</v>
      </c>
      <c r="F3" s="14">
        <v>0</v>
      </c>
      <c r="G3" s="14">
        <v>100</v>
      </c>
      <c r="H3" s="14">
        <v>0</v>
      </c>
      <c r="I3" s="14">
        <v>0</v>
      </c>
      <c r="J3" s="14">
        <f>SUM(E3:I3)</f>
        <v>100</v>
      </c>
      <c r="K3" s="14" t="s">
        <v>62</v>
      </c>
    </row>
    <row r="4" spans="1:11" s="14" customFormat="1" x14ac:dyDescent="0.35">
      <c r="A4" s="14" t="s">
        <v>10</v>
      </c>
      <c r="B4" s="15">
        <v>2549.8397726899998</v>
      </c>
      <c r="C4" s="16">
        <v>38341</v>
      </c>
      <c r="D4" s="16">
        <v>38017</v>
      </c>
      <c r="E4" s="14">
        <v>0</v>
      </c>
      <c r="F4" s="14">
        <v>0</v>
      </c>
      <c r="G4" s="14">
        <v>95</v>
      </c>
      <c r="H4" s="14">
        <v>5</v>
      </c>
      <c r="I4" s="14">
        <v>0</v>
      </c>
      <c r="J4" s="14">
        <f>SUM(E4:I4)</f>
        <v>100</v>
      </c>
      <c r="K4" s="14" t="s">
        <v>62</v>
      </c>
    </row>
    <row r="5" spans="1:11" s="14" customFormat="1" x14ac:dyDescent="0.35">
      <c r="A5" s="14" t="s">
        <v>9</v>
      </c>
      <c r="B5" s="15">
        <v>5518.9370409100002</v>
      </c>
      <c r="C5" s="16">
        <v>38002</v>
      </c>
      <c r="D5" s="16">
        <v>38017</v>
      </c>
      <c r="E5" s="14">
        <v>0</v>
      </c>
      <c r="F5" s="14">
        <v>0</v>
      </c>
      <c r="G5" s="14">
        <v>98</v>
      </c>
      <c r="H5" s="14">
        <v>2</v>
      </c>
      <c r="I5" s="14">
        <v>0</v>
      </c>
      <c r="J5" s="14">
        <f>SUM(E5:I5)</f>
        <v>100</v>
      </c>
      <c r="K5" s="14" t="s">
        <v>32</v>
      </c>
    </row>
    <row r="6" spans="1:11" s="14" customFormat="1" x14ac:dyDescent="0.35">
      <c r="A6" s="14" t="s">
        <v>5</v>
      </c>
      <c r="B6" s="15">
        <v>12884.632540000001</v>
      </c>
      <c r="C6" s="16">
        <v>36230</v>
      </c>
      <c r="D6" s="16">
        <v>37621</v>
      </c>
      <c r="E6" s="14">
        <v>0</v>
      </c>
      <c r="F6" s="14">
        <v>0</v>
      </c>
      <c r="G6" s="14">
        <v>100</v>
      </c>
      <c r="H6" s="14">
        <v>0</v>
      </c>
      <c r="I6" s="14">
        <v>0</v>
      </c>
      <c r="J6" s="14">
        <f>SUM(E6:I6)</f>
        <v>100</v>
      </c>
    </row>
    <row r="7" spans="1:11" s="14" customFormat="1" x14ac:dyDescent="0.35">
      <c r="A7" s="14" t="s">
        <v>17</v>
      </c>
      <c r="B7" s="15">
        <v>6053.7012288300002</v>
      </c>
      <c r="C7" s="16">
        <v>39863</v>
      </c>
      <c r="D7" s="16">
        <v>39233</v>
      </c>
      <c r="E7" s="14">
        <v>0</v>
      </c>
      <c r="F7" s="14">
        <v>0</v>
      </c>
      <c r="G7" s="14">
        <v>100</v>
      </c>
      <c r="H7" s="14">
        <v>0</v>
      </c>
      <c r="I7" s="14">
        <v>0</v>
      </c>
      <c r="J7" s="14">
        <f>SUM(E7:I7)</f>
        <v>100</v>
      </c>
      <c r="K7" s="14"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vt:lpstr>
      <vt:lpstr>Data_Excluded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Sainz Armendariz, Ruby</dc:creator>
  <cp:lastModifiedBy>Fong, Darren R</cp:lastModifiedBy>
  <dcterms:created xsi:type="dcterms:W3CDTF">2024-03-05T18:37:58Z</dcterms:created>
  <dcterms:modified xsi:type="dcterms:W3CDTF">2024-03-18T18:56:52Z</dcterms:modified>
</cp:coreProperties>
</file>