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becker\Projects\CRLF\data\"/>
    </mc:Choice>
  </mc:AlternateContent>
  <xr:revisionPtr revIDLastSave="0" documentId="13_ncr:1_{BF77F15F-D352-4FF5-9FD9-68B354C2A07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Y_Data" sheetId="1" r:id="rId1"/>
    <sheet name="Notes" sheetId="3" r:id="rId2"/>
    <sheet name="WetDry_Data" sheetId="2" r:id="rId3"/>
  </sheets>
  <definedNames>
    <definedName name="_xlnm._FilterDatabase" localSheetId="2" hidden="1">WetDry_Data!$C$1:$C$73</definedName>
    <definedName name="_xlnm._FilterDatabase" localSheetId="0" hidden="1">WY_Data!$N$1:$N$651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4" i="1" l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C74" i="2" l="1"/>
  <c r="D74" i="2" s="1" a="1"/>
  <c r="D74" i="2" s="1"/>
  <c r="C7" i="2" l="1"/>
  <c r="D7" i="2" s="1" a="1"/>
  <c r="D7" i="2" s="1"/>
  <c r="C13" i="2"/>
  <c r="D13" i="2" s="1" a="1"/>
  <c r="D13" i="2" s="1"/>
  <c r="C19" i="2"/>
  <c r="D19" i="2" s="1" a="1"/>
  <c r="D19" i="2" s="1"/>
  <c r="C25" i="2"/>
  <c r="D25" i="2" s="1" a="1"/>
  <c r="D25" i="2" s="1"/>
  <c r="C31" i="2"/>
  <c r="D31" i="2" s="1" a="1"/>
  <c r="D31" i="2" s="1"/>
  <c r="C37" i="2"/>
  <c r="D37" i="2" s="1" a="1"/>
  <c r="D37" i="2" s="1"/>
  <c r="C43" i="2"/>
  <c r="D43" i="2" s="1" a="1"/>
  <c r="D43" i="2" s="1"/>
  <c r="C49" i="2"/>
  <c r="D49" i="2" s="1" a="1"/>
  <c r="D49" i="2" s="1"/>
  <c r="C55" i="2"/>
  <c r="D55" i="2" s="1" a="1"/>
  <c r="D55" i="2" s="1"/>
  <c r="C61" i="2"/>
  <c r="D61" i="2" s="1" a="1"/>
  <c r="D61" i="2" s="1"/>
  <c r="C67" i="2"/>
  <c r="D67" i="2" s="1" a="1"/>
  <c r="D67" i="2" s="1"/>
  <c r="C73" i="2"/>
  <c r="D73" i="2" s="1" a="1"/>
  <c r="D73" i="2" s="1"/>
  <c r="C4" i="2"/>
  <c r="D4" i="2" s="1" a="1"/>
  <c r="D4" i="2" s="1"/>
  <c r="C22" i="2"/>
  <c r="D22" i="2" s="1" a="1"/>
  <c r="D22" i="2" s="1"/>
  <c r="C46" i="2"/>
  <c r="D46" i="2" s="1" a="1"/>
  <c r="D46" i="2" s="1"/>
  <c r="C64" i="2"/>
  <c r="D64" i="2" s="1" a="1"/>
  <c r="D64" i="2" s="1"/>
  <c r="C5" i="2"/>
  <c r="D5" i="2" s="1" a="1"/>
  <c r="D5" i="2" s="1"/>
  <c r="C41" i="2"/>
  <c r="D41" i="2" s="1" a="1"/>
  <c r="D41" i="2" s="1"/>
  <c r="C71" i="2"/>
  <c r="D71" i="2" s="1" a="1"/>
  <c r="D71" i="2" s="1"/>
  <c r="C12" i="2"/>
  <c r="D12" i="2" s="1" a="1"/>
  <c r="D12" i="2" s="1"/>
  <c r="C30" i="2"/>
  <c r="D30" i="2" s="1" a="1"/>
  <c r="D30" i="2" s="1"/>
  <c r="C48" i="2"/>
  <c r="D48" i="2" s="1" a="1"/>
  <c r="D48" i="2" s="1"/>
  <c r="C72" i="2"/>
  <c r="D72" i="2" s="1" a="1"/>
  <c r="D72" i="2" s="1"/>
  <c r="C8" i="2"/>
  <c r="D8" i="2" s="1" a="1"/>
  <c r="D8" i="2" s="1"/>
  <c r="C14" i="2"/>
  <c r="D14" i="2" s="1" a="1"/>
  <c r="D14" i="2" s="1"/>
  <c r="C20" i="2"/>
  <c r="D20" i="2" s="1" a="1"/>
  <c r="D20" i="2" s="1"/>
  <c r="C26" i="2"/>
  <c r="D26" i="2" s="1" a="1"/>
  <c r="D26" i="2" s="1"/>
  <c r="C32" i="2"/>
  <c r="D32" i="2" s="1" a="1"/>
  <c r="D32" i="2" s="1"/>
  <c r="C38" i="2"/>
  <c r="D38" i="2" s="1" a="1"/>
  <c r="D38" i="2" s="1"/>
  <c r="C44" i="2"/>
  <c r="D44" i="2" s="1" a="1"/>
  <c r="D44" i="2" s="1"/>
  <c r="C50" i="2"/>
  <c r="D50" i="2" s="1" a="1"/>
  <c r="D50" i="2" s="1"/>
  <c r="C56" i="2"/>
  <c r="D56" i="2" s="1" a="1"/>
  <c r="D56" i="2" s="1"/>
  <c r="C62" i="2"/>
  <c r="D62" i="2" s="1" a="1"/>
  <c r="D62" i="2" s="1"/>
  <c r="C68" i="2"/>
  <c r="D68" i="2" s="1" a="1"/>
  <c r="D68" i="2" s="1"/>
  <c r="C2" i="2"/>
  <c r="D2" i="2" s="1" a="1"/>
  <c r="D2" i="2" s="1"/>
  <c r="C34" i="2"/>
  <c r="D34" i="2" s="1" a="1"/>
  <c r="D34" i="2" s="1"/>
  <c r="C47" i="2"/>
  <c r="D47" i="2" s="1" a="1"/>
  <c r="D47" i="2" s="1"/>
  <c r="C6" i="2"/>
  <c r="D6" i="2" s="1" a="1"/>
  <c r="D6" i="2" s="1"/>
  <c r="C24" i="2"/>
  <c r="D24" i="2" s="1" a="1"/>
  <c r="D24" i="2" s="1"/>
  <c r="C36" i="2"/>
  <c r="D36" i="2" s="1" a="1"/>
  <c r="D36" i="2" s="1"/>
  <c r="C54" i="2"/>
  <c r="D54" i="2" s="1" a="1"/>
  <c r="D54" i="2" s="1"/>
  <c r="C60" i="2"/>
  <c r="D60" i="2" s="1" a="1"/>
  <c r="D60" i="2" s="1"/>
  <c r="C3" i="2"/>
  <c r="D3" i="2" s="1" a="1"/>
  <c r="D3" i="2" s="1"/>
  <c r="C9" i="2"/>
  <c r="D9" i="2" s="1" a="1"/>
  <c r="D9" i="2" s="1"/>
  <c r="C15" i="2"/>
  <c r="D15" i="2" s="1" a="1"/>
  <c r="D15" i="2" s="1"/>
  <c r="C21" i="2"/>
  <c r="D21" i="2" s="1" a="1"/>
  <c r="D21" i="2" s="1"/>
  <c r="C27" i="2"/>
  <c r="D27" i="2" s="1" a="1"/>
  <c r="D27" i="2" s="1"/>
  <c r="C33" i="2"/>
  <c r="D33" i="2" s="1" a="1"/>
  <c r="D33" i="2" s="1"/>
  <c r="C39" i="2"/>
  <c r="D39" i="2" s="1" a="1"/>
  <c r="D39" i="2" s="1"/>
  <c r="C45" i="2"/>
  <c r="D45" i="2" s="1" a="1"/>
  <c r="D45" i="2" s="1"/>
  <c r="C51" i="2"/>
  <c r="D51" i="2" s="1" a="1"/>
  <c r="D51" i="2" s="1"/>
  <c r="C57" i="2"/>
  <c r="D57" i="2" s="1" a="1"/>
  <c r="D57" i="2" s="1"/>
  <c r="C63" i="2"/>
  <c r="D63" i="2" s="1" a="1"/>
  <c r="D63" i="2" s="1"/>
  <c r="C69" i="2"/>
  <c r="D69" i="2" s="1" a="1"/>
  <c r="D69" i="2" s="1"/>
  <c r="C10" i="2"/>
  <c r="D10" i="2" s="1" a="1"/>
  <c r="D10" i="2" s="1"/>
  <c r="C16" i="2"/>
  <c r="D16" i="2" s="1" a="1"/>
  <c r="D16" i="2" s="1"/>
  <c r="C28" i="2"/>
  <c r="D28" i="2" s="1" a="1"/>
  <c r="D28" i="2" s="1"/>
  <c r="C40" i="2"/>
  <c r="D40" i="2" s="1" a="1"/>
  <c r="D40" i="2" s="1"/>
  <c r="C52" i="2"/>
  <c r="D52" i="2" s="1" a="1"/>
  <c r="D52" i="2" s="1"/>
  <c r="C58" i="2"/>
  <c r="D58" i="2" s="1" a="1"/>
  <c r="D58" i="2" s="1"/>
  <c r="C70" i="2"/>
  <c r="D70" i="2" s="1" a="1"/>
  <c r="D70" i="2" s="1"/>
  <c r="C11" i="2"/>
  <c r="D11" i="2" s="1" a="1"/>
  <c r="D11" i="2" s="1"/>
  <c r="C17" i="2"/>
  <c r="D17" i="2" s="1" a="1"/>
  <c r="D17" i="2" s="1"/>
  <c r="C23" i="2"/>
  <c r="D23" i="2" s="1" a="1"/>
  <c r="D23" i="2" s="1"/>
  <c r="C29" i="2"/>
  <c r="D29" i="2" s="1" a="1"/>
  <c r="D29" i="2" s="1"/>
  <c r="C35" i="2"/>
  <c r="D35" i="2" s="1" a="1"/>
  <c r="D35" i="2" s="1"/>
  <c r="C53" i="2"/>
  <c r="D53" i="2" s="1" a="1"/>
  <c r="D53" i="2" s="1"/>
  <c r="C59" i="2"/>
  <c r="D59" i="2" s="1" a="1"/>
  <c r="D59" i="2" s="1"/>
  <c r="C65" i="2"/>
  <c r="D65" i="2" s="1" a="1"/>
  <c r="D65" i="2" s="1"/>
  <c r="C18" i="2"/>
  <c r="D18" i="2" s="1" a="1"/>
  <c r="D18" i="2" s="1"/>
  <c r="C42" i="2"/>
  <c r="D42" i="2" s="1" a="1"/>
  <c r="D42" i="2" s="1"/>
  <c r="C66" i="2"/>
  <c r="D66" i="2" s="1" a="1"/>
  <c r="D66" i="2" s="1"/>
  <c r="G3" i="2" l="1"/>
  <c r="G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<sst xmlns="http://schemas.openxmlformats.org/spreadsheetml/2006/main" count="92" uniqueCount="91">
  <si>
    <t>May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</si>
  <si>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</si>
  <si>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</si>
  <si>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</si>
  <si>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</si>
  <si>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</si>
  <si>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</si>
  <si>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</si>
  <si>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</si>
  <si>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</si>
  <si>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</si>
  <si>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</si>
  <si>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</si>
  <si>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</si>
  <si>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</si>
  <si>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</si>
  <si>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</si>
  <si>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</si>
  <si>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</si>
  <si>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</si>
  <si>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</si>
  <si>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</si>
  <si>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</si>
  <si>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</si>
  <si>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</si>
  <si>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</si>
  <si>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</si>
  <si>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</si>
  <si>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</si>
  <si>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</si>
  <si>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</si>
  <si>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</si>
  <si>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</si>
  <si>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</si>
  <si>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</si>
  <si>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</si>
  <si>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</si>
  <si>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</si>
  <si>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</si>
  <si>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</si>
  <si>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</si>
  <si>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</si>
  <si>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</si>
  <si>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</si>
  <si>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</si>
  <si>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</si>
  <si>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</si>
  <si>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</si>
  <si>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</si>
  <si>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</si>
  <si>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</si>
  <si>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</si>
  <si>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</si>
  <si>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</si>
  <si>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</si>
  <si>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</si>
  <si>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</si>
  <si>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</si>
  <si>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</si>
  <si>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</si>
  <si>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</si>
  <si>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</si>
  <si>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</si>
  <si>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</si>
  <si>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</si>
  <si>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</si>
  <si>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</si>
  <si>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</si>
  <si>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 xml:space="preserve">Nov 2003 data estimated from Green Gulch rain gage data </t>
  </si>
  <si>
    <t>TOTALS</t>
  </si>
  <si>
    <t>Note: Starting April 2021, data source changed to Davis Vantage Pro2 weather station managed by NPS</t>
  </si>
  <si>
    <t>Calculated from SFAN raingage near Hwy 1 bridge (simple linear regression using data from same  WY)</t>
  </si>
  <si>
    <t>Water Year</t>
  </si>
  <si>
    <t>*</t>
  </si>
  <si>
    <t>Oct</t>
  </si>
  <si>
    <t>Nov</t>
  </si>
  <si>
    <t>Dec</t>
  </si>
  <si>
    <t>Jan</t>
  </si>
  <si>
    <t>Feb</t>
  </si>
  <si>
    <t>Mar</t>
  </si>
  <si>
    <t>Apr</t>
  </si>
  <si>
    <t>Jun</t>
  </si>
  <si>
    <t>Jul</t>
  </si>
  <si>
    <t>Aug</t>
  </si>
  <si>
    <t>Sep</t>
  </si>
  <si>
    <t>Total Precip (in)</t>
  </si>
  <si>
    <t>Deviation from Avg (in)</t>
  </si>
  <si>
    <t>Wet/Dry*</t>
  </si>
  <si>
    <t># of Wet Years</t>
  </si>
  <si>
    <t># of Dry Years</t>
  </si>
  <si>
    <r>
      <t xml:space="preserve">Wet/Dry </t>
    </r>
    <r>
      <rPr>
        <sz val="12"/>
        <rFont val="Calibri"/>
        <family val="2"/>
        <scheme val="minor"/>
      </rPr>
      <t xml:space="preserve">= precip. 12 inches above or below the average.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</si>
</sst>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9">
    <xf numFmtId="0" fontId="0" fillId="0" borderId="0" xfId="0"/>
    <xf numFmtId="2" fontId="2" fillId="0" borderId="0" xfId="0" applyNumberFormat="1" applyFont="1"/>
    <xf numFmtId="0" fontId="0" fillId="0" borderId="0" xfId="0" applyFont="1"/>
    <xf numFmtId="2" fontId="0" fillId="0" borderId="0" xfId="0" applyNumberFormat="1" applyFont="1"/>
    <xf numFmtId="49" fontId="4" fillId="0" borderId="0" xfId="0" applyNumberFormat="1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8" fillId="0" borderId="0" xfId="0" applyNumberFormat="1" applyFont="1" applyFill="1" applyAlignment="1">
      <alignment horizontal="center" vertical="center"/>
    </xf>
    <xf numFmtId="2" fontId="1" fillId="2" borderId="1" xfId="1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2" fontId="10" fillId="0" borderId="0" xfId="0" applyNumberFormat="1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1" fillId="0" borderId="0" xfId="0" applyFont="1"/>
    <xf numFmtId="2" fontId="8" fillId="0" borderId="0" xfId="0" applyNumberFormat="1" applyFont="1"/>
    <xf numFmtId="2" fontId="12" fillId="0" borderId="0" xfId="0" applyNumberFormat="1" applyFont="1" applyBorder="1" applyAlignment="1">
      <alignment horizontal="left"/>
    </xf>
    <xf numFmtId="0" fontId="13" fillId="2" borderId="0" xfId="1" applyFont="1" applyBorder="1" applyAlignment="1">
      <alignment horizontal="left"/>
    </xf>
    <xf numFmtId="0" fontId="10" fillId="0" borderId="0" xfId="0" applyFont="1" applyBorder="1"/>
    <xf numFmtId="0" fontId="0" fillId="0" borderId="0" xfId="0" applyFont="1" applyAlignment="1">
      <alignment horizontal="left"/>
    </xf>
    <xf numFmtId="49" fontId="6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horizontal="left"/>
    </xf>
  </cellXfs>
  <cellStyles count="2">
    <cellStyle name="Calculation" xfId="1" builtinId="22"/>
    <cellStyle name="Normal" xfId="0" builtinId="0"/>
  </cellStyles>
  <dxfs count="2">
    <dxf>
      <font>
        <color theme="8" tint="-0.499984740745262"/>
      </font>
      <fill>
        <patternFill>
          <bgColor theme="8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1"/>
  <sheetViews>
    <sheetView tabSelected="1" zoomScaleNormal="100" workbookViewId="0">
      <selection activeCell="A77" sqref="A77:A79"/>
    </sheetView>
  </sheetViews>
  <sheetFormatPr defaultRowHeight="15" x14ac:dyDescent="0.25"/>
  <cols>
    <col min="1" max="1" width="11.140625" style="23" customWidth="1"/>
    <col min="2" max="13" width="7.140625" style="2" customWidth="1"/>
    <col min="14" max="14" width="10.7109375" style="2" customWidth="1"/>
    <col min="15" max="16384" width="9.140625" style="2"/>
  </cols>
  <sheetData>
    <row r="1" spans="1:14" x14ac:dyDescent="0.25">
      <c r="A1" s="24" t="s">
        <v>72</v>
      </c>
      <c r="B1" s="25" t="s">
        <v>74</v>
      </c>
      <c r="C1" s="25" t="s">
        <v>75</v>
      </c>
      <c r="D1" s="25" t="s">
        <v>76</v>
      </c>
      <c r="E1" s="25" t="s">
        <v>77</v>
      </c>
      <c r="F1" s="25" t="s">
        <v>78</v>
      </c>
      <c r="G1" s="25" t="s">
        <v>79</v>
      </c>
      <c r="H1" s="25" t="s">
        <v>80</v>
      </c>
      <c r="I1" s="25" t="s">
        <v>0</v>
      </c>
      <c r="J1" s="25" t="s">
        <v>81</v>
      </c>
      <c r="K1" s="25" t="s">
        <v>82</v>
      </c>
      <c r="L1" s="25" t="s">
        <v>83</v>
      </c>
      <c r="M1" s="25" t="s">
        <v>84</v>
      </c>
      <c r="N1" s="26" t="s">
        <v>69</v>
      </c>
    </row>
    <row r="2" spans="1:14" ht="15.75" x14ac:dyDescent="0.25">
      <c r="A2" s="28">
        <v>1949</v>
      </c>
      <c r="B2" s="9">
        <v>0.46</v>
      </c>
      <c r="C2" s="9">
        <v>3.16</v>
      </c>
      <c r="D2" s="9">
        <v>9.8699999999999992</v>
      </c>
      <c r="E2" s="9">
        <v>3.65</v>
      </c>
      <c r="F2" s="9">
        <v>6.01</v>
      </c>
      <c r="G2" s="9">
        <v>7.41</v>
      </c>
      <c r="H2" s="9">
        <v>0.15</v>
      </c>
      <c r="I2" s="9">
        <v>0.72</v>
      </c>
      <c r="J2" s="9">
        <v>0</v>
      </c>
      <c r="K2" s="9">
        <v>0.06</v>
      </c>
      <c r="L2" s="9">
        <v>0.16</v>
      </c>
      <c r="M2" s="9">
        <v>0</v>
      </c>
      <c r="N2" s="10">
        <f>SUM(B2:M2)</f>
        <v>31.649999999999995</v>
      </c>
    </row>
    <row r="3" spans="1:14" ht="15.75" x14ac:dyDescent="0.25">
      <c r="A3" s="28">
        <v>1950</v>
      </c>
      <c r="B3" s="9">
        <v>0.11</v>
      </c>
      <c r="C3" s="9">
        <v>2.0099999999999998</v>
      </c>
      <c r="D3" s="9">
        <v>3.52</v>
      </c>
      <c r="E3" s="9">
        <v>15.14</v>
      </c>
      <c r="F3" s="9">
        <v>5.26</v>
      </c>
      <c r="G3" s="9">
        <v>4.0999999999999996</v>
      </c>
      <c r="H3" s="9">
        <v>0.28000000000000003</v>
      </c>
      <c r="I3" s="9">
        <v>0.68</v>
      </c>
      <c r="J3" s="9">
        <v>0.15</v>
      </c>
      <c r="K3" s="9">
        <v>0</v>
      </c>
      <c r="L3" s="9">
        <v>0</v>
      </c>
      <c r="M3" s="9">
        <v>0</v>
      </c>
      <c r="N3" s="10">
        <f t="shared" ref="N3:N66" si="0">SUM(B3:M3)</f>
        <v>31.25</v>
      </c>
    </row>
    <row r="4" spans="1:14" ht="15.75" x14ac:dyDescent="0.25">
      <c r="A4" s="28">
        <v>1951</v>
      </c>
      <c r="B4" s="9">
        <v>3.59</v>
      </c>
      <c r="C4" s="9">
        <v>10.119999999999999</v>
      </c>
      <c r="D4" s="9">
        <v>10.99</v>
      </c>
      <c r="E4" s="9">
        <v>11.39</v>
      </c>
      <c r="F4" s="9">
        <v>6.14</v>
      </c>
      <c r="G4" s="9">
        <v>4.2</v>
      </c>
      <c r="H4" s="9">
        <v>0.93</v>
      </c>
      <c r="I4" s="9">
        <v>1.53</v>
      </c>
      <c r="J4" s="9">
        <v>0.03</v>
      </c>
      <c r="K4" s="9">
        <v>0</v>
      </c>
      <c r="L4" s="9">
        <v>0.44</v>
      </c>
      <c r="M4" s="9">
        <v>0.24</v>
      </c>
      <c r="N4" s="10">
        <f t="shared" si="0"/>
        <v>49.600000000000009</v>
      </c>
    </row>
    <row r="5" spans="1:14" ht="15.75" x14ac:dyDescent="0.25">
      <c r="A5" s="28">
        <v>1952</v>
      </c>
      <c r="B5" s="9">
        <v>2.56</v>
      </c>
      <c r="C5" s="9">
        <v>6.55</v>
      </c>
      <c r="D5" s="9">
        <v>10.7</v>
      </c>
      <c r="E5" s="9">
        <v>14.58</v>
      </c>
      <c r="F5" s="9">
        <v>5.59</v>
      </c>
      <c r="G5" s="9">
        <v>5.94</v>
      </c>
      <c r="H5" s="9">
        <v>1.38</v>
      </c>
      <c r="I5" s="9">
        <v>0.51</v>
      </c>
      <c r="J5" s="9">
        <v>0.65</v>
      </c>
      <c r="K5" s="9">
        <v>0</v>
      </c>
      <c r="L5" s="9">
        <v>0</v>
      </c>
      <c r="M5" s="9">
        <v>0.28000000000000003</v>
      </c>
      <c r="N5" s="10">
        <f t="shared" si="0"/>
        <v>48.74</v>
      </c>
    </row>
    <row r="6" spans="1:14" ht="15.75" x14ac:dyDescent="0.25">
      <c r="A6" s="28">
        <v>1953</v>
      </c>
      <c r="B6" s="9">
        <v>0.08</v>
      </c>
      <c r="C6" s="9">
        <v>2.97</v>
      </c>
      <c r="D6" s="9">
        <v>14.5</v>
      </c>
      <c r="E6" s="9">
        <v>10.87</v>
      </c>
      <c r="F6" s="9">
        <v>0</v>
      </c>
      <c r="G6" s="9">
        <v>3.61</v>
      </c>
      <c r="H6" s="9">
        <v>4.78</v>
      </c>
      <c r="I6" s="9">
        <v>0.97</v>
      </c>
      <c r="J6" s="9">
        <v>1.1200000000000001</v>
      </c>
      <c r="K6" s="9">
        <v>0</v>
      </c>
      <c r="L6" s="9">
        <v>0.3</v>
      </c>
      <c r="M6" s="9">
        <v>0</v>
      </c>
      <c r="N6" s="10">
        <f t="shared" si="0"/>
        <v>39.199999999999996</v>
      </c>
    </row>
    <row r="7" spans="1:14" ht="15.75" x14ac:dyDescent="0.25">
      <c r="A7" s="28">
        <v>1954</v>
      </c>
      <c r="B7" s="9">
        <v>1.52</v>
      </c>
      <c r="C7" s="9">
        <v>3.92</v>
      </c>
      <c r="D7" s="9">
        <v>3.11</v>
      </c>
      <c r="E7" s="9">
        <v>3.31</v>
      </c>
      <c r="F7" s="9">
        <v>4.1100000000000003</v>
      </c>
      <c r="G7" s="9">
        <v>8.86</v>
      </c>
      <c r="H7" s="9">
        <v>4</v>
      </c>
      <c r="I7" s="9">
        <v>0.25</v>
      </c>
      <c r="J7" s="9">
        <v>1.25</v>
      </c>
      <c r="K7" s="9">
        <v>0.09</v>
      </c>
      <c r="L7" s="9">
        <v>0.97</v>
      </c>
      <c r="M7" s="9">
        <v>0.17</v>
      </c>
      <c r="N7" s="10">
        <f t="shared" si="0"/>
        <v>31.56</v>
      </c>
    </row>
    <row r="8" spans="1:14" ht="15.75" x14ac:dyDescent="0.25">
      <c r="A8" s="28">
        <v>1955</v>
      </c>
      <c r="B8" s="9">
        <v>0.87</v>
      </c>
      <c r="C8" s="9">
        <v>5.08</v>
      </c>
      <c r="D8" s="9">
        <v>7.63</v>
      </c>
      <c r="E8" s="9">
        <v>5.6</v>
      </c>
      <c r="F8" s="9">
        <v>1.17</v>
      </c>
      <c r="G8" s="9">
        <v>0.62</v>
      </c>
      <c r="H8" s="9">
        <v>3.92</v>
      </c>
      <c r="I8" s="9">
        <v>0.08</v>
      </c>
      <c r="J8" s="9">
        <v>0</v>
      </c>
      <c r="K8" s="9">
        <v>0</v>
      </c>
      <c r="L8" s="9">
        <v>0</v>
      </c>
      <c r="M8" s="9">
        <v>0.45</v>
      </c>
      <c r="N8" s="10">
        <f t="shared" si="0"/>
        <v>25.419999999999998</v>
      </c>
    </row>
    <row r="9" spans="1:14" ht="15.75" x14ac:dyDescent="0.25">
      <c r="A9" s="28">
        <v>1956</v>
      </c>
      <c r="B9" s="9">
        <v>0.55000000000000004</v>
      </c>
      <c r="C9" s="9">
        <v>5.61</v>
      </c>
      <c r="D9" s="9">
        <v>23.06</v>
      </c>
      <c r="E9" s="9">
        <v>18.62</v>
      </c>
      <c r="F9" s="9">
        <v>4.3</v>
      </c>
      <c r="G9" s="9">
        <v>0.82</v>
      </c>
      <c r="H9" s="9">
        <v>2.11</v>
      </c>
      <c r="I9" s="9">
        <v>1.49</v>
      </c>
      <c r="J9" s="9">
        <v>7.0000000000000007E-2</v>
      </c>
      <c r="K9" s="9">
        <v>0.2</v>
      </c>
      <c r="L9" s="9">
        <v>0</v>
      </c>
      <c r="M9" s="9">
        <v>0.14000000000000001</v>
      </c>
      <c r="N9" s="10">
        <f t="shared" si="0"/>
        <v>56.970000000000006</v>
      </c>
    </row>
    <row r="10" spans="1:14" ht="15.75" x14ac:dyDescent="0.25">
      <c r="A10" s="28">
        <v>1957</v>
      </c>
      <c r="B10" s="9">
        <v>4</v>
      </c>
      <c r="C10" s="9">
        <v>0.32</v>
      </c>
      <c r="D10" s="9">
        <v>0.56000000000000005</v>
      </c>
      <c r="E10" s="9">
        <v>5.22</v>
      </c>
      <c r="F10" s="9">
        <v>7.06</v>
      </c>
      <c r="G10" s="9">
        <v>7.88</v>
      </c>
      <c r="H10" s="9">
        <v>2.02</v>
      </c>
      <c r="I10" s="9">
        <v>5.93</v>
      </c>
      <c r="J10" s="9">
        <v>7.0000000000000007E-2</v>
      </c>
      <c r="K10" s="9">
        <v>0</v>
      </c>
      <c r="L10" s="9">
        <v>0.05</v>
      </c>
      <c r="M10" s="9">
        <v>1.6</v>
      </c>
      <c r="N10" s="10">
        <f t="shared" si="0"/>
        <v>34.709999999999994</v>
      </c>
    </row>
    <row r="11" spans="1:14" ht="15.75" x14ac:dyDescent="0.25">
      <c r="A11" s="28">
        <v>1958</v>
      </c>
      <c r="B11" s="9">
        <v>6.07</v>
      </c>
      <c r="C11" s="9">
        <v>3.63</v>
      </c>
      <c r="D11" s="9">
        <v>5.66</v>
      </c>
      <c r="E11" s="9">
        <v>8.51</v>
      </c>
      <c r="F11" s="9">
        <v>15.71</v>
      </c>
      <c r="G11" s="9">
        <v>6.45</v>
      </c>
      <c r="H11" s="9">
        <v>5.69</v>
      </c>
      <c r="I11" s="9">
        <v>0.62</v>
      </c>
      <c r="J11" s="9">
        <v>0.44</v>
      </c>
      <c r="K11" s="9">
        <v>0.03</v>
      </c>
      <c r="L11" s="9">
        <v>0</v>
      </c>
      <c r="M11" s="9">
        <v>0.05</v>
      </c>
      <c r="N11" s="10">
        <f t="shared" si="0"/>
        <v>52.859999999999992</v>
      </c>
    </row>
    <row r="12" spans="1:14" ht="15.75" x14ac:dyDescent="0.25">
      <c r="A12" s="28">
        <v>1959</v>
      </c>
      <c r="B12" s="9">
        <v>0.24</v>
      </c>
      <c r="C12" s="9">
        <v>0.75</v>
      </c>
      <c r="D12" s="9">
        <v>1.92</v>
      </c>
      <c r="E12" s="9">
        <v>6.46</v>
      </c>
      <c r="F12" s="9">
        <v>8.02</v>
      </c>
      <c r="G12" s="9">
        <v>1.84</v>
      </c>
      <c r="H12" s="9">
        <v>0.65</v>
      </c>
      <c r="I12" s="9">
        <v>0.08</v>
      </c>
      <c r="J12" s="9">
        <v>0</v>
      </c>
      <c r="K12" s="9">
        <v>0</v>
      </c>
      <c r="L12" s="9">
        <v>0.01</v>
      </c>
      <c r="M12" s="9">
        <v>2.2799999999999998</v>
      </c>
      <c r="N12" s="10">
        <f t="shared" si="0"/>
        <v>22.25</v>
      </c>
    </row>
    <row r="13" spans="1:14" ht="15.75" x14ac:dyDescent="0.25">
      <c r="A13" s="28">
        <v>1960</v>
      </c>
      <c r="B13" s="9">
        <v>0.02</v>
      </c>
      <c r="C13" s="9">
        <v>0</v>
      </c>
      <c r="D13" s="9">
        <v>1.85</v>
      </c>
      <c r="E13" s="9">
        <v>6.86</v>
      </c>
      <c r="F13" s="9">
        <v>5.62</v>
      </c>
      <c r="G13" s="9">
        <v>3.46</v>
      </c>
      <c r="H13" s="9">
        <v>1.25</v>
      </c>
      <c r="I13" s="9">
        <v>1</v>
      </c>
      <c r="J13" s="9">
        <v>0</v>
      </c>
      <c r="K13" s="9">
        <v>0</v>
      </c>
      <c r="L13" s="9">
        <v>0</v>
      </c>
      <c r="M13" s="9">
        <v>0</v>
      </c>
      <c r="N13" s="10">
        <f t="shared" si="0"/>
        <v>20.060000000000002</v>
      </c>
    </row>
    <row r="14" spans="1:14" ht="15.75" x14ac:dyDescent="0.25">
      <c r="A14" s="28">
        <v>1961</v>
      </c>
      <c r="B14" s="9">
        <v>0.62</v>
      </c>
      <c r="C14" s="9">
        <v>4.16</v>
      </c>
      <c r="D14" s="9">
        <v>3.47</v>
      </c>
      <c r="E14" s="9">
        <v>4.26</v>
      </c>
      <c r="F14" s="9">
        <v>5.48</v>
      </c>
      <c r="G14" s="9">
        <v>4.6100000000000003</v>
      </c>
      <c r="H14" s="9">
        <v>1.27</v>
      </c>
      <c r="I14" s="9">
        <v>0.64</v>
      </c>
      <c r="J14" s="9">
        <v>0.04</v>
      </c>
      <c r="K14" s="9">
        <v>0</v>
      </c>
      <c r="L14" s="9">
        <v>0.01</v>
      </c>
      <c r="M14" s="9">
        <v>0.2</v>
      </c>
      <c r="N14" s="10">
        <f t="shared" si="0"/>
        <v>24.76</v>
      </c>
    </row>
    <row r="15" spans="1:14" ht="15.75" x14ac:dyDescent="0.25">
      <c r="A15" s="28">
        <v>1962</v>
      </c>
      <c r="B15" s="9">
        <v>0.99</v>
      </c>
      <c r="C15" s="9">
        <v>5.12</v>
      </c>
      <c r="D15" s="9">
        <v>3.5</v>
      </c>
      <c r="E15" s="9">
        <v>1.82</v>
      </c>
      <c r="F15" s="9">
        <v>8.19</v>
      </c>
      <c r="G15" s="9">
        <v>4.2300000000000004</v>
      </c>
      <c r="H15" s="9">
        <v>0.99</v>
      </c>
      <c r="I15" s="9">
        <v>0.05</v>
      </c>
      <c r="J15" s="9">
        <v>0</v>
      </c>
      <c r="K15" s="9">
        <v>0.03</v>
      </c>
      <c r="L15" s="9">
        <v>0.22</v>
      </c>
      <c r="M15" s="9">
        <v>1.75</v>
      </c>
      <c r="N15" s="10">
        <f t="shared" si="0"/>
        <v>26.889999999999997</v>
      </c>
    </row>
    <row r="16" spans="1:14" ht="15.75" x14ac:dyDescent="0.25">
      <c r="A16" s="28">
        <v>1963</v>
      </c>
      <c r="B16" s="9">
        <v>10.1</v>
      </c>
      <c r="C16" s="9">
        <v>1.65</v>
      </c>
      <c r="D16" s="9">
        <v>5.72</v>
      </c>
      <c r="E16" s="9">
        <v>5.28</v>
      </c>
      <c r="F16" s="9">
        <v>4.88</v>
      </c>
      <c r="G16" s="9">
        <v>5.3</v>
      </c>
      <c r="H16" s="9">
        <v>7.98</v>
      </c>
      <c r="I16" s="9">
        <v>0.85</v>
      </c>
      <c r="J16" s="9">
        <v>0.04</v>
      </c>
      <c r="K16" s="9">
        <v>0.01</v>
      </c>
      <c r="L16" s="9">
        <v>0.01</v>
      </c>
      <c r="M16" s="9">
        <v>0.26</v>
      </c>
      <c r="N16" s="10">
        <f t="shared" si="0"/>
        <v>42.079999999999991</v>
      </c>
    </row>
    <row r="17" spans="1:14" ht="15.75" x14ac:dyDescent="0.25">
      <c r="A17" s="28">
        <v>1964</v>
      </c>
      <c r="B17" s="9">
        <v>2.93</v>
      </c>
      <c r="C17" s="9">
        <v>7.69</v>
      </c>
      <c r="D17" s="9">
        <v>2.02</v>
      </c>
      <c r="E17" s="9">
        <v>5.87</v>
      </c>
      <c r="F17" s="9">
        <v>0.13</v>
      </c>
      <c r="G17" s="9">
        <v>2.21</v>
      </c>
      <c r="H17" s="9">
        <v>0.35</v>
      </c>
      <c r="I17" s="9">
        <v>0.59</v>
      </c>
      <c r="J17" s="9">
        <v>1.66</v>
      </c>
      <c r="K17" s="9">
        <v>0</v>
      </c>
      <c r="L17" s="9">
        <v>0.03</v>
      </c>
      <c r="M17" s="9">
        <v>0</v>
      </c>
      <c r="N17" s="10">
        <f t="shared" si="0"/>
        <v>23.480000000000004</v>
      </c>
    </row>
    <row r="18" spans="1:14" ht="15.75" x14ac:dyDescent="0.25">
      <c r="A18" s="28">
        <v>1965</v>
      </c>
      <c r="B18" s="9">
        <v>3.21</v>
      </c>
      <c r="C18" s="9">
        <v>6.32</v>
      </c>
      <c r="D18" s="9">
        <v>11.57</v>
      </c>
      <c r="E18" s="9">
        <v>7.12</v>
      </c>
      <c r="F18" s="9">
        <v>2.0699999999999998</v>
      </c>
      <c r="G18" s="9">
        <v>3.7</v>
      </c>
      <c r="H18" s="9">
        <v>6.88</v>
      </c>
      <c r="I18" s="9">
        <v>0</v>
      </c>
      <c r="J18" s="9">
        <v>7.0000000000000007E-2</v>
      </c>
      <c r="K18" s="9">
        <v>0</v>
      </c>
      <c r="L18" s="9">
        <v>0.68</v>
      </c>
      <c r="M18" s="9">
        <v>0</v>
      </c>
      <c r="N18" s="10">
        <f t="shared" si="0"/>
        <v>41.620000000000005</v>
      </c>
    </row>
    <row r="19" spans="1:14" ht="15.75" x14ac:dyDescent="0.25">
      <c r="A19" s="28">
        <v>1966</v>
      </c>
      <c r="B19" s="9">
        <v>0.88</v>
      </c>
      <c r="C19" s="9">
        <v>7.25</v>
      </c>
      <c r="D19" s="9">
        <v>5.49</v>
      </c>
      <c r="E19" s="9">
        <v>6.64</v>
      </c>
      <c r="F19" s="9">
        <v>5.99</v>
      </c>
      <c r="G19" s="9">
        <v>2.2799999999999998</v>
      </c>
      <c r="H19" s="9">
        <v>0.9</v>
      </c>
      <c r="I19" s="9">
        <v>0.25</v>
      </c>
      <c r="J19" s="9">
        <v>0.27</v>
      </c>
      <c r="K19" s="9">
        <v>0</v>
      </c>
      <c r="L19" s="9">
        <v>0.32</v>
      </c>
      <c r="M19" s="9">
        <v>0.04</v>
      </c>
      <c r="N19" s="10">
        <f t="shared" si="0"/>
        <v>30.31</v>
      </c>
    </row>
    <row r="20" spans="1:14" ht="15.75" x14ac:dyDescent="0.25">
      <c r="A20" s="28">
        <v>1967</v>
      </c>
      <c r="B20" s="9">
        <v>0.03</v>
      </c>
      <c r="C20" s="9">
        <v>8.44</v>
      </c>
      <c r="D20" s="9">
        <v>6.36</v>
      </c>
      <c r="E20" s="9">
        <v>18.559999999999999</v>
      </c>
      <c r="F20" s="9">
        <v>0.38</v>
      </c>
      <c r="G20" s="9">
        <v>7.67</v>
      </c>
      <c r="H20" s="9">
        <v>6.57</v>
      </c>
      <c r="I20" s="9">
        <v>0.2</v>
      </c>
      <c r="J20" s="9">
        <v>3.23</v>
      </c>
      <c r="K20" s="9">
        <v>0</v>
      </c>
      <c r="L20" s="9">
        <v>0</v>
      </c>
      <c r="M20" s="9">
        <v>0.12</v>
      </c>
      <c r="N20" s="10">
        <f t="shared" si="0"/>
        <v>51.56</v>
      </c>
    </row>
    <row r="21" spans="1:14" ht="15.75" x14ac:dyDescent="0.25">
      <c r="A21" s="28">
        <v>1968</v>
      </c>
      <c r="B21" s="9">
        <v>0.86</v>
      </c>
      <c r="C21" s="9">
        <v>2.37</v>
      </c>
      <c r="D21" s="9">
        <v>3</v>
      </c>
      <c r="E21" s="9">
        <v>8.48</v>
      </c>
      <c r="F21" s="9">
        <v>7.37</v>
      </c>
      <c r="G21" s="9">
        <v>4.66</v>
      </c>
      <c r="H21" s="9">
        <v>0.3</v>
      </c>
      <c r="I21" s="9">
        <v>1.06</v>
      </c>
      <c r="J21" s="9">
        <v>0</v>
      </c>
      <c r="K21" s="9">
        <v>0</v>
      </c>
      <c r="L21" s="9">
        <v>0.63</v>
      </c>
      <c r="M21" s="9">
        <v>0.17</v>
      </c>
      <c r="N21" s="10">
        <f t="shared" si="0"/>
        <v>28.900000000000002</v>
      </c>
    </row>
    <row r="22" spans="1:14" ht="15.75" x14ac:dyDescent="0.25">
      <c r="A22" s="28">
        <v>1969</v>
      </c>
      <c r="B22" s="9">
        <v>2.1</v>
      </c>
      <c r="C22" s="9">
        <v>5.87</v>
      </c>
      <c r="D22" s="9">
        <v>11.48</v>
      </c>
      <c r="E22" s="9">
        <v>11.17</v>
      </c>
      <c r="F22" s="9">
        <v>10.49</v>
      </c>
      <c r="G22" s="9">
        <v>2.34</v>
      </c>
      <c r="H22" s="9">
        <v>2.93</v>
      </c>
      <c r="I22" s="9">
        <v>0.18</v>
      </c>
      <c r="J22" s="9">
        <v>0.11</v>
      </c>
      <c r="K22" s="9">
        <v>0</v>
      </c>
      <c r="L22" s="9">
        <v>0</v>
      </c>
      <c r="M22" s="9">
        <v>0.06</v>
      </c>
      <c r="N22" s="10">
        <f t="shared" si="0"/>
        <v>46.730000000000004</v>
      </c>
    </row>
    <row r="23" spans="1:14" ht="15.75" x14ac:dyDescent="0.25">
      <c r="A23" s="28">
        <v>1970</v>
      </c>
      <c r="B23" s="9">
        <v>3.41</v>
      </c>
      <c r="C23" s="9">
        <v>1.33</v>
      </c>
      <c r="D23" s="9">
        <v>16.21</v>
      </c>
      <c r="E23" s="9">
        <v>20.61</v>
      </c>
      <c r="F23" s="9">
        <v>3.43</v>
      </c>
      <c r="G23" s="9">
        <v>2.66</v>
      </c>
      <c r="H23" s="9">
        <v>0.35</v>
      </c>
      <c r="I23" s="9">
        <v>0.37</v>
      </c>
      <c r="J23" s="9">
        <v>0.95</v>
      </c>
      <c r="K23" s="9">
        <v>0</v>
      </c>
      <c r="L23" s="9">
        <v>0</v>
      </c>
      <c r="M23" s="9">
        <v>0</v>
      </c>
      <c r="N23" s="10">
        <f t="shared" si="0"/>
        <v>49.320000000000007</v>
      </c>
    </row>
    <row r="24" spans="1:14" ht="15.75" x14ac:dyDescent="0.25">
      <c r="A24" s="28">
        <v>1971</v>
      </c>
      <c r="B24" s="9">
        <v>2.5499999999999998</v>
      </c>
      <c r="C24" s="9">
        <v>9.14</v>
      </c>
      <c r="D24" s="9">
        <v>11.21</v>
      </c>
      <c r="E24" s="9">
        <v>2.92</v>
      </c>
      <c r="F24" s="9">
        <v>1.67</v>
      </c>
      <c r="G24" s="9">
        <v>5.33</v>
      </c>
      <c r="H24" s="9">
        <v>1.98</v>
      </c>
      <c r="I24" s="9">
        <v>0.82</v>
      </c>
      <c r="J24" s="9">
        <v>0.1</v>
      </c>
      <c r="K24" s="9">
        <v>0</v>
      </c>
      <c r="L24" s="9">
        <v>0.18</v>
      </c>
      <c r="M24" s="9">
        <v>0.31</v>
      </c>
      <c r="N24" s="10">
        <f t="shared" si="0"/>
        <v>36.21</v>
      </c>
    </row>
    <row r="25" spans="1:14" ht="15.75" x14ac:dyDescent="0.25">
      <c r="A25" s="28">
        <v>1972</v>
      </c>
      <c r="B25" s="9">
        <v>0.45</v>
      </c>
      <c r="C25" s="9">
        <v>5.08</v>
      </c>
      <c r="D25" s="9">
        <v>8.74</v>
      </c>
      <c r="E25" s="9">
        <v>5.23</v>
      </c>
      <c r="F25" s="9">
        <v>4.7699999999999996</v>
      </c>
      <c r="G25" s="9">
        <v>1.17</v>
      </c>
      <c r="H25" s="9">
        <v>2.5299999999999998</v>
      </c>
      <c r="I25" s="9">
        <v>0.13</v>
      </c>
      <c r="J25" s="9">
        <v>0.79</v>
      </c>
      <c r="K25" s="9">
        <v>0.12</v>
      </c>
      <c r="L25" s="9">
        <v>0.32</v>
      </c>
      <c r="M25" s="9">
        <v>1.38</v>
      </c>
      <c r="N25" s="10">
        <f t="shared" si="0"/>
        <v>30.709999999999997</v>
      </c>
    </row>
    <row r="26" spans="1:14" ht="15.75" x14ac:dyDescent="0.25">
      <c r="A26" s="28">
        <v>1973</v>
      </c>
      <c r="B26" s="9">
        <v>6.11</v>
      </c>
      <c r="C26" s="9">
        <v>9.8699999999999992</v>
      </c>
      <c r="D26" s="9">
        <v>6.32</v>
      </c>
      <c r="E26" s="9">
        <v>15.85</v>
      </c>
      <c r="F26" s="9">
        <v>8.75</v>
      </c>
      <c r="G26" s="9">
        <v>5.26</v>
      </c>
      <c r="H26" s="9">
        <v>0.16</v>
      </c>
      <c r="I26" s="9">
        <v>0.65</v>
      </c>
      <c r="J26" s="9">
        <v>0</v>
      </c>
      <c r="K26" s="9">
        <v>0.13</v>
      </c>
      <c r="L26" s="9">
        <v>0</v>
      </c>
      <c r="M26" s="9">
        <v>3.14</v>
      </c>
      <c r="N26" s="10">
        <f t="shared" si="0"/>
        <v>56.239999999999995</v>
      </c>
    </row>
    <row r="27" spans="1:14" ht="15.75" x14ac:dyDescent="0.25">
      <c r="A27" s="28">
        <v>1974</v>
      </c>
      <c r="B27" s="9">
        <v>4.99</v>
      </c>
      <c r="C27" s="9">
        <v>13.39</v>
      </c>
      <c r="D27" s="9">
        <v>9.0399999999999991</v>
      </c>
      <c r="E27" s="9">
        <v>7.73</v>
      </c>
      <c r="F27" s="9">
        <v>3.31</v>
      </c>
      <c r="G27" s="9">
        <v>7.85</v>
      </c>
      <c r="H27" s="9">
        <v>4.83</v>
      </c>
      <c r="I27" s="9">
        <v>0</v>
      </c>
      <c r="J27" s="9">
        <v>0.08</v>
      </c>
      <c r="K27" s="9">
        <v>1.67</v>
      </c>
      <c r="L27" s="9">
        <v>0</v>
      </c>
      <c r="M27" s="9">
        <v>0</v>
      </c>
      <c r="N27" s="10">
        <f t="shared" si="0"/>
        <v>52.890000000000008</v>
      </c>
    </row>
    <row r="28" spans="1:14" ht="15.75" x14ac:dyDescent="0.25">
      <c r="A28" s="28">
        <v>1975</v>
      </c>
      <c r="B28" s="9">
        <v>1.43</v>
      </c>
      <c r="C28" s="9">
        <v>2.25</v>
      </c>
      <c r="D28" s="9">
        <v>4.3899999999999997</v>
      </c>
      <c r="E28" s="9">
        <v>6.26</v>
      </c>
      <c r="F28" s="9">
        <v>10.46</v>
      </c>
      <c r="G28" s="9">
        <v>10.7</v>
      </c>
      <c r="H28" s="9">
        <v>2.39</v>
      </c>
      <c r="I28" s="9">
        <v>0.35</v>
      </c>
      <c r="J28" s="9">
        <v>0.15</v>
      </c>
      <c r="K28" s="9">
        <v>0.27</v>
      </c>
      <c r="L28" s="9">
        <v>0.06</v>
      </c>
      <c r="M28" s="9">
        <v>0.01</v>
      </c>
      <c r="N28" s="10">
        <f t="shared" si="0"/>
        <v>38.72</v>
      </c>
    </row>
    <row r="29" spans="1:14" ht="15.75" x14ac:dyDescent="0.25">
      <c r="A29" s="28">
        <v>1976</v>
      </c>
      <c r="B29" s="9">
        <v>4.58</v>
      </c>
      <c r="C29" s="9">
        <v>3.73</v>
      </c>
      <c r="D29" s="9">
        <v>1.41</v>
      </c>
      <c r="E29" s="9">
        <v>0.74</v>
      </c>
      <c r="F29" s="9">
        <v>4.32</v>
      </c>
      <c r="G29" s="9">
        <v>2.31</v>
      </c>
      <c r="H29" s="9">
        <v>2.02</v>
      </c>
      <c r="I29" s="9">
        <v>0.11</v>
      </c>
      <c r="J29" s="9">
        <v>0.24</v>
      </c>
      <c r="K29" s="9">
        <v>0.05</v>
      </c>
      <c r="L29" s="9">
        <v>1.18</v>
      </c>
      <c r="M29" s="9">
        <v>0.61</v>
      </c>
      <c r="N29" s="10">
        <f t="shared" si="0"/>
        <v>21.299999999999997</v>
      </c>
    </row>
    <row r="30" spans="1:14" ht="15.75" x14ac:dyDescent="0.25">
      <c r="A30" s="28">
        <v>1977</v>
      </c>
      <c r="B30" s="9">
        <v>0.67</v>
      </c>
      <c r="C30" s="9">
        <v>2.0299999999999998</v>
      </c>
      <c r="D30" s="9">
        <v>2.52</v>
      </c>
      <c r="E30" s="9">
        <v>2.73</v>
      </c>
      <c r="F30" s="9">
        <v>1.97</v>
      </c>
      <c r="G30" s="9">
        <v>4.16</v>
      </c>
      <c r="H30" s="9">
        <v>0.42</v>
      </c>
      <c r="I30" s="9">
        <v>1.35</v>
      </c>
      <c r="J30" s="9">
        <v>7.0000000000000007E-2</v>
      </c>
      <c r="K30" s="9">
        <v>0.03</v>
      </c>
      <c r="L30" s="9">
        <v>0.2</v>
      </c>
      <c r="M30" s="9">
        <v>2.11</v>
      </c>
      <c r="N30" s="10">
        <f t="shared" si="0"/>
        <v>18.259999999999998</v>
      </c>
    </row>
    <row r="31" spans="1:14" ht="15.75" x14ac:dyDescent="0.25">
      <c r="A31" s="28">
        <v>1978</v>
      </c>
      <c r="B31" s="9">
        <v>0.56000000000000005</v>
      </c>
      <c r="C31" s="9">
        <v>4.63</v>
      </c>
      <c r="D31" s="9">
        <v>6.36</v>
      </c>
      <c r="E31" s="9">
        <v>11.11</v>
      </c>
      <c r="F31" s="9">
        <v>7.34</v>
      </c>
      <c r="G31" s="9">
        <v>6.99</v>
      </c>
      <c r="H31" s="9">
        <v>3.77</v>
      </c>
      <c r="I31" s="9">
        <v>7.0000000000000007E-2</v>
      </c>
      <c r="J31" s="9">
        <v>0.13</v>
      </c>
      <c r="K31" s="9">
        <v>0.01</v>
      </c>
      <c r="L31" s="9">
        <v>0</v>
      </c>
      <c r="M31" s="9">
        <v>0.51</v>
      </c>
      <c r="N31" s="10">
        <f t="shared" si="0"/>
        <v>41.480000000000004</v>
      </c>
    </row>
    <row r="32" spans="1:14" ht="15.75" x14ac:dyDescent="0.25">
      <c r="A32" s="28">
        <v>1979</v>
      </c>
      <c r="B32" s="9">
        <v>0</v>
      </c>
      <c r="C32" s="9">
        <v>3.36</v>
      </c>
      <c r="D32" s="9">
        <v>1.58</v>
      </c>
      <c r="E32" s="9">
        <v>8.86</v>
      </c>
      <c r="F32" s="9">
        <v>7.16</v>
      </c>
      <c r="G32" s="9">
        <v>2.59</v>
      </c>
      <c r="H32" s="9">
        <v>1.5</v>
      </c>
      <c r="I32" s="9">
        <v>0.68</v>
      </c>
      <c r="J32" s="9">
        <v>0</v>
      </c>
      <c r="K32" s="9">
        <v>0.08</v>
      </c>
      <c r="L32" s="9">
        <v>0.03</v>
      </c>
      <c r="M32" s="9">
        <v>0.04</v>
      </c>
      <c r="N32" s="10">
        <f t="shared" si="0"/>
        <v>25.88</v>
      </c>
    </row>
    <row r="33" spans="1:14" ht="15.75" x14ac:dyDescent="0.25">
      <c r="A33" s="28">
        <v>1980</v>
      </c>
      <c r="B33" s="9">
        <v>3.77</v>
      </c>
      <c r="C33" s="9">
        <v>6.72</v>
      </c>
      <c r="D33" s="9">
        <v>8.68</v>
      </c>
      <c r="E33" s="9">
        <v>7.66</v>
      </c>
      <c r="F33" s="9">
        <v>8.16</v>
      </c>
      <c r="G33" s="9">
        <v>2.5499999999999998</v>
      </c>
      <c r="H33" s="9">
        <v>2.52</v>
      </c>
      <c r="I33" s="9">
        <v>0.24</v>
      </c>
      <c r="J33" s="9">
        <v>0.24</v>
      </c>
      <c r="K33" s="9">
        <v>0.04</v>
      </c>
      <c r="L33" s="9">
        <v>0.01</v>
      </c>
      <c r="M33" s="9">
        <v>0.01</v>
      </c>
      <c r="N33" s="10">
        <f t="shared" si="0"/>
        <v>40.6</v>
      </c>
    </row>
    <row r="34" spans="1:14" ht="15.75" x14ac:dyDescent="0.25">
      <c r="A34" s="28">
        <v>1981</v>
      </c>
      <c r="B34" s="9">
        <v>0.39</v>
      </c>
      <c r="C34" s="9">
        <v>1.62</v>
      </c>
      <c r="D34" s="9">
        <v>3.48</v>
      </c>
      <c r="E34" s="9">
        <v>8.1199999999999992</v>
      </c>
      <c r="F34" s="9">
        <v>2.89</v>
      </c>
      <c r="G34" s="9">
        <v>8.31</v>
      </c>
      <c r="H34" s="9">
        <v>0.28000000000000003</v>
      </c>
      <c r="I34" s="9">
        <v>0.51</v>
      </c>
      <c r="J34" s="9">
        <v>0</v>
      </c>
      <c r="K34" s="9">
        <v>0.01</v>
      </c>
      <c r="L34" s="9">
        <v>0.05</v>
      </c>
      <c r="M34" s="9">
        <v>0.78</v>
      </c>
      <c r="N34" s="10">
        <f t="shared" si="0"/>
        <v>26.440000000000008</v>
      </c>
    </row>
    <row r="35" spans="1:14" ht="15.75" x14ac:dyDescent="0.25">
      <c r="A35" s="28">
        <v>1982</v>
      </c>
      <c r="B35" s="9">
        <v>3.3</v>
      </c>
      <c r="C35" s="9">
        <v>9.1199999999999992</v>
      </c>
      <c r="D35" s="9">
        <v>11.9</v>
      </c>
      <c r="E35" s="9">
        <v>8.3800000000000008</v>
      </c>
      <c r="F35" s="9">
        <v>9.64</v>
      </c>
      <c r="G35" s="9">
        <v>9.75</v>
      </c>
      <c r="H35" s="9">
        <v>5.92</v>
      </c>
      <c r="I35" s="9">
        <v>0.01</v>
      </c>
      <c r="J35" s="9">
        <v>0.17</v>
      </c>
      <c r="K35" s="9">
        <v>0</v>
      </c>
      <c r="L35" s="9">
        <v>0.01</v>
      </c>
      <c r="M35" s="9">
        <v>0.71</v>
      </c>
      <c r="N35" s="10">
        <f t="shared" si="0"/>
        <v>58.910000000000004</v>
      </c>
    </row>
    <row r="36" spans="1:14" ht="15.75" x14ac:dyDescent="0.25">
      <c r="A36" s="28">
        <v>1983</v>
      </c>
      <c r="B36" s="9">
        <v>5.74</v>
      </c>
      <c r="C36" s="9">
        <v>12.15</v>
      </c>
      <c r="D36" s="9">
        <v>4.41</v>
      </c>
      <c r="E36" s="9">
        <v>8.4499999999999993</v>
      </c>
      <c r="F36" s="9">
        <v>13.63</v>
      </c>
      <c r="G36" s="9">
        <v>16.920000000000002</v>
      </c>
      <c r="H36" s="9">
        <v>3.87</v>
      </c>
      <c r="I36" s="9">
        <v>0.28999999999999998</v>
      </c>
      <c r="J36" s="9">
        <v>0</v>
      </c>
      <c r="K36" s="9">
        <v>0.25</v>
      </c>
      <c r="L36" s="9">
        <v>0.14000000000000001</v>
      </c>
      <c r="M36" s="9">
        <v>0.39</v>
      </c>
      <c r="N36" s="10">
        <f t="shared" si="0"/>
        <v>66.240000000000009</v>
      </c>
    </row>
    <row r="37" spans="1:14" ht="15.75" x14ac:dyDescent="0.25">
      <c r="A37" s="28">
        <v>1984</v>
      </c>
      <c r="B37" s="9">
        <v>1.28</v>
      </c>
      <c r="C37" s="9">
        <v>11.95</v>
      </c>
      <c r="D37" s="9">
        <v>12.24</v>
      </c>
      <c r="E37" s="9">
        <v>0.53</v>
      </c>
      <c r="F37" s="9">
        <v>3.01</v>
      </c>
      <c r="G37" s="9">
        <v>1.86</v>
      </c>
      <c r="H37" s="9">
        <v>1.95</v>
      </c>
      <c r="I37" s="9">
        <v>0.77</v>
      </c>
      <c r="J37" s="9">
        <v>1.44</v>
      </c>
      <c r="K37" s="9">
        <v>0</v>
      </c>
      <c r="L37" s="9">
        <v>0.25</v>
      </c>
      <c r="M37" s="9">
        <v>7.0000000000000007E-2</v>
      </c>
      <c r="N37" s="10">
        <f t="shared" si="0"/>
        <v>35.35</v>
      </c>
    </row>
    <row r="38" spans="1:14" ht="15.75" x14ac:dyDescent="0.25">
      <c r="A38" s="28">
        <v>1985</v>
      </c>
      <c r="B38" s="9">
        <v>5.1100000000000003</v>
      </c>
      <c r="C38" s="9">
        <v>12.95</v>
      </c>
      <c r="D38" s="9">
        <v>2.66</v>
      </c>
      <c r="E38" s="9">
        <v>0.88</v>
      </c>
      <c r="F38" s="9">
        <v>3.52</v>
      </c>
      <c r="G38" s="9">
        <v>5.38</v>
      </c>
      <c r="H38" s="9">
        <v>0.7</v>
      </c>
      <c r="I38" s="9">
        <v>0.17</v>
      </c>
      <c r="J38" s="9">
        <v>0.31</v>
      </c>
      <c r="K38" s="9">
        <v>0.08</v>
      </c>
      <c r="L38" s="9">
        <v>0.01</v>
      </c>
      <c r="M38" s="9">
        <v>1</v>
      </c>
      <c r="N38" s="10">
        <f t="shared" si="0"/>
        <v>32.769999999999996</v>
      </c>
    </row>
    <row r="39" spans="1:14" ht="15.75" x14ac:dyDescent="0.25">
      <c r="A39" s="28">
        <v>1986</v>
      </c>
      <c r="B39" s="9">
        <v>1.49</v>
      </c>
      <c r="C39" s="9">
        <v>10.11</v>
      </c>
      <c r="D39" s="9">
        <v>4.72</v>
      </c>
      <c r="E39" s="9">
        <v>10.23</v>
      </c>
      <c r="F39" s="9">
        <v>12.52</v>
      </c>
      <c r="G39" s="9">
        <v>9.99</v>
      </c>
      <c r="H39" s="9">
        <v>1.21</v>
      </c>
      <c r="I39" s="9">
        <v>0.28000000000000003</v>
      </c>
      <c r="J39" s="9">
        <v>0</v>
      </c>
      <c r="K39" s="9">
        <v>0.05</v>
      </c>
      <c r="L39" s="9">
        <v>0</v>
      </c>
      <c r="M39" s="9">
        <v>2.11</v>
      </c>
      <c r="N39" s="10">
        <f t="shared" si="0"/>
        <v>52.71</v>
      </c>
    </row>
    <row r="40" spans="1:14" ht="15.75" x14ac:dyDescent="0.25">
      <c r="A40" s="28">
        <v>1987</v>
      </c>
      <c r="B40" s="9">
        <v>0.52</v>
      </c>
      <c r="C40" s="9">
        <v>0.86</v>
      </c>
      <c r="D40" s="9">
        <v>1.78</v>
      </c>
      <c r="E40" s="9">
        <v>7.13</v>
      </c>
      <c r="F40" s="9">
        <v>5.66</v>
      </c>
      <c r="G40" s="9">
        <v>4.8600000000000003</v>
      </c>
      <c r="H40" s="9">
        <v>0.35</v>
      </c>
      <c r="I40" s="9">
        <v>0.06</v>
      </c>
      <c r="J40" s="9">
        <v>0.2</v>
      </c>
      <c r="K40" s="9">
        <v>0.03</v>
      </c>
      <c r="L40" s="9">
        <v>0.1</v>
      </c>
      <c r="M40" s="9">
        <v>0</v>
      </c>
      <c r="N40" s="10">
        <f t="shared" si="0"/>
        <v>21.55</v>
      </c>
    </row>
    <row r="41" spans="1:14" ht="15.75" x14ac:dyDescent="0.25">
      <c r="A41" s="28">
        <v>1988</v>
      </c>
      <c r="B41" s="9">
        <v>1.39</v>
      </c>
      <c r="C41" s="9">
        <v>4.91</v>
      </c>
      <c r="D41" s="9">
        <v>4.22</v>
      </c>
      <c r="E41" s="9">
        <v>7.97</v>
      </c>
      <c r="F41" s="9">
        <v>2.2200000000000002</v>
      </c>
      <c r="G41" s="9">
        <v>0.24</v>
      </c>
      <c r="H41" s="9">
        <v>2.2799999999999998</v>
      </c>
      <c r="I41" s="9">
        <v>1.76</v>
      </c>
      <c r="J41" s="9">
        <v>0.28999999999999998</v>
      </c>
      <c r="K41" s="9">
        <v>0.01</v>
      </c>
      <c r="L41" s="9">
        <v>0.1</v>
      </c>
      <c r="M41" s="9">
        <v>0</v>
      </c>
      <c r="N41" s="10">
        <f t="shared" si="0"/>
        <v>25.39</v>
      </c>
    </row>
    <row r="42" spans="1:14" ht="15.75" x14ac:dyDescent="0.25">
      <c r="A42" s="28">
        <v>1989</v>
      </c>
      <c r="B42" s="9">
        <v>1.1200000000000001</v>
      </c>
      <c r="C42" s="9">
        <v>8.6</v>
      </c>
      <c r="D42" s="9">
        <v>5.39</v>
      </c>
      <c r="E42" s="9">
        <v>3.14</v>
      </c>
      <c r="F42" s="9">
        <v>2.1800000000000002</v>
      </c>
      <c r="G42" s="9">
        <v>12.54</v>
      </c>
      <c r="H42" s="9">
        <v>1.56</v>
      </c>
      <c r="I42" s="9">
        <v>0.39</v>
      </c>
      <c r="J42" s="9">
        <v>0.27</v>
      </c>
      <c r="K42" s="9">
        <v>0</v>
      </c>
      <c r="L42" s="9">
        <v>0.14000000000000001</v>
      </c>
      <c r="M42" s="9">
        <v>1.33</v>
      </c>
      <c r="N42" s="10">
        <f t="shared" si="0"/>
        <v>36.660000000000004</v>
      </c>
    </row>
    <row r="43" spans="1:14" ht="15.75" x14ac:dyDescent="0.25">
      <c r="A43" s="28">
        <v>1990</v>
      </c>
      <c r="B43" s="9">
        <v>1.94</v>
      </c>
      <c r="C43" s="9">
        <v>2.57</v>
      </c>
      <c r="D43" s="9">
        <v>0.01</v>
      </c>
      <c r="E43" s="9">
        <v>6.5</v>
      </c>
      <c r="F43" s="9">
        <v>4.01</v>
      </c>
      <c r="G43" s="9">
        <v>2.14</v>
      </c>
      <c r="H43" s="9">
        <v>1.3</v>
      </c>
      <c r="I43" s="9">
        <v>5.6</v>
      </c>
      <c r="J43" s="9">
        <v>7.0000000000000007E-2</v>
      </c>
      <c r="K43" s="9">
        <v>0.01</v>
      </c>
      <c r="L43" s="9">
        <v>0.01</v>
      </c>
      <c r="M43" s="9">
        <v>0.06</v>
      </c>
      <c r="N43" s="10">
        <f t="shared" si="0"/>
        <v>24.220000000000002</v>
      </c>
    </row>
    <row r="44" spans="1:14" ht="15.75" x14ac:dyDescent="0.25">
      <c r="A44" s="28">
        <v>1991</v>
      </c>
      <c r="B44" s="9">
        <v>0.37</v>
      </c>
      <c r="C44" s="9">
        <v>0.81</v>
      </c>
      <c r="D44" s="9">
        <v>2.21</v>
      </c>
      <c r="E44" s="9">
        <v>0.99</v>
      </c>
      <c r="F44" s="9">
        <v>7.84</v>
      </c>
      <c r="G44" s="9">
        <v>9.84</v>
      </c>
      <c r="H44" s="9">
        <v>1.35</v>
      </c>
      <c r="I44" s="9">
        <v>1.0900000000000001</v>
      </c>
      <c r="J44" s="9">
        <v>0.55000000000000004</v>
      </c>
      <c r="K44" s="9">
        <v>0.1</v>
      </c>
      <c r="L44" s="9">
        <v>0.69</v>
      </c>
      <c r="M44" s="9">
        <v>7.0000000000000007E-2</v>
      </c>
      <c r="N44" s="10">
        <f t="shared" si="0"/>
        <v>25.910000000000004</v>
      </c>
    </row>
    <row r="45" spans="1:14" ht="15.75" x14ac:dyDescent="0.25">
      <c r="A45" s="28">
        <v>1992</v>
      </c>
      <c r="B45" s="9">
        <v>3.02</v>
      </c>
      <c r="C45" s="9">
        <v>0.87</v>
      </c>
      <c r="D45" s="9">
        <v>5.72</v>
      </c>
      <c r="E45" s="9">
        <v>3.11</v>
      </c>
      <c r="F45" s="9">
        <v>8.58</v>
      </c>
      <c r="G45" s="9">
        <v>5.74</v>
      </c>
      <c r="H45" s="9">
        <v>1.67</v>
      </c>
      <c r="I45" s="9">
        <v>0.02</v>
      </c>
      <c r="J45" s="9">
        <v>1.41</v>
      </c>
      <c r="K45" s="9">
        <v>0.02</v>
      </c>
      <c r="L45" s="9">
        <v>0.1</v>
      </c>
      <c r="M45" s="9">
        <v>0.09</v>
      </c>
      <c r="N45" s="10">
        <f t="shared" si="0"/>
        <v>30.35</v>
      </c>
    </row>
    <row r="46" spans="1:14" ht="15.75" x14ac:dyDescent="0.25">
      <c r="A46" s="28">
        <v>1993</v>
      </c>
      <c r="B46" s="9">
        <v>2.64</v>
      </c>
      <c r="C46" s="9">
        <v>1.29</v>
      </c>
      <c r="D46" s="9">
        <v>7.97</v>
      </c>
      <c r="E46" s="9">
        <v>13.68</v>
      </c>
      <c r="F46" s="9">
        <v>7.5</v>
      </c>
      <c r="G46" s="9">
        <v>3.08</v>
      </c>
      <c r="H46" s="9">
        <v>2.0499999999999998</v>
      </c>
      <c r="I46" s="9">
        <v>1.79</v>
      </c>
      <c r="J46" s="9">
        <v>1.65</v>
      </c>
      <c r="K46" s="9">
        <v>0.1</v>
      </c>
      <c r="L46" s="9">
        <v>0.09</v>
      </c>
      <c r="M46" s="9">
        <v>0.02</v>
      </c>
      <c r="N46" s="10">
        <f t="shared" si="0"/>
        <v>41.86</v>
      </c>
    </row>
    <row r="47" spans="1:14" ht="15.75" x14ac:dyDescent="0.25">
      <c r="A47" s="28">
        <v>1994</v>
      </c>
      <c r="B47" s="9">
        <v>1.01</v>
      </c>
      <c r="C47" s="9">
        <v>4.7699999999999996</v>
      </c>
      <c r="D47" s="9">
        <v>4.01</v>
      </c>
      <c r="E47" s="9">
        <v>3.9</v>
      </c>
      <c r="F47" s="9">
        <v>6.46</v>
      </c>
      <c r="G47" s="9">
        <v>0.66</v>
      </c>
      <c r="H47" s="9">
        <v>2.58</v>
      </c>
      <c r="I47" s="9">
        <v>1.83</v>
      </c>
      <c r="J47" s="9">
        <v>0.18</v>
      </c>
      <c r="K47" s="9">
        <v>1.1499999999999999</v>
      </c>
      <c r="L47" s="9">
        <v>0.03</v>
      </c>
      <c r="M47" s="9">
        <v>7.0000000000000007E-2</v>
      </c>
      <c r="N47" s="10">
        <f t="shared" si="0"/>
        <v>26.65</v>
      </c>
    </row>
    <row r="48" spans="1:14" ht="15.75" x14ac:dyDescent="0.25">
      <c r="A48" s="28">
        <v>1995</v>
      </c>
      <c r="B48" s="9">
        <v>0.39</v>
      </c>
      <c r="C48" s="9">
        <v>14.05</v>
      </c>
      <c r="D48" s="9">
        <v>4.96</v>
      </c>
      <c r="E48" s="9">
        <v>17.63</v>
      </c>
      <c r="F48" s="9">
        <v>0.93</v>
      </c>
      <c r="G48" s="9">
        <v>12.22</v>
      </c>
      <c r="H48" s="9">
        <v>2.5099999999999998</v>
      </c>
      <c r="I48" s="9">
        <v>2.34</v>
      </c>
      <c r="J48" s="9">
        <v>0.79</v>
      </c>
      <c r="K48" s="9">
        <v>0.06</v>
      </c>
      <c r="L48" s="9">
        <v>0.03</v>
      </c>
      <c r="M48" s="9">
        <v>0.03</v>
      </c>
      <c r="N48" s="10">
        <f t="shared" si="0"/>
        <v>55.940000000000005</v>
      </c>
    </row>
    <row r="49" spans="1:14" ht="15.75" x14ac:dyDescent="0.25">
      <c r="A49" s="28">
        <v>1996</v>
      </c>
      <c r="B49" s="9">
        <v>0.01</v>
      </c>
      <c r="C49" s="9">
        <v>0.55000000000000004</v>
      </c>
      <c r="D49" s="9">
        <v>15.39</v>
      </c>
      <c r="E49" s="9">
        <v>11.11</v>
      </c>
      <c r="F49" s="9">
        <v>9.86</v>
      </c>
      <c r="G49" s="9">
        <v>2.5099999999999998</v>
      </c>
      <c r="H49" s="9">
        <v>4.75</v>
      </c>
      <c r="I49" s="9">
        <v>4.07</v>
      </c>
      <c r="J49" s="9">
        <v>0.03</v>
      </c>
      <c r="K49" s="9">
        <v>7.0000000000000007E-2</v>
      </c>
      <c r="L49" s="9">
        <v>0.18</v>
      </c>
      <c r="M49" s="9">
        <v>0.68</v>
      </c>
      <c r="N49" s="10">
        <f t="shared" si="0"/>
        <v>49.21</v>
      </c>
    </row>
    <row r="50" spans="1:14" ht="15.75" x14ac:dyDescent="0.25">
      <c r="A50" s="28">
        <v>1997</v>
      </c>
      <c r="B50" s="9">
        <v>1.94</v>
      </c>
      <c r="C50" s="9">
        <v>4.4400000000000004</v>
      </c>
      <c r="D50" s="9">
        <v>12.89</v>
      </c>
      <c r="E50" s="9">
        <v>9.43</v>
      </c>
      <c r="F50" s="9">
        <v>0.66</v>
      </c>
      <c r="G50" s="9">
        <v>0.92</v>
      </c>
      <c r="H50" s="9">
        <v>0.83</v>
      </c>
      <c r="I50" s="9">
        <v>0.33</v>
      </c>
      <c r="J50" s="9">
        <v>0.48</v>
      </c>
      <c r="K50" s="9">
        <v>0.02</v>
      </c>
      <c r="L50" s="9">
        <v>0.96</v>
      </c>
      <c r="M50" s="9">
        <v>0.37</v>
      </c>
      <c r="N50" s="10">
        <f t="shared" si="0"/>
        <v>33.269999999999996</v>
      </c>
    </row>
    <row r="51" spans="1:14" ht="15.75" x14ac:dyDescent="0.25">
      <c r="A51" s="28">
        <v>1998</v>
      </c>
      <c r="B51" s="9">
        <v>1.46</v>
      </c>
      <c r="C51" s="9">
        <v>10.53</v>
      </c>
      <c r="D51" s="9">
        <v>4.32</v>
      </c>
      <c r="E51" s="9">
        <v>17.77</v>
      </c>
      <c r="F51" s="9">
        <v>20.46</v>
      </c>
      <c r="G51" s="9">
        <v>3.67</v>
      </c>
      <c r="H51" s="9">
        <v>2.97</v>
      </c>
      <c r="I51" s="9">
        <v>4.38</v>
      </c>
      <c r="J51" s="9">
        <v>0.1</v>
      </c>
      <c r="K51" s="9">
        <v>0.06</v>
      </c>
      <c r="L51" s="9">
        <v>0.11</v>
      </c>
      <c r="M51" s="9">
        <v>0.18</v>
      </c>
      <c r="N51" s="10">
        <f t="shared" si="0"/>
        <v>66.010000000000005</v>
      </c>
    </row>
    <row r="52" spans="1:14" ht="15.75" x14ac:dyDescent="0.25">
      <c r="A52" s="28">
        <v>1999</v>
      </c>
      <c r="B52" s="9">
        <v>1.47</v>
      </c>
      <c r="C52" s="9">
        <v>6.22</v>
      </c>
      <c r="D52" s="9">
        <v>2.59</v>
      </c>
      <c r="E52" s="9">
        <v>5.58</v>
      </c>
      <c r="F52" s="9">
        <v>12.99</v>
      </c>
      <c r="G52" s="9">
        <v>3.41</v>
      </c>
      <c r="H52" s="9">
        <v>2.39</v>
      </c>
      <c r="I52" s="9">
        <v>0.38</v>
      </c>
      <c r="J52" s="9">
        <v>0.14000000000000001</v>
      </c>
      <c r="K52" s="9">
        <v>0.04</v>
      </c>
      <c r="L52" s="9">
        <v>0.24</v>
      </c>
      <c r="M52" s="9">
        <v>0.22</v>
      </c>
      <c r="N52" s="10">
        <f t="shared" si="0"/>
        <v>35.670000000000009</v>
      </c>
    </row>
    <row r="53" spans="1:14" ht="15.75" x14ac:dyDescent="0.25">
      <c r="A53" s="28">
        <v>2000</v>
      </c>
      <c r="B53" s="9">
        <v>1.33</v>
      </c>
      <c r="C53" s="9">
        <v>4.09</v>
      </c>
      <c r="D53" s="9">
        <v>1.1299999999999999</v>
      </c>
      <c r="E53" s="9">
        <v>7.76</v>
      </c>
      <c r="F53" s="9">
        <v>12.94</v>
      </c>
      <c r="G53" s="9">
        <v>4.09</v>
      </c>
      <c r="H53" s="9">
        <v>3.03</v>
      </c>
      <c r="I53" s="9">
        <v>2.98</v>
      </c>
      <c r="J53" s="9">
        <v>0.23</v>
      </c>
      <c r="K53" s="9">
        <v>0.01</v>
      </c>
      <c r="L53" s="9">
        <v>0.01</v>
      </c>
      <c r="M53" s="9">
        <v>0.39</v>
      </c>
      <c r="N53" s="10">
        <f t="shared" si="0"/>
        <v>37.989999999999988</v>
      </c>
    </row>
    <row r="54" spans="1:14" ht="15.75" x14ac:dyDescent="0.25">
      <c r="A54" s="28">
        <v>2001</v>
      </c>
      <c r="B54" s="9">
        <v>3.2</v>
      </c>
      <c r="C54" s="9">
        <v>1.36</v>
      </c>
      <c r="D54" s="9">
        <v>2.3199999999999998</v>
      </c>
      <c r="E54" s="9">
        <v>6.46</v>
      </c>
      <c r="F54" s="9">
        <v>7.86</v>
      </c>
      <c r="G54" s="9">
        <v>2.33</v>
      </c>
      <c r="H54" s="9">
        <v>1.06</v>
      </c>
      <c r="I54" s="9">
        <v>0</v>
      </c>
      <c r="J54" s="9">
        <v>0.35</v>
      </c>
      <c r="K54" s="9">
        <v>7.0000000000000007E-2</v>
      </c>
      <c r="L54" s="9" t="s">
        <v>73</v>
      </c>
      <c r="M54" s="9">
        <v>0.02</v>
      </c>
      <c r="N54" s="10">
        <f t="shared" si="0"/>
        <v>25.03</v>
      </c>
    </row>
    <row r="55" spans="1:14" ht="15.75" x14ac:dyDescent="0.25">
      <c r="A55" s="28">
        <v>2002</v>
      </c>
      <c r="B55" s="9">
        <v>0.89</v>
      </c>
      <c r="C55" s="9">
        <v>9.32</v>
      </c>
      <c r="D55" s="9">
        <v>15.95</v>
      </c>
      <c r="E55" s="9">
        <v>3.24</v>
      </c>
      <c r="F55" s="9">
        <v>5.1100000000000003</v>
      </c>
      <c r="G55" s="9">
        <v>4.07</v>
      </c>
      <c r="H55" s="9">
        <v>0.8</v>
      </c>
      <c r="I55" s="9">
        <v>0.94</v>
      </c>
      <c r="J55" s="9">
        <v>0.05</v>
      </c>
      <c r="K55" s="9">
        <v>0.04</v>
      </c>
      <c r="L55" s="9">
        <v>0.02</v>
      </c>
      <c r="M55" s="9">
        <v>0.02</v>
      </c>
      <c r="N55" s="10">
        <f t="shared" si="0"/>
        <v>40.449999999999996</v>
      </c>
    </row>
    <row r="56" spans="1:14" ht="15.75" x14ac:dyDescent="0.25">
      <c r="A56" s="28">
        <v>2003</v>
      </c>
      <c r="B56" s="9">
        <v>7.0000000000000007E-2</v>
      </c>
      <c r="C56" s="9">
        <v>4.72</v>
      </c>
      <c r="D56" s="9">
        <v>27.43</v>
      </c>
      <c r="E56" s="9">
        <v>9.19</v>
      </c>
      <c r="F56" s="9">
        <v>3.19</v>
      </c>
      <c r="G56" s="9">
        <v>1.97</v>
      </c>
      <c r="H56" s="9">
        <v>2.84</v>
      </c>
      <c r="I56" s="9">
        <v>1.31</v>
      </c>
      <c r="J56" s="9">
        <v>0.01</v>
      </c>
      <c r="K56" s="9">
        <v>0.05</v>
      </c>
      <c r="L56" s="9">
        <v>0.03</v>
      </c>
      <c r="M56" s="9">
        <v>0.03</v>
      </c>
      <c r="N56" s="10">
        <f t="shared" si="0"/>
        <v>50.839999999999996</v>
      </c>
    </row>
    <row r="57" spans="1:14" ht="15.75" x14ac:dyDescent="0.25">
      <c r="A57" s="28">
        <v>2004</v>
      </c>
      <c r="B57" s="9">
        <v>0.02</v>
      </c>
      <c r="C57" s="9">
        <v>2.39</v>
      </c>
      <c r="D57" s="9">
        <v>12.19</v>
      </c>
      <c r="E57" s="9">
        <v>4.83</v>
      </c>
      <c r="F57" s="9">
        <v>8.2200000000000006</v>
      </c>
      <c r="G57" s="9">
        <v>0.71</v>
      </c>
      <c r="H57" s="9">
        <v>1.1399999999999999</v>
      </c>
      <c r="I57" s="9">
        <v>0.24</v>
      </c>
      <c r="J57" s="9">
        <v>0</v>
      </c>
      <c r="K57" s="9">
        <v>0</v>
      </c>
      <c r="L57" s="9">
        <v>0.03</v>
      </c>
      <c r="M57" s="9">
        <v>0.75</v>
      </c>
      <c r="N57" s="10">
        <f t="shared" si="0"/>
        <v>30.52</v>
      </c>
    </row>
    <row r="58" spans="1:14" ht="15.75" x14ac:dyDescent="0.25">
      <c r="A58" s="28">
        <v>2005</v>
      </c>
      <c r="B58" s="9">
        <v>2.64</v>
      </c>
      <c r="C58" s="9">
        <v>2.66</v>
      </c>
      <c r="D58" s="9">
        <v>16.18</v>
      </c>
      <c r="E58" s="9">
        <v>5.82</v>
      </c>
      <c r="F58" s="9">
        <v>6.81</v>
      </c>
      <c r="G58" s="9">
        <v>8.1199999999999992</v>
      </c>
      <c r="H58" s="9">
        <v>2.91</v>
      </c>
      <c r="I58" s="9">
        <v>2.4900000000000002</v>
      </c>
      <c r="J58" s="11">
        <v>1.55</v>
      </c>
      <c r="K58" s="9">
        <v>0</v>
      </c>
      <c r="L58" s="9">
        <v>0.01</v>
      </c>
      <c r="M58" s="9">
        <v>0.06</v>
      </c>
      <c r="N58" s="10">
        <f t="shared" si="0"/>
        <v>49.25</v>
      </c>
    </row>
    <row r="59" spans="1:14" ht="15.75" x14ac:dyDescent="0.25">
      <c r="A59" s="28">
        <v>2006</v>
      </c>
      <c r="B59" s="9">
        <v>1.1499999999999999</v>
      </c>
      <c r="C59" s="9">
        <v>5.94</v>
      </c>
      <c r="D59" s="9">
        <v>17.829999999999998</v>
      </c>
      <c r="E59" s="9">
        <v>6.63</v>
      </c>
      <c r="F59" s="9">
        <v>5.71</v>
      </c>
      <c r="G59" s="9">
        <v>11.29</v>
      </c>
      <c r="H59" s="9">
        <v>6.73</v>
      </c>
      <c r="I59" s="9">
        <v>0.42</v>
      </c>
      <c r="J59" s="9">
        <v>0</v>
      </c>
      <c r="K59" s="9">
        <v>0.02</v>
      </c>
      <c r="L59" s="9">
        <v>0</v>
      </c>
      <c r="M59" s="9">
        <v>0.01</v>
      </c>
      <c r="N59" s="10">
        <f t="shared" si="0"/>
        <v>55.730000000000004</v>
      </c>
    </row>
    <row r="60" spans="1:14" ht="15.75" x14ac:dyDescent="0.25">
      <c r="A60" s="28">
        <v>2007</v>
      </c>
      <c r="B60" s="9">
        <v>1.85</v>
      </c>
      <c r="C60" s="9">
        <v>6.58</v>
      </c>
      <c r="D60" s="9">
        <v>8.4499999999999993</v>
      </c>
      <c r="E60" s="9">
        <v>1.79</v>
      </c>
      <c r="F60" s="9">
        <v>7.36</v>
      </c>
      <c r="G60" s="9">
        <v>0.76</v>
      </c>
      <c r="H60" s="9">
        <v>2.38</v>
      </c>
      <c r="I60" s="9">
        <v>1.32</v>
      </c>
      <c r="J60" s="9">
        <v>0</v>
      </c>
      <c r="K60" s="9">
        <v>0</v>
      </c>
      <c r="L60" s="9">
        <v>0.03</v>
      </c>
      <c r="M60" s="9">
        <v>0.09</v>
      </c>
      <c r="N60" s="10">
        <f t="shared" si="0"/>
        <v>30.61</v>
      </c>
    </row>
    <row r="61" spans="1:14" ht="15.75" x14ac:dyDescent="0.25">
      <c r="A61" s="28">
        <v>2008</v>
      </c>
      <c r="B61" s="9">
        <v>4.08</v>
      </c>
      <c r="C61" s="9">
        <v>1.58</v>
      </c>
      <c r="D61" s="9">
        <v>5.44</v>
      </c>
      <c r="E61" s="9">
        <v>12.82</v>
      </c>
      <c r="F61" s="9">
        <v>4.4000000000000004</v>
      </c>
      <c r="G61" s="9">
        <v>1.23</v>
      </c>
      <c r="H61" s="9">
        <v>0.16</v>
      </c>
      <c r="I61" s="9">
        <v>0.11</v>
      </c>
      <c r="J61" s="9">
        <v>0</v>
      </c>
      <c r="K61" s="9">
        <v>0</v>
      </c>
      <c r="L61" s="9">
        <v>0.13</v>
      </c>
      <c r="M61" s="9">
        <v>0</v>
      </c>
      <c r="N61" s="10">
        <f t="shared" si="0"/>
        <v>29.95</v>
      </c>
    </row>
    <row r="62" spans="1:14" ht="15.75" x14ac:dyDescent="0.25">
      <c r="A62" s="28">
        <v>2009</v>
      </c>
      <c r="B62" s="9">
        <v>0.92</v>
      </c>
      <c r="C62" s="9">
        <v>3.47</v>
      </c>
      <c r="D62" s="9">
        <v>3.49</v>
      </c>
      <c r="E62" s="9">
        <v>1.62</v>
      </c>
      <c r="F62" s="9">
        <v>9.57</v>
      </c>
      <c r="G62" s="9">
        <v>3.39</v>
      </c>
      <c r="H62" s="9">
        <v>0.71</v>
      </c>
      <c r="I62" s="9">
        <v>3.23</v>
      </c>
      <c r="J62" s="9">
        <v>0.12</v>
      </c>
      <c r="K62" s="9">
        <v>0.01</v>
      </c>
      <c r="L62" s="9">
        <v>0</v>
      </c>
      <c r="M62" s="9">
        <v>0.54</v>
      </c>
      <c r="N62" s="10">
        <f t="shared" si="0"/>
        <v>27.070000000000004</v>
      </c>
    </row>
    <row r="63" spans="1:14" ht="15.75" x14ac:dyDescent="0.25">
      <c r="A63" s="28">
        <v>2010</v>
      </c>
      <c r="B63" s="12">
        <v>5.74</v>
      </c>
      <c r="C63" s="12">
        <v>1.01</v>
      </c>
      <c r="D63" s="12">
        <v>4.8899999999999997</v>
      </c>
      <c r="E63" s="12">
        <v>11.29</v>
      </c>
      <c r="F63" s="12">
        <v>5.6</v>
      </c>
      <c r="G63" s="12">
        <v>4.79</v>
      </c>
      <c r="H63" s="12">
        <v>4.7699999999999996</v>
      </c>
      <c r="I63" s="13">
        <v>5.86</v>
      </c>
      <c r="J63" s="9">
        <v>0.19</v>
      </c>
      <c r="K63" s="9">
        <v>7.0000000000000007E-2</v>
      </c>
      <c r="L63" s="9">
        <v>0.04</v>
      </c>
      <c r="M63" s="9">
        <v>0.47</v>
      </c>
      <c r="N63" s="10">
        <f t="shared" si="0"/>
        <v>44.72</v>
      </c>
    </row>
    <row r="64" spans="1:14" ht="15.75" x14ac:dyDescent="0.25">
      <c r="A64" s="28">
        <v>2011</v>
      </c>
      <c r="B64" s="9">
        <v>5.67</v>
      </c>
      <c r="C64" s="9">
        <v>4.24</v>
      </c>
      <c r="D64" s="9">
        <v>11.62</v>
      </c>
      <c r="E64" s="9">
        <v>2.79</v>
      </c>
      <c r="F64" s="9">
        <v>5.57</v>
      </c>
      <c r="G64" s="9">
        <v>11.14</v>
      </c>
      <c r="H64" s="9">
        <v>1.9</v>
      </c>
      <c r="I64" s="9">
        <v>1.91</v>
      </c>
      <c r="J64" s="9">
        <v>3.32</v>
      </c>
      <c r="K64" s="9">
        <v>0.03</v>
      </c>
      <c r="L64" s="9">
        <v>0.04</v>
      </c>
      <c r="M64" s="9">
        <v>0.14000000000000001</v>
      </c>
      <c r="N64" s="10">
        <f t="shared" si="0"/>
        <v>48.37</v>
      </c>
    </row>
    <row r="65" spans="1:14" ht="15.75" x14ac:dyDescent="0.25">
      <c r="A65" s="28">
        <v>2012</v>
      </c>
      <c r="B65" s="9">
        <v>2.69</v>
      </c>
      <c r="C65" s="9">
        <v>2.5</v>
      </c>
      <c r="D65" s="9">
        <v>0.48</v>
      </c>
      <c r="E65" s="9">
        <v>5.37</v>
      </c>
      <c r="F65" s="9">
        <v>1.44</v>
      </c>
      <c r="G65" s="9">
        <v>9.9600000000000009</v>
      </c>
      <c r="H65" s="13">
        <v>1.8699870000000001</v>
      </c>
      <c r="I65" s="13">
        <v>0.139931</v>
      </c>
      <c r="J65" s="9">
        <v>0.23</v>
      </c>
      <c r="K65" s="9">
        <v>0.11</v>
      </c>
      <c r="L65" s="9">
        <v>0</v>
      </c>
      <c r="M65" s="9">
        <v>0</v>
      </c>
      <c r="N65" s="10">
        <f t="shared" si="0"/>
        <v>24.789918</v>
      </c>
    </row>
    <row r="66" spans="1:14" ht="15.75" x14ac:dyDescent="0.25">
      <c r="A66" s="28">
        <v>2013</v>
      </c>
      <c r="B66" s="9">
        <v>2.85</v>
      </c>
      <c r="C66" s="9">
        <v>6.78</v>
      </c>
      <c r="D66" s="9">
        <v>11.48</v>
      </c>
      <c r="E66" s="9">
        <v>1.22</v>
      </c>
      <c r="F66" s="9">
        <v>0.48</v>
      </c>
      <c r="G66" s="9">
        <v>1.79</v>
      </c>
      <c r="H66" s="9">
        <v>2.1800000000000002</v>
      </c>
      <c r="I66" s="9">
        <v>0.31</v>
      </c>
      <c r="J66" s="9">
        <v>2.69</v>
      </c>
      <c r="K66" s="9">
        <v>0.04</v>
      </c>
      <c r="L66" s="9">
        <v>0.16</v>
      </c>
      <c r="M66" s="9">
        <v>0.69</v>
      </c>
      <c r="N66" s="10">
        <f t="shared" si="0"/>
        <v>30.669999999999998</v>
      </c>
    </row>
    <row r="67" spans="1:14" ht="15.75" x14ac:dyDescent="0.25">
      <c r="A67" s="28">
        <v>2014</v>
      </c>
      <c r="B67" s="13">
        <v>0.05</v>
      </c>
      <c r="C67" s="9">
        <v>3.14</v>
      </c>
      <c r="D67" s="9">
        <v>0.61</v>
      </c>
      <c r="E67" s="13">
        <v>1.07</v>
      </c>
      <c r="F67" s="9">
        <v>14.28</v>
      </c>
      <c r="G67" s="9">
        <v>6.75</v>
      </c>
      <c r="H67" s="9">
        <v>2.88</v>
      </c>
      <c r="I67" s="9">
        <v>0.5</v>
      </c>
      <c r="J67" s="9">
        <v>0.08</v>
      </c>
      <c r="K67" s="9">
        <v>0.17</v>
      </c>
      <c r="L67" s="9">
        <v>0</v>
      </c>
      <c r="M67" s="9">
        <v>0.5</v>
      </c>
      <c r="N67" s="10">
        <f t="shared" ref="N67:N74" si="1">SUM(B67:M67)</f>
        <v>30.029999999999998</v>
      </c>
    </row>
    <row r="68" spans="1:14" ht="18.75" customHeight="1" x14ac:dyDescent="0.25">
      <c r="A68" s="28">
        <v>2015</v>
      </c>
      <c r="B68" s="14">
        <v>1.01</v>
      </c>
      <c r="C68" s="14">
        <v>5.45</v>
      </c>
      <c r="D68" s="14">
        <v>14.8</v>
      </c>
      <c r="E68" s="14">
        <v>0.02</v>
      </c>
      <c r="F68" s="14">
        <v>2.58</v>
      </c>
      <c r="G68" s="14">
        <v>0.44</v>
      </c>
      <c r="H68" s="14">
        <v>2.4900000000000002</v>
      </c>
      <c r="I68" s="14">
        <v>0.16</v>
      </c>
      <c r="J68" s="14">
        <v>0.55000000000000004</v>
      </c>
      <c r="K68" s="14">
        <v>0.32</v>
      </c>
      <c r="L68" s="14">
        <v>0.2</v>
      </c>
      <c r="M68" s="14">
        <v>0.39</v>
      </c>
      <c r="N68" s="10">
        <f t="shared" si="1"/>
        <v>28.41</v>
      </c>
    </row>
    <row r="69" spans="1:14" ht="15.75" x14ac:dyDescent="0.25">
      <c r="A69" s="8">
        <v>2016</v>
      </c>
      <c r="B69" s="14">
        <v>0.02</v>
      </c>
      <c r="C69" s="14">
        <v>1.9</v>
      </c>
      <c r="D69" s="14">
        <v>11.95</v>
      </c>
      <c r="E69" s="14">
        <v>10.51</v>
      </c>
      <c r="F69" s="14">
        <v>1.38</v>
      </c>
      <c r="G69" s="14">
        <v>10.19</v>
      </c>
      <c r="H69" s="14">
        <v>2.25</v>
      </c>
      <c r="I69" s="14">
        <v>0.3</v>
      </c>
      <c r="J69" s="14">
        <v>0.05</v>
      </c>
      <c r="K69" s="14">
        <v>0.03</v>
      </c>
      <c r="L69" s="14">
        <v>0</v>
      </c>
      <c r="M69" s="9">
        <v>0.02</v>
      </c>
      <c r="N69" s="10">
        <f t="shared" si="1"/>
        <v>38.599999999999994</v>
      </c>
    </row>
    <row r="70" spans="1:14" ht="15.75" x14ac:dyDescent="0.25">
      <c r="A70" s="8">
        <v>2017</v>
      </c>
      <c r="B70" s="14">
        <v>5.5</v>
      </c>
      <c r="C70" s="14">
        <v>5</v>
      </c>
      <c r="D70" s="14">
        <v>7.39</v>
      </c>
      <c r="E70" s="14">
        <v>10.199999999999999</v>
      </c>
      <c r="F70" s="14">
        <v>10.59</v>
      </c>
      <c r="G70" s="14">
        <v>1.39</v>
      </c>
      <c r="H70" s="14">
        <v>4.3600000000000003</v>
      </c>
      <c r="I70" s="14">
        <v>0.6</v>
      </c>
      <c r="J70" s="14">
        <v>0.97</v>
      </c>
      <c r="K70" s="14">
        <v>0.03</v>
      </c>
      <c r="L70" s="14">
        <v>0.03</v>
      </c>
      <c r="M70" s="13">
        <v>0.75276700000000007</v>
      </c>
      <c r="N70" s="10">
        <f t="shared" si="1"/>
        <v>46.812767000000001</v>
      </c>
    </row>
    <row r="71" spans="1:14" ht="15.75" x14ac:dyDescent="0.25">
      <c r="A71" s="8">
        <v>2018</v>
      </c>
      <c r="B71" s="13">
        <v>0.32353199999999999</v>
      </c>
      <c r="C71" s="13">
        <v>4.4915999999999991</v>
      </c>
      <c r="D71" s="13">
        <v>0.28226399999999996</v>
      </c>
      <c r="E71" s="13">
        <v>8.5358639999999983</v>
      </c>
      <c r="F71" s="13">
        <v>0.51611599999999991</v>
      </c>
      <c r="G71" s="14">
        <v>7.54</v>
      </c>
      <c r="H71" s="14">
        <v>8.17</v>
      </c>
      <c r="I71" s="14">
        <v>0.36</v>
      </c>
      <c r="J71" s="14">
        <v>0</v>
      </c>
      <c r="K71" s="14">
        <v>0</v>
      </c>
      <c r="L71" s="14">
        <v>0.02</v>
      </c>
      <c r="M71" s="14">
        <v>0</v>
      </c>
      <c r="N71" s="10">
        <f t="shared" si="1"/>
        <v>30.239375999999996</v>
      </c>
    </row>
    <row r="72" spans="1:14" ht="15.75" x14ac:dyDescent="0.25">
      <c r="A72" s="8">
        <v>2019</v>
      </c>
      <c r="B72" s="14">
        <v>1.29</v>
      </c>
      <c r="C72" s="14">
        <v>5.47</v>
      </c>
      <c r="D72" s="14">
        <v>3.19</v>
      </c>
      <c r="E72" s="14">
        <v>6.86</v>
      </c>
      <c r="F72" s="14">
        <v>5.76</v>
      </c>
      <c r="G72" s="14">
        <v>7.24</v>
      </c>
      <c r="H72" s="14">
        <v>1.63</v>
      </c>
      <c r="I72" s="14">
        <v>3.81</v>
      </c>
      <c r="J72" s="14">
        <v>0.08</v>
      </c>
      <c r="K72" s="14">
        <v>0</v>
      </c>
      <c r="L72" s="14">
        <v>0</v>
      </c>
      <c r="M72" s="14">
        <v>0.21</v>
      </c>
      <c r="N72" s="10">
        <f t="shared" si="1"/>
        <v>35.54</v>
      </c>
    </row>
    <row r="73" spans="1:14" ht="15.75" x14ac:dyDescent="0.25">
      <c r="A73" s="8">
        <v>2020</v>
      </c>
      <c r="B73" s="14">
        <v>0</v>
      </c>
      <c r="C73" s="14">
        <v>1.27</v>
      </c>
      <c r="D73" s="14">
        <v>10.74</v>
      </c>
      <c r="E73" s="14">
        <v>5.7</v>
      </c>
      <c r="F73" s="14">
        <v>0</v>
      </c>
      <c r="G73" s="13">
        <v>2.6052400000000002</v>
      </c>
      <c r="H73" s="13">
        <v>2.0655040000000002</v>
      </c>
      <c r="I73" s="13">
        <v>1.0236880000000004</v>
      </c>
      <c r="J73" s="13">
        <v>6.97600000000001E-3</v>
      </c>
      <c r="K73" s="9">
        <v>0.06</v>
      </c>
      <c r="L73" s="9">
        <v>0.16</v>
      </c>
      <c r="M73" s="14">
        <v>0</v>
      </c>
      <c r="N73" s="10">
        <f t="shared" si="1"/>
        <v>23.631408000000004</v>
      </c>
    </row>
    <row r="74" spans="1:14" ht="15.75" x14ac:dyDescent="0.25">
      <c r="A74" s="8">
        <v>2021</v>
      </c>
      <c r="B74" s="14">
        <v>0.14000000000000001</v>
      </c>
      <c r="C74" s="14">
        <v>1.92</v>
      </c>
      <c r="D74" s="14">
        <v>4.03</v>
      </c>
      <c r="E74" s="14">
        <v>4.1100000000000003</v>
      </c>
      <c r="F74" s="14">
        <v>3.76</v>
      </c>
      <c r="G74" s="9">
        <v>2.48</v>
      </c>
      <c r="H74" s="15">
        <v>0.63</v>
      </c>
      <c r="I74" s="16">
        <v>0.02</v>
      </c>
      <c r="J74" s="16">
        <v>0.16</v>
      </c>
      <c r="K74" s="9">
        <v>0</v>
      </c>
      <c r="L74" s="9">
        <v>0</v>
      </c>
      <c r="M74" s="9">
        <v>1.2</v>
      </c>
      <c r="N74" s="10">
        <f t="shared" si="1"/>
        <v>18.449999999999996</v>
      </c>
    </row>
    <row r="75" spans="1:14" x14ac:dyDescent="0.25">
      <c r="A75" s="27">
        <v>2022</v>
      </c>
      <c r="B75" s="14">
        <v>13.38</v>
      </c>
      <c r="C75" s="18"/>
      <c r="D75" s="18"/>
      <c r="E75" s="18"/>
      <c r="F75" s="18"/>
      <c r="G75" s="18"/>
      <c r="H75" s="18"/>
      <c r="I75" s="18"/>
      <c r="J75" s="18"/>
      <c r="K75" s="19"/>
      <c r="L75" s="19"/>
      <c r="M75" s="18"/>
    </row>
    <row r="76" spans="1:14" x14ac:dyDescent="0.25">
      <c r="A76" s="17"/>
      <c r="F76" s="19"/>
    </row>
    <row r="77" spans="1:14" x14ac:dyDescent="0.25">
      <c r="A77" s="2"/>
      <c r="F77" s="19"/>
    </row>
    <row r="78" spans="1:14" x14ac:dyDescent="0.25">
      <c r="A78" s="2"/>
      <c r="D78" s="19"/>
      <c r="E78" s="3"/>
      <c r="F78" s="3"/>
    </row>
    <row r="79" spans="1:14" x14ac:dyDescent="0.25">
      <c r="A79" s="2"/>
    </row>
    <row r="80" spans="1:14" x14ac:dyDescent="0.25">
      <c r="A80" s="17"/>
    </row>
    <row r="81" spans="1:1" x14ac:dyDescent="0.25">
      <c r="A81" s="17"/>
    </row>
    <row r="82" spans="1:1" x14ac:dyDescent="0.25">
      <c r="A82" s="17"/>
    </row>
    <row r="83" spans="1:1" x14ac:dyDescent="0.25">
      <c r="A83" s="17"/>
    </row>
    <row r="84" spans="1:1" x14ac:dyDescent="0.25">
      <c r="A84" s="17"/>
    </row>
    <row r="85" spans="1:1" x14ac:dyDescent="0.25">
      <c r="A85" s="17"/>
    </row>
    <row r="86" spans="1:1" x14ac:dyDescent="0.25">
      <c r="A86" s="17"/>
    </row>
    <row r="87" spans="1:1" x14ac:dyDescent="0.25">
      <c r="A87" s="17"/>
    </row>
    <row r="88" spans="1:1" x14ac:dyDescent="0.25">
      <c r="A88" s="17"/>
    </row>
    <row r="89" spans="1:1" x14ac:dyDescent="0.25">
      <c r="A89" s="17"/>
    </row>
    <row r="90" spans="1:1" x14ac:dyDescent="0.25">
      <c r="A90" s="17"/>
    </row>
    <row r="91" spans="1:1" x14ac:dyDescent="0.25">
      <c r="A91" s="17"/>
    </row>
    <row r="92" spans="1:1" x14ac:dyDescent="0.25">
      <c r="A92" s="17"/>
    </row>
    <row r="93" spans="1:1" x14ac:dyDescent="0.25">
      <c r="A93" s="17"/>
    </row>
    <row r="94" spans="1:1" x14ac:dyDescent="0.25">
      <c r="A94" s="17"/>
    </row>
    <row r="95" spans="1:1" x14ac:dyDescent="0.25">
      <c r="A95" s="17"/>
    </row>
    <row r="96" spans="1:1" x14ac:dyDescent="0.25">
      <c r="A96" s="17"/>
    </row>
    <row r="97" spans="1:1" x14ac:dyDescent="0.25">
      <c r="A97" s="17"/>
    </row>
    <row r="98" spans="1:1" x14ac:dyDescent="0.25">
      <c r="A98" s="17"/>
    </row>
    <row r="99" spans="1:1" x14ac:dyDescent="0.25">
      <c r="A99" s="17"/>
    </row>
    <row r="100" spans="1:1" x14ac:dyDescent="0.25">
      <c r="A100" s="17"/>
    </row>
    <row r="101" spans="1:1" x14ac:dyDescent="0.25">
      <c r="A101" s="17"/>
    </row>
    <row r="114" spans="1:1" x14ac:dyDescent="0.25">
      <c r="A114" s="17"/>
    </row>
    <row r="115" spans="1:1" x14ac:dyDescent="0.25">
      <c r="A115" s="17"/>
    </row>
    <row r="116" spans="1:1" x14ac:dyDescent="0.25">
      <c r="A116" s="17"/>
    </row>
    <row r="117" spans="1:1" x14ac:dyDescent="0.25">
      <c r="A117" s="17"/>
    </row>
    <row r="118" spans="1:1" x14ac:dyDescent="0.25">
      <c r="A118" s="17"/>
    </row>
    <row r="119" spans="1:1" x14ac:dyDescent="0.25">
      <c r="A119" s="17"/>
    </row>
    <row r="120" spans="1:1" x14ac:dyDescent="0.25">
      <c r="A120" s="17"/>
    </row>
    <row r="121" spans="1:1" x14ac:dyDescent="0.25">
      <c r="A121" s="17"/>
    </row>
    <row r="122" spans="1:1" x14ac:dyDescent="0.25">
      <c r="A122" s="17"/>
    </row>
    <row r="123" spans="1:1" x14ac:dyDescent="0.25">
      <c r="A123" s="17"/>
    </row>
    <row r="124" spans="1:1" x14ac:dyDescent="0.25">
      <c r="A124" s="17"/>
    </row>
    <row r="125" spans="1:1" x14ac:dyDescent="0.25">
      <c r="A125" s="17"/>
    </row>
    <row r="126" spans="1:1" x14ac:dyDescent="0.25">
      <c r="A126" s="17"/>
    </row>
    <row r="127" spans="1:1" x14ac:dyDescent="0.25">
      <c r="A127" s="17"/>
    </row>
    <row r="128" spans="1:1" x14ac:dyDescent="0.25">
      <c r="A128" s="17"/>
    </row>
    <row r="129" spans="1:1" x14ac:dyDescent="0.25">
      <c r="A129" s="17"/>
    </row>
    <row r="130" spans="1:1" x14ac:dyDescent="0.25">
      <c r="A130" s="17"/>
    </row>
    <row r="131" spans="1:1" x14ac:dyDescent="0.25">
      <c r="A131" s="17"/>
    </row>
    <row r="132" spans="1:1" x14ac:dyDescent="0.25">
      <c r="A132" s="17"/>
    </row>
    <row r="133" spans="1:1" x14ac:dyDescent="0.25">
      <c r="A133" s="17"/>
    </row>
    <row r="134" spans="1:1" x14ac:dyDescent="0.25">
      <c r="A134" s="17"/>
    </row>
    <row r="135" spans="1:1" x14ac:dyDescent="0.25">
      <c r="A135" s="17"/>
    </row>
    <row r="136" spans="1:1" x14ac:dyDescent="0.25">
      <c r="A136" s="17"/>
    </row>
    <row r="137" spans="1:1" x14ac:dyDescent="0.25">
      <c r="A137" s="17"/>
    </row>
    <row r="138" spans="1:1" x14ac:dyDescent="0.25">
      <c r="A138" s="17"/>
    </row>
    <row r="139" spans="1:1" x14ac:dyDescent="0.25">
      <c r="A139" s="17"/>
    </row>
    <row r="140" spans="1:1" x14ac:dyDescent="0.25">
      <c r="A140" s="17"/>
    </row>
    <row r="141" spans="1:1" x14ac:dyDescent="0.25">
      <c r="A141" s="17"/>
    </row>
    <row r="142" spans="1:1" x14ac:dyDescent="0.25">
      <c r="A142" s="17"/>
    </row>
    <row r="143" spans="1:1" x14ac:dyDescent="0.25">
      <c r="A143" s="17"/>
    </row>
    <row r="144" spans="1:1" x14ac:dyDescent="0.25">
      <c r="A144" s="17"/>
    </row>
    <row r="145" spans="1:1" x14ac:dyDescent="0.25">
      <c r="A145" s="17"/>
    </row>
    <row r="146" spans="1:1" x14ac:dyDescent="0.25">
      <c r="A146" s="17"/>
    </row>
    <row r="147" spans="1:1" x14ac:dyDescent="0.25">
      <c r="A147" s="17"/>
    </row>
    <row r="148" spans="1:1" x14ac:dyDescent="0.25">
      <c r="A148" s="17"/>
    </row>
    <row r="149" spans="1:1" x14ac:dyDescent="0.25">
      <c r="A149" s="17"/>
    </row>
    <row r="150" spans="1:1" x14ac:dyDescent="0.25">
      <c r="A150" s="17"/>
    </row>
    <row r="151" spans="1:1" x14ac:dyDescent="0.25">
      <c r="A151" s="17"/>
    </row>
    <row r="152" spans="1:1" x14ac:dyDescent="0.25">
      <c r="A152" s="17"/>
    </row>
    <row r="153" spans="1:1" x14ac:dyDescent="0.25">
      <c r="A153" s="17"/>
    </row>
    <row r="154" spans="1:1" x14ac:dyDescent="0.25">
      <c r="A154" s="17"/>
    </row>
    <row r="155" spans="1:1" x14ac:dyDescent="0.25">
      <c r="A155" s="17"/>
    </row>
    <row r="156" spans="1:1" x14ac:dyDescent="0.25">
      <c r="A156" s="17"/>
    </row>
    <row r="157" spans="1:1" x14ac:dyDescent="0.25">
      <c r="A157" s="17"/>
    </row>
    <row r="158" spans="1:1" x14ac:dyDescent="0.25">
      <c r="A158" s="17"/>
    </row>
    <row r="159" spans="1:1" x14ac:dyDescent="0.25">
      <c r="A159" s="17"/>
    </row>
    <row r="160" spans="1:1" x14ac:dyDescent="0.25">
      <c r="A160" s="17"/>
    </row>
    <row r="161" spans="1:1" x14ac:dyDescent="0.25">
      <c r="A161" s="17"/>
    </row>
    <row r="162" spans="1:1" x14ac:dyDescent="0.25">
      <c r="A162" s="17"/>
    </row>
    <row r="163" spans="1:1" x14ac:dyDescent="0.25">
      <c r="A163" s="17"/>
    </row>
    <row r="164" spans="1:1" x14ac:dyDescent="0.25">
      <c r="A164" s="17"/>
    </row>
    <row r="165" spans="1:1" x14ac:dyDescent="0.25">
      <c r="A165" s="17"/>
    </row>
    <row r="166" spans="1:1" x14ac:dyDescent="0.25">
      <c r="A166" s="17"/>
    </row>
    <row r="167" spans="1:1" x14ac:dyDescent="0.25">
      <c r="A167" s="17"/>
    </row>
    <row r="168" spans="1:1" x14ac:dyDescent="0.25">
      <c r="A168" s="17"/>
    </row>
    <row r="169" spans="1:1" x14ac:dyDescent="0.25">
      <c r="A169" s="17"/>
    </row>
    <row r="170" spans="1:1" x14ac:dyDescent="0.25">
      <c r="A170" s="17"/>
    </row>
    <row r="171" spans="1:1" x14ac:dyDescent="0.25">
      <c r="A171" s="17"/>
    </row>
    <row r="172" spans="1:1" x14ac:dyDescent="0.25">
      <c r="A172" s="17"/>
    </row>
    <row r="173" spans="1:1" x14ac:dyDescent="0.25">
      <c r="A173" s="17"/>
    </row>
    <row r="174" spans="1:1" x14ac:dyDescent="0.25">
      <c r="A174" s="17"/>
    </row>
    <row r="175" spans="1:1" x14ac:dyDescent="0.25">
      <c r="A175" s="17"/>
    </row>
    <row r="176" spans="1:1" x14ac:dyDescent="0.25">
      <c r="A176" s="17"/>
    </row>
    <row r="177" spans="1:1" x14ac:dyDescent="0.25">
      <c r="A177" s="17"/>
    </row>
    <row r="178" spans="1:1" x14ac:dyDescent="0.25">
      <c r="A178" s="17"/>
    </row>
    <row r="179" spans="1:1" x14ac:dyDescent="0.25">
      <c r="A179" s="17"/>
    </row>
    <row r="180" spans="1:1" x14ac:dyDescent="0.25">
      <c r="A180" s="17"/>
    </row>
    <row r="181" spans="1:1" x14ac:dyDescent="0.25">
      <c r="A181" s="17"/>
    </row>
    <row r="182" spans="1:1" x14ac:dyDescent="0.25">
      <c r="A182" s="17"/>
    </row>
    <row r="183" spans="1:1" x14ac:dyDescent="0.25">
      <c r="A183" s="17"/>
    </row>
    <row r="184" spans="1:1" x14ac:dyDescent="0.25">
      <c r="A184" s="17"/>
    </row>
    <row r="185" spans="1:1" x14ac:dyDescent="0.25">
      <c r="A185" s="17"/>
    </row>
    <row r="186" spans="1:1" x14ac:dyDescent="0.25">
      <c r="A186" s="17"/>
    </row>
    <row r="187" spans="1:1" x14ac:dyDescent="0.25">
      <c r="A187" s="17"/>
    </row>
    <row r="188" spans="1:1" x14ac:dyDescent="0.25">
      <c r="A188" s="17"/>
    </row>
    <row r="189" spans="1:1" x14ac:dyDescent="0.25">
      <c r="A189" s="17"/>
    </row>
    <row r="190" spans="1:1" x14ac:dyDescent="0.25">
      <c r="A190" s="17"/>
    </row>
    <row r="191" spans="1:1" x14ac:dyDescent="0.25">
      <c r="A191" s="17"/>
    </row>
    <row r="192" spans="1:1" x14ac:dyDescent="0.25">
      <c r="A192" s="17"/>
    </row>
    <row r="193" spans="1:1" x14ac:dyDescent="0.25">
      <c r="A193" s="17"/>
    </row>
    <row r="194" spans="1:1" x14ac:dyDescent="0.25">
      <c r="A194" s="17"/>
    </row>
    <row r="195" spans="1:1" x14ac:dyDescent="0.25">
      <c r="A195" s="17"/>
    </row>
    <row r="196" spans="1:1" x14ac:dyDescent="0.25">
      <c r="A196" s="17"/>
    </row>
    <row r="197" spans="1:1" x14ac:dyDescent="0.25">
      <c r="A197" s="17"/>
    </row>
    <row r="198" spans="1:1" x14ac:dyDescent="0.25">
      <c r="A198" s="17"/>
    </row>
    <row r="199" spans="1:1" x14ac:dyDescent="0.25">
      <c r="A199" s="17"/>
    </row>
    <row r="200" spans="1:1" x14ac:dyDescent="0.25">
      <c r="A200" s="17"/>
    </row>
    <row r="201" spans="1:1" x14ac:dyDescent="0.25">
      <c r="A201" s="17"/>
    </row>
    <row r="202" spans="1:1" x14ac:dyDescent="0.25">
      <c r="A202" s="17"/>
    </row>
    <row r="203" spans="1:1" x14ac:dyDescent="0.25">
      <c r="A203" s="17"/>
    </row>
    <row r="204" spans="1:1" x14ac:dyDescent="0.25">
      <c r="A204" s="17"/>
    </row>
    <row r="205" spans="1:1" x14ac:dyDescent="0.25">
      <c r="A205" s="17"/>
    </row>
    <row r="206" spans="1:1" x14ac:dyDescent="0.25">
      <c r="A206" s="17"/>
    </row>
    <row r="207" spans="1:1" x14ac:dyDescent="0.25">
      <c r="A207" s="17"/>
    </row>
    <row r="208" spans="1:1" x14ac:dyDescent="0.25">
      <c r="A208" s="17"/>
    </row>
    <row r="209" spans="1:1" x14ac:dyDescent="0.25">
      <c r="A209" s="17"/>
    </row>
    <row r="210" spans="1:1" x14ac:dyDescent="0.25">
      <c r="A210" s="17"/>
    </row>
    <row r="211" spans="1:1" x14ac:dyDescent="0.25">
      <c r="A211" s="17"/>
    </row>
    <row r="212" spans="1:1" x14ac:dyDescent="0.25">
      <c r="A212" s="17"/>
    </row>
    <row r="213" spans="1:1" x14ac:dyDescent="0.25">
      <c r="A213" s="17"/>
    </row>
    <row r="214" spans="1:1" x14ac:dyDescent="0.25">
      <c r="A214" s="17"/>
    </row>
    <row r="215" spans="1:1" x14ac:dyDescent="0.25">
      <c r="A215" s="17"/>
    </row>
    <row r="216" spans="1:1" x14ac:dyDescent="0.25">
      <c r="A216" s="17"/>
    </row>
    <row r="217" spans="1:1" x14ac:dyDescent="0.25">
      <c r="A217" s="17"/>
    </row>
    <row r="218" spans="1:1" x14ac:dyDescent="0.25">
      <c r="A218" s="17"/>
    </row>
    <row r="219" spans="1:1" x14ac:dyDescent="0.25">
      <c r="A219" s="17"/>
    </row>
    <row r="220" spans="1:1" x14ac:dyDescent="0.25">
      <c r="A220" s="17"/>
    </row>
    <row r="221" spans="1:1" x14ac:dyDescent="0.25">
      <c r="A221" s="17"/>
    </row>
    <row r="222" spans="1:1" x14ac:dyDescent="0.25">
      <c r="A222" s="17"/>
    </row>
    <row r="223" spans="1:1" x14ac:dyDescent="0.25">
      <c r="A223" s="17"/>
    </row>
    <row r="224" spans="1:1" x14ac:dyDescent="0.25">
      <c r="A224" s="17"/>
    </row>
    <row r="225" spans="1:1" x14ac:dyDescent="0.25">
      <c r="A225" s="17"/>
    </row>
    <row r="226" spans="1:1" x14ac:dyDescent="0.25">
      <c r="A226" s="17"/>
    </row>
    <row r="227" spans="1:1" x14ac:dyDescent="0.25">
      <c r="A227" s="17"/>
    </row>
    <row r="228" spans="1:1" x14ac:dyDescent="0.25">
      <c r="A228" s="17"/>
    </row>
    <row r="229" spans="1:1" x14ac:dyDescent="0.25">
      <c r="A229" s="17"/>
    </row>
    <row r="230" spans="1:1" x14ac:dyDescent="0.25">
      <c r="A230" s="17"/>
    </row>
    <row r="231" spans="1:1" x14ac:dyDescent="0.25">
      <c r="A231" s="17"/>
    </row>
    <row r="232" spans="1:1" x14ac:dyDescent="0.25">
      <c r="A232" s="17"/>
    </row>
    <row r="233" spans="1:1" x14ac:dyDescent="0.25">
      <c r="A233" s="17"/>
    </row>
    <row r="234" spans="1:1" x14ac:dyDescent="0.25">
      <c r="A234" s="17"/>
    </row>
    <row r="235" spans="1:1" x14ac:dyDescent="0.25">
      <c r="A235" s="17"/>
    </row>
    <row r="236" spans="1:1" x14ac:dyDescent="0.25">
      <c r="A236" s="17"/>
    </row>
    <row r="237" spans="1:1" x14ac:dyDescent="0.25">
      <c r="A237" s="17"/>
    </row>
    <row r="238" spans="1:1" x14ac:dyDescent="0.25">
      <c r="A238" s="17"/>
    </row>
    <row r="239" spans="1:1" x14ac:dyDescent="0.25">
      <c r="A239" s="17"/>
    </row>
    <row r="240" spans="1:1" x14ac:dyDescent="0.25">
      <c r="A240" s="17"/>
    </row>
    <row r="241" spans="1:1" x14ac:dyDescent="0.25">
      <c r="A241" s="17"/>
    </row>
    <row r="242" spans="1:1" x14ac:dyDescent="0.25">
      <c r="A242" s="17"/>
    </row>
    <row r="243" spans="1:1" x14ac:dyDescent="0.25">
      <c r="A243" s="17"/>
    </row>
    <row r="244" spans="1:1" x14ac:dyDescent="0.25">
      <c r="A244" s="17"/>
    </row>
    <row r="245" spans="1:1" x14ac:dyDescent="0.25">
      <c r="A245" s="17"/>
    </row>
    <row r="246" spans="1:1" x14ac:dyDescent="0.25">
      <c r="A246" s="17"/>
    </row>
    <row r="247" spans="1:1" x14ac:dyDescent="0.25">
      <c r="A247" s="17"/>
    </row>
    <row r="248" spans="1:1" x14ac:dyDescent="0.25">
      <c r="A248" s="17"/>
    </row>
    <row r="249" spans="1:1" x14ac:dyDescent="0.25">
      <c r="A249" s="17"/>
    </row>
    <row r="250" spans="1:1" x14ac:dyDescent="0.25">
      <c r="A250" s="17"/>
    </row>
    <row r="251" spans="1:1" x14ac:dyDescent="0.25">
      <c r="A251" s="17"/>
    </row>
    <row r="252" spans="1:1" x14ac:dyDescent="0.25">
      <c r="A252" s="17"/>
    </row>
    <row r="253" spans="1:1" x14ac:dyDescent="0.25">
      <c r="A253" s="17"/>
    </row>
    <row r="254" spans="1:1" x14ac:dyDescent="0.25">
      <c r="A254" s="17"/>
    </row>
    <row r="255" spans="1:1" x14ac:dyDescent="0.25">
      <c r="A255" s="17"/>
    </row>
    <row r="256" spans="1:1" x14ac:dyDescent="0.25">
      <c r="A256" s="17"/>
    </row>
    <row r="257" spans="1:1" x14ac:dyDescent="0.25">
      <c r="A257" s="17"/>
    </row>
    <row r="258" spans="1:1" x14ac:dyDescent="0.25">
      <c r="A258" s="17"/>
    </row>
    <row r="259" spans="1:1" x14ac:dyDescent="0.25">
      <c r="A259" s="17"/>
    </row>
    <row r="260" spans="1:1" x14ac:dyDescent="0.25">
      <c r="A260" s="17"/>
    </row>
    <row r="261" spans="1:1" x14ac:dyDescent="0.25">
      <c r="A261" s="17"/>
    </row>
    <row r="262" spans="1:1" x14ac:dyDescent="0.25">
      <c r="A262" s="17"/>
    </row>
    <row r="263" spans="1:1" x14ac:dyDescent="0.25">
      <c r="A263" s="17"/>
    </row>
    <row r="264" spans="1:1" x14ac:dyDescent="0.25">
      <c r="A264" s="17"/>
    </row>
    <row r="265" spans="1:1" x14ac:dyDescent="0.25">
      <c r="A265" s="17"/>
    </row>
    <row r="266" spans="1:1" x14ac:dyDescent="0.25">
      <c r="A266" s="17"/>
    </row>
    <row r="267" spans="1:1" x14ac:dyDescent="0.25">
      <c r="A267" s="17"/>
    </row>
    <row r="268" spans="1:1" x14ac:dyDescent="0.25">
      <c r="A268" s="17"/>
    </row>
    <row r="269" spans="1:1" x14ac:dyDescent="0.25">
      <c r="A269" s="17"/>
    </row>
    <row r="270" spans="1:1" x14ac:dyDescent="0.25">
      <c r="A270" s="17"/>
    </row>
    <row r="271" spans="1:1" x14ac:dyDescent="0.25">
      <c r="A271" s="17"/>
    </row>
    <row r="272" spans="1:1" x14ac:dyDescent="0.25">
      <c r="A272" s="17"/>
    </row>
    <row r="273" spans="1:1" x14ac:dyDescent="0.25">
      <c r="A273" s="17"/>
    </row>
    <row r="274" spans="1:1" x14ac:dyDescent="0.25">
      <c r="A274" s="17"/>
    </row>
    <row r="275" spans="1:1" x14ac:dyDescent="0.25">
      <c r="A275" s="17"/>
    </row>
    <row r="276" spans="1:1" x14ac:dyDescent="0.25">
      <c r="A276" s="17"/>
    </row>
    <row r="277" spans="1:1" x14ac:dyDescent="0.25">
      <c r="A277" s="17"/>
    </row>
    <row r="278" spans="1:1" x14ac:dyDescent="0.25">
      <c r="A278" s="17"/>
    </row>
    <row r="279" spans="1:1" x14ac:dyDescent="0.25">
      <c r="A279" s="17"/>
    </row>
    <row r="280" spans="1:1" x14ac:dyDescent="0.25">
      <c r="A280" s="17"/>
    </row>
    <row r="281" spans="1:1" x14ac:dyDescent="0.25">
      <c r="A281" s="17"/>
    </row>
    <row r="282" spans="1:1" x14ac:dyDescent="0.25">
      <c r="A282" s="17"/>
    </row>
    <row r="283" spans="1:1" x14ac:dyDescent="0.25">
      <c r="A283" s="17"/>
    </row>
    <row r="284" spans="1:1" x14ac:dyDescent="0.25">
      <c r="A284" s="17"/>
    </row>
    <row r="285" spans="1:1" x14ac:dyDescent="0.25">
      <c r="A285" s="17"/>
    </row>
    <row r="286" spans="1:1" x14ac:dyDescent="0.25">
      <c r="A286" s="17"/>
    </row>
    <row r="287" spans="1:1" x14ac:dyDescent="0.25">
      <c r="A287" s="17"/>
    </row>
    <row r="288" spans="1:1" x14ac:dyDescent="0.25">
      <c r="A288" s="17"/>
    </row>
    <row r="289" spans="1:1" x14ac:dyDescent="0.25">
      <c r="A289" s="17"/>
    </row>
    <row r="290" spans="1:1" x14ac:dyDescent="0.25">
      <c r="A290" s="17"/>
    </row>
    <row r="291" spans="1:1" x14ac:dyDescent="0.25">
      <c r="A291" s="17"/>
    </row>
    <row r="292" spans="1:1" x14ac:dyDescent="0.25">
      <c r="A292" s="17"/>
    </row>
    <row r="293" spans="1:1" x14ac:dyDescent="0.25">
      <c r="A293" s="17"/>
    </row>
    <row r="294" spans="1:1" x14ac:dyDescent="0.25">
      <c r="A294" s="17"/>
    </row>
    <row r="295" spans="1:1" x14ac:dyDescent="0.25">
      <c r="A295" s="17"/>
    </row>
    <row r="296" spans="1:1" x14ac:dyDescent="0.25">
      <c r="A296" s="17"/>
    </row>
    <row r="297" spans="1:1" x14ac:dyDescent="0.25">
      <c r="A297" s="17"/>
    </row>
    <row r="298" spans="1:1" x14ac:dyDescent="0.25">
      <c r="A298" s="17"/>
    </row>
    <row r="299" spans="1:1" x14ac:dyDescent="0.25">
      <c r="A299" s="17"/>
    </row>
    <row r="300" spans="1:1" x14ac:dyDescent="0.25">
      <c r="A300" s="17"/>
    </row>
    <row r="301" spans="1:1" x14ac:dyDescent="0.25">
      <c r="A301" s="17"/>
    </row>
    <row r="302" spans="1:1" x14ac:dyDescent="0.25">
      <c r="A302" s="17"/>
    </row>
    <row r="303" spans="1:1" x14ac:dyDescent="0.25">
      <c r="A303" s="17"/>
    </row>
    <row r="304" spans="1:1" x14ac:dyDescent="0.25">
      <c r="A304" s="17"/>
    </row>
    <row r="305" spans="1:1" x14ac:dyDescent="0.25">
      <c r="A305" s="17"/>
    </row>
    <row r="306" spans="1:1" x14ac:dyDescent="0.25">
      <c r="A306" s="17"/>
    </row>
    <row r="307" spans="1:1" x14ac:dyDescent="0.25">
      <c r="A307" s="17"/>
    </row>
    <row r="308" spans="1:1" x14ac:dyDescent="0.25">
      <c r="A308" s="17"/>
    </row>
    <row r="309" spans="1:1" x14ac:dyDescent="0.25">
      <c r="A309" s="17"/>
    </row>
    <row r="310" spans="1:1" x14ac:dyDescent="0.25">
      <c r="A310" s="17"/>
    </row>
    <row r="311" spans="1:1" x14ac:dyDescent="0.25">
      <c r="A311" s="17"/>
    </row>
    <row r="312" spans="1:1" x14ac:dyDescent="0.25">
      <c r="A312" s="17"/>
    </row>
    <row r="313" spans="1:1" x14ac:dyDescent="0.25">
      <c r="A313" s="17"/>
    </row>
    <row r="314" spans="1:1" x14ac:dyDescent="0.25">
      <c r="A314" s="17"/>
    </row>
    <row r="315" spans="1:1" x14ac:dyDescent="0.25">
      <c r="A315" s="17"/>
    </row>
    <row r="316" spans="1:1" x14ac:dyDescent="0.25">
      <c r="A316" s="17"/>
    </row>
    <row r="317" spans="1:1" x14ac:dyDescent="0.25">
      <c r="A317" s="17"/>
    </row>
    <row r="318" spans="1:1" x14ac:dyDescent="0.25">
      <c r="A318" s="17"/>
    </row>
    <row r="319" spans="1:1" x14ac:dyDescent="0.25">
      <c r="A319" s="17"/>
    </row>
    <row r="320" spans="1:1" x14ac:dyDescent="0.25">
      <c r="A320" s="17"/>
    </row>
    <row r="321" spans="1:1" x14ac:dyDescent="0.25">
      <c r="A321" s="17"/>
    </row>
    <row r="322" spans="1:1" x14ac:dyDescent="0.25">
      <c r="A322" s="17"/>
    </row>
    <row r="323" spans="1:1" x14ac:dyDescent="0.25">
      <c r="A323" s="17"/>
    </row>
    <row r="324" spans="1:1" x14ac:dyDescent="0.25">
      <c r="A324" s="17"/>
    </row>
    <row r="325" spans="1:1" x14ac:dyDescent="0.25">
      <c r="A325" s="17"/>
    </row>
    <row r="326" spans="1:1" x14ac:dyDescent="0.25">
      <c r="A326" s="17"/>
    </row>
    <row r="327" spans="1:1" x14ac:dyDescent="0.25">
      <c r="A327" s="17"/>
    </row>
    <row r="328" spans="1:1" x14ac:dyDescent="0.25">
      <c r="A328" s="17"/>
    </row>
    <row r="329" spans="1:1" x14ac:dyDescent="0.25">
      <c r="A329" s="17"/>
    </row>
    <row r="330" spans="1:1" x14ac:dyDescent="0.25">
      <c r="A330" s="17"/>
    </row>
    <row r="331" spans="1:1" x14ac:dyDescent="0.25">
      <c r="A331" s="17"/>
    </row>
    <row r="332" spans="1:1" x14ac:dyDescent="0.25">
      <c r="A332" s="17"/>
    </row>
    <row r="333" spans="1:1" x14ac:dyDescent="0.25">
      <c r="A333" s="17"/>
    </row>
    <row r="334" spans="1:1" x14ac:dyDescent="0.25">
      <c r="A334" s="17"/>
    </row>
    <row r="335" spans="1:1" x14ac:dyDescent="0.25">
      <c r="A335" s="17"/>
    </row>
    <row r="336" spans="1:1" x14ac:dyDescent="0.25">
      <c r="A336" s="17"/>
    </row>
    <row r="337" spans="1:1" x14ac:dyDescent="0.25">
      <c r="A337" s="17"/>
    </row>
    <row r="338" spans="1:1" x14ac:dyDescent="0.25">
      <c r="A338" s="17"/>
    </row>
    <row r="339" spans="1:1" x14ac:dyDescent="0.25">
      <c r="A339" s="17"/>
    </row>
    <row r="340" spans="1:1" x14ac:dyDescent="0.25">
      <c r="A340" s="17"/>
    </row>
    <row r="341" spans="1:1" x14ac:dyDescent="0.25">
      <c r="A341" s="17"/>
    </row>
    <row r="342" spans="1:1" x14ac:dyDescent="0.25">
      <c r="A342" s="17"/>
    </row>
    <row r="343" spans="1:1" x14ac:dyDescent="0.25">
      <c r="A343" s="17"/>
    </row>
    <row r="344" spans="1:1" x14ac:dyDescent="0.25">
      <c r="A344" s="17"/>
    </row>
    <row r="345" spans="1:1" x14ac:dyDescent="0.25">
      <c r="A345" s="17"/>
    </row>
    <row r="346" spans="1:1" x14ac:dyDescent="0.25">
      <c r="A346" s="17"/>
    </row>
    <row r="347" spans="1:1" x14ac:dyDescent="0.25">
      <c r="A347" s="17"/>
    </row>
    <row r="348" spans="1:1" x14ac:dyDescent="0.25">
      <c r="A348" s="17"/>
    </row>
    <row r="349" spans="1:1" x14ac:dyDescent="0.25">
      <c r="A349" s="17"/>
    </row>
    <row r="350" spans="1:1" x14ac:dyDescent="0.25">
      <c r="A350" s="17"/>
    </row>
    <row r="351" spans="1:1" x14ac:dyDescent="0.25">
      <c r="A351" s="17"/>
    </row>
    <row r="352" spans="1:1" x14ac:dyDescent="0.25">
      <c r="A352" s="17"/>
    </row>
    <row r="353" spans="1:1" x14ac:dyDescent="0.25">
      <c r="A353" s="17"/>
    </row>
    <row r="354" spans="1:1" x14ac:dyDescent="0.25">
      <c r="A354" s="17"/>
    </row>
    <row r="355" spans="1:1" x14ac:dyDescent="0.25">
      <c r="A355" s="17"/>
    </row>
    <row r="356" spans="1:1" x14ac:dyDescent="0.25">
      <c r="A356" s="17"/>
    </row>
    <row r="357" spans="1:1" x14ac:dyDescent="0.25">
      <c r="A357" s="17"/>
    </row>
    <row r="358" spans="1:1" x14ac:dyDescent="0.25">
      <c r="A358" s="17"/>
    </row>
    <row r="359" spans="1:1" x14ac:dyDescent="0.25">
      <c r="A359" s="17"/>
    </row>
    <row r="360" spans="1:1" x14ac:dyDescent="0.25">
      <c r="A360" s="17"/>
    </row>
    <row r="361" spans="1:1" x14ac:dyDescent="0.25">
      <c r="A361" s="17"/>
    </row>
    <row r="362" spans="1:1" x14ac:dyDescent="0.25">
      <c r="A362" s="17"/>
    </row>
    <row r="363" spans="1:1" x14ac:dyDescent="0.25">
      <c r="A363" s="17"/>
    </row>
    <row r="364" spans="1:1" x14ac:dyDescent="0.25">
      <c r="A364" s="17"/>
    </row>
    <row r="365" spans="1:1" x14ac:dyDescent="0.25">
      <c r="A365" s="17"/>
    </row>
    <row r="366" spans="1:1" x14ac:dyDescent="0.25">
      <c r="A366" s="17"/>
    </row>
    <row r="367" spans="1:1" x14ac:dyDescent="0.25">
      <c r="A367" s="17"/>
    </row>
    <row r="368" spans="1:1" x14ac:dyDescent="0.25">
      <c r="A368" s="17"/>
    </row>
    <row r="369" spans="1:1" x14ac:dyDescent="0.25">
      <c r="A369" s="17"/>
    </row>
    <row r="370" spans="1:1" x14ac:dyDescent="0.25">
      <c r="A370" s="17"/>
    </row>
    <row r="371" spans="1:1" x14ac:dyDescent="0.25">
      <c r="A371" s="17"/>
    </row>
    <row r="372" spans="1:1" x14ac:dyDescent="0.25">
      <c r="A372" s="17"/>
    </row>
    <row r="373" spans="1:1" x14ac:dyDescent="0.25">
      <c r="A373" s="17"/>
    </row>
    <row r="374" spans="1:1" x14ac:dyDescent="0.25">
      <c r="A374" s="17"/>
    </row>
    <row r="375" spans="1:1" x14ac:dyDescent="0.25">
      <c r="A375" s="17"/>
    </row>
    <row r="376" spans="1:1" x14ac:dyDescent="0.25">
      <c r="A376" s="17"/>
    </row>
    <row r="377" spans="1:1" x14ac:dyDescent="0.25">
      <c r="A377" s="17"/>
    </row>
    <row r="378" spans="1:1" x14ac:dyDescent="0.25">
      <c r="A378" s="17"/>
    </row>
    <row r="379" spans="1:1" x14ac:dyDescent="0.25">
      <c r="A379" s="17"/>
    </row>
    <row r="380" spans="1:1" x14ac:dyDescent="0.25">
      <c r="A380" s="17"/>
    </row>
    <row r="381" spans="1:1" x14ac:dyDescent="0.25">
      <c r="A381" s="17"/>
    </row>
    <row r="382" spans="1:1" x14ac:dyDescent="0.25">
      <c r="A382" s="17"/>
    </row>
    <row r="383" spans="1:1" x14ac:dyDescent="0.25">
      <c r="A383" s="17"/>
    </row>
    <row r="384" spans="1:1" x14ac:dyDescent="0.25">
      <c r="A384" s="17"/>
    </row>
    <row r="385" spans="1:1" x14ac:dyDescent="0.25">
      <c r="A385" s="17"/>
    </row>
    <row r="386" spans="1:1" x14ac:dyDescent="0.25">
      <c r="A386" s="17"/>
    </row>
    <row r="387" spans="1:1" x14ac:dyDescent="0.25">
      <c r="A387" s="17"/>
    </row>
    <row r="388" spans="1:1" x14ac:dyDescent="0.25">
      <c r="A388" s="17"/>
    </row>
    <row r="389" spans="1:1" x14ac:dyDescent="0.25">
      <c r="A389" s="17"/>
    </row>
    <row r="390" spans="1:1" x14ac:dyDescent="0.25">
      <c r="A390" s="17"/>
    </row>
    <row r="391" spans="1:1" x14ac:dyDescent="0.25">
      <c r="A391" s="17"/>
    </row>
    <row r="392" spans="1:1" x14ac:dyDescent="0.25">
      <c r="A392" s="17"/>
    </row>
    <row r="393" spans="1:1" x14ac:dyDescent="0.25">
      <c r="A393" s="17"/>
    </row>
    <row r="394" spans="1:1" x14ac:dyDescent="0.25">
      <c r="A394" s="17"/>
    </row>
    <row r="395" spans="1:1" x14ac:dyDescent="0.25">
      <c r="A395" s="17"/>
    </row>
    <row r="396" spans="1:1" x14ac:dyDescent="0.25">
      <c r="A396" s="17"/>
    </row>
    <row r="397" spans="1:1" x14ac:dyDescent="0.25">
      <c r="A397" s="17"/>
    </row>
    <row r="398" spans="1:1" x14ac:dyDescent="0.25">
      <c r="A398" s="17"/>
    </row>
    <row r="399" spans="1:1" x14ac:dyDescent="0.25">
      <c r="A399" s="17"/>
    </row>
    <row r="400" spans="1:1" x14ac:dyDescent="0.25">
      <c r="A400" s="17"/>
    </row>
    <row r="401" spans="1:1" x14ac:dyDescent="0.25">
      <c r="A401" s="17"/>
    </row>
    <row r="402" spans="1:1" x14ac:dyDescent="0.25">
      <c r="A402" s="17"/>
    </row>
    <row r="403" spans="1:1" x14ac:dyDescent="0.25">
      <c r="A403" s="17"/>
    </row>
    <row r="404" spans="1:1" x14ac:dyDescent="0.25">
      <c r="A404" s="17"/>
    </row>
    <row r="405" spans="1:1" x14ac:dyDescent="0.25">
      <c r="A405" s="17"/>
    </row>
    <row r="406" spans="1:1" x14ac:dyDescent="0.25">
      <c r="A406" s="17"/>
    </row>
    <row r="407" spans="1:1" x14ac:dyDescent="0.25">
      <c r="A407" s="17"/>
    </row>
    <row r="408" spans="1:1" x14ac:dyDescent="0.25">
      <c r="A408" s="17"/>
    </row>
    <row r="409" spans="1:1" x14ac:dyDescent="0.25">
      <c r="A409" s="17"/>
    </row>
    <row r="410" spans="1:1" x14ac:dyDescent="0.25">
      <c r="A410" s="17"/>
    </row>
    <row r="411" spans="1:1" x14ac:dyDescent="0.25">
      <c r="A411" s="17"/>
    </row>
    <row r="412" spans="1:1" x14ac:dyDescent="0.25">
      <c r="A412" s="17"/>
    </row>
    <row r="413" spans="1:1" x14ac:dyDescent="0.25">
      <c r="A413" s="17"/>
    </row>
    <row r="414" spans="1:1" x14ac:dyDescent="0.25">
      <c r="A414" s="17"/>
    </row>
    <row r="415" spans="1:1" x14ac:dyDescent="0.25">
      <c r="A415" s="17"/>
    </row>
    <row r="416" spans="1:1" x14ac:dyDescent="0.25">
      <c r="A416" s="17"/>
    </row>
    <row r="417" spans="1:1" x14ac:dyDescent="0.25">
      <c r="A417" s="17"/>
    </row>
    <row r="418" spans="1:1" x14ac:dyDescent="0.25">
      <c r="A418" s="17"/>
    </row>
    <row r="419" spans="1:1" x14ac:dyDescent="0.25">
      <c r="A419" s="17"/>
    </row>
    <row r="420" spans="1:1" x14ac:dyDescent="0.25">
      <c r="A420" s="17"/>
    </row>
    <row r="421" spans="1:1" x14ac:dyDescent="0.25">
      <c r="A421" s="17"/>
    </row>
    <row r="422" spans="1:1" x14ac:dyDescent="0.25">
      <c r="A422" s="17"/>
    </row>
    <row r="423" spans="1:1" x14ac:dyDescent="0.25">
      <c r="A423" s="17"/>
    </row>
    <row r="424" spans="1:1" x14ac:dyDescent="0.25">
      <c r="A424" s="17"/>
    </row>
    <row r="425" spans="1:1" x14ac:dyDescent="0.25">
      <c r="A425" s="17"/>
    </row>
    <row r="426" spans="1:1" x14ac:dyDescent="0.25">
      <c r="A426" s="17"/>
    </row>
    <row r="427" spans="1:1" x14ac:dyDescent="0.25">
      <c r="A427" s="17"/>
    </row>
    <row r="428" spans="1:1" x14ac:dyDescent="0.25">
      <c r="A428" s="17"/>
    </row>
    <row r="429" spans="1:1" x14ac:dyDescent="0.25">
      <c r="A429" s="17"/>
    </row>
    <row r="430" spans="1:1" x14ac:dyDescent="0.25">
      <c r="A430" s="17"/>
    </row>
    <row r="431" spans="1:1" x14ac:dyDescent="0.25">
      <c r="A431" s="17"/>
    </row>
    <row r="432" spans="1:1" x14ac:dyDescent="0.25">
      <c r="A432" s="17"/>
    </row>
    <row r="433" spans="1:1" x14ac:dyDescent="0.25">
      <c r="A433" s="17"/>
    </row>
    <row r="434" spans="1:1" x14ac:dyDescent="0.25">
      <c r="A434" s="17"/>
    </row>
    <row r="435" spans="1:1" x14ac:dyDescent="0.25">
      <c r="A435" s="17"/>
    </row>
    <row r="436" spans="1:1" x14ac:dyDescent="0.25">
      <c r="A436" s="17"/>
    </row>
    <row r="437" spans="1:1" x14ac:dyDescent="0.25">
      <c r="A437" s="17"/>
    </row>
    <row r="438" spans="1:1" x14ac:dyDescent="0.25">
      <c r="A438" s="17"/>
    </row>
    <row r="439" spans="1:1" x14ac:dyDescent="0.25">
      <c r="A439" s="17"/>
    </row>
    <row r="440" spans="1:1" x14ac:dyDescent="0.25">
      <c r="A440" s="17"/>
    </row>
    <row r="441" spans="1:1" x14ac:dyDescent="0.25">
      <c r="A441" s="17"/>
    </row>
    <row r="442" spans="1:1" x14ac:dyDescent="0.25">
      <c r="A442" s="17"/>
    </row>
    <row r="443" spans="1:1" x14ac:dyDescent="0.25">
      <c r="A443" s="17"/>
    </row>
    <row r="444" spans="1:1" x14ac:dyDescent="0.25">
      <c r="A444" s="17"/>
    </row>
    <row r="445" spans="1:1" x14ac:dyDescent="0.25">
      <c r="A445" s="17"/>
    </row>
    <row r="446" spans="1:1" x14ac:dyDescent="0.25">
      <c r="A446" s="17"/>
    </row>
    <row r="447" spans="1:1" x14ac:dyDescent="0.25">
      <c r="A447" s="17"/>
    </row>
    <row r="448" spans="1:1" x14ac:dyDescent="0.25">
      <c r="A448" s="17"/>
    </row>
    <row r="449" spans="1:1" x14ac:dyDescent="0.25">
      <c r="A449" s="17"/>
    </row>
    <row r="450" spans="1:1" x14ac:dyDescent="0.25">
      <c r="A450" s="17"/>
    </row>
    <row r="451" spans="1:1" x14ac:dyDescent="0.25">
      <c r="A451" s="17"/>
    </row>
    <row r="452" spans="1:1" x14ac:dyDescent="0.25">
      <c r="A452" s="17"/>
    </row>
    <row r="453" spans="1:1" x14ac:dyDescent="0.25">
      <c r="A453" s="17"/>
    </row>
    <row r="454" spans="1:1" x14ac:dyDescent="0.25">
      <c r="A454" s="17"/>
    </row>
    <row r="455" spans="1:1" x14ac:dyDescent="0.25">
      <c r="A455" s="17"/>
    </row>
    <row r="456" spans="1:1" x14ac:dyDescent="0.25">
      <c r="A456" s="17"/>
    </row>
    <row r="457" spans="1:1" x14ac:dyDescent="0.25">
      <c r="A457" s="17"/>
    </row>
    <row r="458" spans="1:1" x14ac:dyDescent="0.25">
      <c r="A458" s="17"/>
    </row>
    <row r="459" spans="1:1" x14ac:dyDescent="0.25">
      <c r="A459" s="17"/>
    </row>
    <row r="460" spans="1:1" x14ac:dyDescent="0.25">
      <c r="A460" s="17"/>
    </row>
    <row r="461" spans="1:1" x14ac:dyDescent="0.25">
      <c r="A461" s="17"/>
    </row>
    <row r="462" spans="1:1" x14ac:dyDescent="0.25">
      <c r="A462" s="17"/>
    </row>
    <row r="463" spans="1:1" x14ac:dyDescent="0.25">
      <c r="A463" s="17"/>
    </row>
    <row r="464" spans="1:1" x14ac:dyDescent="0.25">
      <c r="A464" s="17"/>
    </row>
    <row r="465" spans="1:1" x14ac:dyDescent="0.25">
      <c r="A465" s="17"/>
    </row>
    <row r="466" spans="1:1" x14ac:dyDescent="0.25">
      <c r="A466" s="17"/>
    </row>
    <row r="467" spans="1:1" x14ac:dyDescent="0.25">
      <c r="A467" s="17"/>
    </row>
    <row r="468" spans="1:1" x14ac:dyDescent="0.25">
      <c r="A468" s="17"/>
    </row>
    <row r="469" spans="1:1" x14ac:dyDescent="0.25">
      <c r="A469" s="17"/>
    </row>
    <row r="470" spans="1:1" x14ac:dyDescent="0.25">
      <c r="A470" s="17"/>
    </row>
    <row r="471" spans="1:1" x14ac:dyDescent="0.25">
      <c r="A471" s="17"/>
    </row>
    <row r="472" spans="1:1" x14ac:dyDescent="0.25">
      <c r="A472" s="17"/>
    </row>
    <row r="473" spans="1:1" x14ac:dyDescent="0.25">
      <c r="A473" s="17"/>
    </row>
    <row r="474" spans="1:1" x14ac:dyDescent="0.25">
      <c r="A474" s="17"/>
    </row>
    <row r="475" spans="1:1" x14ac:dyDescent="0.25">
      <c r="A475" s="17"/>
    </row>
    <row r="476" spans="1:1" x14ac:dyDescent="0.25">
      <c r="A476" s="17"/>
    </row>
    <row r="477" spans="1:1" x14ac:dyDescent="0.25">
      <c r="A477" s="17"/>
    </row>
    <row r="478" spans="1:1" x14ac:dyDescent="0.25">
      <c r="A478" s="17"/>
    </row>
    <row r="479" spans="1:1" x14ac:dyDescent="0.25">
      <c r="A479" s="17"/>
    </row>
    <row r="480" spans="1:1" x14ac:dyDescent="0.25">
      <c r="A480" s="17"/>
    </row>
    <row r="481" spans="1:1" x14ac:dyDescent="0.25">
      <c r="A481" s="17"/>
    </row>
    <row r="482" spans="1:1" x14ac:dyDescent="0.25">
      <c r="A482" s="17"/>
    </row>
    <row r="483" spans="1:1" x14ac:dyDescent="0.25">
      <c r="A483" s="17"/>
    </row>
    <row r="484" spans="1:1" x14ac:dyDescent="0.25">
      <c r="A484" s="17"/>
    </row>
    <row r="485" spans="1:1" x14ac:dyDescent="0.25">
      <c r="A485" s="17"/>
    </row>
    <row r="486" spans="1:1" x14ac:dyDescent="0.25">
      <c r="A486" s="17"/>
    </row>
    <row r="487" spans="1:1" x14ac:dyDescent="0.25">
      <c r="A487" s="17"/>
    </row>
    <row r="488" spans="1:1" x14ac:dyDescent="0.25">
      <c r="A488" s="17"/>
    </row>
    <row r="489" spans="1:1" x14ac:dyDescent="0.25">
      <c r="A489" s="17"/>
    </row>
    <row r="490" spans="1:1" x14ac:dyDescent="0.25">
      <c r="A490" s="17"/>
    </row>
    <row r="491" spans="1:1" x14ac:dyDescent="0.25">
      <c r="A491" s="17"/>
    </row>
    <row r="492" spans="1:1" x14ac:dyDescent="0.25">
      <c r="A492" s="17"/>
    </row>
    <row r="493" spans="1:1" x14ac:dyDescent="0.25">
      <c r="A493" s="17"/>
    </row>
    <row r="494" spans="1:1" x14ac:dyDescent="0.25">
      <c r="A494" s="17"/>
    </row>
    <row r="495" spans="1:1" x14ac:dyDescent="0.25">
      <c r="A495" s="17"/>
    </row>
    <row r="496" spans="1:1" x14ac:dyDescent="0.25">
      <c r="A496" s="17"/>
    </row>
    <row r="497" spans="1:1" x14ac:dyDescent="0.25">
      <c r="A497" s="17"/>
    </row>
    <row r="498" spans="1:1" x14ac:dyDescent="0.25">
      <c r="A498" s="17"/>
    </row>
    <row r="499" spans="1:1" x14ac:dyDescent="0.25">
      <c r="A499" s="17"/>
    </row>
    <row r="500" spans="1:1" x14ac:dyDescent="0.25">
      <c r="A500" s="17"/>
    </row>
    <row r="501" spans="1:1" x14ac:dyDescent="0.25">
      <c r="A501" s="17"/>
    </row>
    <row r="502" spans="1:1" x14ac:dyDescent="0.25">
      <c r="A502" s="17"/>
    </row>
    <row r="503" spans="1:1" x14ac:dyDescent="0.25">
      <c r="A503" s="17"/>
    </row>
    <row r="504" spans="1:1" x14ac:dyDescent="0.25">
      <c r="A504" s="17"/>
    </row>
    <row r="505" spans="1:1" x14ac:dyDescent="0.25">
      <c r="A505" s="17"/>
    </row>
    <row r="506" spans="1:1" x14ac:dyDescent="0.25">
      <c r="A506" s="17"/>
    </row>
    <row r="507" spans="1:1" x14ac:dyDescent="0.25">
      <c r="A507" s="17"/>
    </row>
    <row r="508" spans="1:1" x14ac:dyDescent="0.25">
      <c r="A508" s="17"/>
    </row>
    <row r="509" spans="1:1" x14ac:dyDescent="0.25">
      <c r="A509" s="17"/>
    </row>
    <row r="510" spans="1:1" x14ac:dyDescent="0.25">
      <c r="A510" s="17"/>
    </row>
    <row r="511" spans="1:1" x14ac:dyDescent="0.25">
      <c r="A511" s="17"/>
    </row>
    <row r="512" spans="1:1" x14ac:dyDescent="0.25">
      <c r="A512" s="17"/>
    </row>
    <row r="513" spans="1:1" x14ac:dyDescent="0.25">
      <c r="A513" s="17"/>
    </row>
    <row r="514" spans="1:1" x14ac:dyDescent="0.25">
      <c r="A514" s="17"/>
    </row>
    <row r="515" spans="1:1" x14ac:dyDescent="0.25">
      <c r="A515" s="17"/>
    </row>
    <row r="516" spans="1:1" x14ac:dyDescent="0.25">
      <c r="A516" s="17"/>
    </row>
    <row r="517" spans="1:1" x14ac:dyDescent="0.25">
      <c r="A517" s="17"/>
    </row>
    <row r="518" spans="1:1" x14ac:dyDescent="0.25">
      <c r="A518" s="17"/>
    </row>
    <row r="519" spans="1:1" x14ac:dyDescent="0.25">
      <c r="A519" s="17"/>
    </row>
    <row r="520" spans="1:1" x14ac:dyDescent="0.25">
      <c r="A520" s="17"/>
    </row>
    <row r="521" spans="1:1" x14ac:dyDescent="0.25">
      <c r="A521" s="17"/>
    </row>
    <row r="522" spans="1:1" x14ac:dyDescent="0.25">
      <c r="A522" s="17"/>
    </row>
    <row r="523" spans="1:1" x14ac:dyDescent="0.25">
      <c r="A523" s="17"/>
    </row>
    <row r="524" spans="1:1" x14ac:dyDescent="0.25">
      <c r="A524" s="17"/>
    </row>
    <row r="525" spans="1:1" x14ac:dyDescent="0.25">
      <c r="A525" s="17"/>
    </row>
    <row r="526" spans="1:1" x14ac:dyDescent="0.25">
      <c r="A526" s="17"/>
    </row>
    <row r="527" spans="1:1" x14ac:dyDescent="0.25">
      <c r="A527" s="17"/>
    </row>
    <row r="528" spans="1:1" x14ac:dyDescent="0.25">
      <c r="A528" s="17"/>
    </row>
    <row r="529" spans="1:1" x14ac:dyDescent="0.25">
      <c r="A529" s="17"/>
    </row>
    <row r="530" spans="1:1" x14ac:dyDescent="0.25">
      <c r="A530" s="17"/>
    </row>
    <row r="531" spans="1:1" x14ac:dyDescent="0.25">
      <c r="A531" s="17"/>
    </row>
    <row r="532" spans="1:1" x14ac:dyDescent="0.25">
      <c r="A532" s="17"/>
    </row>
    <row r="533" spans="1:1" x14ac:dyDescent="0.25">
      <c r="A533" s="17"/>
    </row>
    <row r="534" spans="1:1" x14ac:dyDescent="0.25">
      <c r="A534" s="17"/>
    </row>
    <row r="535" spans="1:1" x14ac:dyDescent="0.25">
      <c r="A535" s="17"/>
    </row>
    <row r="536" spans="1:1" x14ac:dyDescent="0.25">
      <c r="A536" s="17"/>
    </row>
    <row r="537" spans="1:1" x14ac:dyDescent="0.25">
      <c r="A537" s="17"/>
    </row>
    <row r="538" spans="1:1" x14ac:dyDescent="0.25">
      <c r="A538" s="17"/>
    </row>
    <row r="539" spans="1:1" x14ac:dyDescent="0.25">
      <c r="A539" s="17"/>
    </row>
    <row r="540" spans="1:1" x14ac:dyDescent="0.25">
      <c r="A540" s="17"/>
    </row>
    <row r="541" spans="1:1" x14ac:dyDescent="0.25">
      <c r="A541" s="17"/>
    </row>
    <row r="542" spans="1:1" x14ac:dyDescent="0.25">
      <c r="A542" s="17"/>
    </row>
    <row r="543" spans="1:1" x14ac:dyDescent="0.25">
      <c r="A543" s="17"/>
    </row>
    <row r="544" spans="1:1" x14ac:dyDescent="0.25">
      <c r="A544" s="17"/>
    </row>
    <row r="545" spans="1:1" x14ac:dyDescent="0.25">
      <c r="A545" s="17"/>
    </row>
    <row r="546" spans="1:1" x14ac:dyDescent="0.25">
      <c r="A546" s="17"/>
    </row>
    <row r="547" spans="1:1" x14ac:dyDescent="0.25">
      <c r="A547" s="17"/>
    </row>
    <row r="548" spans="1:1" x14ac:dyDescent="0.25">
      <c r="A548" s="17"/>
    </row>
    <row r="549" spans="1:1" x14ac:dyDescent="0.25">
      <c r="A549" s="17"/>
    </row>
    <row r="550" spans="1:1" x14ac:dyDescent="0.25">
      <c r="A550" s="17"/>
    </row>
    <row r="551" spans="1:1" x14ac:dyDescent="0.25">
      <c r="A551" s="17"/>
    </row>
    <row r="552" spans="1:1" x14ac:dyDescent="0.25">
      <c r="A552" s="17"/>
    </row>
    <row r="553" spans="1:1" x14ac:dyDescent="0.25">
      <c r="A553" s="17"/>
    </row>
    <row r="554" spans="1:1" x14ac:dyDescent="0.25">
      <c r="A554" s="17"/>
    </row>
    <row r="555" spans="1:1" x14ac:dyDescent="0.25">
      <c r="A555" s="17"/>
    </row>
    <row r="556" spans="1:1" x14ac:dyDescent="0.25">
      <c r="A556" s="17"/>
    </row>
    <row r="557" spans="1:1" x14ac:dyDescent="0.25">
      <c r="A557" s="17"/>
    </row>
    <row r="558" spans="1:1" x14ac:dyDescent="0.25">
      <c r="A558" s="17"/>
    </row>
    <row r="559" spans="1:1" x14ac:dyDescent="0.25">
      <c r="A559" s="17"/>
    </row>
    <row r="560" spans="1:1" x14ac:dyDescent="0.25">
      <c r="A560" s="17"/>
    </row>
    <row r="561" spans="1:1" x14ac:dyDescent="0.25">
      <c r="A561" s="17"/>
    </row>
    <row r="562" spans="1:1" x14ac:dyDescent="0.25">
      <c r="A562" s="17"/>
    </row>
    <row r="563" spans="1:1" x14ac:dyDescent="0.25">
      <c r="A563" s="17"/>
    </row>
    <row r="564" spans="1:1" x14ac:dyDescent="0.25">
      <c r="A564" s="17"/>
    </row>
    <row r="565" spans="1:1" x14ac:dyDescent="0.25">
      <c r="A565" s="17"/>
    </row>
    <row r="566" spans="1:1" x14ac:dyDescent="0.25">
      <c r="A566" s="17"/>
    </row>
    <row r="567" spans="1:1" x14ac:dyDescent="0.25">
      <c r="A567" s="17"/>
    </row>
    <row r="568" spans="1:1" x14ac:dyDescent="0.25">
      <c r="A568" s="17"/>
    </row>
    <row r="569" spans="1:1" x14ac:dyDescent="0.25">
      <c r="A569" s="17"/>
    </row>
    <row r="570" spans="1:1" x14ac:dyDescent="0.25">
      <c r="A570" s="17"/>
    </row>
    <row r="571" spans="1:1" x14ac:dyDescent="0.25">
      <c r="A571" s="17"/>
    </row>
    <row r="572" spans="1:1" x14ac:dyDescent="0.25">
      <c r="A572" s="17"/>
    </row>
    <row r="573" spans="1:1" x14ac:dyDescent="0.25">
      <c r="A573" s="17"/>
    </row>
    <row r="574" spans="1:1" x14ac:dyDescent="0.25">
      <c r="A574" s="17"/>
    </row>
    <row r="575" spans="1:1" x14ac:dyDescent="0.25">
      <c r="A575" s="17"/>
    </row>
    <row r="576" spans="1:1" x14ac:dyDescent="0.25">
      <c r="A576" s="17"/>
    </row>
    <row r="577" spans="1:1" x14ac:dyDescent="0.25">
      <c r="A577" s="17"/>
    </row>
    <row r="578" spans="1:1" x14ac:dyDescent="0.25">
      <c r="A578" s="17"/>
    </row>
    <row r="579" spans="1:1" x14ac:dyDescent="0.25">
      <c r="A579" s="17"/>
    </row>
    <row r="580" spans="1:1" x14ac:dyDescent="0.25">
      <c r="A580" s="17"/>
    </row>
    <row r="581" spans="1:1" x14ac:dyDescent="0.25">
      <c r="A581" s="17"/>
    </row>
    <row r="582" spans="1:1" x14ac:dyDescent="0.25">
      <c r="A582" s="17"/>
    </row>
    <row r="583" spans="1:1" x14ac:dyDescent="0.25">
      <c r="A583" s="17"/>
    </row>
    <row r="584" spans="1:1" x14ac:dyDescent="0.25">
      <c r="A584" s="17"/>
    </row>
    <row r="585" spans="1:1" x14ac:dyDescent="0.25">
      <c r="A585" s="17"/>
    </row>
    <row r="586" spans="1:1" x14ac:dyDescent="0.25">
      <c r="A586" s="17"/>
    </row>
    <row r="587" spans="1:1" x14ac:dyDescent="0.25">
      <c r="A587" s="17"/>
    </row>
    <row r="588" spans="1:1" x14ac:dyDescent="0.25">
      <c r="A588" s="17"/>
    </row>
    <row r="589" spans="1:1" x14ac:dyDescent="0.25">
      <c r="A589" s="17"/>
    </row>
    <row r="590" spans="1:1" x14ac:dyDescent="0.25">
      <c r="A590" s="17"/>
    </row>
    <row r="591" spans="1:1" x14ac:dyDescent="0.25">
      <c r="A591" s="17"/>
    </row>
    <row r="592" spans="1:1" x14ac:dyDescent="0.25">
      <c r="A592" s="17"/>
    </row>
    <row r="593" spans="1:1" x14ac:dyDescent="0.25">
      <c r="A593" s="17"/>
    </row>
    <row r="594" spans="1:1" x14ac:dyDescent="0.25">
      <c r="A594" s="17"/>
    </row>
    <row r="595" spans="1:1" x14ac:dyDescent="0.25">
      <c r="A595" s="17"/>
    </row>
    <row r="596" spans="1:1" x14ac:dyDescent="0.25">
      <c r="A596" s="17"/>
    </row>
    <row r="597" spans="1:1" x14ac:dyDescent="0.25">
      <c r="A597" s="17"/>
    </row>
    <row r="598" spans="1:1" x14ac:dyDescent="0.25">
      <c r="A598" s="17"/>
    </row>
    <row r="599" spans="1:1" x14ac:dyDescent="0.25">
      <c r="A599" s="17"/>
    </row>
    <row r="600" spans="1:1" x14ac:dyDescent="0.25">
      <c r="A600" s="17"/>
    </row>
    <row r="601" spans="1:1" x14ac:dyDescent="0.25">
      <c r="A601" s="17"/>
    </row>
    <row r="602" spans="1:1" x14ac:dyDescent="0.25">
      <c r="A602" s="17"/>
    </row>
    <row r="603" spans="1:1" x14ac:dyDescent="0.25">
      <c r="A603" s="17"/>
    </row>
    <row r="604" spans="1:1" x14ac:dyDescent="0.25">
      <c r="A604" s="17"/>
    </row>
    <row r="605" spans="1:1" x14ac:dyDescent="0.25">
      <c r="A605" s="17"/>
    </row>
    <row r="606" spans="1:1" x14ac:dyDescent="0.25">
      <c r="A606" s="17"/>
    </row>
    <row r="607" spans="1:1" x14ac:dyDescent="0.25">
      <c r="A607" s="17"/>
    </row>
    <row r="608" spans="1:1" x14ac:dyDescent="0.25">
      <c r="A608" s="17"/>
    </row>
    <row r="609" spans="1:1" x14ac:dyDescent="0.25">
      <c r="A609" s="17"/>
    </row>
    <row r="610" spans="1:1" x14ac:dyDescent="0.25">
      <c r="A610" s="17"/>
    </row>
    <row r="611" spans="1:1" x14ac:dyDescent="0.25">
      <c r="A611" s="17"/>
    </row>
    <row r="612" spans="1:1" x14ac:dyDescent="0.25">
      <c r="A612" s="17"/>
    </row>
    <row r="613" spans="1:1" x14ac:dyDescent="0.25">
      <c r="A613" s="17"/>
    </row>
    <row r="614" spans="1:1" x14ac:dyDescent="0.25">
      <c r="A614" s="17"/>
    </row>
    <row r="615" spans="1:1" x14ac:dyDescent="0.25">
      <c r="A615" s="17"/>
    </row>
    <row r="616" spans="1:1" x14ac:dyDescent="0.25">
      <c r="A616" s="17"/>
    </row>
    <row r="617" spans="1:1" x14ac:dyDescent="0.25">
      <c r="A617" s="17"/>
    </row>
    <row r="618" spans="1:1" x14ac:dyDescent="0.25">
      <c r="A618" s="17"/>
    </row>
    <row r="619" spans="1:1" x14ac:dyDescent="0.25">
      <c r="A619" s="17"/>
    </row>
    <row r="620" spans="1:1" x14ac:dyDescent="0.25">
      <c r="A620" s="17"/>
    </row>
    <row r="621" spans="1:1" x14ac:dyDescent="0.25">
      <c r="A621" s="17"/>
    </row>
    <row r="622" spans="1:1" x14ac:dyDescent="0.25">
      <c r="A622" s="17"/>
    </row>
    <row r="623" spans="1:1" x14ac:dyDescent="0.25">
      <c r="A623" s="17"/>
    </row>
    <row r="624" spans="1:1" x14ac:dyDescent="0.25">
      <c r="A624" s="17"/>
    </row>
    <row r="625" spans="1:1" x14ac:dyDescent="0.25">
      <c r="A625" s="17"/>
    </row>
    <row r="626" spans="1:1" x14ac:dyDescent="0.25">
      <c r="A626" s="17"/>
    </row>
    <row r="627" spans="1:1" x14ac:dyDescent="0.25">
      <c r="A627" s="17"/>
    </row>
    <row r="628" spans="1:1" x14ac:dyDescent="0.25">
      <c r="A628" s="17"/>
    </row>
    <row r="629" spans="1:1" x14ac:dyDescent="0.25">
      <c r="A629" s="17"/>
    </row>
    <row r="630" spans="1:1" x14ac:dyDescent="0.25">
      <c r="A630" s="17"/>
    </row>
    <row r="631" spans="1:1" x14ac:dyDescent="0.25">
      <c r="A631" s="17"/>
    </row>
    <row r="632" spans="1:1" x14ac:dyDescent="0.25">
      <c r="A632" s="17"/>
    </row>
    <row r="633" spans="1:1" x14ac:dyDescent="0.25">
      <c r="A633" s="17"/>
    </row>
    <row r="634" spans="1:1" x14ac:dyDescent="0.25">
      <c r="A634" s="17"/>
    </row>
    <row r="635" spans="1:1" x14ac:dyDescent="0.25">
      <c r="A635" s="17"/>
    </row>
    <row r="636" spans="1:1" x14ac:dyDescent="0.25">
      <c r="A636" s="17"/>
    </row>
    <row r="637" spans="1:1" x14ac:dyDescent="0.25">
      <c r="A637" s="17"/>
    </row>
    <row r="638" spans="1:1" x14ac:dyDescent="0.25">
      <c r="A638" s="17"/>
    </row>
    <row r="639" spans="1:1" x14ac:dyDescent="0.25">
      <c r="A639" s="17"/>
    </row>
    <row r="640" spans="1:1" x14ac:dyDescent="0.25">
      <c r="A640" s="17"/>
    </row>
    <row r="641" spans="1:1" x14ac:dyDescent="0.25">
      <c r="A641" s="17"/>
    </row>
    <row r="642" spans="1:1" x14ac:dyDescent="0.25">
      <c r="A642" s="17"/>
    </row>
    <row r="643" spans="1:1" x14ac:dyDescent="0.25">
      <c r="A643" s="17"/>
    </row>
    <row r="644" spans="1:1" x14ac:dyDescent="0.25">
      <c r="A644" s="17"/>
    </row>
    <row r="645" spans="1:1" x14ac:dyDescent="0.25">
      <c r="A645" s="17"/>
    </row>
    <row r="646" spans="1:1" x14ac:dyDescent="0.25">
      <c r="A646" s="17"/>
    </row>
    <row r="647" spans="1:1" x14ac:dyDescent="0.25">
      <c r="A647" s="17"/>
    </row>
    <row r="648" spans="1:1" x14ac:dyDescent="0.25">
      <c r="A648" s="17"/>
    </row>
    <row r="649" spans="1:1" x14ac:dyDescent="0.25">
      <c r="A649" s="17"/>
    </row>
    <row r="650" spans="1:1" x14ac:dyDescent="0.25">
      <c r="A650" s="17"/>
    </row>
    <row r="651" spans="1:1" x14ac:dyDescent="0.25">
      <c r="A651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4258-9D50-4CCA-92F6-BFCF8BAA3DF0}">
  <dimension ref="A2:A4"/>
  <sheetViews>
    <sheetView workbookViewId="0">
      <selection activeCell="C14" sqref="C14"/>
    </sheetView>
  </sheetViews>
  <sheetFormatPr defaultRowHeight="15" x14ac:dyDescent="0.25"/>
  <sheetData>
    <row r="2" spans="1:1" x14ac:dyDescent="0.25">
      <c r="A2" s="20" t="s">
        <v>68</v>
      </c>
    </row>
    <row r="3" spans="1:1" x14ac:dyDescent="0.25">
      <c r="A3" s="21" t="s">
        <v>71</v>
      </c>
    </row>
    <row r="4" spans="1:1" x14ac:dyDescent="0.25">
      <c r="A4" s="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topLeftCell="A37" workbookViewId="0">
      <selection activeCell="B69" sqref="B69"/>
    </sheetView>
  </sheetViews>
  <sheetFormatPr defaultRowHeight="15" x14ac:dyDescent="0.25"/>
  <cols>
    <col min="1" max="1" width="12" style="2" bestFit="1" customWidth="1"/>
    <col min="2" max="2" width="16.7109375" style="3" bestFit="1" customWidth="1"/>
    <col min="3" max="3" width="24.28515625" style="3" bestFit="1" customWidth="1"/>
    <col min="4" max="4" width="10.7109375" style="2" bestFit="1" customWidth="1"/>
    <col min="5" max="5" width="9.140625" style="2"/>
    <col min="6" max="6" width="15" style="2" customWidth="1"/>
    <col min="7" max="16384" width="9.140625" style="2"/>
  </cols>
  <sheetData>
    <row r="1" spans="1:7" ht="15.75" x14ac:dyDescent="0.25">
      <c r="A1" s="4" t="s">
        <v>72</v>
      </c>
      <c r="B1" s="1" t="s">
        <v>85</v>
      </c>
      <c r="C1" s="1" t="s">
        <v>86</v>
      </c>
      <c r="D1" s="5" t="s">
        <v>87</v>
      </c>
      <c r="F1" s="6" t="s">
        <v>90</v>
      </c>
    </row>
    <row r="2" spans="1:7" ht="15.75" x14ac:dyDescent="0.25">
      <c r="A2" s="8" t="s">
        <v>1</v>
      </c>
      <c r="B2" s="3">
        <v>31.649999999999995</v>
      </c>
      <c r="C2" s="3" t="e">
        <f>B2-WY_Data!#REF!</f>
        <v>#REF!</v>
      </c>
      <c r="D2" s="2" t="e" cm="1">
        <f t="array" ref="D2">_xlfn.IFS(C2&gt;12, "Wet", C2&lt;-12, "Dry", 12&gt;C2&gt;-12, "Normal")</f>
        <v>#REF!</v>
      </c>
      <c r="F2" s="6" t="s">
        <v>88</v>
      </c>
      <c r="G2" s="2">
        <f>COUNTIF(D2:D1000, "Wet")</f>
        <v>0</v>
      </c>
    </row>
    <row r="3" spans="1:7" ht="15.75" x14ac:dyDescent="0.25">
      <c r="A3" s="8" t="s">
        <v>2</v>
      </c>
      <c r="B3" s="3">
        <v>31.25</v>
      </c>
      <c r="C3" s="3" t="e">
        <f>B3-WY_Data!#REF!</f>
        <v>#REF!</v>
      </c>
      <c r="D3" s="2" t="e" cm="1">
        <f t="array" ref="D3">_xlfn.IFS(C3&gt;12, "Wet", C3&lt;-12, "Dry", 12&gt;C3&gt;-12, "Normal")</f>
        <v>#REF!</v>
      </c>
      <c r="F3" s="6" t="s">
        <v>89</v>
      </c>
      <c r="G3" s="2">
        <f>COUNTIF(D2:D1000, "Dry")</f>
        <v>0</v>
      </c>
    </row>
    <row r="4" spans="1:7" ht="15.75" x14ac:dyDescent="0.25">
      <c r="A4" s="8" t="s">
        <v>3</v>
      </c>
      <c r="B4" s="3">
        <v>49.600000000000009</v>
      </c>
      <c r="C4" s="3" t="e">
        <f>B4-WY_Data!#REF!</f>
        <v>#REF!</v>
      </c>
      <c r="D4" s="2" t="e" cm="1">
        <f t="array" ref="D4">_xlfn.IFS(C4&gt;12, "Wet", C4&lt;-12, "Dry", 12&gt;C4&gt;-12, "Normal")</f>
        <v>#REF!</v>
      </c>
      <c r="F4" s="7"/>
    </row>
    <row r="5" spans="1:7" x14ac:dyDescent="0.25">
      <c r="A5" s="8" t="s">
        <v>4</v>
      </c>
      <c r="B5" s="3">
        <v>48.74</v>
      </c>
      <c r="C5" s="3" t="e">
        <f>B5-WY_Data!#REF!</f>
        <v>#REF!</v>
      </c>
      <c r="D5" s="2" t="e" cm="1">
        <f t="array" ref="D5">_xlfn.IFS(C5&gt;12, "Wet", C5&lt;-12, "Dry", 12&gt;C5&gt;-12, "Normal")</f>
        <v>#REF!</v>
      </c>
    </row>
    <row r="6" spans="1:7" x14ac:dyDescent="0.25">
      <c r="A6" s="8" t="s">
        <v>5</v>
      </c>
      <c r="B6" s="3">
        <v>39.199999999999996</v>
      </c>
      <c r="C6" s="3" t="e">
        <f>B6-WY_Data!#REF!</f>
        <v>#REF!</v>
      </c>
      <c r="D6" s="2" t="e" cm="1">
        <f t="array" ref="D6">_xlfn.IFS(C6&gt;12, "Wet", C6&lt;-12, "Dry", 12&gt;C6&gt;-12, "Normal")</f>
        <v>#REF!</v>
      </c>
    </row>
    <row r="7" spans="1:7" x14ac:dyDescent="0.25">
      <c r="A7" s="8" t="s">
        <v>6</v>
      </c>
      <c r="B7" s="3">
        <v>31.56</v>
      </c>
      <c r="C7" s="3" t="e">
        <f>B7-WY_Data!#REF!</f>
        <v>#REF!</v>
      </c>
      <c r="D7" s="2" t="e" cm="1">
        <f t="array" ref="D7">_xlfn.IFS(C7&gt;12, "Wet", C7&lt;-12, "Dry", 12&gt;C7&gt;-12, "Normal")</f>
        <v>#REF!</v>
      </c>
    </row>
    <row r="8" spans="1:7" x14ac:dyDescent="0.25">
      <c r="A8" s="8" t="s">
        <v>7</v>
      </c>
      <c r="B8" s="3">
        <v>25.419999999999998</v>
      </c>
      <c r="C8" s="3" t="e">
        <f>B8-WY_Data!#REF!</f>
        <v>#REF!</v>
      </c>
      <c r="D8" s="2" t="e" cm="1">
        <f t="array" ref="D8">_xlfn.IFS(C8&gt;12, "Wet", C8&lt;-12, "Dry", 12&gt;C8&gt;-12, "Normal")</f>
        <v>#REF!</v>
      </c>
    </row>
    <row r="9" spans="1:7" x14ac:dyDescent="0.25">
      <c r="A9" s="8" t="s">
        <v>8</v>
      </c>
      <c r="B9" s="3">
        <v>56.970000000000006</v>
      </c>
      <c r="C9" s="3" t="e">
        <f>B9-WY_Data!#REF!</f>
        <v>#REF!</v>
      </c>
      <c r="D9" s="2" t="e" cm="1">
        <f t="array" ref="D9">_xlfn.IFS(C9&gt;12, "Wet", C9&lt;-12, "Dry", 12&gt;C9&gt;-12, "Normal")</f>
        <v>#REF!</v>
      </c>
    </row>
    <row r="10" spans="1:7" x14ac:dyDescent="0.25">
      <c r="A10" s="8" t="s">
        <v>9</v>
      </c>
      <c r="B10" s="3">
        <v>34.709999999999994</v>
      </c>
      <c r="C10" s="3" t="e">
        <f>B10-WY_Data!#REF!</f>
        <v>#REF!</v>
      </c>
      <c r="D10" s="2" t="e" cm="1">
        <f t="array" ref="D10">_xlfn.IFS(C10&gt;12, "Wet", C10&lt;-12, "Dry", 12&gt;C10&gt;-12, "Normal")</f>
        <v>#REF!</v>
      </c>
    </row>
    <row r="11" spans="1:7" x14ac:dyDescent="0.25">
      <c r="A11" s="8" t="s">
        <v>10</v>
      </c>
      <c r="B11" s="3">
        <v>52.859999999999992</v>
      </c>
      <c r="C11" s="3" t="e">
        <f>B11-WY_Data!#REF!</f>
        <v>#REF!</v>
      </c>
      <c r="D11" s="2" t="e" cm="1">
        <f t="array" ref="D11">_xlfn.IFS(C11&gt;12, "Wet", C11&lt;-12, "Dry", 12&gt;C11&gt;-12, "Normal")</f>
        <v>#REF!</v>
      </c>
    </row>
    <row r="12" spans="1:7" x14ac:dyDescent="0.25">
      <c r="A12" s="8" t="s">
        <v>11</v>
      </c>
      <c r="B12" s="3">
        <v>22.25</v>
      </c>
      <c r="C12" s="3" t="e">
        <f>B12-WY_Data!#REF!</f>
        <v>#REF!</v>
      </c>
      <c r="D12" s="2" t="e" cm="1">
        <f t="array" ref="D12">_xlfn.IFS(C12&gt;12, "Wet", C12&lt;-12, "Dry", 12&gt;C12&gt;-12, "Normal")</f>
        <v>#REF!</v>
      </c>
    </row>
    <row r="13" spans="1:7" x14ac:dyDescent="0.25">
      <c r="A13" s="8" t="s">
        <v>12</v>
      </c>
      <c r="B13" s="3">
        <v>20.060000000000002</v>
      </c>
      <c r="C13" s="3" t="e">
        <f>B13-WY_Data!#REF!</f>
        <v>#REF!</v>
      </c>
      <c r="D13" s="2" t="e" cm="1">
        <f t="array" ref="D13">_xlfn.IFS(C13&gt;12, "Wet", C13&lt;-12, "Dry", 12&gt;C13&gt;-12, "Normal")</f>
        <v>#REF!</v>
      </c>
    </row>
    <row r="14" spans="1:7" x14ac:dyDescent="0.25">
      <c r="A14" s="8" t="s">
        <v>13</v>
      </c>
      <c r="B14" s="3">
        <v>24.76</v>
      </c>
      <c r="C14" s="3" t="e">
        <f>B14-WY_Data!#REF!</f>
        <v>#REF!</v>
      </c>
      <c r="D14" s="2" t="e" cm="1">
        <f t="array" ref="D14">_xlfn.IFS(C14&gt;12, "Wet", C14&lt;-12, "Dry", 12&gt;C14&gt;-12, "Normal")</f>
        <v>#REF!</v>
      </c>
    </row>
    <row r="15" spans="1:7" x14ac:dyDescent="0.25">
      <c r="A15" s="8" t="s">
        <v>14</v>
      </c>
      <c r="B15" s="3">
        <v>26.889999999999997</v>
      </c>
      <c r="C15" s="3" t="e">
        <f>B15-WY_Data!#REF!</f>
        <v>#REF!</v>
      </c>
      <c r="D15" s="2" t="e" cm="1">
        <f t="array" ref="D15">_xlfn.IFS(C15&gt;12, "Wet", C15&lt;-12, "Dry", 12&gt;C15&gt;-12, "Normal")</f>
        <v>#REF!</v>
      </c>
    </row>
    <row r="16" spans="1:7" x14ac:dyDescent="0.25">
      <c r="A16" s="8" t="s">
        <v>15</v>
      </c>
      <c r="B16" s="3">
        <v>42.079999999999991</v>
      </c>
      <c r="C16" s="3" t="e">
        <f>B16-WY_Data!#REF!</f>
        <v>#REF!</v>
      </c>
      <c r="D16" s="2" t="e" cm="1">
        <f t="array" ref="D16">_xlfn.IFS(C16&gt;12, "Wet", C16&lt;-12, "Dry", 12&gt;C16&gt;-12, "Normal")</f>
        <v>#REF!</v>
      </c>
    </row>
    <row r="17" spans="1:4" x14ac:dyDescent="0.25">
      <c r="A17" s="8" t="s">
        <v>16</v>
      </c>
      <c r="B17" s="3">
        <v>23.480000000000004</v>
      </c>
      <c r="C17" s="3" t="e">
        <f>B17-WY_Data!#REF!</f>
        <v>#REF!</v>
      </c>
      <c r="D17" s="2" t="e" cm="1">
        <f t="array" ref="D17">_xlfn.IFS(C17&gt;12, "Wet", C17&lt;-12, "Dry", 12&gt;C17&gt;-12, "Normal")</f>
        <v>#REF!</v>
      </c>
    </row>
    <row r="18" spans="1:4" x14ac:dyDescent="0.25">
      <c r="A18" s="8" t="s">
        <v>17</v>
      </c>
      <c r="B18" s="3">
        <v>41.620000000000005</v>
      </c>
      <c r="C18" s="3" t="e">
        <f>B18-WY_Data!#REF!</f>
        <v>#REF!</v>
      </c>
      <c r="D18" s="2" t="e" cm="1">
        <f t="array" ref="D18">_xlfn.IFS(C18&gt;12, "Wet", C18&lt;-12, "Dry", 12&gt;C18&gt;-12, "Normal")</f>
        <v>#REF!</v>
      </c>
    </row>
    <row r="19" spans="1:4" x14ac:dyDescent="0.25">
      <c r="A19" s="8" t="s">
        <v>18</v>
      </c>
      <c r="B19" s="3">
        <v>30.31</v>
      </c>
      <c r="C19" s="3" t="e">
        <f>B19-WY_Data!#REF!</f>
        <v>#REF!</v>
      </c>
      <c r="D19" s="2" t="e" cm="1">
        <f t="array" ref="D19">_xlfn.IFS(C19&gt;12, "Wet", C19&lt;-12, "Dry", 12&gt;C19&gt;-12, "Normal")</f>
        <v>#REF!</v>
      </c>
    </row>
    <row r="20" spans="1:4" x14ac:dyDescent="0.25">
      <c r="A20" s="8" t="s">
        <v>19</v>
      </c>
      <c r="B20" s="3">
        <v>51.56</v>
      </c>
      <c r="C20" s="3" t="e">
        <f>B20-WY_Data!#REF!</f>
        <v>#REF!</v>
      </c>
      <c r="D20" s="2" t="e" cm="1">
        <f t="array" ref="D20">_xlfn.IFS(C20&gt;12, "Wet", C20&lt;-12, "Dry", 12&gt;C20&gt;-12, "Normal")</f>
        <v>#REF!</v>
      </c>
    </row>
    <row r="21" spans="1:4" x14ac:dyDescent="0.25">
      <c r="A21" s="8" t="s">
        <v>20</v>
      </c>
      <c r="B21" s="3">
        <v>28.900000000000002</v>
      </c>
      <c r="C21" s="3" t="e">
        <f>B21-WY_Data!#REF!</f>
        <v>#REF!</v>
      </c>
      <c r="D21" s="2" t="e" cm="1">
        <f t="array" ref="D21">_xlfn.IFS(C21&gt;12, "Wet", C21&lt;-12, "Dry", 12&gt;C21&gt;-12, "Normal")</f>
        <v>#REF!</v>
      </c>
    </row>
    <row r="22" spans="1:4" x14ac:dyDescent="0.25">
      <c r="A22" s="8" t="s">
        <v>21</v>
      </c>
      <c r="B22" s="3">
        <v>46.730000000000004</v>
      </c>
      <c r="C22" s="3" t="e">
        <f>B22-WY_Data!#REF!</f>
        <v>#REF!</v>
      </c>
      <c r="D22" s="2" t="e" cm="1">
        <f t="array" ref="D22">_xlfn.IFS(C22&gt;12, "Wet", C22&lt;-12, "Dry", 12&gt;C22&gt;-12, "Normal")</f>
        <v>#REF!</v>
      </c>
    </row>
    <row r="23" spans="1:4" x14ac:dyDescent="0.25">
      <c r="A23" s="8" t="s">
        <v>22</v>
      </c>
      <c r="B23" s="3">
        <v>49.320000000000007</v>
      </c>
      <c r="C23" s="3" t="e">
        <f>B23-WY_Data!#REF!</f>
        <v>#REF!</v>
      </c>
      <c r="D23" s="2" t="e" cm="1">
        <f t="array" ref="D23">_xlfn.IFS(C23&gt;12, "Wet", C23&lt;-12, "Dry", 12&gt;C23&gt;-12, "Normal")</f>
        <v>#REF!</v>
      </c>
    </row>
    <row r="24" spans="1:4" x14ac:dyDescent="0.25">
      <c r="A24" s="8" t="s">
        <v>23</v>
      </c>
      <c r="B24" s="3">
        <v>36.21</v>
      </c>
      <c r="C24" s="3" t="e">
        <f>B24-WY_Data!#REF!</f>
        <v>#REF!</v>
      </c>
      <c r="D24" s="2" t="e" cm="1">
        <f t="array" ref="D24">_xlfn.IFS(C24&gt;12, "Wet", C24&lt;-12, "Dry", 12&gt;C24&gt;-12, "Normal")</f>
        <v>#REF!</v>
      </c>
    </row>
    <row r="25" spans="1:4" x14ac:dyDescent="0.25">
      <c r="A25" s="8" t="s">
        <v>24</v>
      </c>
      <c r="B25" s="3">
        <v>30.709999999999997</v>
      </c>
      <c r="C25" s="3" t="e">
        <f>B25-WY_Data!#REF!</f>
        <v>#REF!</v>
      </c>
      <c r="D25" s="2" t="e" cm="1">
        <f t="array" ref="D25">_xlfn.IFS(C25&gt;12, "Wet", C25&lt;-12, "Dry", 12&gt;C25&gt;-12, "Normal")</f>
        <v>#REF!</v>
      </c>
    </row>
    <row r="26" spans="1:4" x14ac:dyDescent="0.25">
      <c r="A26" s="8" t="s">
        <v>25</v>
      </c>
      <c r="B26" s="3">
        <v>56.239999999999995</v>
      </c>
      <c r="C26" s="3" t="e">
        <f>B26-WY_Data!#REF!</f>
        <v>#REF!</v>
      </c>
      <c r="D26" s="2" t="e" cm="1">
        <f t="array" ref="D26">_xlfn.IFS(C26&gt;12, "Wet", C26&lt;-12, "Dry", 12&gt;C26&gt;-12, "Normal")</f>
        <v>#REF!</v>
      </c>
    </row>
    <row r="27" spans="1:4" x14ac:dyDescent="0.25">
      <c r="A27" s="8" t="s">
        <v>26</v>
      </c>
      <c r="B27" s="3">
        <v>52.890000000000008</v>
      </c>
      <c r="C27" s="3" t="e">
        <f>B27-WY_Data!#REF!</f>
        <v>#REF!</v>
      </c>
      <c r="D27" s="2" t="e" cm="1">
        <f t="array" ref="D27">_xlfn.IFS(C27&gt;12, "Wet", C27&lt;-12, "Dry", 12&gt;C27&gt;-12, "Normal")</f>
        <v>#REF!</v>
      </c>
    </row>
    <row r="28" spans="1:4" x14ac:dyDescent="0.25">
      <c r="A28" s="8" t="s">
        <v>27</v>
      </c>
      <c r="B28" s="3">
        <v>38.72</v>
      </c>
      <c r="C28" s="3" t="e">
        <f>B28-WY_Data!#REF!</f>
        <v>#REF!</v>
      </c>
      <c r="D28" s="2" t="e" cm="1">
        <f t="array" ref="D28">_xlfn.IFS(C28&gt;12, "Wet", C28&lt;-12, "Dry", 12&gt;C28&gt;-12, "Normal")</f>
        <v>#REF!</v>
      </c>
    </row>
    <row r="29" spans="1:4" x14ac:dyDescent="0.25">
      <c r="A29" s="8" t="s">
        <v>28</v>
      </c>
      <c r="B29" s="3">
        <v>21.299999999999997</v>
      </c>
      <c r="C29" s="3" t="e">
        <f>B29-WY_Data!#REF!</f>
        <v>#REF!</v>
      </c>
      <c r="D29" s="2" t="e" cm="1">
        <f t="array" ref="D29">_xlfn.IFS(C29&gt;12, "Wet", C29&lt;-12, "Dry", 12&gt;C29&gt;-12, "Normal")</f>
        <v>#REF!</v>
      </c>
    </row>
    <row r="30" spans="1:4" x14ac:dyDescent="0.25">
      <c r="A30" s="8" t="s">
        <v>29</v>
      </c>
      <c r="B30" s="3">
        <v>18.259999999999998</v>
      </c>
      <c r="C30" s="3" t="e">
        <f>B30-WY_Data!#REF!</f>
        <v>#REF!</v>
      </c>
      <c r="D30" s="2" t="e" cm="1">
        <f t="array" ref="D30">_xlfn.IFS(C30&gt;12, "Wet", C30&lt;-12, "Dry", 12&gt;C30&gt;-12, "Normal")</f>
        <v>#REF!</v>
      </c>
    </row>
    <row r="31" spans="1:4" x14ac:dyDescent="0.25">
      <c r="A31" s="8" t="s">
        <v>30</v>
      </c>
      <c r="B31" s="3">
        <v>41.480000000000004</v>
      </c>
      <c r="C31" s="3" t="e">
        <f>B31-WY_Data!#REF!</f>
        <v>#REF!</v>
      </c>
      <c r="D31" s="2" t="e" cm="1">
        <f t="array" ref="D31">_xlfn.IFS(C31&gt;12, "Wet", C31&lt;-12, "Dry", 12&gt;C31&gt;-12, "Normal")</f>
        <v>#REF!</v>
      </c>
    </row>
    <row r="32" spans="1:4" x14ac:dyDescent="0.25">
      <c r="A32" s="8" t="s">
        <v>31</v>
      </c>
      <c r="B32" s="3">
        <v>25.88</v>
      </c>
      <c r="C32" s="3" t="e">
        <f>B32-WY_Data!#REF!</f>
        <v>#REF!</v>
      </c>
      <c r="D32" s="2" t="e" cm="1">
        <f t="array" ref="D32">_xlfn.IFS(C32&gt;12, "Wet", C32&lt;-12, "Dry", 12&gt;C32&gt;-12, "Normal")</f>
        <v>#REF!</v>
      </c>
    </row>
    <row r="33" spans="1:4" x14ac:dyDescent="0.25">
      <c r="A33" s="8" t="s">
        <v>32</v>
      </c>
      <c r="B33" s="3">
        <v>40.6</v>
      </c>
      <c r="C33" s="3" t="e">
        <f>B33-WY_Data!#REF!</f>
        <v>#REF!</v>
      </c>
      <c r="D33" s="2" t="e" cm="1">
        <f t="array" ref="D33">_xlfn.IFS(C33&gt;12, "Wet", C33&lt;-12, "Dry", 12&gt;C33&gt;-12, "Normal")</f>
        <v>#REF!</v>
      </c>
    </row>
    <row r="34" spans="1:4" x14ac:dyDescent="0.25">
      <c r="A34" s="8" t="s">
        <v>33</v>
      </c>
      <c r="B34" s="3">
        <v>26.440000000000008</v>
      </c>
      <c r="C34" s="3" t="e">
        <f>B34-WY_Data!#REF!</f>
        <v>#REF!</v>
      </c>
      <c r="D34" s="2" t="e" cm="1">
        <f t="array" ref="D34">_xlfn.IFS(C34&gt;12, "Wet", C34&lt;-12, "Dry", 12&gt;C34&gt;-12, "Normal")</f>
        <v>#REF!</v>
      </c>
    </row>
    <row r="35" spans="1:4" x14ac:dyDescent="0.25">
      <c r="A35" s="8" t="s">
        <v>34</v>
      </c>
      <c r="B35" s="3">
        <v>58.910000000000004</v>
      </c>
      <c r="C35" s="3" t="e">
        <f>B35-WY_Data!#REF!</f>
        <v>#REF!</v>
      </c>
      <c r="D35" s="2" t="e" cm="1">
        <f t="array" ref="D35">_xlfn.IFS(C35&gt;12, "Wet", C35&lt;-12, "Dry", 12&gt;C35&gt;-12, "Normal")</f>
        <v>#REF!</v>
      </c>
    </row>
    <row r="36" spans="1:4" x14ac:dyDescent="0.25">
      <c r="A36" s="8" t="s">
        <v>35</v>
      </c>
      <c r="B36" s="3">
        <v>66.240000000000009</v>
      </c>
      <c r="C36" s="3" t="e">
        <f>B36-WY_Data!#REF!</f>
        <v>#REF!</v>
      </c>
      <c r="D36" s="2" t="e" cm="1">
        <f t="array" ref="D36">_xlfn.IFS(C36&gt;12, "Wet", C36&lt;-12, "Dry", 12&gt;C36&gt;-12, "Normal")</f>
        <v>#REF!</v>
      </c>
    </row>
    <row r="37" spans="1:4" x14ac:dyDescent="0.25">
      <c r="A37" s="8" t="s">
        <v>36</v>
      </c>
      <c r="B37" s="3">
        <v>35.35</v>
      </c>
      <c r="C37" s="3" t="e">
        <f>B37-WY_Data!#REF!</f>
        <v>#REF!</v>
      </c>
      <c r="D37" s="2" t="e" cm="1">
        <f t="array" ref="D37">_xlfn.IFS(C37&gt;12, "Wet", C37&lt;-12, "Dry", 12&gt;C37&gt;-12, "Normal")</f>
        <v>#REF!</v>
      </c>
    </row>
    <row r="38" spans="1:4" x14ac:dyDescent="0.25">
      <c r="A38" s="8" t="s">
        <v>37</v>
      </c>
      <c r="B38" s="3">
        <v>32.769999999999996</v>
      </c>
      <c r="C38" s="3" t="e">
        <f>B38-WY_Data!#REF!</f>
        <v>#REF!</v>
      </c>
      <c r="D38" s="2" t="e" cm="1">
        <f t="array" ref="D38">_xlfn.IFS(C38&gt;12, "Wet", C38&lt;-12, "Dry", 12&gt;C38&gt;-12, "Normal")</f>
        <v>#REF!</v>
      </c>
    </row>
    <row r="39" spans="1:4" x14ac:dyDescent="0.25">
      <c r="A39" s="8" t="s">
        <v>38</v>
      </c>
      <c r="B39" s="3">
        <v>52.71</v>
      </c>
      <c r="C39" s="3" t="e">
        <f>B39-WY_Data!#REF!</f>
        <v>#REF!</v>
      </c>
      <c r="D39" s="2" t="e" cm="1">
        <f t="array" ref="D39">_xlfn.IFS(C39&gt;12, "Wet", C39&lt;-12, "Dry", 12&gt;C39&gt;-12, "Normal")</f>
        <v>#REF!</v>
      </c>
    </row>
    <row r="40" spans="1:4" x14ac:dyDescent="0.25">
      <c r="A40" s="8" t="s">
        <v>39</v>
      </c>
      <c r="B40" s="3">
        <v>21.55</v>
      </c>
      <c r="C40" s="3" t="e">
        <f>B40-WY_Data!#REF!</f>
        <v>#REF!</v>
      </c>
      <c r="D40" s="2" t="e" cm="1">
        <f t="array" ref="D40">_xlfn.IFS(C40&gt;12, "Wet", C40&lt;-12, "Dry", 12&gt;C40&gt;-12, "Normal")</f>
        <v>#REF!</v>
      </c>
    </row>
    <row r="41" spans="1:4" x14ac:dyDescent="0.25">
      <c r="A41" s="8" t="s">
        <v>40</v>
      </c>
      <c r="B41" s="3">
        <v>25.39</v>
      </c>
      <c r="C41" s="3" t="e">
        <f>B41-WY_Data!#REF!</f>
        <v>#REF!</v>
      </c>
      <c r="D41" s="2" t="e" cm="1">
        <f t="array" ref="D41">_xlfn.IFS(C41&gt;12, "Wet", C41&lt;-12, "Dry", 12&gt;C41&gt;-12, "Normal")</f>
        <v>#REF!</v>
      </c>
    </row>
    <row r="42" spans="1:4" x14ac:dyDescent="0.25">
      <c r="A42" s="8" t="s">
        <v>41</v>
      </c>
      <c r="B42" s="3">
        <v>36.660000000000004</v>
      </c>
      <c r="C42" s="3" t="e">
        <f>B42-WY_Data!#REF!</f>
        <v>#REF!</v>
      </c>
      <c r="D42" s="2" t="e" cm="1">
        <f t="array" ref="D42">_xlfn.IFS(C42&gt;12, "Wet", C42&lt;-12, "Dry", 12&gt;C42&gt;-12, "Normal")</f>
        <v>#REF!</v>
      </c>
    </row>
    <row r="43" spans="1:4" x14ac:dyDescent="0.25">
      <c r="A43" s="8" t="s">
        <v>42</v>
      </c>
      <c r="B43" s="3">
        <v>24.220000000000002</v>
      </c>
      <c r="C43" s="3" t="e">
        <f>B43-WY_Data!#REF!</f>
        <v>#REF!</v>
      </c>
      <c r="D43" s="2" t="e" cm="1">
        <f t="array" ref="D43">_xlfn.IFS(C43&gt;12, "Wet", C43&lt;-12, "Dry", 12&gt;C43&gt;-12, "Normal")</f>
        <v>#REF!</v>
      </c>
    </row>
    <row r="44" spans="1:4" x14ac:dyDescent="0.25">
      <c r="A44" s="8" t="s">
        <v>43</v>
      </c>
      <c r="B44" s="3">
        <v>25.910000000000004</v>
      </c>
      <c r="C44" s="3" t="e">
        <f>B44-WY_Data!#REF!</f>
        <v>#REF!</v>
      </c>
      <c r="D44" s="2" t="e" cm="1">
        <f t="array" ref="D44">_xlfn.IFS(C44&gt;12, "Wet", C44&lt;-12, "Dry", 12&gt;C44&gt;-12, "Normal")</f>
        <v>#REF!</v>
      </c>
    </row>
    <row r="45" spans="1:4" x14ac:dyDescent="0.25">
      <c r="A45" s="8" t="s">
        <v>44</v>
      </c>
      <c r="B45" s="3">
        <v>30.35</v>
      </c>
      <c r="C45" s="3" t="e">
        <f>B45-WY_Data!#REF!</f>
        <v>#REF!</v>
      </c>
      <c r="D45" s="2" t="e" cm="1">
        <f t="array" ref="D45">_xlfn.IFS(C45&gt;12, "Wet", C45&lt;-12, "Dry", 12&gt;C45&gt;-12, "Normal")</f>
        <v>#REF!</v>
      </c>
    </row>
    <row r="46" spans="1:4" x14ac:dyDescent="0.25">
      <c r="A46" s="8" t="s">
        <v>45</v>
      </c>
      <c r="B46" s="3">
        <v>41.86</v>
      </c>
      <c r="C46" s="3" t="e">
        <f>B46-WY_Data!#REF!</f>
        <v>#REF!</v>
      </c>
      <c r="D46" s="2" t="e" cm="1">
        <f t="array" ref="D46">_xlfn.IFS(C46&gt;12, "Wet", C46&lt;-12, "Dry", 12&gt;C46&gt;-12, "Normal")</f>
        <v>#REF!</v>
      </c>
    </row>
    <row r="47" spans="1:4" x14ac:dyDescent="0.25">
      <c r="A47" s="8" t="s">
        <v>46</v>
      </c>
      <c r="B47" s="3">
        <v>26.65</v>
      </c>
      <c r="C47" s="3" t="e">
        <f>B47-WY_Data!#REF!</f>
        <v>#REF!</v>
      </c>
      <c r="D47" s="2" t="e" cm="1">
        <f t="array" ref="D47">_xlfn.IFS(C47&gt;12, "Wet", C47&lt;-12, "Dry", 12&gt;C47&gt;-12, "Normal")</f>
        <v>#REF!</v>
      </c>
    </row>
    <row r="48" spans="1:4" x14ac:dyDescent="0.25">
      <c r="A48" s="8" t="s">
        <v>47</v>
      </c>
      <c r="B48" s="3">
        <v>55.940000000000005</v>
      </c>
      <c r="C48" s="3" t="e">
        <f>B48-WY_Data!#REF!</f>
        <v>#REF!</v>
      </c>
      <c r="D48" s="2" t="e" cm="1">
        <f t="array" ref="D48">_xlfn.IFS(C48&gt;12, "Wet", C48&lt;-12, "Dry", 12&gt;C48&gt;-12, "Normal")</f>
        <v>#REF!</v>
      </c>
    </row>
    <row r="49" spans="1:4" x14ac:dyDescent="0.25">
      <c r="A49" s="8" t="s">
        <v>48</v>
      </c>
      <c r="B49" s="3">
        <v>49.21</v>
      </c>
      <c r="C49" s="3" t="e">
        <f>B49-WY_Data!#REF!</f>
        <v>#REF!</v>
      </c>
      <c r="D49" s="2" t="e" cm="1">
        <f t="array" ref="D49">_xlfn.IFS(C49&gt;12, "Wet", C49&lt;-12, "Dry", 12&gt;C49&gt;-12, "Normal")</f>
        <v>#REF!</v>
      </c>
    </row>
    <row r="50" spans="1:4" x14ac:dyDescent="0.25">
      <c r="A50" s="8" t="s">
        <v>49</v>
      </c>
      <c r="B50" s="3">
        <v>33.269999999999996</v>
      </c>
      <c r="C50" s="3" t="e">
        <f>B50-WY_Data!#REF!</f>
        <v>#REF!</v>
      </c>
      <c r="D50" s="2" t="e" cm="1">
        <f t="array" ref="D50">_xlfn.IFS(C50&gt;12, "Wet", C50&lt;-12, "Dry", 12&gt;C50&gt;-12, "Normal")</f>
        <v>#REF!</v>
      </c>
    </row>
    <row r="51" spans="1:4" x14ac:dyDescent="0.25">
      <c r="A51" s="8" t="s">
        <v>50</v>
      </c>
      <c r="B51" s="3">
        <v>66.010000000000005</v>
      </c>
      <c r="C51" s="3" t="e">
        <f>B51-WY_Data!#REF!</f>
        <v>#REF!</v>
      </c>
      <c r="D51" s="2" t="e" cm="1">
        <f t="array" ref="D51">_xlfn.IFS(C51&gt;12, "Wet", C51&lt;-12, "Dry", 12&gt;C51&gt;-12, "Normal")</f>
        <v>#REF!</v>
      </c>
    </row>
    <row r="52" spans="1:4" x14ac:dyDescent="0.25">
      <c r="A52" s="8" t="s">
        <v>51</v>
      </c>
      <c r="B52" s="3">
        <v>35.670000000000009</v>
      </c>
      <c r="C52" s="3" t="e">
        <f>B52-WY_Data!#REF!</f>
        <v>#REF!</v>
      </c>
      <c r="D52" s="2" t="e" cm="1">
        <f t="array" ref="D52">_xlfn.IFS(C52&gt;12, "Wet", C52&lt;-12, "Dry", 12&gt;C52&gt;-12, "Normal")</f>
        <v>#REF!</v>
      </c>
    </row>
    <row r="53" spans="1:4" x14ac:dyDescent="0.25">
      <c r="A53" s="8" t="s">
        <v>52</v>
      </c>
      <c r="B53" s="3">
        <v>37.989999999999988</v>
      </c>
      <c r="C53" s="3" t="e">
        <f>B53-WY_Data!#REF!</f>
        <v>#REF!</v>
      </c>
      <c r="D53" s="2" t="e" cm="1">
        <f t="array" ref="D53">_xlfn.IFS(C53&gt;12, "Wet", C53&lt;-12, "Dry", 12&gt;C53&gt;-12, "Normal")</f>
        <v>#REF!</v>
      </c>
    </row>
    <row r="54" spans="1:4" x14ac:dyDescent="0.25">
      <c r="A54" s="8" t="s">
        <v>53</v>
      </c>
      <c r="B54" s="3">
        <v>25.03</v>
      </c>
      <c r="C54" s="3" t="e">
        <f>B54-WY_Data!#REF!</f>
        <v>#REF!</v>
      </c>
      <c r="D54" s="2" t="e" cm="1">
        <f t="array" ref="D54">_xlfn.IFS(C54&gt;12, "Wet", C54&lt;-12, "Dry", 12&gt;C54&gt;-12, "Normal")</f>
        <v>#REF!</v>
      </c>
    </row>
    <row r="55" spans="1:4" x14ac:dyDescent="0.25">
      <c r="A55" s="8" t="s">
        <v>54</v>
      </c>
      <c r="B55" s="3">
        <v>40.449999999999996</v>
      </c>
      <c r="C55" s="3" t="e">
        <f>B55-WY_Data!#REF!</f>
        <v>#REF!</v>
      </c>
      <c r="D55" s="2" t="e" cm="1">
        <f t="array" ref="D55">_xlfn.IFS(C55&gt;12, "Wet", C55&lt;-12, "Dry", 12&gt;C55&gt;-12, "Normal")</f>
        <v>#REF!</v>
      </c>
    </row>
    <row r="56" spans="1:4" x14ac:dyDescent="0.25">
      <c r="A56" s="8" t="s">
        <v>55</v>
      </c>
      <c r="B56" s="3">
        <v>50.839999999999996</v>
      </c>
      <c r="C56" s="3" t="e">
        <f>B56-WY_Data!#REF!</f>
        <v>#REF!</v>
      </c>
      <c r="D56" s="2" t="e" cm="1">
        <f t="array" ref="D56">_xlfn.IFS(C56&gt;12, "Wet", C56&lt;-12, "Dry", 12&gt;C56&gt;-12, "Normal")</f>
        <v>#REF!</v>
      </c>
    </row>
    <row r="57" spans="1:4" x14ac:dyDescent="0.25">
      <c r="A57" s="8" t="s">
        <v>56</v>
      </c>
      <c r="B57" s="3">
        <v>30.52</v>
      </c>
      <c r="C57" s="3" t="e">
        <f>B57-WY_Data!#REF!</f>
        <v>#REF!</v>
      </c>
      <c r="D57" s="2" t="e" cm="1">
        <f t="array" ref="D57">_xlfn.IFS(C57&gt;12, "Wet", C57&lt;-12, "Dry", 12&gt;C57&gt;-12, "Normal")</f>
        <v>#REF!</v>
      </c>
    </row>
    <row r="58" spans="1:4" x14ac:dyDescent="0.25">
      <c r="A58" s="8" t="s">
        <v>57</v>
      </c>
      <c r="B58" s="3">
        <v>49.25</v>
      </c>
      <c r="C58" s="3" t="e">
        <f>B58-WY_Data!#REF!</f>
        <v>#REF!</v>
      </c>
      <c r="D58" s="2" t="e" cm="1">
        <f t="array" ref="D58">_xlfn.IFS(C58&gt;12, "Wet", C58&lt;-12, "Dry", 12&gt;C58&gt;-12, "Normal")</f>
        <v>#REF!</v>
      </c>
    </row>
    <row r="59" spans="1:4" x14ac:dyDescent="0.25">
      <c r="A59" s="8" t="s">
        <v>58</v>
      </c>
      <c r="B59" s="3">
        <v>55.730000000000004</v>
      </c>
      <c r="C59" s="3" t="e">
        <f>B59-WY_Data!#REF!</f>
        <v>#REF!</v>
      </c>
      <c r="D59" s="2" t="e" cm="1">
        <f t="array" ref="D59">_xlfn.IFS(C59&gt;12, "Wet", C59&lt;-12, "Dry", 12&gt;C59&gt;-12, "Normal")</f>
        <v>#REF!</v>
      </c>
    </row>
    <row r="60" spans="1:4" x14ac:dyDescent="0.25">
      <c r="A60" s="8" t="s">
        <v>59</v>
      </c>
      <c r="B60" s="3">
        <v>30.61</v>
      </c>
      <c r="C60" s="3" t="e">
        <f>B60-WY_Data!#REF!</f>
        <v>#REF!</v>
      </c>
      <c r="D60" s="2" t="e" cm="1">
        <f t="array" ref="D60">_xlfn.IFS(C60&gt;12, "Wet", C60&lt;-12, "Dry", 12&gt;C60&gt;-12, "Normal")</f>
        <v>#REF!</v>
      </c>
    </row>
    <row r="61" spans="1:4" x14ac:dyDescent="0.25">
      <c r="A61" s="8" t="s">
        <v>60</v>
      </c>
      <c r="B61" s="3">
        <v>29.95</v>
      </c>
      <c r="C61" s="3" t="e">
        <f>B61-WY_Data!#REF!</f>
        <v>#REF!</v>
      </c>
      <c r="D61" s="2" t="e" cm="1">
        <f t="array" ref="D61">_xlfn.IFS(C61&gt;12, "Wet", C61&lt;-12, "Dry", 12&gt;C61&gt;-12, "Normal")</f>
        <v>#REF!</v>
      </c>
    </row>
    <row r="62" spans="1:4" x14ac:dyDescent="0.25">
      <c r="A62" s="8" t="s">
        <v>61</v>
      </c>
      <c r="B62" s="3">
        <v>27.070000000000004</v>
      </c>
      <c r="C62" s="3" t="e">
        <f>B62-WY_Data!#REF!</f>
        <v>#REF!</v>
      </c>
      <c r="D62" s="2" t="e" cm="1">
        <f t="array" ref="D62">_xlfn.IFS(C62&gt;12, "Wet", C62&lt;-12, "Dry", 12&gt;C62&gt;-12, "Normal")</f>
        <v>#REF!</v>
      </c>
    </row>
    <row r="63" spans="1:4" x14ac:dyDescent="0.25">
      <c r="A63" s="8" t="s">
        <v>62</v>
      </c>
      <c r="B63" s="3">
        <v>44.72</v>
      </c>
      <c r="C63" s="3" t="e">
        <f>B63-WY_Data!#REF!</f>
        <v>#REF!</v>
      </c>
      <c r="D63" s="2" t="e" cm="1">
        <f t="array" ref="D63">_xlfn.IFS(C63&gt;12, "Wet", C63&lt;-12, "Dry", 12&gt;C63&gt;-12, "Normal")</f>
        <v>#REF!</v>
      </c>
    </row>
    <row r="64" spans="1:4" x14ac:dyDescent="0.25">
      <c r="A64" s="8" t="s">
        <v>63</v>
      </c>
      <c r="B64" s="3">
        <v>48.37</v>
      </c>
      <c r="C64" s="3" t="e">
        <f>B64-WY_Data!#REF!</f>
        <v>#REF!</v>
      </c>
      <c r="D64" s="2" t="e" cm="1">
        <f t="array" ref="D64">_xlfn.IFS(C64&gt;12, "Wet", C64&lt;-12, "Dry", 12&gt;C64&gt;-12, "Normal")</f>
        <v>#REF!</v>
      </c>
    </row>
    <row r="65" spans="1:4" x14ac:dyDescent="0.25">
      <c r="A65" s="8" t="s">
        <v>64</v>
      </c>
      <c r="B65" s="3">
        <v>24.789918</v>
      </c>
      <c r="C65" s="3" t="e">
        <f>B65-WY_Data!#REF!</f>
        <v>#REF!</v>
      </c>
      <c r="D65" s="2" t="e" cm="1">
        <f t="array" ref="D65">_xlfn.IFS(C65&gt;12, "Wet", C65&lt;-12, "Dry", 12&gt;C65&gt;-12, "Normal")</f>
        <v>#REF!</v>
      </c>
    </row>
    <row r="66" spans="1:4" x14ac:dyDescent="0.25">
      <c r="A66" s="8" t="s">
        <v>65</v>
      </c>
      <c r="B66" s="3">
        <v>30.669999999999998</v>
      </c>
      <c r="C66" s="3" t="e">
        <f>B66-WY_Data!#REF!</f>
        <v>#REF!</v>
      </c>
      <c r="D66" s="2" t="e" cm="1">
        <f t="array" ref="D66">_xlfn.IFS(C66&gt;12, "Wet", C66&lt;-12, "Dry", 12&gt;C66&gt;-12, "Normal")</f>
        <v>#REF!</v>
      </c>
    </row>
    <row r="67" spans="1:4" x14ac:dyDescent="0.25">
      <c r="A67" s="8" t="s">
        <v>66</v>
      </c>
      <c r="B67" s="3">
        <v>30.029999999999998</v>
      </c>
      <c r="C67" s="3" t="e">
        <f>B67-WY_Data!#REF!</f>
        <v>#REF!</v>
      </c>
      <c r="D67" s="2" t="e" cm="1">
        <f t="array" ref="D67">_xlfn.IFS(C67&gt;12, "Wet", C67&lt;-12, "Dry", 12&gt;C67&gt;-12, "Normal")</f>
        <v>#REF!</v>
      </c>
    </row>
    <row r="68" spans="1:4" x14ac:dyDescent="0.25">
      <c r="A68" s="8" t="s">
        <v>67</v>
      </c>
      <c r="B68" s="3">
        <v>28.41</v>
      </c>
      <c r="C68" s="3" t="e">
        <f>B68-WY_Data!#REF!</f>
        <v>#REF!</v>
      </c>
      <c r="D68" s="2" t="e" cm="1">
        <f t="array" ref="D68">_xlfn.IFS(C68&gt;12, "Wet", C68&lt;-12, "Dry", 12&gt;C68&gt;-12, "Normal")</f>
        <v>#REF!</v>
      </c>
    </row>
    <row r="69" spans="1:4" x14ac:dyDescent="0.25">
      <c r="A69" s="8">
        <v>2016</v>
      </c>
      <c r="B69" s="3">
        <v>38.599999999999994</v>
      </c>
      <c r="C69" s="3" t="e">
        <f>B69-WY_Data!#REF!</f>
        <v>#REF!</v>
      </c>
      <c r="D69" s="2" t="e" cm="1">
        <f t="array" ref="D69">_xlfn.IFS(C69&gt;12, "Wet", C69&lt;-12, "Dry", 12&gt;C69&gt;-12, "Normal")</f>
        <v>#REF!</v>
      </c>
    </row>
    <row r="70" spans="1:4" x14ac:dyDescent="0.25">
      <c r="A70" s="8">
        <v>2017</v>
      </c>
      <c r="B70" s="3">
        <v>46.812767000000001</v>
      </c>
      <c r="C70" s="3" t="e">
        <f>B70-WY_Data!#REF!</f>
        <v>#REF!</v>
      </c>
      <c r="D70" s="2" t="e" cm="1">
        <f t="array" ref="D70">_xlfn.IFS(C70&gt;12, "Wet", C70&lt;-12, "Dry", 12&gt;C70&gt;-12, "Normal")</f>
        <v>#REF!</v>
      </c>
    </row>
    <row r="71" spans="1:4" x14ac:dyDescent="0.25">
      <c r="A71" s="8">
        <v>2018</v>
      </c>
      <c r="B71" s="3">
        <v>30.239375999999996</v>
      </c>
      <c r="C71" s="3" t="e">
        <f>B71-WY_Data!#REF!</f>
        <v>#REF!</v>
      </c>
      <c r="D71" s="2" t="e" cm="1">
        <f t="array" ref="D71">_xlfn.IFS(C71&gt;12, "Wet", C71&lt;-12, "Dry", 12&gt;C71&gt;-12, "Normal")</f>
        <v>#REF!</v>
      </c>
    </row>
    <row r="72" spans="1:4" x14ac:dyDescent="0.25">
      <c r="A72" s="8">
        <v>2019</v>
      </c>
      <c r="B72" s="3">
        <v>35.54</v>
      </c>
      <c r="C72" s="3" t="e">
        <f>B72-WY_Data!#REF!</f>
        <v>#REF!</v>
      </c>
      <c r="D72" s="2" t="e" cm="1">
        <f t="array" ref="D72">_xlfn.IFS(C72&gt;12, "Wet", C72&lt;-12, "Dry", 12&gt;C72&gt;-12, "Normal")</f>
        <v>#REF!</v>
      </c>
    </row>
    <row r="73" spans="1:4" x14ac:dyDescent="0.25">
      <c r="A73" s="8">
        <v>2020</v>
      </c>
      <c r="B73" s="3">
        <v>23.631408000000004</v>
      </c>
      <c r="C73" s="3" t="e">
        <f>B73-WY_Data!#REF!</f>
        <v>#REF!</v>
      </c>
      <c r="D73" s="2" t="e" cm="1">
        <f t="array" ref="D73">_xlfn.IFS(C73&gt;12, "Wet", C73&lt;-12, "Dry", 12&gt;C73&gt;-12, "Normal")</f>
        <v>#REF!</v>
      </c>
    </row>
    <row r="74" spans="1:4" x14ac:dyDescent="0.25">
      <c r="A74" s="8">
        <v>2021</v>
      </c>
      <c r="B74" s="3">
        <v>18.45</v>
      </c>
      <c r="C74" s="3" t="e">
        <f>B74-WY_Data!#REF!</f>
        <v>#REF!</v>
      </c>
      <c r="D74" s="2" t="e" cm="1">
        <f t="array" ref="D74">_xlfn.IFS(C74&gt;12, "Wet", C74&lt;-12, "Dry", 12&gt;C74&gt;-12, "Normal")</f>
        <v>#REF!</v>
      </c>
    </row>
  </sheetData>
  <conditionalFormatting sqref="D2:D1000">
    <cfRule type="cellIs" dxfId="1" priority="1" operator="equal">
      <formula>"Dry"</formula>
    </cfRule>
    <cfRule type="containsText" dxfId="0" priority="2" operator="containsText" text="Wet">
      <formula>NOT(ISERROR(SEARCH("Wet",D2)))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WY_Data</vt:lpstr>
      <vt:lpstr>Notes</vt:lpstr>
      <vt:lpstr>WetDry_Data</vt:lpstr>
    </vt:vector>
  </TitlesOfParts>
  <Company>National Park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Fong, Darren</dc:creator>
  <cp:lastModifiedBy>Becker, Benjamin H</cp:lastModifiedBy>
  <dcterms:created xsi:type="dcterms:W3CDTF">2017-01-23T23:58:34Z</dcterms:created>
  <dcterms:modified xsi:type="dcterms:W3CDTF">2024-02-29T19:39:45Z</dcterms:modified>
</cp:coreProperties>
</file>