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7850" windowHeight="10515" tabRatio="709" activeTab="5"/>
  </bookViews>
  <sheets>
    <sheet name="CM" sheetId="1" r:id="rId1"/>
    <sheet name="NIC-DAM" sheetId="2" r:id="rId2"/>
    <sheet name="KENT" sheetId="3" r:id="rId3"/>
    <sheet name="ALPINE" sheetId="4" r:id="rId4"/>
    <sheet name="BON TEMPE" sheetId="5" r:id="rId5"/>
    <sheet name="LAGUNITAS" sheetId="6" r:id="rId6"/>
    <sheet name="PHOENIX" sheetId="7" r:id="rId7"/>
    <sheet name="SOULAJULE" sheetId="8" r:id="rId8"/>
    <sheet name="NIC-TOWN" sheetId="9" r:id="rId9"/>
    <sheet name="TOCO-LOMA" sheetId="10" r:id="rId10"/>
    <sheet name="LAG RANGER" sheetId="11" r:id="rId11"/>
    <sheet name="SUMMARY" sheetId="12" r:id="rId12"/>
  </sheets>
  <calcPr calcId="125725"/>
</workbook>
</file>

<file path=xl/calcChain.xml><?xml version="1.0" encoding="utf-8"?>
<calcChain xmlns="http://schemas.openxmlformats.org/spreadsheetml/2006/main">
  <c r="D7" i="12"/>
  <c r="N21"/>
  <c r="M38" i="11"/>
  <c r="L38"/>
  <c r="K38"/>
  <c r="J38"/>
  <c r="I38"/>
  <c r="H38"/>
  <c r="G38"/>
  <c r="F38"/>
  <c r="E38"/>
  <c r="D38"/>
  <c r="C38"/>
  <c r="B38"/>
  <c r="M37"/>
  <c r="M27" i="12" s="1"/>
  <c r="L37" i="11"/>
  <c r="L27" i="12" s="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E27" i="12" s="1"/>
  <c r="D37" i="11"/>
  <c r="D27" i="12" s="1"/>
  <c r="C37" i="11"/>
  <c r="C27" i="12" s="1"/>
  <c r="B37" i="11"/>
  <c r="B40" s="1"/>
  <c r="C5" s="1"/>
  <c r="C40" s="1"/>
  <c r="D5" s="1"/>
  <c r="D40" s="1"/>
  <c r="E5" s="1"/>
  <c r="M38" i="10"/>
  <c r="L38"/>
  <c r="K38"/>
  <c r="J38"/>
  <c r="I38"/>
  <c r="H38"/>
  <c r="G38"/>
  <c r="F38"/>
  <c r="E38"/>
  <c r="D38"/>
  <c r="C38"/>
  <c r="B38"/>
  <c r="M37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D25" i="12" s="1"/>
  <c r="C37" i="10"/>
  <c r="C25" i="12" s="1"/>
  <c r="B37" i="10"/>
  <c r="B40" s="1"/>
  <c r="C5" s="1"/>
  <c r="C40" s="1"/>
  <c r="D5" s="1"/>
  <c r="D40" s="1"/>
  <c r="E5" s="1"/>
  <c r="M38" i="9"/>
  <c r="L38"/>
  <c r="K38"/>
  <c r="J38"/>
  <c r="I38"/>
  <c r="H38"/>
  <c r="G38"/>
  <c r="F38"/>
  <c r="E38"/>
  <c r="D38"/>
  <c r="C38"/>
  <c r="B38"/>
  <c r="M37"/>
  <c r="M23" i="12" s="1"/>
  <c r="L37" i="9"/>
  <c r="L23" i="12" s="1"/>
  <c r="K37" i="9"/>
  <c r="K23" i="12" s="1"/>
  <c r="J37" i="9"/>
  <c r="J23" i="12" s="1"/>
  <c r="I37" i="9"/>
  <c r="I23" i="12" s="1"/>
  <c r="H37" i="9"/>
  <c r="H23" i="12" s="1"/>
  <c r="G37" i="9"/>
  <c r="G23" i="12" s="1"/>
  <c r="F37" i="9"/>
  <c r="F23" i="12" s="1"/>
  <c r="E37" i="9"/>
  <c r="E23" i="12" s="1"/>
  <c r="D37" i="9"/>
  <c r="D23" i="12" s="1"/>
  <c r="C37" i="9"/>
  <c r="C23" i="12" s="1"/>
  <c r="B37" i="9"/>
  <c r="B40" s="1"/>
  <c r="C5" s="1"/>
  <c r="C40" s="1"/>
  <c r="D5" s="1"/>
  <c r="D40" s="1"/>
  <c r="E5" s="1"/>
  <c r="M38" i="8"/>
  <c r="L38"/>
  <c r="K38"/>
  <c r="J38"/>
  <c r="I38"/>
  <c r="H38"/>
  <c r="G38"/>
  <c r="F38"/>
  <c r="E38"/>
  <c r="D38"/>
  <c r="C38"/>
  <c r="B38"/>
  <c r="M37"/>
  <c r="L37"/>
  <c r="K37"/>
  <c r="J37"/>
  <c r="I37"/>
  <c r="H37"/>
  <c r="G37"/>
  <c r="F37"/>
  <c r="E37"/>
  <c r="D37"/>
  <c r="C37"/>
  <c r="B37"/>
  <c r="B40" s="1"/>
  <c r="C5" s="1"/>
  <c r="C40" s="1"/>
  <c r="D5" s="1"/>
  <c r="D40" s="1"/>
  <c r="E5" s="1"/>
  <c r="M38" i="7"/>
  <c r="L38"/>
  <c r="K38"/>
  <c r="J38"/>
  <c r="I38"/>
  <c r="H38"/>
  <c r="G38"/>
  <c r="F38"/>
  <c r="E38"/>
  <c r="D38"/>
  <c r="C38"/>
  <c r="B38"/>
  <c r="M37"/>
  <c r="M19" i="12" s="1"/>
  <c r="L37" i="7"/>
  <c r="L19" i="12" s="1"/>
  <c r="K37" i="7"/>
  <c r="K19" i="12" s="1"/>
  <c r="J37" i="7"/>
  <c r="J19" i="12" s="1"/>
  <c r="I37" i="7"/>
  <c r="I19" i="12" s="1"/>
  <c r="H37" i="7"/>
  <c r="H19" i="12" s="1"/>
  <c r="G37" i="7"/>
  <c r="G19" i="12" s="1"/>
  <c r="F37" i="7"/>
  <c r="F19" i="12" s="1"/>
  <c r="E37" i="7"/>
  <c r="E19" i="12" s="1"/>
  <c r="D37" i="7"/>
  <c r="D19" i="12" s="1"/>
  <c r="C37" i="7"/>
  <c r="C19" i="12" s="1"/>
  <c r="B37" i="7"/>
  <c r="B40" s="1"/>
  <c r="C5" s="1"/>
  <c r="C40" s="1"/>
  <c r="D5" s="1"/>
  <c r="D40" s="1"/>
  <c r="E5" s="1"/>
  <c r="M38" i="6"/>
  <c r="L38"/>
  <c r="K38"/>
  <c r="J38"/>
  <c r="I38"/>
  <c r="H38"/>
  <c r="G38"/>
  <c r="F38"/>
  <c r="E38"/>
  <c r="D38"/>
  <c r="C38"/>
  <c r="B38"/>
  <c r="M37"/>
  <c r="M17" i="12" s="1"/>
  <c r="L37" i="6"/>
  <c r="L17" i="12" s="1"/>
  <c r="K37" i="6"/>
  <c r="K17" i="12" s="1"/>
  <c r="J37" i="6"/>
  <c r="J17" i="12" s="1"/>
  <c r="I37" i="6"/>
  <c r="I17" i="12" s="1"/>
  <c r="H37" i="6"/>
  <c r="H17" i="12" s="1"/>
  <c r="G37" i="6"/>
  <c r="G17" i="12" s="1"/>
  <c r="F37" i="6"/>
  <c r="F17" i="12" s="1"/>
  <c r="E37" i="6"/>
  <c r="E17" i="12" s="1"/>
  <c r="D37" i="6"/>
  <c r="D17" i="12" s="1"/>
  <c r="C37" i="6"/>
  <c r="C17" i="12" s="1"/>
  <c r="B37" i="6"/>
  <c r="B40" s="1"/>
  <c r="C5" s="1"/>
  <c r="M38" i="5"/>
  <c r="L38"/>
  <c r="K38"/>
  <c r="J38"/>
  <c r="I38"/>
  <c r="H38"/>
  <c r="G38"/>
  <c r="F38"/>
  <c r="E38"/>
  <c r="D38"/>
  <c r="C38"/>
  <c r="B38"/>
  <c r="M37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D15" i="12" s="1"/>
  <c r="C37" i="5"/>
  <c r="C15" i="12" s="1"/>
  <c r="B37" i="5"/>
  <c r="B40" s="1"/>
  <c r="C5" s="1"/>
  <c r="C40" s="1"/>
  <c r="D5" s="1"/>
  <c r="D40" s="1"/>
  <c r="E5" s="1"/>
  <c r="M38" i="4"/>
  <c r="L38"/>
  <c r="K38"/>
  <c r="J38"/>
  <c r="I38"/>
  <c r="H38"/>
  <c r="G38"/>
  <c r="F38"/>
  <c r="E38"/>
  <c r="D38"/>
  <c r="C38"/>
  <c r="B38"/>
  <c r="M37"/>
  <c r="M13" i="12" s="1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C13" i="12" s="1"/>
  <c r="B37" i="4"/>
  <c r="B40" s="1"/>
  <c r="C5" s="1"/>
  <c r="C40" s="1"/>
  <c r="D5" s="1"/>
  <c r="D40" s="1"/>
  <c r="E5" s="1"/>
  <c r="M38" i="3"/>
  <c r="L38"/>
  <c r="K38"/>
  <c r="J38"/>
  <c r="I38"/>
  <c r="H38"/>
  <c r="G38"/>
  <c r="F38"/>
  <c r="E38"/>
  <c r="D38"/>
  <c r="C38"/>
  <c r="B38"/>
  <c r="M37"/>
  <c r="M11" i="12" s="1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40" s="1"/>
  <c r="C5" s="1"/>
  <c r="C40" s="1"/>
  <c r="D5" s="1"/>
  <c r="D40" s="1"/>
  <c r="E5" s="1"/>
  <c r="M38" i="2"/>
  <c r="L38"/>
  <c r="K38"/>
  <c r="J38"/>
  <c r="I38"/>
  <c r="H38"/>
  <c r="G38"/>
  <c r="F38"/>
  <c r="E38"/>
  <c r="D38"/>
  <c r="C38"/>
  <c r="B38"/>
  <c r="M37"/>
  <c r="M9" i="12" s="1"/>
  <c r="L37" i="2"/>
  <c r="L9" i="12" s="1"/>
  <c r="K37" i="2"/>
  <c r="K9" i="12" s="1"/>
  <c r="J37" i="2"/>
  <c r="J9" i="12" s="1"/>
  <c r="I37" i="2"/>
  <c r="I9" i="12" s="1"/>
  <c r="H37" i="2"/>
  <c r="H9" i="12" s="1"/>
  <c r="G37" i="2"/>
  <c r="G9" i="12" s="1"/>
  <c r="F37" i="2"/>
  <c r="F9" i="12" s="1"/>
  <c r="E37" i="2"/>
  <c r="E9" i="12" s="1"/>
  <c r="D37" i="2"/>
  <c r="D9" i="12" s="1"/>
  <c r="C37" i="2"/>
  <c r="C9" i="12" s="1"/>
  <c r="B37" i="2"/>
  <c r="B40" s="1"/>
  <c r="C5" s="1"/>
  <c r="C40" s="1"/>
  <c r="D5" s="1"/>
  <c r="D40" s="1"/>
  <c r="E5" s="1"/>
  <c r="M38" i="1"/>
  <c r="L38"/>
  <c r="K38"/>
  <c r="J38"/>
  <c r="I38"/>
  <c r="H38"/>
  <c r="G38"/>
  <c r="F38"/>
  <c r="E38"/>
  <c r="D38"/>
  <c r="C38"/>
  <c r="B38"/>
  <c r="M37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E7" i="12" s="1"/>
  <c r="D37" i="1"/>
  <c r="C37"/>
  <c r="C7" i="12" s="1"/>
  <c r="B37" i="1"/>
  <c r="B40" s="1"/>
  <c r="C5" s="1"/>
  <c r="B25" i="12" l="1"/>
  <c r="B19"/>
  <c r="B23"/>
  <c r="B9"/>
  <c r="B27"/>
  <c r="B11"/>
  <c r="B15"/>
  <c r="B13"/>
  <c r="C29"/>
  <c r="M29"/>
  <c r="K29"/>
  <c r="I29"/>
  <c r="G29"/>
  <c r="C40" i="6"/>
  <c r="D5" s="1"/>
  <c r="L29" i="12"/>
  <c r="J29"/>
  <c r="H29"/>
  <c r="N9"/>
  <c r="N27"/>
  <c r="N19"/>
  <c r="N15"/>
  <c r="N13"/>
  <c r="D29"/>
  <c r="N25"/>
  <c r="F29"/>
  <c r="E40" i="9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N23" i="12"/>
  <c r="E40" i="4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E40" i="10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E40" i="8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E40" i="7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E40" i="2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E40" i="11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E40" i="3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N11" i="12"/>
  <c r="E40" i="5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E29" i="12"/>
  <c r="C40" i="1"/>
  <c r="D5" s="1"/>
  <c r="D40" s="1"/>
  <c r="E5" s="1"/>
  <c r="E40" s="1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D40" i="6"/>
  <c r="E5" s="1"/>
  <c r="E40" s="1"/>
  <c r="F5" s="1"/>
  <c r="F40" s="1"/>
  <c r="G5" s="1"/>
  <c r="G40" s="1"/>
  <c r="H5" s="1"/>
  <c r="H40" s="1"/>
  <c r="I5" s="1"/>
  <c r="I40" s="1"/>
  <c r="J5" s="1"/>
  <c r="J40" s="1"/>
  <c r="K5" s="1"/>
  <c r="K40" s="1"/>
  <c r="L5" s="1"/>
  <c r="L40" s="1"/>
  <c r="M5" s="1"/>
  <c r="M40" s="1"/>
  <c r="M2" s="1"/>
  <c r="B7" i="12"/>
  <c r="N7" s="1"/>
  <c r="B17"/>
  <c r="N17" l="1"/>
  <c r="N29" s="1"/>
  <c r="B29"/>
</calcChain>
</file>

<file path=xl/comments1.xml><?xml version="1.0" encoding="utf-8"?>
<comments xmlns="http://schemas.openxmlformats.org/spreadsheetml/2006/main">
  <authors>
    <author>e_morey</author>
  </authors>
  <commentList>
    <comment ref="A29" authorId="0">
      <text>
        <r>
          <rPr>
            <b/>
            <sz val="8"/>
            <color indexed="81"/>
            <rFont val="Tahoma"/>
            <family val="2"/>
          </rPr>
          <t>e_morey:</t>
        </r>
        <r>
          <rPr>
            <sz val="8"/>
            <color indexed="81"/>
            <rFont val="Tahoma"/>
            <family val="2"/>
          </rPr>
          <t xml:space="preserve">
Does not include Lake Lagunitas ranger levels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e_morey:</t>
        </r>
        <r>
          <rPr>
            <sz val="8"/>
            <color indexed="81"/>
            <rFont val="Tahoma"/>
            <family val="2"/>
          </rPr>
          <t xml:space="preserve">
Does not include Lake Lagunitas ranger levels
</t>
        </r>
      </text>
    </comment>
  </commentList>
</comments>
</file>

<file path=xl/sharedStrings.xml><?xml version="1.0" encoding="utf-8"?>
<sst xmlns="http://schemas.openxmlformats.org/spreadsheetml/2006/main" count="171" uniqueCount="26">
  <si>
    <t>RAINFALL (IN INCHES) 2012-2013</t>
  </si>
  <si>
    <t>LAGUNITAS LAKE</t>
  </si>
  <si>
    <t>YEARLY TOTAL =</t>
  </si>
  <si>
    <t>PREV.</t>
  </si>
  <si>
    <t>TOTAL</t>
  </si>
  <si>
    <t>AVE.</t>
  </si>
  <si>
    <t>TO DATE</t>
  </si>
  <si>
    <t>CORTE MADERA</t>
  </si>
  <si>
    <t>NICASIO-DAM</t>
  </si>
  <si>
    <t>KENT LAKE</t>
  </si>
  <si>
    <t>ALPINE LAKE</t>
  </si>
  <si>
    <t>BON TEMPE LAKE</t>
  </si>
  <si>
    <t>PHOENIX LAKE</t>
  </si>
  <si>
    <t>SOULAJULE</t>
  </si>
  <si>
    <t>NICASIO TOWN</t>
  </si>
  <si>
    <t>TOCO LOMA PUMP</t>
  </si>
  <si>
    <t>LAGUNITAS LAKE (RANGER READINGS)</t>
  </si>
  <si>
    <t>LOCATION</t>
  </si>
  <si>
    <t>NICASIO DAM</t>
  </si>
  <si>
    <t>KENT</t>
  </si>
  <si>
    <t>ALPINE</t>
  </si>
  <si>
    <t>BON TEMPE</t>
  </si>
  <si>
    <t>LAGUNITAS</t>
  </si>
  <si>
    <t>PHOENIX</t>
  </si>
  <si>
    <t>TOCALOMA</t>
  </si>
  <si>
    <t>RANGER LAGUNITAS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</si>
</sst>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0" fontId="2" fillId="0" borderId="9" xfId="0" applyFont="1" applyBorder="1"/>
    <xf numFmtId="2" fontId="2" fillId="0" borderId="10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2" fillId="0" borderId="12" xfId="0" applyFont="1" applyBorder="1"/>
    <xf numFmtId="2" fontId="3" fillId="0" borderId="0" xfId="0" applyNumberFormat="1" applyFont="1" applyBorder="1" applyAlignment="1">
      <alignment horizontal="center"/>
    </xf>
    <xf numFmtId="0" fontId="2" fillId="0" borderId="14" xfId="0" applyFont="1" applyBorder="1"/>
    <xf numFmtId="2" fontId="2" fillId="0" borderId="15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2" fontId="3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0"/>
  <sheetViews>
    <sheetView topLeftCell="A4" workbookViewId="0">
      <selection activeCell="M30" sqref="M30"/>
    </sheetView>
  </sheetViews>
  <sheetFormatPr defaultRowHeight="15"/>
  <sheetData>
    <row r="1" spans="1:14" ht="15.75">
      <c r="E1" s="1" t="s">
        <v>0</v>
      </c>
    </row>
    <row r="2" spans="1:14">
      <c r="A2" s="2" t="s">
        <v>7</v>
      </c>
      <c r="K2" s="2" t="s">
        <v>2</v>
      </c>
      <c r="M2" s="3">
        <f>M40</f>
        <v>25.709999999999997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0.02</v>
      </c>
      <c r="D5" s="8">
        <f t="shared" si="0"/>
        <v>0.05</v>
      </c>
      <c r="E5" s="8">
        <f t="shared" si="0"/>
        <v>0.05</v>
      </c>
      <c r="F5" s="8">
        <f t="shared" si="0"/>
        <v>2.67</v>
      </c>
      <c r="G5" s="8">
        <f t="shared" si="0"/>
        <v>9.93</v>
      </c>
      <c r="H5" s="8">
        <f t="shared" si="0"/>
        <v>21.049999999999997</v>
      </c>
      <c r="I5" s="8">
        <f t="shared" si="0"/>
        <v>21.889999999999997</v>
      </c>
      <c r="J5" s="8">
        <f t="shared" si="0"/>
        <v>22.359999999999996</v>
      </c>
      <c r="K5" s="8">
        <f t="shared" si="0"/>
        <v>23.179999999999996</v>
      </c>
      <c r="L5" s="8">
        <f t="shared" si="0"/>
        <v>24.199999999999996</v>
      </c>
      <c r="M5" s="9">
        <f t="shared" si="0"/>
        <v>24.229999999999997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7.0000000000000007E-2</v>
      </c>
      <c r="G6" s="13">
        <v>1.43</v>
      </c>
      <c r="H6" s="12">
        <v>0</v>
      </c>
      <c r="I6" s="12">
        <v>0</v>
      </c>
      <c r="J6" s="12">
        <v>0</v>
      </c>
      <c r="K6" s="13">
        <v>0.12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3">
        <v>0.01</v>
      </c>
      <c r="G7" s="13">
        <v>1.41</v>
      </c>
      <c r="H7" s="13">
        <v>0.01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3">
        <v>0.01</v>
      </c>
      <c r="G9" s="13">
        <v>0.56000000000000005</v>
      </c>
      <c r="H9" s="12">
        <v>0</v>
      </c>
      <c r="I9" s="12">
        <v>0</v>
      </c>
      <c r="J9" s="12">
        <v>0</v>
      </c>
      <c r="K9" s="13">
        <v>0.8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0.65</v>
      </c>
      <c r="H10" s="13">
        <v>0.46</v>
      </c>
      <c r="I10" s="12">
        <v>0</v>
      </c>
      <c r="J10" s="13">
        <v>0.25</v>
      </c>
      <c r="K10" s="12">
        <v>0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0.06</v>
      </c>
      <c r="I11" s="12">
        <v>0</v>
      </c>
      <c r="J11" s="13">
        <v>0.23</v>
      </c>
      <c r="K11" s="13">
        <v>0.01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3">
        <v>0.01</v>
      </c>
      <c r="D12" s="12">
        <v>0</v>
      </c>
      <c r="E12" s="12">
        <v>0</v>
      </c>
      <c r="F12" s="13">
        <v>0.09</v>
      </c>
      <c r="G12" s="12">
        <v>0</v>
      </c>
      <c r="H12" s="12">
        <v>0</v>
      </c>
      <c r="I12" s="13">
        <v>0.17</v>
      </c>
      <c r="J12" s="13">
        <v>0.01</v>
      </c>
      <c r="K12" s="13">
        <v>0.08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3">
        <v>0.13</v>
      </c>
      <c r="G13" s="13">
        <v>0.01</v>
      </c>
      <c r="H13" s="13">
        <v>0.01</v>
      </c>
      <c r="I13" s="13">
        <v>0.03</v>
      </c>
      <c r="J13" s="12">
        <v>0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3">
        <v>0.1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3">
        <v>0.03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0.02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3">
        <v>0.01</v>
      </c>
      <c r="F16" s="12">
        <v>0</v>
      </c>
      <c r="G16" s="13">
        <v>0.1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0.06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3">
        <v>0.01</v>
      </c>
      <c r="F18" s="12">
        <v>0</v>
      </c>
      <c r="G18" s="12">
        <v>0</v>
      </c>
      <c r="H18" s="13">
        <v>0.01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3">
        <v>0.01</v>
      </c>
      <c r="F19" s="12">
        <v>0</v>
      </c>
      <c r="G19" s="13">
        <v>0.01</v>
      </c>
      <c r="H19" s="12">
        <v>0</v>
      </c>
      <c r="I19" s="13">
        <v>0.01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3">
        <v>0.02</v>
      </c>
      <c r="D20" s="12">
        <v>0</v>
      </c>
      <c r="E20" s="12">
        <v>0</v>
      </c>
      <c r="F20" s="12">
        <v>0</v>
      </c>
      <c r="G20" s="13">
        <v>0.17</v>
      </c>
      <c r="H20" s="12">
        <v>0</v>
      </c>
      <c r="I20" s="12">
        <v>0</v>
      </c>
      <c r="J20" s="12">
        <v>0</v>
      </c>
      <c r="K20" s="12">
        <v>0</v>
      </c>
      <c r="L20" s="13">
        <v>0.01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3">
        <v>0.74</v>
      </c>
      <c r="G21" s="13">
        <v>0.22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3">
        <v>1.29</v>
      </c>
      <c r="G22" s="13">
        <v>0.51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3">
        <v>0.01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0.26</v>
      </c>
      <c r="J24" s="13">
        <v>0.03</v>
      </c>
      <c r="K24" s="13">
        <v>0.01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1.04</v>
      </c>
      <c r="G25" s="12">
        <v>0</v>
      </c>
      <c r="H25" s="12">
        <v>0</v>
      </c>
      <c r="I25" s="12">
        <v>0</v>
      </c>
      <c r="J25" s="13">
        <v>0.11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3">
        <v>0.04</v>
      </c>
      <c r="F26" s="13">
        <v>0.13</v>
      </c>
      <c r="G26" s="13">
        <v>1.25</v>
      </c>
      <c r="H26" s="12">
        <v>0</v>
      </c>
      <c r="I26" s="12">
        <v>0</v>
      </c>
      <c r="J26" s="13">
        <v>0.01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3">
        <v>1.58</v>
      </c>
      <c r="F27" s="12">
        <v>0</v>
      </c>
      <c r="G27" s="13">
        <v>1.28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3">
        <v>0.01</v>
      </c>
      <c r="F28" s="13">
        <v>0.01</v>
      </c>
      <c r="G28" s="13">
        <v>1.92</v>
      </c>
      <c r="H28" s="13">
        <v>0.28999999999999998</v>
      </c>
      <c r="I28" s="12">
        <v>0</v>
      </c>
      <c r="J28" s="12">
        <v>0</v>
      </c>
      <c r="K28" s="12">
        <v>0</v>
      </c>
      <c r="L28" s="12">
        <v>0</v>
      </c>
      <c r="M28" s="13">
        <v>0.01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3">
        <v>0.14000000000000001</v>
      </c>
      <c r="F29" s="12">
        <v>0</v>
      </c>
      <c r="G29" s="13">
        <v>0.01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0.06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0.12</v>
      </c>
      <c r="F30" s="13">
        <v>0.01</v>
      </c>
      <c r="G30" s="13">
        <v>1.1399999999999999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1.39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3">
        <v>0.01</v>
      </c>
      <c r="F31" s="13">
        <v>0.01</v>
      </c>
      <c r="G31" s="13">
        <v>0.1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3">
        <v>0.01</v>
      </c>
      <c r="M32" s="12">
        <v>0</v>
      </c>
      <c r="N32" s="2">
        <v>27</v>
      </c>
    </row>
    <row r="33" spans="1:14">
      <c r="A33" s="11">
        <v>28</v>
      </c>
      <c r="B33" s="13">
        <v>0.01</v>
      </c>
      <c r="C33" s="12">
        <v>0</v>
      </c>
      <c r="D33" s="12">
        <v>0</v>
      </c>
      <c r="E33" s="12">
        <v>0</v>
      </c>
      <c r="F33" s="13">
        <v>0.79</v>
      </c>
      <c r="G33" s="13">
        <v>0.17</v>
      </c>
      <c r="H33" s="12">
        <v>0</v>
      </c>
      <c r="I33" s="12">
        <v>0</v>
      </c>
      <c r="J33" s="12">
        <v>0</v>
      </c>
      <c r="K33" s="12">
        <v>0</v>
      </c>
      <c r="L33" s="13">
        <v>0.01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3">
        <v>0.01</v>
      </c>
      <c r="F34" s="13">
        <v>0.34</v>
      </c>
      <c r="G34" s="13">
        <v>0.11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2.4900000000000002</v>
      </c>
      <c r="G35" s="13">
        <v>0.01</v>
      </c>
      <c r="H35" s="12">
        <v>0</v>
      </c>
      <c r="I35" s="12"/>
      <c r="J35" s="13">
        <v>0.1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0.65</v>
      </c>
      <c r="F36" s="12"/>
      <c r="G36" s="12">
        <v>0</v>
      </c>
      <c r="H36" s="12">
        <v>0</v>
      </c>
      <c r="I36" s="12"/>
      <c r="J36" s="13">
        <v>0.08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>SUM(B6:B36)</f>
        <v>0.02</v>
      </c>
      <c r="C37" s="16">
        <f t="shared" ref="C37:M37" si="1">SUM(C6:C36)</f>
        <v>0.03</v>
      </c>
      <c r="D37" s="16">
        <f t="shared" si="1"/>
        <v>0</v>
      </c>
      <c r="E37" s="16">
        <f t="shared" si="1"/>
        <v>2.62</v>
      </c>
      <c r="F37" s="16">
        <f t="shared" si="1"/>
        <v>7.26</v>
      </c>
      <c r="G37" s="16">
        <f t="shared" si="1"/>
        <v>11.119999999999997</v>
      </c>
      <c r="H37" s="16">
        <f t="shared" si="1"/>
        <v>0.84000000000000008</v>
      </c>
      <c r="I37" s="16">
        <f t="shared" si="1"/>
        <v>0.47000000000000003</v>
      </c>
      <c r="J37" s="16">
        <f t="shared" si="1"/>
        <v>0.82</v>
      </c>
      <c r="K37" s="16">
        <f t="shared" si="1"/>
        <v>1.02</v>
      </c>
      <c r="L37" s="16">
        <f t="shared" si="1"/>
        <v>0.03</v>
      </c>
      <c r="M37" s="16">
        <f t="shared" si="1"/>
        <v>1.48</v>
      </c>
      <c r="N37" s="17" t="s">
        <v>4</v>
      </c>
    </row>
    <row r="38" spans="1:14">
      <c r="A38" s="15" t="s">
        <v>5</v>
      </c>
      <c r="B38" s="18">
        <f>AVERAGE(B6:B36)</f>
        <v>6.4516129032258064E-4</v>
      </c>
      <c r="C38" s="18">
        <f t="shared" ref="C38:M38" si="2">AVERAGE(C6:C36)</f>
        <v>9.6774193548387097E-4</v>
      </c>
      <c r="D38" s="18">
        <f t="shared" si="2"/>
        <v>0</v>
      </c>
      <c r="E38" s="18">
        <f t="shared" si="2"/>
        <v>8.4516129032258067E-2</v>
      </c>
      <c r="F38" s="18">
        <f t="shared" si="2"/>
        <v>0.24199999999999999</v>
      </c>
      <c r="G38" s="18">
        <f t="shared" si="2"/>
        <v>0.35870967741935478</v>
      </c>
      <c r="H38" s="18">
        <f t="shared" si="2"/>
        <v>2.709677419354839E-2</v>
      </c>
      <c r="I38" s="18">
        <f t="shared" si="2"/>
        <v>1.620689655172414E-2</v>
      </c>
      <c r="J38" s="18">
        <f t="shared" si="2"/>
        <v>2.6451612903225806E-2</v>
      </c>
      <c r="K38" s="18">
        <f t="shared" si="2"/>
        <v>3.4000000000000002E-2</v>
      </c>
      <c r="L38" s="18">
        <f t="shared" si="2"/>
        <v>9.6774193548387097E-4</v>
      </c>
      <c r="M38" s="18">
        <f t="shared" si="2"/>
        <v>4.9333333333333333E-2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0.02</v>
      </c>
      <c r="C40" s="13">
        <f t="shared" ref="C40:M40" si="3">SUM(C5+C37)</f>
        <v>0.05</v>
      </c>
      <c r="D40" s="13">
        <f t="shared" si="3"/>
        <v>0.05</v>
      </c>
      <c r="E40" s="13">
        <f t="shared" si="3"/>
        <v>2.67</v>
      </c>
      <c r="F40" s="13">
        <f t="shared" si="3"/>
        <v>9.93</v>
      </c>
      <c r="G40" s="13">
        <f t="shared" si="3"/>
        <v>21.049999999999997</v>
      </c>
      <c r="H40" s="13">
        <f t="shared" si="3"/>
        <v>21.889999999999997</v>
      </c>
      <c r="I40" s="13">
        <f t="shared" si="3"/>
        <v>22.359999999999996</v>
      </c>
      <c r="J40" s="13">
        <f t="shared" si="3"/>
        <v>23.179999999999996</v>
      </c>
      <c r="K40" s="13">
        <f t="shared" si="3"/>
        <v>24.199999999999996</v>
      </c>
      <c r="L40" s="13">
        <f t="shared" si="3"/>
        <v>24.229999999999997</v>
      </c>
      <c r="M40" s="13">
        <f t="shared" si="3"/>
        <v>25.709999999999997</v>
      </c>
      <c r="N40" s="19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M31" sqref="M31"/>
    </sheetView>
  </sheetViews>
  <sheetFormatPr defaultRowHeight="15"/>
  <sheetData>
    <row r="1" spans="1:14" ht="15.75">
      <c r="E1" s="1" t="s">
        <v>0</v>
      </c>
    </row>
    <row r="2" spans="1:14">
      <c r="A2" s="2" t="s">
        <v>15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30.849999999999998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</v>
      </c>
      <c r="F5" s="8">
        <f t="shared" si="0"/>
        <v>2.2799999999999998</v>
      </c>
      <c r="G5" s="8">
        <f t="shared" si="0"/>
        <v>12.57</v>
      </c>
      <c r="H5" s="8">
        <f t="shared" si="0"/>
        <v>25.11</v>
      </c>
      <c r="I5" s="8">
        <f t="shared" si="0"/>
        <v>26.06</v>
      </c>
      <c r="J5" s="8">
        <f t="shared" si="0"/>
        <v>26.709999999999997</v>
      </c>
      <c r="K5" s="8">
        <f t="shared" si="0"/>
        <v>27.949999999999996</v>
      </c>
      <c r="L5" s="8">
        <f t="shared" si="0"/>
        <v>29.439999999999998</v>
      </c>
      <c r="M5" s="9">
        <f t="shared" si="0"/>
        <v>29.619999999999997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0.85</v>
      </c>
      <c r="G6" s="13">
        <v>0.67</v>
      </c>
      <c r="H6" s="12">
        <v>0</v>
      </c>
      <c r="I6" s="12">
        <v>0</v>
      </c>
      <c r="J6" s="12">
        <v>0</v>
      </c>
      <c r="K6" s="13">
        <v>0.4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2.7</v>
      </c>
      <c r="H7" s="12">
        <v>0</v>
      </c>
      <c r="I7" s="12">
        <v>0</v>
      </c>
      <c r="J7" s="12">
        <v>0</v>
      </c>
      <c r="K7" s="13">
        <v>0.05</v>
      </c>
      <c r="L7" s="12">
        <v>0</v>
      </c>
      <c r="M7" s="12">
        <v>0</v>
      </c>
      <c r="N7" s="2">
        <v>2</v>
      </c>
    </row>
    <row r="8" spans="1:14" ht="14.45" customHeight="1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40">
        <v>0</v>
      </c>
      <c r="L8" s="12">
        <v>0</v>
      </c>
      <c r="M8" s="12">
        <v>0</v>
      </c>
      <c r="N8" s="2">
        <v>3</v>
      </c>
    </row>
    <row r="9" spans="1:14" ht="14.45" customHeight="1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0.67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0.95</v>
      </c>
      <c r="H10" s="12">
        <v>0</v>
      </c>
      <c r="I10" s="12">
        <v>0</v>
      </c>
      <c r="J10" s="12">
        <v>0</v>
      </c>
      <c r="K10" s="13">
        <v>0.18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0.05</v>
      </c>
      <c r="H11" s="13">
        <v>0.4</v>
      </c>
      <c r="I11" s="12">
        <v>0</v>
      </c>
      <c r="J11" s="13">
        <v>0.52</v>
      </c>
      <c r="K11" s="13">
        <v>0.03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3">
        <v>0.05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3">
        <v>0.28000000000000003</v>
      </c>
      <c r="G13" s="12">
        <v>0</v>
      </c>
      <c r="H13" s="12">
        <v>0</v>
      </c>
      <c r="I13" s="13">
        <v>0.4</v>
      </c>
      <c r="J13" s="12">
        <v>0</v>
      </c>
      <c r="K13" s="13">
        <v>0.11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3">
        <v>0.04</v>
      </c>
      <c r="F17" s="12">
        <v>0</v>
      </c>
      <c r="G17" s="13">
        <v>0.19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0.03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0.15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3">
        <v>2.4500000000000002</v>
      </c>
      <c r="G22" s="13">
        <v>0.47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3">
        <v>0.5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0.25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0.38</v>
      </c>
      <c r="G25" s="12">
        <v>0</v>
      </c>
      <c r="H25" s="12">
        <v>0</v>
      </c>
      <c r="I25" s="12">
        <v>0</v>
      </c>
      <c r="J25" s="13">
        <v>0.22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1.19</v>
      </c>
      <c r="G26" s="13">
        <v>1.25</v>
      </c>
      <c r="H26" s="12">
        <v>0</v>
      </c>
      <c r="I26" s="12">
        <v>0</v>
      </c>
      <c r="J26" s="13">
        <v>0.21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3">
        <v>1.65</v>
      </c>
      <c r="F27" s="12">
        <v>0</v>
      </c>
      <c r="G27" s="13">
        <v>1.95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3">
        <v>0.14000000000000001</v>
      </c>
      <c r="F28" s="12">
        <v>0</v>
      </c>
      <c r="G28" s="13">
        <v>1.45</v>
      </c>
      <c r="H28" s="13">
        <v>0.55000000000000004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3">
        <v>0.25</v>
      </c>
      <c r="F29" s="12">
        <v>0</v>
      </c>
      <c r="G29" s="13">
        <v>0.95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0.15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1.17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3">
        <v>1.7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0.06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0.03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1.4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0.18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0.08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3.16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0.05</v>
      </c>
      <c r="F36" s="12"/>
      <c r="G36" s="12">
        <v>0</v>
      </c>
      <c r="H36" s="12">
        <v>0</v>
      </c>
      <c r="I36" s="12"/>
      <c r="J36" s="13">
        <v>0.28999999999999998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</v>
      </c>
      <c r="E37" s="16">
        <f t="shared" si="1"/>
        <v>2.2799999999999998</v>
      </c>
      <c r="F37" s="16">
        <f t="shared" si="1"/>
        <v>10.290000000000001</v>
      </c>
      <c r="G37" s="16">
        <f t="shared" si="1"/>
        <v>12.539999999999997</v>
      </c>
      <c r="H37" s="16">
        <f t="shared" si="1"/>
        <v>0.95000000000000007</v>
      </c>
      <c r="I37" s="16">
        <f t="shared" si="1"/>
        <v>0.65</v>
      </c>
      <c r="J37" s="16">
        <f t="shared" si="1"/>
        <v>1.24</v>
      </c>
      <c r="K37" s="16">
        <f t="shared" si="1"/>
        <v>1.4900000000000002</v>
      </c>
      <c r="L37" s="16">
        <f t="shared" si="1"/>
        <v>0.18</v>
      </c>
      <c r="M37" s="16">
        <f t="shared" si="1"/>
        <v>1.23</v>
      </c>
      <c r="N37" s="17" t="s">
        <v>4</v>
      </c>
    </row>
    <row r="38" spans="1:14">
      <c r="A38" s="15" t="s">
        <v>5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0</v>
      </c>
      <c r="E38" s="18">
        <f t="shared" si="2"/>
        <v>7.3548387096774193E-2</v>
      </c>
      <c r="F38" s="18">
        <f t="shared" si="2"/>
        <v>0.34300000000000003</v>
      </c>
      <c r="G38" s="18">
        <f t="shared" si="2"/>
        <v>0.40451612903225798</v>
      </c>
      <c r="H38" s="18">
        <f t="shared" si="2"/>
        <v>3.0645161290322583E-2</v>
      </c>
      <c r="I38" s="18">
        <f t="shared" si="2"/>
        <v>2.2413793103448276E-2</v>
      </c>
      <c r="J38" s="18">
        <f t="shared" si="2"/>
        <v>0.04</v>
      </c>
      <c r="K38" s="18">
        <f t="shared" si="2"/>
        <v>4.9666666666666671E-2</v>
      </c>
      <c r="L38" s="18">
        <f t="shared" si="2"/>
        <v>5.8064516129032254E-3</v>
      </c>
      <c r="M38" s="18">
        <f t="shared" si="2"/>
        <v>4.1000000000000002E-2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</v>
      </c>
      <c r="C40" s="13">
        <f t="shared" ref="C40:M40" si="3">SUM(C5+C37)</f>
        <v>0</v>
      </c>
      <c r="D40" s="13">
        <f t="shared" si="3"/>
        <v>0</v>
      </c>
      <c r="E40" s="13">
        <f t="shared" si="3"/>
        <v>2.2799999999999998</v>
      </c>
      <c r="F40" s="13">
        <f t="shared" si="3"/>
        <v>12.57</v>
      </c>
      <c r="G40" s="13">
        <f t="shared" si="3"/>
        <v>25.11</v>
      </c>
      <c r="H40" s="13">
        <f t="shared" si="3"/>
        <v>26.06</v>
      </c>
      <c r="I40" s="13">
        <f t="shared" si="3"/>
        <v>26.709999999999997</v>
      </c>
      <c r="J40" s="13">
        <f t="shared" si="3"/>
        <v>27.949999999999996</v>
      </c>
      <c r="K40" s="13">
        <f t="shared" si="3"/>
        <v>29.439999999999998</v>
      </c>
      <c r="L40" s="13">
        <f t="shared" si="3"/>
        <v>29.619999999999997</v>
      </c>
      <c r="M40" s="13">
        <f t="shared" si="3"/>
        <v>30.849999999999998</v>
      </c>
      <c r="N40" s="19" t="s">
        <v>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M28" sqref="M28:M29"/>
    </sheetView>
  </sheetViews>
  <sheetFormatPr defaultRowHeight="15"/>
  <sheetData>
    <row r="1" spans="1:14" ht="15.75">
      <c r="E1" s="1" t="s">
        <v>0</v>
      </c>
    </row>
    <row r="2" spans="1:14">
      <c r="A2" s="2" t="s">
        <v>16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38.910000000000004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</v>
      </c>
      <c r="F5" s="8">
        <f t="shared" si="0"/>
        <v>3.31</v>
      </c>
      <c r="G5" s="8">
        <f t="shared" si="0"/>
        <v>14.89</v>
      </c>
      <c r="H5" s="8">
        <f t="shared" si="0"/>
        <v>31.98</v>
      </c>
      <c r="I5" s="8">
        <f t="shared" si="0"/>
        <v>33.28</v>
      </c>
      <c r="J5" s="8">
        <f t="shared" si="0"/>
        <v>34.120000000000005</v>
      </c>
      <c r="K5" s="8">
        <f t="shared" si="0"/>
        <v>35.380000000000003</v>
      </c>
      <c r="L5" s="8">
        <f t="shared" si="0"/>
        <v>37.190000000000005</v>
      </c>
      <c r="M5" s="9">
        <f t="shared" si="0"/>
        <v>37.250000000000007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0.9</v>
      </c>
      <c r="G6" s="13">
        <v>2.35</v>
      </c>
      <c r="H6" s="12">
        <v>0</v>
      </c>
      <c r="I6" s="12">
        <v>0</v>
      </c>
      <c r="J6" s="12">
        <v>0</v>
      </c>
      <c r="K6" s="13">
        <v>0.28999999999999998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3.75</v>
      </c>
      <c r="H7" s="12">
        <v>0</v>
      </c>
      <c r="I7" s="12">
        <v>0</v>
      </c>
      <c r="J7" s="12">
        <v>0</v>
      </c>
      <c r="K7" s="13">
        <v>0.11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40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0.67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1.43</v>
      </c>
      <c r="H10" s="12">
        <v>0</v>
      </c>
      <c r="I10" s="12">
        <v>0</v>
      </c>
      <c r="J10" s="12">
        <v>0</v>
      </c>
      <c r="K10" s="13">
        <v>0.5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0.03</v>
      </c>
      <c r="H11" s="13">
        <v>0.86</v>
      </c>
      <c r="I11" s="12">
        <v>0</v>
      </c>
      <c r="J11" s="13">
        <v>0.55000000000000004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3">
        <v>0.4</v>
      </c>
      <c r="G13" s="12">
        <v>0</v>
      </c>
      <c r="H13" s="12">
        <v>0</v>
      </c>
      <c r="I13" s="13">
        <v>0.34</v>
      </c>
      <c r="J13" s="13">
        <v>0.05</v>
      </c>
      <c r="K13" s="13">
        <v>0.24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3">
        <v>0.1</v>
      </c>
      <c r="F17" s="12">
        <v>0</v>
      </c>
      <c r="G17" s="13">
        <v>0.23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0.08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0.48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3">
        <v>1.91</v>
      </c>
      <c r="F22" s="13">
        <v>2.5</v>
      </c>
      <c r="G22" s="13">
        <v>1.02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3">
        <v>0.52</v>
      </c>
      <c r="F23" s="13">
        <v>0.56999999999999995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3">
        <v>0.37</v>
      </c>
      <c r="F24" s="12">
        <v>0</v>
      </c>
      <c r="G24" s="12">
        <v>0</v>
      </c>
      <c r="H24" s="12">
        <v>0</v>
      </c>
      <c r="I24" s="13">
        <v>0.28000000000000003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3">
        <v>0.31</v>
      </c>
      <c r="F25" s="13">
        <v>0.76</v>
      </c>
      <c r="G25" s="12">
        <v>0</v>
      </c>
      <c r="H25" s="12">
        <v>0</v>
      </c>
      <c r="I25" s="13">
        <v>0.22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1.61</v>
      </c>
      <c r="G26" s="13">
        <v>0.23</v>
      </c>
      <c r="H26" s="12">
        <v>0</v>
      </c>
      <c r="I26" s="12">
        <v>0</v>
      </c>
      <c r="J26" s="13">
        <v>0.21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3">
        <v>2.63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3">
        <v>3.35</v>
      </c>
      <c r="H28" s="13">
        <v>0.44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3">
        <v>0.05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3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1.66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1.46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0.47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0.06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0.89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3.48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0.1</v>
      </c>
      <c r="F36" s="12"/>
      <c r="G36" s="12">
        <v>0</v>
      </c>
      <c r="H36" s="12">
        <v>0</v>
      </c>
      <c r="I36" s="12"/>
      <c r="J36" s="13">
        <v>0.45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</v>
      </c>
      <c r="E37" s="16">
        <f t="shared" si="1"/>
        <v>3.31</v>
      </c>
      <c r="F37" s="16">
        <f t="shared" si="1"/>
        <v>11.58</v>
      </c>
      <c r="G37" s="16">
        <f t="shared" si="1"/>
        <v>17.09</v>
      </c>
      <c r="H37" s="16">
        <f t="shared" si="1"/>
        <v>1.3</v>
      </c>
      <c r="I37" s="16">
        <f t="shared" si="1"/>
        <v>0.84000000000000008</v>
      </c>
      <c r="J37" s="16">
        <f t="shared" si="1"/>
        <v>1.26</v>
      </c>
      <c r="K37" s="16">
        <f t="shared" si="1"/>
        <v>1.81</v>
      </c>
      <c r="L37" s="16">
        <f t="shared" si="1"/>
        <v>0.06</v>
      </c>
      <c r="M37" s="16">
        <f t="shared" si="1"/>
        <v>1.66</v>
      </c>
      <c r="N37" s="17" t="s">
        <v>4</v>
      </c>
    </row>
    <row r="38" spans="1:14">
      <c r="A38" s="15" t="s">
        <v>5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0</v>
      </c>
      <c r="E38" s="18">
        <f t="shared" si="2"/>
        <v>0.1067741935483871</v>
      </c>
      <c r="F38" s="18">
        <f t="shared" si="2"/>
        <v>0.38600000000000001</v>
      </c>
      <c r="G38" s="18">
        <f t="shared" si="2"/>
        <v>0.55129032258064514</v>
      </c>
      <c r="H38" s="18">
        <f t="shared" si="2"/>
        <v>4.1935483870967745E-2</v>
      </c>
      <c r="I38" s="18">
        <f t="shared" si="2"/>
        <v>2.8965517241379312E-2</v>
      </c>
      <c r="J38" s="18">
        <f t="shared" si="2"/>
        <v>4.0645161290322578E-2</v>
      </c>
      <c r="K38" s="18">
        <f t="shared" si="2"/>
        <v>6.0333333333333336E-2</v>
      </c>
      <c r="L38" s="18">
        <f t="shared" si="2"/>
        <v>1.9354838709677419E-3</v>
      </c>
      <c r="M38" s="18">
        <f t="shared" si="2"/>
        <v>5.5333333333333332E-2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</v>
      </c>
      <c r="C40" s="13">
        <f t="shared" ref="C40:M40" si="3">SUM(C5+C37)</f>
        <v>0</v>
      </c>
      <c r="D40" s="13">
        <f t="shared" si="3"/>
        <v>0</v>
      </c>
      <c r="E40" s="13">
        <f t="shared" si="3"/>
        <v>3.31</v>
      </c>
      <c r="F40" s="13">
        <f t="shared" si="3"/>
        <v>14.89</v>
      </c>
      <c r="G40" s="13">
        <f t="shared" si="3"/>
        <v>31.98</v>
      </c>
      <c r="H40" s="13">
        <f t="shared" si="3"/>
        <v>33.28</v>
      </c>
      <c r="I40" s="13">
        <f t="shared" si="3"/>
        <v>34.120000000000005</v>
      </c>
      <c r="J40" s="13">
        <f t="shared" si="3"/>
        <v>35.380000000000003</v>
      </c>
      <c r="K40" s="13">
        <f t="shared" si="3"/>
        <v>37.190000000000005</v>
      </c>
      <c r="L40" s="13">
        <f t="shared" si="3"/>
        <v>37.250000000000007</v>
      </c>
      <c r="M40" s="13">
        <f t="shared" si="3"/>
        <v>38.910000000000004</v>
      </c>
      <c r="N40" s="19" t="s">
        <v>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9"/>
  <sheetViews>
    <sheetView topLeftCell="A2" workbookViewId="0">
      <selection activeCell="N27" sqref="N27"/>
    </sheetView>
  </sheetViews>
  <sheetFormatPr defaultRowHeight="15"/>
  <sheetData>
    <row r="1" spans="1:15" ht="15.75">
      <c r="E1" s="1" t="s">
        <v>0</v>
      </c>
    </row>
    <row r="2" spans="1: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4" spans="1:15">
      <c r="A4" s="11" t="s">
        <v>17</v>
      </c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21" t="s">
        <v>4</v>
      </c>
      <c r="O4" s="22" t="s">
        <v>17</v>
      </c>
    </row>
    <row r="5" spans="1:15" ht="15.75" thickBot="1">
      <c r="A5" s="7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4"/>
      <c r="N5" s="25"/>
      <c r="O5" s="26"/>
    </row>
    <row r="6" spans="1:15">
      <c r="A6" s="11"/>
      <c r="B6" s="27"/>
      <c r="C6" s="28"/>
      <c r="D6" s="29"/>
      <c r="E6" s="27"/>
      <c r="F6" s="29"/>
      <c r="G6" s="29"/>
      <c r="H6" s="29"/>
      <c r="I6" s="27"/>
      <c r="J6" s="27"/>
      <c r="K6" s="27"/>
      <c r="L6" s="27"/>
      <c r="M6" s="30"/>
      <c r="N6" s="31"/>
      <c r="O6" s="22"/>
    </row>
    <row r="7" spans="1:15">
      <c r="A7" s="11" t="s">
        <v>7</v>
      </c>
      <c r="B7" s="29">
        <f>CM!B37</f>
        <v>0.02</v>
      </c>
      <c r="C7" s="29">
        <f>CM!C37</f>
        <v>0.03</v>
      </c>
      <c r="D7" s="29">
        <f>CM!D37</f>
        <v>0</v>
      </c>
      <c r="E7" s="29">
        <f>CM!E37</f>
        <v>2.62</v>
      </c>
      <c r="F7" s="29">
        <f>CM!F37</f>
        <v>7.26</v>
      </c>
      <c r="G7" s="29">
        <f>CM!G37</f>
        <v>11.119999999999997</v>
      </c>
      <c r="H7" s="29">
        <f>CM!H37</f>
        <v>0.84000000000000008</v>
      </c>
      <c r="I7" s="29">
        <f>CM!I37</f>
        <v>0.47000000000000003</v>
      </c>
      <c r="J7" s="29">
        <f>CM!J37</f>
        <v>0.82</v>
      </c>
      <c r="K7" s="29">
        <f>CM!K37</f>
        <v>1.02</v>
      </c>
      <c r="L7" s="29">
        <f>CM!L37</f>
        <v>0.03</v>
      </c>
      <c r="M7" s="29">
        <f>CM!M37</f>
        <v>1.48</v>
      </c>
      <c r="N7" s="32">
        <f>SUM(B7:M7)</f>
        <v>25.709999999999997</v>
      </c>
      <c r="O7" s="22" t="s">
        <v>7</v>
      </c>
    </row>
    <row r="8" spans="1:15">
      <c r="A8" s="1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33"/>
      <c r="N8" s="32"/>
      <c r="O8" s="22"/>
    </row>
    <row r="9" spans="1:15">
      <c r="A9" s="11" t="s">
        <v>18</v>
      </c>
      <c r="B9" s="29">
        <f>'NIC-DAM'!B37</f>
        <v>0</v>
      </c>
      <c r="C9" s="29">
        <f>'NIC-DAM'!C37</f>
        <v>0</v>
      </c>
      <c r="D9" s="29">
        <f>'NIC-DAM'!D37</f>
        <v>0</v>
      </c>
      <c r="E9" s="29">
        <f>'NIC-DAM'!E37</f>
        <v>2.1399999999999997</v>
      </c>
      <c r="F9" s="29">
        <f>'NIC-DAM'!F37</f>
        <v>9.68</v>
      </c>
      <c r="G9" s="29">
        <f>'NIC-DAM'!G37</f>
        <v>11.68</v>
      </c>
      <c r="H9" s="29">
        <f>'NIC-DAM'!H37</f>
        <v>0.92</v>
      </c>
      <c r="I9" s="29">
        <f>'NIC-DAM'!I37</f>
        <v>0.59</v>
      </c>
      <c r="J9" s="29">
        <f>'NIC-DAM'!J37</f>
        <v>1.3199999999999998</v>
      </c>
      <c r="K9" s="29">
        <f>'NIC-DAM'!K37</f>
        <v>1.4400000000000002</v>
      </c>
      <c r="L9" s="29">
        <f>'NIC-DAM'!L37</f>
        <v>0.21</v>
      </c>
      <c r="M9" s="29">
        <f>'NIC-DAM'!M37</f>
        <v>0.94000000000000006</v>
      </c>
      <c r="N9" s="32">
        <f t="shared" ref="N9:N23" si="0">SUM(B9:M9)</f>
        <v>28.920000000000005</v>
      </c>
      <c r="O9" s="22" t="s">
        <v>18</v>
      </c>
    </row>
    <row r="10" spans="1:15">
      <c r="A10" s="1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3"/>
      <c r="N10" s="32"/>
      <c r="O10" s="22"/>
    </row>
    <row r="11" spans="1:15">
      <c r="A11" s="11" t="s">
        <v>19</v>
      </c>
      <c r="B11" s="29">
        <f>KENT!B37</f>
        <v>0</v>
      </c>
      <c r="C11" s="29">
        <f>KENT!C37</f>
        <v>0</v>
      </c>
      <c r="D11" s="29">
        <f>KENT!D37</f>
        <v>0</v>
      </c>
      <c r="E11" s="29">
        <f>KENT!E37</f>
        <v>3.5</v>
      </c>
      <c r="F11" s="29">
        <f>KENT!F37</f>
        <v>13.589999999999998</v>
      </c>
      <c r="G11" s="29">
        <f>KENT!G37</f>
        <v>15.319999999999999</v>
      </c>
      <c r="H11" s="29">
        <f>KENT!H37</f>
        <v>1.1599999999999999</v>
      </c>
      <c r="I11" s="29">
        <f>KENT!I37</f>
        <v>0.72</v>
      </c>
      <c r="J11" s="29">
        <f>KENT!J37</f>
        <v>1.5099999999999998</v>
      </c>
      <c r="K11" s="29">
        <f>KENT!K37</f>
        <v>2.29</v>
      </c>
      <c r="L11" s="29">
        <f>KENT!L37</f>
        <v>0.2</v>
      </c>
      <c r="M11" s="29">
        <f>KENT!M37</f>
        <v>1.6500000000000001</v>
      </c>
      <c r="N11" s="32">
        <f t="shared" si="0"/>
        <v>39.939999999999991</v>
      </c>
      <c r="O11" s="22" t="s">
        <v>19</v>
      </c>
    </row>
    <row r="12" spans="1:15">
      <c r="A12" s="1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3"/>
      <c r="N12" s="32"/>
      <c r="O12" s="22"/>
    </row>
    <row r="13" spans="1:15">
      <c r="A13" s="11" t="s">
        <v>20</v>
      </c>
      <c r="B13" s="29">
        <f>ALPINE!B37</f>
        <v>0</v>
      </c>
      <c r="C13" s="29">
        <f>ALPINE!C37</f>
        <v>0</v>
      </c>
      <c r="D13" s="29">
        <f>ALPINE!D37</f>
        <v>0</v>
      </c>
      <c r="E13" s="29">
        <f>ALPINE!E37</f>
        <v>2.79</v>
      </c>
      <c r="F13" s="29">
        <f>ALPINE!F37</f>
        <v>10.68</v>
      </c>
      <c r="G13" s="29">
        <f>ALPINE!G37</f>
        <v>14.900000000000002</v>
      </c>
      <c r="H13" s="29">
        <f>ALPINE!H37</f>
        <v>0.47</v>
      </c>
      <c r="I13" s="29">
        <f>ALPINE!I37</f>
        <v>0.45999999999999996</v>
      </c>
      <c r="J13" s="29">
        <f>ALPINE!J37</f>
        <v>1.96</v>
      </c>
      <c r="K13" s="29">
        <f>ALPINE!K37</f>
        <v>1.98</v>
      </c>
      <c r="L13" s="29">
        <f>ALPINE!L37</f>
        <v>0.43</v>
      </c>
      <c r="M13" s="29">
        <f>ALPINE!M37</f>
        <v>3.74</v>
      </c>
      <c r="N13" s="32">
        <f t="shared" si="0"/>
        <v>37.410000000000004</v>
      </c>
      <c r="O13" s="22" t="s">
        <v>20</v>
      </c>
    </row>
    <row r="14" spans="1:15">
      <c r="A14" s="1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33"/>
      <c r="N14" s="32"/>
      <c r="O14" s="22"/>
    </row>
    <row r="15" spans="1:15">
      <c r="A15" s="11" t="s">
        <v>21</v>
      </c>
      <c r="B15" s="29">
        <f>'BON TEMPE'!B37</f>
        <v>0</v>
      </c>
      <c r="C15" s="29">
        <f>'BON TEMPE'!C37</f>
        <v>0</v>
      </c>
      <c r="D15" s="29">
        <f>'BON TEMPE'!D37</f>
        <v>0</v>
      </c>
      <c r="E15" s="29">
        <f>'BON TEMPE'!E37</f>
        <v>2.64</v>
      </c>
      <c r="F15" s="29">
        <f>'BON TEMPE'!F37</f>
        <v>10.55</v>
      </c>
      <c r="G15" s="29">
        <f>'BON TEMPE'!G37</f>
        <v>13.45</v>
      </c>
      <c r="H15" s="29">
        <f>'BON TEMPE'!H37</f>
        <v>1.27</v>
      </c>
      <c r="I15" s="29">
        <f>'BON TEMPE'!I37</f>
        <v>0.67999999999999994</v>
      </c>
      <c r="J15" s="29">
        <f>'BON TEMPE'!J37</f>
        <v>1.45</v>
      </c>
      <c r="K15" s="29">
        <f>'BON TEMPE'!K37</f>
        <v>1.5899999999999999</v>
      </c>
      <c r="L15" s="29">
        <f>'BON TEMPE'!L37</f>
        <v>0.1</v>
      </c>
      <c r="M15" s="29">
        <f>'BON TEMPE'!M37</f>
        <v>2.0500000000000003</v>
      </c>
      <c r="N15" s="32">
        <f t="shared" si="0"/>
        <v>33.78</v>
      </c>
      <c r="O15" s="22" t="s">
        <v>21</v>
      </c>
    </row>
    <row r="16" spans="1:15">
      <c r="A16" s="1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3"/>
      <c r="N16" s="32"/>
      <c r="O16" s="22"/>
    </row>
    <row r="17" spans="1:15">
      <c r="A17" s="11" t="s">
        <v>22</v>
      </c>
      <c r="B17" s="29">
        <f>LAGUNITAS!B37</f>
        <v>0.04</v>
      </c>
      <c r="C17" s="29">
        <f>LAGUNITAS!C37</f>
        <v>0</v>
      </c>
      <c r="D17" s="29">
        <f>LAGUNITAS!D37</f>
        <v>0.02</v>
      </c>
      <c r="E17" s="29">
        <f>LAGUNITAS!E37</f>
        <v>3.9699999999999998</v>
      </c>
      <c r="F17" s="29">
        <f>LAGUNITAS!F37</f>
        <v>12.529999999999998</v>
      </c>
      <c r="G17" s="29">
        <f>LAGUNITAS!G37</f>
        <v>16.75</v>
      </c>
      <c r="H17" s="29">
        <f>LAGUNITAS!H37</f>
        <v>1.26</v>
      </c>
      <c r="I17" s="29">
        <f>LAGUNITAS!I37</f>
        <v>0.81</v>
      </c>
      <c r="J17" s="29">
        <f>LAGUNITAS!J37</f>
        <v>1.4100000000000001</v>
      </c>
      <c r="K17" s="29">
        <f>LAGUNITAS!K37</f>
        <v>1.63</v>
      </c>
      <c r="L17" s="29">
        <f>LAGUNITAS!L37</f>
        <v>0.06</v>
      </c>
      <c r="M17" s="29">
        <f>LAGUNITAS!M37</f>
        <v>1.72</v>
      </c>
      <c r="N17" s="32">
        <f t="shared" si="0"/>
        <v>40.199999999999996</v>
      </c>
      <c r="O17" s="22" t="s">
        <v>22</v>
      </c>
    </row>
    <row r="18" spans="1:15">
      <c r="A18" s="1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3"/>
      <c r="N18" s="32"/>
      <c r="O18" s="22"/>
    </row>
    <row r="19" spans="1:15">
      <c r="A19" s="11" t="s">
        <v>23</v>
      </c>
      <c r="B19" s="29">
        <f>PHOENIX!B37</f>
        <v>0</v>
      </c>
      <c r="C19" s="29">
        <f>PHOENIX!C37</f>
        <v>0</v>
      </c>
      <c r="D19" s="29">
        <f>PHOENIX!D37</f>
        <v>0</v>
      </c>
      <c r="E19" s="29">
        <f>PHOENIX!E37</f>
        <v>2.6599999999999997</v>
      </c>
      <c r="F19" s="29">
        <f>PHOENIX!F37</f>
        <v>11.14</v>
      </c>
      <c r="G19" s="29">
        <f>PHOENIX!G37</f>
        <v>16.549999999999997</v>
      </c>
      <c r="H19" s="29">
        <f>PHOENIX!H37</f>
        <v>1.08</v>
      </c>
      <c r="I19" s="29">
        <f>PHOENIX!I37</f>
        <v>0.28000000000000003</v>
      </c>
      <c r="J19" s="29">
        <f>PHOENIX!J37</f>
        <v>1.1499999999999999</v>
      </c>
      <c r="K19" s="29">
        <f>PHOENIX!K37</f>
        <v>1.38</v>
      </c>
      <c r="L19" s="29">
        <f>PHOENIX!L37</f>
        <v>0.05</v>
      </c>
      <c r="M19" s="29">
        <f>PHOENIX!M37</f>
        <v>1.21</v>
      </c>
      <c r="N19" s="32">
        <f t="shared" si="0"/>
        <v>35.5</v>
      </c>
      <c r="O19" s="22" t="s">
        <v>23</v>
      </c>
    </row>
    <row r="20" spans="1:15">
      <c r="A20" s="1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3"/>
      <c r="N20" s="32"/>
      <c r="O20" s="22"/>
    </row>
    <row r="21" spans="1:15">
      <c r="A21" s="11" t="s">
        <v>13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32">
        <f t="shared" si="0"/>
        <v>0</v>
      </c>
      <c r="O21" s="22" t="s">
        <v>13</v>
      </c>
    </row>
    <row r="22" spans="1:15">
      <c r="A22" s="1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33"/>
      <c r="N22" s="32"/>
      <c r="O22" s="22"/>
    </row>
    <row r="23" spans="1:15">
      <c r="A23" s="11" t="s">
        <v>14</v>
      </c>
      <c r="B23" s="29">
        <f>'NIC-TOWN'!B37</f>
        <v>0</v>
      </c>
      <c r="C23" s="29">
        <f>'NIC-TOWN'!C37</f>
        <v>0</v>
      </c>
      <c r="D23" s="29">
        <f>'NIC-TOWN'!D37</f>
        <v>0</v>
      </c>
      <c r="E23" s="29">
        <f>'NIC-TOWN'!E37</f>
        <v>2.0799999999999996</v>
      </c>
      <c r="F23" s="29">
        <f>'NIC-TOWN'!F37</f>
        <v>11.59</v>
      </c>
      <c r="G23" s="29">
        <f>'NIC-TOWN'!G37</f>
        <v>13.189999999999998</v>
      </c>
      <c r="H23" s="29">
        <f>'NIC-TOWN'!H37</f>
        <v>1.1100000000000001</v>
      </c>
      <c r="I23" s="29">
        <f>'NIC-TOWN'!I37</f>
        <v>0.7</v>
      </c>
      <c r="J23" s="29">
        <f>'NIC-TOWN'!J37</f>
        <v>1.32</v>
      </c>
      <c r="K23" s="29">
        <f>'NIC-TOWN'!K37</f>
        <v>1.29</v>
      </c>
      <c r="L23" s="29">
        <f>'NIC-TOWN'!L37</f>
        <v>0.15</v>
      </c>
      <c r="M23" s="29">
        <f>'NIC-TOWN'!M37</f>
        <v>0.58000000000000007</v>
      </c>
      <c r="N23" s="32">
        <f t="shared" si="0"/>
        <v>32.01</v>
      </c>
      <c r="O23" s="22" t="s">
        <v>14</v>
      </c>
    </row>
    <row r="24" spans="1:15">
      <c r="A24" s="1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3"/>
      <c r="N24" s="32"/>
      <c r="O24" s="22"/>
    </row>
    <row r="25" spans="1:15">
      <c r="A25" s="11" t="s">
        <v>24</v>
      </c>
      <c r="B25" s="29">
        <f>'TOCO-LOMA'!B37</f>
        <v>0</v>
      </c>
      <c r="C25" s="29">
        <f>'TOCO-LOMA'!C37</f>
        <v>0</v>
      </c>
      <c r="D25" s="29">
        <f>'TOCO-LOMA'!D37</f>
        <v>0</v>
      </c>
      <c r="E25" s="29">
        <f>'TOCO-LOMA'!E37</f>
        <v>2.2799999999999998</v>
      </c>
      <c r="F25" s="29">
        <f>'TOCO-LOMA'!F37</f>
        <v>10.290000000000001</v>
      </c>
      <c r="G25" s="29">
        <f>'TOCO-LOMA'!G37</f>
        <v>12.539999999999997</v>
      </c>
      <c r="H25" s="29">
        <f>'TOCO-LOMA'!H37</f>
        <v>0.95000000000000007</v>
      </c>
      <c r="I25" s="29">
        <f>'TOCO-LOMA'!I37</f>
        <v>0.65</v>
      </c>
      <c r="J25" s="29">
        <f>'TOCO-LOMA'!J37</f>
        <v>1.24</v>
      </c>
      <c r="K25" s="29">
        <f>'TOCO-LOMA'!K37</f>
        <v>1.4900000000000002</v>
      </c>
      <c r="L25" s="29">
        <f>'TOCO-LOMA'!L37</f>
        <v>0.18</v>
      </c>
      <c r="M25" s="29">
        <f>'TOCO-LOMA'!M37</f>
        <v>1.23</v>
      </c>
      <c r="N25" s="32">
        <f>SUM(B25:M25)</f>
        <v>30.849999999999998</v>
      </c>
      <c r="O25" s="22" t="s">
        <v>24</v>
      </c>
    </row>
    <row r="26" spans="1:15">
      <c r="A26" s="11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30"/>
      <c r="N26" s="34"/>
      <c r="O26" s="22"/>
    </row>
    <row r="27" spans="1:15">
      <c r="A27" s="11" t="s">
        <v>25</v>
      </c>
      <c r="B27" s="29">
        <f>'LAG RANGER'!B37</f>
        <v>0</v>
      </c>
      <c r="C27" s="29">
        <f>'LAG RANGER'!C37</f>
        <v>0</v>
      </c>
      <c r="D27" s="29">
        <f>'LAG RANGER'!D37</f>
        <v>0</v>
      </c>
      <c r="E27" s="29">
        <f>'LAG RANGER'!E37</f>
        <v>3.31</v>
      </c>
      <c r="F27" s="29">
        <f>'LAG RANGER'!F37</f>
        <v>11.58</v>
      </c>
      <c r="G27" s="29">
        <f>'LAG RANGER'!G37</f>
        <v>17.09</v>
      </c>
      <c r="H27" s="29">
        <f>'LAG RANGER'!H37</f>
        <v>1.3</v>
      </c>
      <c r="I27" s="29">
        <f>'LAG RANGER'!I37</f>
        <v>0.84000000000000008</v>
      </c>
      <c r="J27" s="29">
        <f>'LAG RANGER'!J37</f>
        <v>1.26</v>
      </c>
      <c r="K27" s="29">
        <f>'LAG RANGER'!K37</f>
        <v>1.81</v>
      </c>
      <c r="L27" s="29">
        <f>'LAG RANGER'!L37</f>
        <v>0.06</v>
      </c>
      <c r="M27" s="29">
        <f>'LAG RANGER'!M37</f>
        <v>1.66</v>
      </c>
      <c r="N27" s="32">
        <f>SUM(B27:M27)</f>
        <v>38.910000000000004</v>
      </c>
      <c r="O27" s="35" t="s">
        <v>25</v>
      </c>
    </row>
    <row r="28" spans="1:15">
      <c r="A28" s="11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30"/>
      <c r="N28" s="36"/>
      <c r="O28" s="22"/>
    </row>
    <row r="29" spans="1:15">
      <c r="A29" s="37" t="s">
        <v>5</v>
      </c>
      <c r="B29" s="38">
        <f>AVERAGE(B7:B27)</f>
        <v>5.4545454545454541E-3</v>
      </c>
      <c r="C29" s="38">
        <f t="shared" ref="C29:N29" si="1">AVERAGE(C7:C27)</f>
        <v>2.7272727272727271E-3</v>
      </c>
      <c r="D29" s="38">
        <f t="shared" si="1"/>
        <v>1.8181818181818182E-3</v>
      </c>
      <c r="E29" s="38">
        <f t="shared" si="1"/>
        <v>2.5445454545454544</v>
      </c>
      <c r="F29" s="38">
        <f t="shared" si="1"/>
        <v>9.8990909090909085</v>
      </c>
      <c r="G29" s="38">
        <f t="shared" si="1"/>
        <v>12.962727272727271</v>
      </c>
      <c r="H29" s="38">
        <f t="shared" si="1"/>
        <v>0.94181818181818178</v>
      </c>
      <c r="I29" s="38">
        <f t="shared" si="1"/>
        <v>0.5636363636363636</v>
      </c>
      <c r="J29" s="38">
        <f t="shared" si="1"/>
        <v>1.2218181818181817</v>
      </c>
      <c r="K29" s="38">
        <f t="shared" si="1"/>
        <v>1.447272727272727</v>
      </c>
      <c r="L29" s="38">
        <f t="shared" si="1"/>
        <v>0.13363636363636364</v>
      </c>
      <c r="M29" s="38">
        <f t="shared" si="1"/>
        <v>1.4781818181818183</v>
      </c>
      <c r="N29" s="38">
        <f t="shared" si="1"/>
        <v>31.202727272727273</v>
      </c>
      <c r="O29" s="39" t="s">
        <v>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0"/>
  <sheetViews>
    <sheetView topLeftCell="A8" workbookViewId="0">
      <selection activeCell="M31" sqref="M31"/>
    </sheetView>
  </sheetViews>
  <sheetFormatPr defaultRowHeight="15"/>
  <sheetData>
    <row r="1" spans="1:14" ht="15.75">
      <c r="E1" s="1" t="s">
        <v>0</v>
      </c>
    </row>
    <row r="2" spans="1:14">
      <c r="A2" s="2" t="s">
        <v>8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28.920000000000005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</v>
      </c>
      <c r="F5" s="8">
        <f t="shared" si="0"/>
        <v>2.1399999999999997</v>
      </c>
      <c r="G5" s="8">
        <f t="shared" si="0"/>
        <v>11.82</v>
      </c>
      <c r="H5" s="8">
        <f t="shared" si="0"/>
        <v>23.5</v>
      </c>
      <c r="I5" s="8">
        <f t="shared" si="0"/>
        <v>24.42</v>
      </c>
      <c r="J5" s="8">
        <f t="shared" si="0"/>
        <v>25.01</v>
      </c>
      <c r="K5" s="8">
        <f t="shared" si="0"/>
        <v>26.330000000000002</v>
      </c>
      <c r="L5" s="8">
        <f t="shared" si="0"/>
        <v>27.770000000000003</v>
      </c>
      <c r="M5" s="9">
        <f t="shared" si="0"/>
        <v>27.980000000000004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0.8</v>
      </c>
      <c r="G6" s="13">
        <v>0.68</v>
      </c>
      <c r="H6" s="12">
        <v>0</v>
      </c>
      <c r="I6" s="12">
        <v>0</v>
      </c>
      <c r="J6" s="12">
        <v>0</v>
      </c>
      <c r="K6" s="13">
        <v>0.33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2.29</v>
      </c>
      <c r="H7" s="12">
        <v>0</v>
      </c>
      <c r="I7" s="12">
        <v>0</v>
      </c>
      <c r="J7" s="12">
        <v>0</v>
      </c>
      <c r="K7" s="13">
        <v>0.04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40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0.65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0.79</v>
      </c>
      <c r="H10" s="12">
        <v>0</v>
      </c>
      <c r="I10" s="12">
        <v>0</v>
      </c>
      <c r="J10" s="12">
        <v>0</v>
      </c>
      <c r="K10" s="13">
        <v>0.18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0.05</v>
      </c>
      <c r="H11" s="13">
        <v>0.37</v>
      </c>
      <c r="I11" s="12">
        <v>0</v>
      </c>
      <c r="J11" s="13">
        <v>0.51</v>
      </c>
      <c r="K11" s="13">
        <v>0.03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3">
        <v>0.11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3">
        <v>0.26</v>
      </c>
      <c r="G13" s="12">
        <v>0</v>
      </c>
      <c r="H13" s="12">
        <v>0</v>
      </c>
      <c r="I13" s="13">
        <v>0.36</v>
      </c>
      <c r="J13" s="12">
        <v>0</v>
      </c>
      <c r="K13" s="13">
        <v>0.1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3">
        <v>0.04</v>
      </c>
      <c r="F17" s="12">
        <v>0</v>
      </c>
      <c r="G17" s="13">
        <v>0.13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0.03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0.14000000000000001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3">
        <v>2.2400000000000002</v>
      </c>
      <c r="G22" s="13">
        <v>0.46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3">
        <v>0.45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0.23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0.34</v>
      </c>
      <c r="G25" s="12">
        <v>0</v>
      </c>
      <c r="H25" s="12">
        <v>0</v>
      </c>
      <c r="I25" s="12">
        <v>0</v>
      </c>
      <c r="J25" s="13">
        <v>0.23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0.96</v>
      </c>
      <c r="G26" s="13">
        <v>1.24</v>
      </c>
      <c r="H26" s="12">
        <v>0</v>
      </c>
      <c r="I26" s="12">
        <v>0</v>
      </c>
      <c r="J26" s="13">
        <v>0.18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3">
        <v>1.57</v>
      </c>
      <c r="F27" s="12">
        <v>0</v>
      </c>
      <c r="G27" s="13">
        <v>1.97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3">
        <v>0.15</v>
      </c>
      <c r="F28" s="12">
        <v>0</v>
      </c>
      <c r="G28" s="13">
        <v>1.48</v>
      </c>
      <c r="H28" s="13">
        <v>0.55000000000000004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3">
        <v>0.18</v>
      </c>
      <c r="F29" s="12">
        <v>0</v>
      </c>
      <c r="G29" s="13">
        <v>0.76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0.15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0.9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3">
        <v>1.64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0.04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0.02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1.43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0.21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0.05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3.15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0.05</v>
      </c>
      <c r="F36" s="12"/>
      <c r="G36" s="12">
        <v>0</v>
      </c>
      <c r="H36" s="12">
        <v>0</v>
      </c>
      <c r="I36" s="12"/>
      <c r="J36" s="13">
        <v>0.4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</v>
      </c>
      <c r="E37" s="16">
        <f t="shared" si="1"/>
        <v>2.1399999999999997</v>
      </c>
      <c r="F37" s="16">
        <f t="shared" si="1"/>
        <v>9.68</v>
      </c>
      <c r="G37" s="16">
        <f t="shared" si="1"/>
        <v>11.68</v>
      </c>
      <c r="H37" s="16">
        <f t="shared" si="1"/>
        <v>0.92</v>
      </c>
      <c r="I37" s="16">
        <f t="shared" si="1"/>
        <v>0.59</v>
      </c>
      <c r="J37" s="16">
        <f t="shared" si="1"/>
        <v>1.3199999999999998</v>
      </c>
      <c r="K37" s="16">
        <f t="shared" si="1"/>
        <v>1.4400000000000002</v>
      </c>
      <c r="L37" s="16">
        <f t="shared" si="1"/>
        <v>0.21</v>
      </c>
      <c r="M37" s="16">
        <f t="shared" si="1"/>
        <v>0.94000000000000006</v>
      </c>
      <c r="N37" s="17" t="s">
        <v>4</v>
      </c>
    </row>
    <row r="38" spans="1:14">
      <c r="A38" s="15" t="s">
        <v>5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0</v>
      </c>
      <c r="E38" s="18">
        <f t="shared" si="2"/>
        <v>6.9032258064516114E-2</v>
      </c>
      <c r="F38" s="18">
        <f t="shared" si="2"/>
        <v>0.32266666666666666</v>
      </c>
      <c r="G38" s="18">
        <f t="shared" si="2"/>
        <v>0.37677419354838709</v>
      </c>
      <c r="H38" s="18">
        <f t="shared" si="2"/>
        <v>2.9677419354838711E-2</v>
      </c>
      <c r="I38" s="18">
        <f t="shared" si="2"/>
        <v>2.0344827586206895E-2</v>
      </c>
      <c r="J38" s="18">
        <f t="shared" si="2"/>
        <v>4.2580645161290315E-2</v>
      </c>
      <c r="K38" s="18">
        <f t="shared" si="2"/>
        <v>4.8000000000000008E-2</v>
      </c>
      <c r="L38" s="18">
        <f t="shared" si="2"/>
        <v>6.7741935483870966E-3</v>
      </c>
      <c r="M38" s="18">
        <f t="shared" si="2"/>
        <v>3.1333333333333338E-2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</v>
      </c>
      <c r="C40" s="13">
        <f t="shared" ref="C40:M40" si="3">SUM(C5+C37)</f>
        <v>0</v>
      </c>
      <c r="D40" s="13">
        <f t="shared" si="3"/>
        <v>0</v>
      </c>
      <c r="E40" s="13">
        <f t="shared" si="3"/>
        <v>2.1399999999999997</v>
      </c>
      <c r="F40" s="13">
        <f t="shared" si="3"/>
        <v>11.82</v>
      </c>
      <c r="G40" s="13">
        <f t="shared" si="3"/>
        <v>23.5</v>
      </c>
      <c r="H40" s="13">
        <f t="shared" si="3"/>
        <v>24.42</v>
      </c>
      <c r="I40" s="13">
        <f t="shared" si="3"/>
        <v>25.01</v>
      </c>
      <c r="J40" s="13">
        <f t="shared" si="3"/>
        <v>26.330000000000002</v>
      </c>
      <c r="K40" s="13">
        <f t="shared" si="3"/>
        <v>27.770000000000003</v>
      </c>
      <c r="L40" s="13">
        <f t="shared" si="3"/>
        <v>27.980000000000004</v>
      </c>
      <c r="M40" s="13">
        <f t="shared" si="3"/>
        <v>28.920000000000005</v>
      </c>
      <c r="N40" s="19" t="s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M31" sqref="M31"/>
    </sheetView>
  </sheetViews>
  <sheetFormatPr defaultRowHeight="15"/>
  <sheetData>
    <row r="1" spans="1:14" ht="15.75">
      <c r="E1" s="1" t="s">
        <v>0</v>
      </c>
    </row>
    <row r="2" spans="1:14">
      <c r="A2" s="2" t="s">
        <v>9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39.939999999999991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</v>
      </c>
      <c r="F5" s="8">
        <f t="shared" si="0"/>
        <v>3.5</v>
      </c>
      <c r="G5" s="8">
        <f t="shared" si="0"/>
        <v>17.089999999999996</v>
      </c>
      <c r="H5" s="8">
        <f t="shared" si="0"/>
        <v>32.409999999999997</v>
      </c>
      <c r="I5" s="8">
        <f t="shared" si="0"/>
        <v>33.569999999999993</v>
      </c>
      <c r="J5" s="8">
        <f t="shared" si="0"/>
        <v>34.289999999999992</v>
      </c>
      <c r="K5" s="8">
        <f t="shared" si="0"/>
        <v>35.79999999999999</v>
      </c>
      <c r="L5" s="8">
        <f t="shared" si="0"/>
        <v>38.089999999999989</v>
      </c>
      <c r="M5" s="9">
        <f t="shared" si="0"/>
        <v>38.289999999999992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1.4</v>
      </c>
      <c r="G6" s="13">
        <v>1.1499999999999999</v>
      </c>
      <c r="H6" s="12">
        <v>0</v>
      </c>
      <c r="I6" s="12">
        <v>0</v>
      </c>
      <c r="J6" s="12">
        <v>0</v>
      </c>
      <c r="K6" s="13">
        <v>0.51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3.63</v>
      </c>
      <c r="H7" s="12">
        <v>0</v>
      </c>
      <c r="I7" s="12">
        <v>0</v>
      </c>
      <c r="J7" s="12">
        <v>0</v>
      </c>
      <c r="K7" s="13">
        <v>0.05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40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0.89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1.33</v>
      </c>
      <c r="H10" s="12">
        <v>0</v>
      </c>
      <c r="I10" s="12">
        <v>0</v>
      </c>
      <c r="J10" s="12">
        <v>0</v>
      </c>
      <c r="K10" s="13">
        <v>0.57999999999999996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0.05</v>
      </c>
      <c r="H11" s="13">
        <v>0.56999999999999995</v>
      </c>
      <c r="I11" s="12">
        <v>0</v>
      </c>
      <c r="J11" s="13">
        <v>0.5</v>
      </c>
      <c r="K11" s="13">
        <v>0.02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3">
        <v>7.0000000000000007E-2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3">
        <v>0.52</v>
      </c>
      <c r="G13" s="12">
        <v>0</v>
      </c>
      <c r="H13" s="12">
        <v>0</v>
      </c>
      <c r="I13" s="13">
        <v>0.44</v>
      </c>
      <c r="J13" s="12">
        <v>0</v>
      </c>
      <c r="K13" s="13">
        <v>0.17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3">
        <v>0.06</v>
      </c>
      <c r="F17" s="12">
        <v>0</v>
      </c>
      <c r="G17" s="13">
        <v>0.21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0.04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3">
        <v>2.34</v>
      </c>
      <c r="F22" s="13">
        <v>3.54</v>
      </c>
      <c r="G22" s="13">
        <v>0.98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3">
        <v>0.39</v>
      </c>
      <c r="F23" s="13">
        <v>0.51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3">
        <v>0.42</v>
      </c>
      <c r="F24" s="12">
        <v>0</v>
      </c>
      <c r="G24" s="12">
        <v>0</v>
      </c>
      <c r="H24" s="12">
        <v>0</v>
      </c>
      <c r="I24" s="13">
        <v>0.28000000000000003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3">
        <v>0.23</v>
      </c>
      <c r="F25" s="13">
        <v>0.85</v>
      </c>
      <c r="G25" s="12">
        <v>0</v>
      </c>
      <c r="H25" s="12">
        <v>0</v>
      </c>
      <c r="I25" s="12">
        <v>0</v>
      </c>
      <c r="J25" s="13">
        <v>0.2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2.23</v>
      </c>
      <c r="G26" s="13">
        <v>0.87</v>
      </c>
      <c r="H26" s="12">
        <v>0</v>
      </c>
      <c r="I26" s="12">
        <v>0</v>
      </c>
      <c r="J26" s="13">
        <v>0.23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3"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3">
        <v>1.42</v>
      </c>
      <c r="H28" s="13">
        <v>0.59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3">
        <v>1.57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1.58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3">
        <v>1.79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7.0000000000000007E-2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0.08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0.94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0.2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0.28000000000000003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3.32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0.06</v>
      </c>
      <c r="F36" s="12"/>
      <c r="G36" s="12">
        <v>0</v>
      </c>
      <c r="H36" s="12">
        <v>0</v>
      </c>
      <c r="I36" s="12"/>
      <c r="J36" s="13">
        <v>0.57999999999999996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</v>
      </c>
      <c r="E37" s="16">
        <f t="shared" si="1"/>
        <v>3.5</v>
      </c>
      <c r="F37" s="16">
        <f t="shared" si="1"/>
        <v>13.589999999999998</v>
      </c>
      <c r="G37" s="16">
        <f t="shared" si="1"/>
        <v>15.319999999999999</v>
      </c>
      <c r="H37" s="16">
        <f t="shared" si="1"/>
        <v>1.1599999999999999</v>
      </c>
      <c r="I37" s="16">
        <f t="shared" si="1"/>
        <v>0.72</v>
      </c>
      <c r="J37" s="16">
        <f t="shared" si="1"/>
        <v>1.5099999999999998</v>
      </c>
      <c r="K37" s="16">
        <f t="shared" si="1"/>
        <v>2.29</v>
      </c>
      <c r="L37" s="16">
        <f t="shared" si="1"/>
        <v>0.2</v>
      </c>
      <c r="M37" s="16">
        <f t="shared" si="1"/>
        <v>1.6500000000000001</v>
      </c>
      <c r="N37" s="17" t="s">
        <v>4</v>
      </c>
    </row>
    <row r="38" spans="1:14">
      <c r="A38" s="15" t="s">
        <v>5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0</v>
      </c>
      <c r="E38" s="18">
        <f t="shared" si="2"/>
        <v>0.11290322580645161</v>
      </c>
      <c r="F38" s="18">
        <f t="shared" si="2"/>
        <v>0.45299999999999996</v>
      </c>
      <c r="G38" s="18">
        <f t="shared" si="2"/>
        <v>0.49419354838709673</v>
      </c>
      <c r="H38" s="18">
        <f t="shared" si="2"/>
        <v>3.7419354838709673E-2</v>
      </c>
      <c r="I38" s="18">
        <f t="shared" si="2"/>
        <v>2.4827586206896551E-2</v>
      </c>
      <c r="J38" s="18">
        <f t="shared" si="2"/>
        <v>4.8709677419354828E-2</v>
      </c>
      <c r="K38" s="18">
        <f t="shared" si="2"/>
        <v>7.6333333333333336E-2</v>
      </c>
      <c r="L38" s="18">
        <f t="shared" si="2"/>
        <v>6.4516129032258064E-3</v>
      </c>
      <c r="M38" s="18">
        <f t="shared" si="2"/>
        <v>5.5000000000000007E-2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</v>
      </c>
      <c r="C40" s="13">
        <f t="shared" ref="C40:M40" si="3">SUM(C5+C37)</f>
        <v>0</v>
      </c>
      <c r="D40" s="13">
        <f t="shared" si="3"/>
        <v>0</v>
      </c>
      <c r="E40" s="13">
        <f t="shared" si="3"/>
        <v>3.5</v>
      </c>
      <c r="F40" s="13">
        <f t="shared" si="3"/>
        <v>17.089999999999996</v>
      </c>
      <c r="G40" s="13">
        <f t="shared" si="3"/>
        <v>32.409999999999997</v>
      </c>
      <c r="H40" s="13">
        <f t="shared" si="3"/>
        <v>33.569999999999993</v>
      </c>
      <c r="I40" s="13">
        <f t="shared" si="3"/>
        <v>34.289999999999992</v>
      </c>
      <c r="J40" s="13">
        <f t="shared" si="3"/>
        <v>35.79999999999999</v>
      </c>
      <c r="K40" s="13">
        <f t="shared" si="3"/>
        <v>38.089999999999989</v>
      </c>
      <c r="L40" s="13">
        <f t="shared" si="3"/>
        <v>38.289999999999992</v>
      </c>
      <c r="M40" s="13">
        <f t="shared" si="3"/>
        <v>39.939999999999991</v>
      </c>
      <c r="N40" s="19" t="s"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M31" sqref="M31"/>
    </sheetView>
  </sheetViews>
  <sheetFormatPr defaultRowHeight="15"/>
  <sheetData>
    <row r="1" spans="1:14" ht="15.75">
      <c r="E1" s="1" t="s">
        <v>0</v>
      </c>
    </row>
    <row r="2" spans="1:14">
      <c r="A2" s="2" t="s">
        <v>10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37.410000000000004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</v>
      </c>
      <c r="F5" s="8">
        <f t="shared" si="0"/>
        <v>2.79</v>
      </c>
      <c r="G5" s="8">
        <f t="shared" si="0"/>
        <v>13.469999999999999</v>
      </c>
      <c r="H5" s="8">
        <f t="shared" si="0"/>
        <v>28.37</v>
      </c>
      <c r="I5" s="8">
        <f t="shared" si="0"/>
        <v>28.84</v>
      </c>
      <c r="J5" s="8">
        <f t="shared" si="0"/>
        <v>29.3</v>
      </c>
      <c r="K5" s="8">
        <f t="shared" si="0"/>
        <v>31.26</v>
      </c>
      <c r="L5" s="8">
        <f t="shared" si="0"/>
        <v>33.24</v>
      </c>
      <c r="M5" s="9">
        <f t="shared" si="0"/>
        <v>33.67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2.15</v>
      </c>
      <c r="G6" s="13">
        <v>1.67</v>
      </c>
      <c r="H6" s="12">
        <v>0</v>
      </c>
      <c r="I6" s="12">
        <v>0</v>
      </c>
      <c r="J6" s="12">
        <v>0</v>
      </c>
      <c r="K6" s="13">
        <v>0.19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3.16</v>
      </c>
      <c r="H7" s="12">
        <v>0</v>
      </c>
      <c r="I7" s="12">
        <v>0</v>
      </c>
      <c r="J7" s="12">
        <v>0</v>
      </c>
      <c r="K7" s="13">
        <v>0.05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40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1.1299999999999999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2.15</v>
      </c>
      <c r="H10" s="12">
        <v>0</v>
      </c>
      <c r="I10" s="12">
        <v>0</v>
      </c>
      <c r="J10" s="12">
        <v>0</v>
      </c>
      <c r="K10" s="13">
        <v>0.55000000000000004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0.03</v>
      </c>
      <c r="H11" s="12">
        <v>0</v>
      </c>
      <c r="I11" s="12">
        <v>0</v>
      </c>
      <c r="J11" s="13">
        <v>0.6</v>
      </c>
      <c r="K11" s="13">
        <v>0.06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0.3</v>
      </c>
      <c r="J13" s="13">
        <v>0.08</v>
      </c>
      <c r="K13" s="12">
        <v>0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3">
        <v>0.25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0.42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0.05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0.18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3">
        <v>2.2999999999999998</v>
      </c>
      <c r="G22" s="13">
        <v>0.75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3">
        <v>0.66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0.16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0.26</v>
      </c>
      <c r="G25" s="12">
        <v>0</v>
      </c>
      <c r="H25" s="12">
        <v>0</v>
      </c>
      <c r="I25" s="12">
        <v>0</v>
      </c>
      <c r="J25" s="13">
        <v>0.1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1.68</v>
      </c>
      <c r="G26" s="13">
        <v>0.02</v>
      </c>
      <c r="H26" s="12">
        <v>0</v>
      </c>
      <c r="I26" s="12">
        <v>0</v>
      </c>
      <c r="J26" s="13">
        <v>0.5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3">
        <v>1.63</v>
      </c>
      <c r="F27" s="12">
        <v>0</v>
      </c>
      <c r="G27" s="13">
        <v>2.4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3">
        <v>0.45</v>
      </c>
      <c r="F28" s="12">
        <v>0</v>
      </c>
      <c r="G28" s="13">
        <v>1.06</v>
      </c>
      <c r="H28" s="13">
        <v>0.47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3">
        <v>0.34</v>
      </c>
      <c r="F29" s="12">
        <v>0</v>
      </c>
      <c r="G29" s="13">
        <v>1.55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0.24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3.04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3">
        <v>1.41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0.7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0.05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0.43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0.83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2.4500000000000002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0.13</v>
      </c>
      <c r="F36" s="12"/>
      <c r="G36" s="12">
        <v>0</v>
      </c>
      <c r="H36" s="12">
        <v>0</v>
      </c>
      <c r="I36" s="12"/>
      <c r="J36" s="13">
        <v>0.68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</v>
      </c>
      <c r="E37" s="16">
        <f t="shared" si="1"/>
        <v>2.79</v>
      </c>
      <c r="F37" s="16">
        <f t="shared" si="1"/>
        <v>10.68</v>
      </c>
      <c r="G37" s="16">
        <f t="shared" si="1"/>
        <v>14.900000000000002</v>
      </c>
      <c r="H37" s="16">
        <f t="shared" si="1"/>
        <v>0.47</v>
      </c>
      <c r="I37" s="16">
        <f t="shared" si="1"/>
        <v>0.45999999999999996</v>
      </c>
      <c r="J37" s="16">
        <f t="shared" si="1"/>
        <v>1.96</v>
      </c>
      <c r="K37" s="16">
        <f t="shared" si="1"/>
        <v>1.98</v>
      </c>
      <c r="L37" s="16">
        <f t="shared" si="1"/>
        <v>0.43</v>
      </c>
      <c r="M37" s="16">
        <f t="shared" si="1"/>
        <v>3.74</v>
      </c>
      <c r="N37" s="17" t="s">
        <v>4</v>
      </c>
    </row>
    <row r="38" spans="1:14">
      <c r="A38" s="15" t="s">
        <v>5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0</v>
      </c>
      <c r="E38" s="18">
        <f t="shared" si="2"/>
        <v>0.09</v>
      </c>
      <c r="F38" s="18">
        <f t="shared" si="2"/>
        <v>0.35599999999999998</v>
      </c>
      <c r="G38" s="18">
        <f t="shared" si="2"/>
        <v>0.48064516129032264</v>
      </c>
      <c r="H38" s="18">
        <f t="shared" si="2"/>
        <v>1.5161290322580644E-2</v>
      </c>
      <c r="I38" s="18">
        <f t="shared" si="2"/>
        <v>1.5862068965517239E-2</v>
      </c>
      <c r="J38" s="18">
        <f t="shared" si="2"/>
        <v>6.3225806451612895E-2</v>
      </c>
      <c r="K38" s="18">
        <f t="shared" si="2"/>
        <v>6.6000000000000003E-2</v>
      </c>
      <c r="L38" s="18">
        <f t="shared" si="2"/>
        <v>1.3870967741935483E-2</v>
      </c>
      <c r="M38" s="18">
        <f t="shared" si="2"/>
        <v>0.12466666666666668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</v>
      </c>
      <c r="C40" s="13">
        <f t="shared" ref="C40:M40" si="3">SUM(C5+C37)</f>
        <v>0</v>
      </c>
      <c r="D40" s="13">
        <f t="shared" si="3"/>
        <v>0</v>
      </c>
      <c r="E40" s="13">
        <f t="shared" si="3"/>
        <v>2.79</v>
      </c>
      <c r="F40" s="13">
        <f t="shared" si="3"/>
        <v>13.469999999999999</v>
      </c>
      <c r="G40" s="13">
        <f t="shared" si="3"/>
        <v>28.37</v>
      </c>
      <c r="H40" s="13">
        <f t="shared" si="3"/>
        <v>28.84</v>
      </c>
      <c r="I40" s="13">
        <f t="shared" si="3"/>
        <v>29.3</v>
      </c>
      <c r="J40" s="13">
        <f t="shared" si="3"/>
        <v>31.26</v>
      </c>
      <c r="K40" s="13">
        <f t="shared" si="3"/>
        <v>33.24</v>
      </c>
      <c r="L40" s="13">
        <f t="shared" si="3"/>
        <v>33.67</v>
      </c>
      <c r="M40" s="13">
        <f t="shared" si="3"/>
        <v>37.410000000000004</v>
      </c>
      <c r="N40" s="19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M31" sqref="M31"/>
    </sheetView>
  </sheetViews>
  <sheetFormatPr defaultRowHeight="15"/>
  <sheetData>
    <row r="1" spans="1:14" ht="15.75">
      <c r="E1" s="1" t="s">
        <v>0</v>
      </c>
    </row>
    <row r="2" spans="1:14">
      <c r="A2" s="2" t="s">
        <v>11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33.78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</v>
      </c>
      <c r="F5" s="8">
        <f t="shared" si="0"/>
        <v>2.64</v>
      </c>
      <c r="G5" s="8">
        <f t="shared" si="0"/>
        <v>13.190000000000001</v>
      </c>
      <c r="H5" s="8">
        <f t="shared" si="0"/>
        <v>26.64</v>
      </c>
      <c r="I5" s="8">
        <f t="shared" si="0"/>
        <v>27.91</v>
      </c>
      <c r="J5" s="8">
        <f t="shared" si="0"/>
        <v>28.59</v>
      </c>
      <c r="K5" s="8">
        <f t="shared" si="0"/>
        <v>30.04</v>
      </c>
      <c r="L5" s="8">
        <f t="shared" si="0"/>
        <v>31.63</v>
      </c>
      <c r="M5" s="9">
        <f t="shared" si="0"/>
        <v>31.73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1.1299999999999999</v>
      </c>
      <c r="G6" s="13">
        <v>1.67</v>
      </c>
      <c r="H6" s="12">
        <v>0</v>
      </c>
      <c r="I6" s="12">
        <v>0</v>
      </c>
      <c r="J6" s="12">
        <v>0</v>
      </c>
      <c r="K6" s="13">
        <v>0.25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1.89</v>
      </c>
      <c r="H7" s="12">
        <v>0</v>
      </c>
      <c r="I7" s="12">
        <v>0</v>
      </c>
      <c r="J7" s="12">
        <v>0</v>
      </c>
      <c r="K7" s="13">
        <v>0.06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40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0.73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1.28</v>
      </c>
      <c r="H10" s="12">
        <v>0</v>
      </c>
      <c r="I10" s="12">
        <v>0</v>
      </c>
      <c r="J10" s="13">
        <v>0.6</v>
      </c>
      <c r="K10" s="13">
        <v>0.4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0.05</v>
      </c>
      <c r="H11" s="13">
        <v>0.82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3">
        <v>0.06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3">
        <v>0.38</v>
      </c>
      <c r="J13" s="12">
        <v>0</v>
      </c>
      <c r="K13" s="13">
        <v>0.15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3">
        <v>0.33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3">
        <v>0.05</v>
      </c>
      <c r="F17" s="12">
        <v>0</v>
      </c>
      <c r="G17" s="13">
        <v>0.3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0.08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0.32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3">
        <v>2.85</v>
      </c>
      <c r="G22" s="13">
        <v>0.8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3">
        <v>0.52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0.3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0.41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1.61</v>
      </c>
      <c r="G26" s="13">
        <v>0.18</v>
      </c>
      <c r="H26" s="12">
        <v>0</v>
      </c>
      <c r="I26" s="12">
        <v>0</v>
      </c>
      <c r="J26" s="13">
        <v>0.27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3">
        <v>1.45</v>
      </c>
      <c r="F27" s="12">
        <v>0</v>
      </c>
      <c r="G27" s="13">
        <v>2.46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3">
        <v>0.36</v>
      </c>
      <c r="F28" s="12">
        <v>0</v>
      </c>
      <c r="G28" s="13">
        <v>2.72</v>
      </c>
      <c r="H28" s="13">
        <v>0.45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0.68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1.87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0.18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1.7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0.42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0.1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0.7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2.58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0.1</v>
      </c>
      <c r="F36" s="12"/>
      <c r="G36" s="12">
        <v>0</v>
      </c>
      <c r="H36" s="12">
        <v>0</v>
      </c>
      <c r="I36" s="12"/>
      <c r="J36" s="13">
        <v>0.52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</v>
      </c>
      <c r="E37" s="16">
        <f t="shared" si="1"/>
        <v>2.64</v>
      </c>
      <c r="F37" s="16">
        <f t="shared" si="1"/>
        <v>10.55</v>
      </c>
      <c r="G37" s="16">
        <f t="shared" si="1"/>
        <v>13.45</v>
      </c>
      <c r="H37" s="16">
        <f t="shared" si="1"/>
        <v>1.27</v>
      </c>
      <c r="I37" s="16">
        <f t="shared" si="1"/>
        <v>0.67999999999999994</v>
      </c>
      <c r="J37" s="16">
        <f t="shared" si="1"/>
        <v>1.45</v>
      </c>
      <c r="K37" s="16">
        <f t="shared" si="1"/>
        <v>1.5899999999999999</v>
      </c>
      <c r="L37" s="16">
        <f t="shared" si="1"/>
        <v>0.1</v>
      </c>
      <c r="M37" s="16">
        <f t="shared" si="1"/>
        <v>2.0500000000000003</v>
      </c>
      <c r="N37" s="17" t="s">
        <v>4</v>
      </c>
    </row>
    <row r="38" spans="1:14">
      <c r="A38" s="15" t="s">
        <v>5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0</v>
      </c>
      <c r="E38" s="18">
        <f t="shared" si="2"/>
        <v>8.5161290322580643E-2</v>
      </c>
      <c r="F38" s="18">
        <f t="shared" si="2"/>
        <v>0.35166666666666668</v>
      </c>
      <c r="G38" s="18">
        <f t="shared" si="2"/>
        <v>0.43387096774193545</v>
      </c>
      <c r="H38" s="18">
        <f t="shared" si="2"/>
        <v>4.0967741935483873E-2</v>
      </c>
      <c r="I38" s="18">
        <f t="shared" si="2"/>
        <v>2.3448275862068962E-2</v>
      </c>
      <c r="J38" s="18">
        <f t="shared" si="2"/>
        <v>4.6774193548387098E-2</v>
      </c>
      <c r="K38" s="18">
        <f t="shared" si="2"/>
        <v>5.2999999999999999E-2</v>
      </c>
      <c r="L38" s="18">
        <f t="shared" si="2"/>
        <v>3.2258064516129032E-3</v>
      </c>
      <c r="M38" s="18">
        <f t="shared" si="2"/>
        <v>6.8333333333333343E-2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</v>
      </c>
      <c r="C40" s="13">
        <f t="shared" ref="C40:M40" si="3">SUM(C5+C37)</f>
        <v>0</v>
      </c>
      <c r="D40" s="13">
        <f t="shared" si="3"/>
        <v>0</v>
      </c>
      <c r="E40" s="13">
        <f t="shared" si="3"/>
        <v>2.64</v>
      </c>
      <c r="F40" s="13">
        <f t="shared" si="3"/>
        <v>13.190000000000001</v>
      </c>
      <c r="G40" s="13">
        <f t="shared" si="3"/>
        <v>26.64</v>
      </c>
      <c r="H40" s="13">
        <f t="shared" si="3"/>
        <v>27.91</v>
      </c>
      <c r="I40" s="13">
        <f t="shared" si="3"/>
        <v>28.59</v>
      </c>
      <c r="J40" s="13">
        <f t="shared" si="3"/>
        <v>30.04</v>
      </c>
      <c r="K40" s="13">
        <f t="shared" si="3"/>
        <v>31.63</v>
      </c>
      <c r="L40" s="13">
        <f t="shared" si="3"/>
        <v>31.73</v>
      </c>
      <c r="M40" s="13">
        <f t="shared" si="3"/>
        <v>33.78</v>
      </c>
      <c r="N40" s="19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40"/>
  <sheetViews>
    <sheetView tabSelected="1" topLeftCell="C1" workbookViewId="0">
      <selection activeCell="M32" sqref="M32"/>
    </sheetView>
  </sheetViews>
  <sheetFormatPr defaultRowHeight="15"/>
  <sheetData>
    <row r="1" spans="1:14" ht="15.75">
      <c r="E1" s="1" t="s">
        <v>0</v>
      </c>
    </row>
    <row r="2" spans="1:1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40.199999999999996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0.04</v>
      </c>
      <c r="D5" s="8">
        <f t="shared" si="0"/>
        <v>0.04</v>
      </c>
      <c r="E5" s="8">
        <f t="shared" si="0"/>
        <v>0.06</v>
      </c>
      <c r="F5" s="8">
        <f t="shared" si="0"/>
        <v>4.0299999999999994</v>
      </c>
      <c r="G5" s="8">
        <f t="shared" si="0"/>
        <v>16.559999999999995</v>
      </c>
      <c r="H5" s="8">
        <f t="shared" si="0"/>
        <v>33.309999999999995</v>
      </c>
      <c r="I5" s="8">
        <f t="shared" si="0"/>
        <v>34.569999999999993</v>
      </c>
      <c r="J5" s="8">
        <f t="shared" si="0"/>
        <v>35.379999999999995</v>
      </c>
      <c r="K5" s="8">
        <f t="shared" si="0"/>
        <v>36.789999999999992</v>
      </c>
      <c r="L5" s="8">
        <f t="shared" si="0"/>
        <v>38.419999999999995</v>
      </c>
      <c r="M5" s="9">
        <f t="shared" si="0"/>
        <v>38.479999999999997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0.05</v>
      </c>
      <c r="G6" s="13">
        <v>3.03</v>
      </c>
      <c r="H6" s="12">
        <v>0</v>
      </c>
      <c r="I6" s="12">
        <v>0</v>
      </c>
      <c r="J6" s="12">
        <v>0</v>
      </c>
      <c r="K6" s="13">
        <v>0.2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2.14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3">
        <v>0.01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3">
        <v>0.01</v>
      </c>
      <c r="G9" s="13">
        <v>0.67</v>
      </c>
      <c r="H9" s="12">
        <v>0</v>
      </c>
      <c r="I9" s="12">
        <v>0</v>
      </c>
      <c r="J9" s="12">
        <v>0</v>
      </c>
      <c r="K9" s="13">
        <v>1.1399999999999999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0.45</v>
      </c>
      <c r="H10" s="13">
        <v>0.67</v>
      </c>
      <c r="I10" s="12">
        <v>0</v>
      </c>
      <c r="J10" s="13">
        <v>0.4</v>
      </c>
      <c r="K10" s="13">
        <v>0.03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3">
        <v>0.17</v>
      </c>
      <c r="I11" s="12">
        <v>0</v>
      </c>
      <c r="J11" s="13">
        <v>0.18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3">
        <v>0.02</v>
      </c>
      <c r="E12" s="12">
        <v>0</v>
      </c>
      <c r="F12" s="12">
        <v>0</v>
      </c>
      <c r="G12" s="13">
        <v>0.01</v>
      </c>
      <c r="H12" s="13">
        <v>0.01</v>
      </c>
      <c r="I12" s="13">
        <v>0.19</v>
      </c>
      <c r="J12" s="13">
        <v>0.02</v>
      </c>
      <c r="K12" s="13">
        <v>0.24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3">
        <v>0.17</v>
      </c>
      <c r="G13" s="13">
        <v>0.01</v>
      </c>
      <c r="H13" s="13">
        <v>0.01</v>
      </c>
      <c r="I13" s="13">
        <v>0.12</v>
      </c>
      <c r="J13" s="13">
        <v>0.01</v>
      </c>
      <c r="K13" s="13">
        <v>0.01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3">
        <v>0.19</v>
      </c>
      <c r="G14" s="12">
        <v>0</v>
      </c>
      <c r="H14" s="13">
        <v>0.02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3">
        <v>0.03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3">
        <v>0.03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3">
        <v>0.04</v>
      </c>
      <c r="F16" s="12">
        <v>0</v>
      </c>
      <c r="G16" s="13">
        <v>0.14000000000000001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0.02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3">
        <v>0.05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0.36</v>
      </c>
      <c r="H20" s="12">
        <v>0</v>
      </c>
      <c r="I20" s="12">
        <v>0</v>
      </c>
      <c r="J20" s="12">
        <v>0</v>
      </c>
      <c r="K20" s="13">
        <v>0.01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3">
        <v>0.01</v>
      </c>
      <c r="C21" s="12">
        <v>0</v>
      </c>
      <c r="D21" s="12">
        <v>0</v>
      </c>
      <c r="E21" s="12">
        <v>0</v>
      </c>
      <c r="F21" s="13">
        <v>1.75</v>
      </c>
      <c r="G21" s="13">
        <v>0.56999999999999995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3">
        <v>0.03</v>
      </c>
      <c r="C22" s="12">
        <v>0</v>
      </c>
      <c r="D22" s="12">
        <v>0</v>
      </c>
      <c r="E22" s="12">
        <v>0</v>
      </c>
      <c r="F22" s="13">
        <v>2.66</v>
      </c>
      <c r="G22" s="13">
        <v>0.46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3">
        <v>0.01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40">
        <v>0</v>
      </c>
      <c r="G24" s="12">
        <v>0</v>
      </c>
      <c r="H24" s="12">
        <v>0</v>
      </c>
      <c r="I24" s="13">
        <v>0.5</v>
      </c>
      <c r="J24" s="13">
        <v>0.09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2.09</v>
      </c>
      <c r="G25" s="12">
        <v>0</v>
      </c>
      <c r="H25" s="12">
        <v>0</v>
      </c>
      <c r="I25" s="12">
        <v>0</v>
      </c>
      <c r="J25" s="13">
        <v>0.12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3">
        <v>0.1</v>
      </c>
      <c r="F26" s="13">
        <v>0.21</v>
      </c>
      <c r="G26" s="13">
        <v>1.93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3">
        <v>2.19</v>
      </c>
      <c r="F27" s="13">
        <v>0.01</v>
      </c>
      <c r="G27" s="13">
        <v>1.56</v>
      </c>
      <c r="H27" s="13">
        <v>0.37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3">
        <v>0.02</v>
      </c>
      <c r="F28" s="13">
        <v>0.01</v>
      </c>
      <c r="G28" s="13">
        <v>3.28</v>
      </c>
      <c r="H28" s="13">
        <v>0.01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3">
        <v>0.38</v>
      </c>
      <c r="F29" s="13">
        <v>0.01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3">
        <v>0.12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0.31</v>
      </c>
      <c r="F30" s="13">
        <v>0.01</v>
      </c>
      <c r="G30" s="13">
        <v>1.27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1.57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3">
        <v>0.01</v>
      </c>
      <c r="G31" s="13">
        <v>0.21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3">
        <v>0.01</v>
      </c>
      <c r="K32" s="12">
        <v>0</v>
      </c>
      <c r="L32" s="13">
        <v>0.04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1.23</v>
      </c>
      <c r="G33" s="13">
        <v>0.39</v>
      </c>
      <c r="H33" s="12">
        <v>0</v>
      </c>
      <c r="I33" s="12">
        <v>0</v>
      </c>
      <c r="J33" s="12">
        <v>0</v>
      </c>
      <c r="K33" s="12">
        <v>0</v>
      </c>
      <c r="L33" s="13">
        <v>0.02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0.85</v>
      </c>
      <c r="G34" s="13">
        <v>0.18</v>
      </c>
      <c r="H34" s="12">
        <v>0</v>
      </c>
      <c r="I34" s="12">
        <v>0</v>
      </c>
      <c r="J34" s="13">
        <v>0.01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3.26</v>
      </c>
      <c r="G35" s="12">
        <v>0</v>
      </c>
      <c r="H35" s="12">
        <v>0</v>
      </c>
      <c r="I35" s="12"/>
      <c r="J35" s="13">
        <v>0.26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0.9</v>
      </c>
      <c r="F36" s="12"/>
      <c r="G36" s="13">
        <v>0.01</v>
      </c>
      <c r="H36" s="12">
        <v>0</v>
      </c>
      <c r="I36" s="12"/>
      <c r="J36" s="13">
        <v>0.31</v>
      </c>
      <c r="K36" s="12"/>
      <c r="L36" s="12">
        <v>0</v>
      </c>
      <c r="M36" s="12"/>
      <c r="N36" s="14">
        <v>31</v>
      </c>
    </row>
    <row r="37" spans="1:14">
      <c r="A37" s="15" t="s">
        <v>4</v>
      </c>
      <c r="B37" s="16">
        <f t="shared" ref="B37:M37" si="1">SUM(B6:B36)</f>
        <v>0.04</v>
      </c>
      <c r="C37" s="16">
        <f t="shared" si="1"/>
        <v>0</v>
      </c>
      <c r="D37" s="16">
        <f t="shared" si="1"/>
        <v>0.02</v>
      </c>
      <c r="E37" s="16">
        <f t="shared" si="1"/>
        <v>3.9699999999999998</v>
      </c>
      <c r="F37" s="16">
        <f t="shared" si="1"/>
        <v>12.529999999999998</v>
      </c>
      <c r="G37" s="16">
        <f t="shared" si="1"/>
        <v>16.75</v>
      </c>
      <c r="H37" s="16">
        <f t="shared" si="1"/>
        <v>1.26</v>
      </c>
      <c r="I37" s="16">
        <f t="shared" si="1"/>
        <v>0.81</v>
      </c>
      <c r="J37" s="16">
        <f t="shared" si="1"/>
        <v>1.4100000000000001</v>
      </c>
      <c r="K37" s="16">
        <f t="shared" si="1"/>
        <v>1.63</v>
      </c>
      <c r="L37" s="16">
        <f t="shared" si="1"/>
        <v>0.06</v>
      </c>
      <c r="M37" s="16">
        <f t="shared" si="1"/>
        <v>1.72</v>
      </c>
      <c r="N37" s="17" t="s">
        <v>4</v>
      </c>
    </row>
    <row r="38" spans="1:14">
      <c r="A38" s="15" t="s">
        <v>5</v>
      </c>
      <c r="B38" s="18">
        <f>AVERAGE(B6:B36)</f>
        <v>1.2903225806451613E-3</v>
      </c>
      <c r="C38" s="18">
        <f t="shared" ref="C38:M38" si="2">AVERAGE(C6:C36)</f>
        <v>0</v>
      </c>
      <c r="D38" s="18">
        <f t="shared" si="2"/>
        <v>6.6666666666666664E-4</v>
      </c>
      <c r="E38" s="18">
        <f t="shared" si="2"/>
        <v>0.12806451612903225</v>
      </c>
      <c r="F38" s="18">
        <f t="shared" si="2"/>
        <v>0.41766666666666658</v>
      </c>
      <c r="G38" s="18">
        <f t="shared" si="2"/>
        <v>0.54032258064516125</v>
      </c>
      <c r="H38" s="18">
        <f t="shared" si="2"/>
        <v>4.0645161290322578E-2</v>
      </c>
      <c r="I38" s="18">
        <f t="shared" si="2"/>
        <v>2.7931034482758622E-2</v>
      </c>
      <c r="J38" s="18">
        <f t="shared" si="2"/>
        <v>4.5483870967741938E-2</v>
      </c>
      <c r="K38" s="18">
        <f t="shared" si="2"/>
        <v>5.4333333333333331E-2</v>
      </c>
      <c r="L38" s="18">
        <f t="shared" si="2"/>
        <v>1.9354838709677419E-3</v>
      </c>
      <c r="M38" s="18">
        <f t="shared" si="2"/>
        <v>5.7333333333333333E-2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0.04</v>
      </c>
      <c r="C40" s="13">
        <f t="shared" ref="C40:M40" si="3">SUM(C5+C37)</f>
        <v>0.04</v>
      </c>
      <c r="D40" s="13">
        <f t="shared" si="3"/>
        <v>0.06</v>
      </c>
      <c r="E40" s="13">
        <f t="shared" si="3"/>
        <v>4.0299999999999994</v>
      </c>
      <c r="F40" s="13">
        <f t="shared" si="3"/>
        <v>16.559999999999995</v>
      </c>
      <c r="G40" s="13">
        <f t="shared" si="3"/>
        <v>33.309999999999995</v>
      </c>
      <c r="H40" s="13">
        <f t="shared" si="3"/>
        <v>34.569999999999993</v>
      </c>
      <c r="I40" s="13">
        <f t="shared" si="3"/>
        <v>35.379999999999995</v>
      </c>
      <c r="J40" s="13">
        <f t="shared" si="3"/>
        <v>36.789999999999992</v>
      </c>
      <c r="K40" s="13">
        <f t="shared" si="3"/>
        <v>38.419999999999995</v>
      </c>
      <c r="L40" s="13">
        <f t="shared" si="3"/>
        <v>38.479999999999997</v>
      </c>
      <c r="M40" s="13">
        <f t="shared" si="3"/>
        <v>40.199999999999996</v>
      </c>
      <c r="N40" s="19" t="s">
        <v>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M31" sqref="M31"/>
    </sheetView>
  </sheetViews>
  <sheetFormatPr defaultRowHeight="15"/>
  <sheetData>
    <row r="1" spans="1:14" ht="15.75">
      <c r="E1" s="1" t="s">
        <v>0</v>
      </c>
    </row>
    <row r="2" spans="1:14">
      <c r="A2" s="2" t="s">
        <v>12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35.5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</v>
      </c>
      <c r="F5" s="8">
        <f t="shared" si="0"/>
        <v>2.6599999999999997</v>
      </c>
      <c r="G5" s="8">
        <f t="shared" si="0"/>
        <v>13.8</v>
      </c>
      <c r="H5" s="8">
        <f t="shared" si="0"/>
        <v>30.349999999999998</v>
      </c>
      <c r="I5" s="8">
        <f t="shared" si="0"/>
        <v>31.43</v>
      </c>
      <c r="J5" s="8">
        <f t="shared" si="0"/>
        <v>31.71</v>
      </c>
      <c r="K5" s="8">
        <f t="shared" si="0"/>
        <v>32.86</v>
      </c>
      <c r="L5" s="8">
        <f t="shared" si="0"/>
        <v>34.24</v>
      </c>
      <c r="M5" s="9">
        <f t="shared" si="0"/>
        <v>34.29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0.62</v>
      </c>
      <c r="G6" s="13">
        <v>2.34</v>
      </c>
      <c r="H6" s="12">
        <v>0</v>
      </c>
      <c r="I6" s="12">
        <v>0</v>
      </c>
      <c r="J6" s="12">
        <v>0</v>
      </c>
      <c r="K6" s="13">
        <v>0.25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3.4</v>
      </c>
      <c r="H7" s="12">
        <v>0</v>
      </c>
      <c r="I7" s="12">
        <v>0</v>
      </c>
      <c r="J7" s="12">
        <v>0</v>
      </c>
      <c r="K7" s="13">
        <v>0.1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40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0.54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3">
        <v>0.35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0.98</v>
      </c>
      <c r="H11" s="13">
        <v>0.71</v>
      </c>
      <c r="I11" s="12">
        <v>0</v>
      </c>
      <c r="J11" s="13">
        <v>0.59</v>
      </c>
      <c r="K11" s="12">
        <v>0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3">
        <v>0.28999999999999998</v>
      </c>
      <c r="G13" s="12">
        <v>0</v>
      </c>
      <c r="H13" s="12">
        <v>0</v>
      </c>
      <c r="I13" s="13">
        <v>0.21</v>
      </c>
      <c r="J13" s="13">
        <v>0.05</v>
      </c>
      <c r="K13" s="13">
        <v>0.14000000000000001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3">
        <v>0.06</v>
      </c>
      <c r="F17" s="12">
        <v>0</v>
      </c>
      <c r="G17" s="13">
        <v>0.13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0.06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3">
        <v>3.46</v>
      </c>
      <c r="G22" s="13">
        <v>1.25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3">
        <v>0.09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7.0000000000000007E-2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0.73</v>
      </c>
      <c r="G25" s="12">
        <v>0</v>
      </c>
      <c r="H25" s="12">
        <v>0</v>
      </c>
      <c r="I25" s="12">
        <v>0</v>
      </c>
      <c r="J25" s="13">
        <v>0.12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1.45</v>
      </c>
      <c r="G26" s="13">
        <v>0.24</v>
      </c>
      <c r="H26" s="12">
        <v>0</v>
      </c>
      <c r="I26" s="12">
        <v>0</v>
      </c>
      <c r="J26" s="13">
        <v>0.09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3">
        <v>1.67</v>
      </c>
      <c r="F27" s="12">
        <v>0</v>
      </c>
      <c r="G27" s="13">
        <v>3.15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3">
        <v>0.32</v>
      </c>
      <c r="F28" s="12">
        <v>0</v>
      </c>
      <c r="G28" s="13">
        <v>3.38</v>
      </c>
      <c r="H28" s="13">
        <v>0.37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3">
        <v>0.31</v>
      </c>
      <c r="F29" s="12">
        <v>0</v>
      </c>
      <c r="G29" s="13">
        <v>0.12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0.21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1.07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0.14000000000000001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0.36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0.05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0.79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3.35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0.09</v>
      </c>
      <c r="F36" s="12"/>
      <c r="G36" s="12">
        <v>0</v>
      </c>
      <c r="H36" s="12">
        <v>0</v>
      </c>
      <c r="I36" s="12"/>
      <c r="J36" s="13">
        <v>0.3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</v>
      </c>
      <c r="E37" s="16">
        <f t="shared" si="1"/>
        <v>2.6599999999999997</v>
      </c>
      <c r="F37" s="16">
        <f t="shared" si="1"/>
        <v>11.14</v>
      </c>
      <c r="G37" s="16">
        <f t="shared" si="1"/>
        <v>16.549999999999997</v>
      </c>
      <c r="H37" s="16">
        <f t="shared" si="1"/>
        <v>1.08</v>
      </c>
      <c r="I37" s="16">
        <f t="shared" si="1"/>
        <v>0.28000000000000003</v>
      </c>
      <c r="J37" s="16">
        <f t="shared" si="1"/>
        <v>1.1499999999999999</v>
      </c>
      <c r="K37" s="16">
        <f t="shared" si="1"/>
        <v>1.38</v>
      </c>
      <c r="L37" s="16">
        <f t="shared" si="1"/>
        <v>0.05</v>
      </c>
      <c r="M37" s="16">
        <f t="shared" si="1"/>
        <v>1.21</v>
      </c>
      <c r="N37" s="17" t="s">
        <v>4</v>
      </c>
    </row>
    <row r="38" spans="1:14">
      <c r="A38" s="15" t="s">
        <v>5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0</v>
      </c>
      <c r="E38" s="18">
        <f t="shared" si="2"/>
        <v>8.580645161290322E-2</v>
      </c>
      <c r="F38" s="18">
        <f t="shared" si="2"/>
        <v>0.37133333333333335</v>
      </c>
      <c r="G38" s="18">
        <f t="shared" si="2"/>
        <v>0.53387096774193543</v>
      </c>
      <c r="H38" s="18">
        <f t="shared" si="2"/>
        <v>3.4838709677419359E-2</v>
      </c>
      <c r="I38" s="18">
        <f t="shared" si="2"/>
        <v>9.655172413793104E-3</v>
      </c>
      <c r="J38" s="18">
        <f t="shared" si="2"/>
        <v>3.7096774193548385E-2</v>
      </c>
      <c r="K38" s="18">
        <f t="shared" si="2"/>
        <v>4.5999999999999999E-2</v>
      </c>
      <c r="L38" s="18">
        <f t="shared" si="2"/>
        <v>1.6129032258064516E-3</v>
      </c>
      <c r="M38" s="18">
        <f t="shared" si="2"/>
        <v>4.0333333333333332E-2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</v>
      </c>
      <c r="C40" s="13">
        <f t="shared" ref="C40:M40" si="3">SUM(C5+C37)</f>
        <v>0</v>
      </c>
      <c r="D40" s="13">
        <f t="shared" si="3"/>
        <v>0</v>
      </c>
      <c r="E40" s="13">
        <f t="shared" si="3"/>
        <v>2.6599999999999997</v>
      </c>
      <c r="F40" s="13">
        <f t="shared" si="3"/>
        <v>13.8</v>
      </c>
      <c r="G40" s="13">
        <f t="shared" si="3"/>
        <v>30.349999999999998</v>
      </c>
      <c r="H40" s="13">
        <f t="shared" si="3"/>
        <v>31.43</v>
      </c>
      <c r="I40" s="13">
        <f t="shared" si="3"/>
        <v>31.71</v>
      </c>
      <c r="J40" s="13">
        <f t="shared" si="3"/>
        <v>32.86</v>
      </c>
      <c r="K40" s="13">
        <f t="shared" si="3"/>
        <v>34.24</v>
      </c>
      <c r="L40" s="13">
        <f t="shared" si="3"/>
        <v>34.29</v>
      </c>
      <c r="M40" s="13">
        <f t="shared" si="3"/>
        <v>35.5</v>
      </c>
      <c r="N40" s="19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M31" sqref="M31"/>
    </sheetView>
  </sheetViews>
  <sheetFormatPr defaultRowHeight="15"/>
  <sheetData>
    <row r="1" spans="1:14" ht="15.75">
      <c r="E1" s="1" t="s">
        <v>0</v>
      </c>
    </row>
    <row r="2" spans="1:14">
      <c r="A2" s="2" t="s">
        <v>13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30.189999999999998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</v>
      </c>
      <c r="F5" s="8">
        <f t="shared" si="0"/>
        <v>1.8100000000000003</v>
      </c>
      <c r="G5" s="8">
        <f t="shared" si="0"/>
        <v>12.680000000000001</v>
      </c>
      <c r="H5" s="8">
        <f t="shared" si="0"/>
        <v>23.95</v>
      </c>
      <c r="I5" s="8">
        <f t="shared" si="0"/>
        <v>24.8</v>
      </c>
      <c r="J5" s="8">
        <f t="shared" si="0"/>
        <v>25.43</v>
      </c>
      <c r="K5" s="8">
        <f t="shared" si="0"/>
        <v>27.31</v>
      </c>
      <c r="L5" s="8">
        <f t="shared" si="0"/>
        <v>29.13</v>
      </c>
      <c r="M5" s="9">
        <f t="shared" si="0"/>
        <v>29.349999999999998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0.86</v>
      </c>
      <c r="G6" s="13">
        <v>1.03</v>
      </c>
      <c r="H6" s="12">
        <v>0</v>
      </c>
      <c r="I6" s="12">
        <v>0</v>
      </c>
      <c r="J6" s="12">
        <v>0</v>
      </c>
      <c r="K6" s="13">
        <v>0.3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2.12</v>
      </c>
      <c r="H7" s="12">
        <v>0</v>
      </c>
      <c r="I7" s="12">
        <v>0</v>
      </c>
      <c r="J7" s="12">
        <v>0</v>
      </c>
      <c r="K7" s="13">
        <v>0.14000000000000001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40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0.75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3">
        <v>0.26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0.05</v>
      </c>
      <c r="H11" s="13">
        <v>0.35</v>
      </c>
      <c r="I11" s="12">
        <v>0</v>
      </c>
      <c r="J11" s="13">
        <v>1</v>
      </c>
      <c r="K11" s="13">
        <v>0.04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3">
        <v>0.11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3">
        <v>0.36</v>
      </c>
      <c r="G13" s="12">
        <v>0</v>
      </c>
      <c r="H13" s="12">
        <v>0</v>
      </c>
      <c r="I13" s="13">
        <v>0.4</v>
      </c>
      <c r="J13" s="12">
        <v>0</v>
      </c>
      <c r="K13" s="13">
        <v>0.22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3">
        <v>0.05</v>
      </c>
      <c r="F17" s="12">
        <v>0</v>
      </c>
      <c r="G17" s="13">
        <v>0.38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0.03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0.13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3">
        <v>2.1</v>
      </c>
      <c r="G22" s="13">
        <v>0.47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3">
        <v>0.57999999999999996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0.23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 ht="14.45" customHeight="1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0.53</v>
      </c>
      <c r="G25" s="12">
        <v>0</v>
      </c>
      <c r="H25" s="12">
        <v>0</v>
      </c>
      <c r="I25" s="12">
        <v>0</v>
      </c>
      <c r="J25" s="13">
        <v>0.24</v>
      </c>
      <c r="K25" s="12">
        <v>0</v>
      </c>
      <c r="L25" s="12">
        <v>0</v>
      </c>
      <c r="M25" s="12">
        <v>0</v>
      </c>
      <c r="N25" s="2">
        <v>20</v>
      </c>
    </row>
    <row r="26" spans="1:14" ht="14.45" customHeight="1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0.97</v>
      </c>
      <c r="G26" s="13">
        <v>0.99</v>
      </c>
      <c r="H26" s="12">
        <v>0</v>
      </c>
      <c r="I26" s="12">
        <v>0</v>
      </c>
      <c r="J26" s="13">
        <v>0.31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3">
        <v>1.37</v>
      </c>
      <c r="F27" s="12">
        <v>0</v>
      </c>
      <c r="G27" s="13">
        <v>1.93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3">
        <v>0.08</v>
      </c>
      <c r="F28" s="12">
        <v>0</v>
      </c>
      <c r="G28" s="13">
        <v>1.65</v>
      </c>
      <c r="H28" s="13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3">
        <v>0.12</v>
      </c>
      <c r="F29" s="12">
        <v>0</v>
      </c>
      <c r="G29" s="13">
        <v>0.78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0.14000000000000001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0.48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3">
        <v>1.63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0.36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0.08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0.42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0.22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1.4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3.65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0.05</v>
      </c>
      <c r="F36" s="12"/>
      <c r="G36" s="12">
        <v>0</v>
      </c>
      <c r="H36" s="12">
        <v>0</v>
      </c>
      <c r="I36" s="12"/>
      <c r="J36" s="13">
        <v>0.33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</v>
      </c>
      <c r="E37" s="16">
        <f t="shared" si="1"/>
        <v>1.8100000000000003</v>
      </c>
      <c r="F37" s="16">
        <f t="shared" si="1"/>
        <v>10.870000000000001</v>
      </c>
      <c r="G37" s="16">
        <f t="shared" si="1"/>
        <v>11.269999999999998</v>
      </c>
      <c r="H37" s="16">
        <f t="shared" si="1"/>
        <v>0.85</v>
      </c>
      <c r="I37" s="16">
        <f t="shared" si="1"/>
        <v>0.63</v>
      </c>
      <c r="J37" s="16">
        <f t="shared" si="1"/>
        <v>1.8800000000000001</v>
      </c>
      <c r="K37" s="16">
        <f t="shared" si="1"/>
        <v>1.82</v>
      </c>
      <c r="L37" s="16">
        <f t="shared" si="1"/>
        <v>0.22</v>
      </c>
      <c r="M37" s="16">
        <f t="shared" si="1"/>
        <v>0.84</v>
      </c>
      <c r="N37" s="17" t="s">
        <v>4</v>
      </c>
    </row>
    <row r="38" spans="1:14">
      <c r="A38" s="15" t="s">
        <v>5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0</v>
      </c>
      <c r="E38" s="18">
        <f t="shared" si="2"/>
        <v>5.8387096774193556E-2</v>
      </c>
      <c r="F38" s="18">
        <f t="shared" si="2"/>
        <v>0.36233333333333334</v>
      </c>
      <c r="G38" s="18">
        <f t="shared" si="2"/>
        <v>0.36354838709677412</v>
      </c>
      <c r="H38" s="18">
        <f t="shared" si="2"/>
        <v>2.7419354838709678E-2</v>
      </c>
      <c r="I38" s="18">
        <f t="shared" si="2"/>
        <v>2.1724137931034483E-2</v>
      </c>
      <c r="J38" s="18">
        <f t="shared" si="2"/>
        <v>6.0645161290322581E-2</v>
      </c>
      <c r="K38" s="18">
        <f t="shared" si="2"/>
        <v>6.0666666666666667E-2</v>
      </c>
      <c r="L38" s="18">
        <f t="shared" si="2"/>
        <v>7.0967741935483875E-3</v>
      </c>
      <c r="M38" s="18">
        <f t="shared" si="2"/>
        <v>2.8000000000000001E-2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</v>
      </c>
      <c r="C40" s="13">
        <f t="shared" ref="C40:M40" si="3">SUM(C5+C37)</f>
        <v>0</v>
      </c>
      <c r="D40" s="13">
        <f t="shared" si="3"/>
        <v>0</v>
      </c>
      <c r="E40" s="13">
        <f t="shared" si="3"/>
        <v>1.8100000000000003</v>
      </c>
      <c r="F40" s="13">
        <f t="shared" si="3"/>
        <v>12.680000000000001</v>
      </c>
      <c r="G40" s="13">
        <f t="shared" si="3"/>
        <v>23.95</v>
      </c>
      <c r="H40" s="13">
        <f t="shared" si="3"/>
        <v>24.8</v>
      </c>
      <c r="I40" s="13">
        <f t="shared" si="3"/>
        <v>25.43</v>
      </c>
      <c r="J40" s="13">
        <f t="shared" si="3"/>
        <v>27.31</v>
      </c>
      <c r="K40" s="13">
        <f t="shared" si="3"/>
        <v>29.13</v>
      </c>
      <c r="L40" s="13">
        <f t="shared" si="3"/>
        <v>29.349999999999998</v>
      </c>
      <c r="M40" s="13">
        <f t="shared" si="3"/>
        <v>30.189999999999998</v>
      </c>
      <c r="N40" s="19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40"/>
  <sheetViews>
    <sheetView topLeftCell="A2" workbookViewId="0">
      <selection activeCell="M31" sqref="M31"/>
    </sheetView>
  </sheetViews>
  <sheetFormatPr defaultRowHeight="15"/>
  <sheetData>
    <row r="1" spans="1:14" ht="15.75">
      <c r="E1" s="1" t="s">
        <v>0</v>
      </c>
    </row>
    <row r="2" spans="1:14">
      <c r="A2" s="2" t="s">
        <v>14</v>
      </c>
      <c r="B2" s="2"/>
      <c r="C2" s="2"/>
      <c r="D2" s="2"/>
      <c r="E2" s="2"/>
      <c r="F2" s="2"/>
      <c r="G2" s="2"/>
      <c r="H2" s="2"/>
      <c r="I2" s="2"/>
      <c r="J2" s="2"/>
      <c r="K2" s="2" t="s">
        <v>2</v>
      </c>
      <c r="L2" s="2"/>
      <c r="M2" s="3">
        <f>M40</f>
        <v>32.01</v>
      </c>
    </row>
    <row r="4" spans="1:14">
      <c r="A4" s="4"/>
      <c r="B4" s="5">
        <v>41091</v>
      </c>
      <c r="C4" s="5">
        <v>41122</v>
      </c>
      <c r="D4" s="5">
        <v>41153</v>
      </c>
      <c r="E4" s="5">
        <v>41183</v>
      </c>
      <c r="F4" s="5">
        <v>41214</v>
      </c>
      <c r="G4" s="5">
        <v>41244</v>
      </c>
      <c r="H4" s="5">
        <v>41275</v>
      </c>
      <c r="I4" s="5">
        <v>41306</v>
      </c>
      <c r="J4" s="5">
        <v>41334</v>
      </c>
      <c r="K4" s="5">
        <v>41365</v>
      </c>
      <c r="L4" s="5">
        <v>41395</v>
      </c>
      <c r="M4" s="5">
        <v>41426</v>
      </c>
      <c r="N4" s="6"/>
    </row>
    <row r="5" spans="1:14" ht="15.75" thickBot="1">
      <c r="A5" s="7" t="s">
        <v>3</v>
      </c>
      <c r="B5" s="8">
        <v>0</v>
      </c>
      <c r="C5" s="8">
        <f t="shared" ref="C5:M5" si="0">B40</f>
        <v>0</v>
      </c>
      <c r="D5" s="8">
        <f t="shared" si="0"/>
        <v>0</v>
      </c>
      <c r="E5" s="8">
        <f t="shared" si="0"/>
        <v>0</v>
      </c>
      <c r="F5" s="8">
        <f t="shared" si="0"/>
        <v>2.0799999999999996</v>
      </c>
      <c r="G5" s="8">
        <f t="shared" si="0"/>
        <v>13.67</v>
      </c>
      <c r="H5" s="8">
        <f t="shared" si="0"/>
        <v>26.86</v>
      </c>
      <c r="I5" s="8">
        <f t="shared" si="0"/>
        <v>27.97</v>
      </c>
      <c r="J5" s="8">
        <f t="shared" si="0"/>
        <v>28.669999999999998</v>
      </c>
      <c r="K5" s="8">
        <f t="shared" si="0"/>
        <v>29.99</v>
      </c>
      <c r="L5" s="8">
        <f t="shared" si="0"/>
        <v>31.279999999999998</v>
      </c>
      <c r="M5" s="9">
        <f t="shared" si="0"/>
        <v>31.429999999999996</v>
      </c>
      <c r="N5" s="10" t="s">
        <v>3</v>
      </c>
    </row>
    <row r="6" spans="1:14">
      <c r="A6" s="11">
        <v>1</v>
      </c>
      <c r="B6" s="12">
        <v>0</v>
      </c>
      <c r="C6" s="12">
        <v>0</v>
      </c>
      <c r="D6" s="12">
        <v>0</v>
      </c>
      <c r="E6" s="12">
        <v>0</v>
      </c>
      <c r="F6" s="13">
        <v>0.68</v>
      </c>
      <c r="G6" s="13">
        <v>0.87</v>
      </c>
      <c r="H6" s="12">
        <v>0</v>
      </c>
      <c r="I6" s="12">
        <v>0</v>
      </c>
      <c r="J6" s="12">
        <v>0</v>
      </c>
      <c r="K6" s="13">
        <v>0.35</v>
      </c>
      <c r="L6" s="12">
        <v>0</v>
      </c>
      <c r="M6" s="12">
        <v>0</v>
      </c>
      <c r="N6" s="2">
        <v>1</v>
      </c>
    </row>
    <row r="7" spans="1:14">
      <c r="A7" s="11">
        <v>2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3">
        <v>2.74</v>
      </c>
      <c r="H7" s="12">
        <v>0</v>
      </c>
      <c r="I7" s="12">
        <v>0</v>
      </c>
      <c r="J7" s="12">
        <v>0</v>
      </c>
      <c r="K7" s="13">
        <v>0.05</v>
      </c>
      <c r="L7" s="12">
        <v>0</v>
      </c>
      <c r="M7" s="12">
        <v>0</v>
      </c>
      <c r="N7" s="2">
        <v>2</v>
      </c>
    </row>
    <row r="8" spans="1:14">
      <c r="A8" s="11">
        <v>3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40">
        <v>0</v>
      </c>
      <c r="L8" s="12">
        <v>0</v>
      </c>
      <c r="M8" s="12">
        <v>0</v>
      </c>
      <c r="N8" s="2">
        <v>3</v>
      </c>
    </row>
    <row r="9" spans="1:14">
      <c r="A9" s="11">
        <v>4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3">
        <v>0.55000000000000004</v>
      </c>
      <c r="L9" s="12">
        <v>0</v>
      </c>
      <c r="M9" s="12">
        <v>0</v>
      </c>
      <c r="N9" s="2">
        <v>4</v>
      </c>
    </row>
    <row r="10" spans="1:14">
      <c r="A10" s="11">
        <v>5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3">
        <v>0.5</v>
      </c>
      <c r="H10" s="12">
        <v>0</v>
      </c>
      <c r="I10" s="12">
        <v>0</v>
      </c>
      <c r="J10" s="12">
        <v>0</v>
      </c>
      <c r="K10" s="13">
        <v>0.14000000000000001</v>
      </c>
      <c r="L10" s="12">
        <v>0</v>
      </c>
      <c r="M10" s="12">
        <v>0</v>
      </c>
      <c r="N10" s="2">
        <v>5</v>
      </c>
    </row>
    <row r="11" spans="1:14">
      <c r="A11" s="11">
        <v>6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3">
        <v>0.02</v>
      </c>
      <c r="H11" s="13">
        <v>0.66</v>
      </c>
      <c r="I11" s="12">
        <v>0</v>
      </c>
      <c r="J11" s="13">
        <v>0.67</v>
      </c>
      <c r="K11" s="13">
        <v>0.03</v>
      </c>
      <c r="L11" s="12">
        <v>0</v>
      </c>
      <c r="M11" s="12">
        <v>0</v>
      </c>
      <c r="N11" s="2">
        <v>6</v>
      </c>
    </row>
    <row r="12" spans="1:14">
      <c r="A12" s="11">
        <v>7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3">
        <v>7.0000000000000007E-2</v>
      </c>
      <c r="L12" s="12">
        <v>0</v>
      </c>
      <c r="M12" s="12">
        <v>0</v>
      </c>
      <c r="N12" s="2">
        <v>7</v>
      </c>
    </row>
    <row r="13" spans="1:14">
      <c r="A13" s="11">
        <v>8</v>
      </c>
      <c r="B13" s="12">
        <v>0</v>
      </c>
      <c r="C13" s="12">
        <v>0</v>
      </c>
      <c r="D13" s="12">
        <v>0</v>
      </c>
      <c r="E13" s="12">
        <v>0</v>
      </c>
      <c r="F13" s="13">
        <v>0.24</v>
      </c>
      <c r="G13" s="12">
        <v>0</v>
      </c>
      <c r="H13" s="12">
        <v>0</v>
      </c>
      <c r="I13" s="13">
        <v>0.41</v>
      </c>
      <c r="J13" s="12">
        <v>0</v>
      </c>
      <c r="K13" s="13">
        <v>0.1</v>
      </c>
      <c r="L13" s="12">
        <v>0</v>
      </c>
      <c r="M13" s="12">
        <v>0</v>
      </c>
      <c r="N13" s="2">
        <v>8</v>
      </c>
    </row>
    <row r="14" spans="1:14">
      <c r="A14" s="11">
        <v>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">
        <v>9</v>
      </c>
    </row>
    <row r="15" spans="1:14">
      <c r="A15" s="11">
        <v>10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">
        <v>10</v>
      </c>
    </row>
    <row r="16" spans="1:14">
      <c r="A16" s="11">
        <v>11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2">
        <v>11</v>
      </c>
    </row>
    <row r="17" spans="1:14">
      <c r="A17" s="11">
        <v>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3">
        <v>0.18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2">
        <v>12</v>
      </c>
    </row>
    <row r="18" spans="1:14">
      <c r="A18" s="11">
        <v>13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2">
        <v>13</v>
      </c>
    </row>
    <row r="19" spans="1:14">
      <c r="A19" s="11">
        <v>14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2">
        <v>14</v>
      </c>
    </row>
    <row r="20" spans="1:14">
      <c r="A20" s="11">
        <v>15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3">
        <v>0.03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">
        <v>15</v>
      </c>
    </row>
    <row r="21" spans="1:14">
      <c r="A21" s="11">
        <v>16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3">
        <v>0.16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2">
        <v>16</v>
      </c>
    </row>
    <row r="22" spans="1:14">
      <c r="A22" s="11">
        <v>17</v>
      </c>
      <c r="B22" s="12">
        <v>0</v>
      </c>
      <c r="C22" s="12">
        <v>0</v>
      </c>
      <c r="D22" s="12">
        <v>0</v>
      </c>
      <c r="E22" s="12">
        <v>0</v>
      </c>
      <c r="F22" s="13">
        <v>2.87</v>
      </c>
      <c r="G22" s="13">
        <v>0.51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2">
        <v>17</v>
      </c>
    </row>
    <row r="23" spans="1:14">
      <c r="A23" s="11">
        <v>18</v>
      </c>
      <c r="B23" s="12">
        <v>0</v>
      </c>
      <c r="C23" s="12">
        <v>0</v>
      </c>
      <c r="D23" s="12">
        <v>0</v>
      </c>
      <c r="E23" s="12">
        <v>0</v>
      </c>
      <c r="F23" s="13">
        <v>0.46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2">
        <v>18</v>
      </c>
    </row>
    <row r="24" spans="1:14">
      <c r="A24" s="11">
        <v>19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3">
        <v>0.28999999999999998</v>
      </c>
      <c r="J24" s="12">
        <v>0</v>
      </c>
      <c r="K24" s="12">
        <v>0</v>
      </c>
      <c r="L24" s="12">
        <v>0</v>
      </c>
      <c r="M24" s="12">
        <v>0</v>
      </c>
      <c r="N24" s="2">
        <v>19</v>
      </c>
    </row>
    <row r="25" spans="1:14">
      <c r="A25" s="11">
        <v>20</v>
      </c>
      <c r="B25" s="12">
        <v>0</v>
      </c>
      <c r="C25" s="12">
        <v>0</v>
      </c>
      <c r="D25" s="12">
        <v>0</v>
      </c>
      <c r="E25" s="12">
        <v>0</v>
      </c>
      <c r="F25" s="13">
        <v>0.51</v>
      </c>
      <c r="G25" s="12">
        <v>0</v>
      </c>
      <c r="H25" s="12">
        <v>0</v>
      </c>
      <c r="I25" s="12">
        <v>0</v>
      </c>
      <c r="J25" s="13">
        <v>0.15</v>
      </c>
      <c r="K25" s="12">
        <v>0</v>
      </c>
      <c r="L25" s="12">
        <v>0</v>
      </c>
      <c r="M25" s="12">
        <v>0</v>
      </c>
      <c r="N25" s="2">
        <v>20</v>
      </c>
    </row>
    <row r="26" spans="1:14">
      <c r="A26" s="11">
        <v>21</v>
      </c>
      <c r="B26" s="12">
        <v>0</v>
      </c>
      <c r="C26" s="12">
        <v>0</v>
      </c>
      <c r="D26" s="12">
        <v>0</v>
      </c>
      <c r="E26" s="12">
        <v>0</v>
      </c>
      <c r="F26" s="13">
        <v>1.21</v>
      </c>
      <c r="G26" s="13">
        <v>1.1000000000000001</v>
      </c>
      <c r="H26" s="12">
        <v>0</v>
      </c>
      <c r="I26" s="12">
        <v>0</v>
      </c>
      <c r="J26" s="13">
        <v>0.09</v>
      </c>
      <c r="K26" s="12">
        <v>0</v>
      </c>
      <c r="L26" s="12">
        <v>0</v>
      </c>
      <c r="M26" s="12">
        <v>0</v>
      </c>
      <c r="N26" s="2">
        <v>21</v>
      </c>
    </row>
    <row r="27" spans="1:14">
      <c r="A27" s="11">
        <v>22</v>
      </c>
      <c r="B27" s="12">
        <v>0</v>
      </c>
      <c r="C27" s="12">
        <v>0</v>
      </c>
      <c r="D27" s="12">
        <v>0</v>
      </c>
      <c r="E27" s="13">
        <v>1.5</v>
      </c>
      <c r="F27" s="12">
        <v>0</v>
      </c>
      <c r="G27" s="13">
        <v>2.57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2">
        <v>22</v>
      </c>
    </row>
    <row r="28" spans="1:14">
      <c r="A28" s="11">
        <v>23</v>
      </c>
      <c r="B28" s="12">
        <v>0</v>
      </c>
      <c r="C28" s="12">
        <v>0</v>
      </c>
      <c r="D28" s="12">
        <v>0</v>
      </c>
      <c r="E28" s="13">
        <v>0.2</v>
      </c>
      <c r="F28" s="12">
        <v>0</v>
      </c>
      <c r="G28" s="13">
        <v>2.38</v>
      </c>
      <c r="H28" s="13">
        <v>0.45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2">
        <v>23</v>
      </c>
    </row>
    <row r="29" spans="1:14">
      <c r="A29" s="11">
        <v>24</v>
      </c>
      <c r="B29" s="12">
        <v>0</v>
      </c>
      <c r="C29" s="12">
        <v>0</v>
      </c>
      <c r="D29" s="12">
        <v>0</v>
      </c>
      <c r="E29" s="13">
        <v>0.23</v>
      </c>
      <c r="F29" s="12">
        <v>0</v>
      </c>
      <c r="G29" s="13">
        <v>0.4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2">
        <v>24</v>
      </c>
    </row>
    <row r="30" spans="1:14">
      <c r="A30" s="11">
        <v>25</v>
      </c>
      <c r="B30" s="12">
        <v>0</v>
      </c>
      <c r="C30" s="12">
        <v>0</v>
      </c>
      <c r="D30" s="12">
        <v>0</v>
      </c>
      <c r="E30" s="13">
        <v>0.12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3">
        <v>0.56000000000000005</v>
      </c>
      <c r="N30" s="2">
        <v>25</v>
      </c>
    </row>
    <row r="31" spans="1:14">
      <c r="A31" s="11">
        <v>26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3">
        <v>1.71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3">
        <v>0.02</v>
      </c>
      <c r="N31" s="2">
        <v>26</v>
      </c>
    </row>
    <row r="32" spans="1:14">
      <c r="A32" s="11">
        <v>27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3">
        <v>0.02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2">
        <v>27</v>
      </c>
    </row>
    <row r="33" spans="1:14">
      <c r="A33" s="11">
        <v>28</v>
      </c>
      <c r="B33" s="12">
        <v>0</v>
      </c>
      <c r="C33" s="12">
        <v>0</v>
      </c>
      <c r="D33" s="12">
        <v>0</v>
      </c>
      <c r="E33" s="12">
        <v>0</v>
      </c>
      <c r="F33" s="13">
        <v>1.1599999999999999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3">
        <v>0.15</v>
      </c>
      <c r="M33" s="12">
        <v>0</v>
      </c>
      <c r="N33" s="2">
        <v>28</v>
      </c>
    </row>
    <row r="34" spans="1:14">
      <c r="A34" s="11">
        <v>29</v>
      </c>
      <c r="B34" s="12">
        <v>0</v>
      </c>
      <c r="C34" s="12">
        <v>0</v>
      </c>
      <c r="D34" s="12">
        <v>0</v>
      </c>
      <c r="E34" s="12">
        <v>0</v>
      </c>
      <c r="F34" s="13">
        <v>0.18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2">
        <v>29</v>
      </c>
    </row>
    <row r="35" spans="1:14">
      <c r="A35" s="11">
        <v>30</v>
      </c>
      <c r="B35" s="12">
        <v>0</v>
      </c>
      <c r="C35" s="12">
        <v>0</v>
      </c>
      <c r="D35" s="12">
        <v>0</v>
      </c>
      <c r="E35" s="12">
        <v>0</v>
      </c>
      <c r="F35" s="13">
        <v>4.28</v>
      </c>
      <c r="G35" s="12">
        <v>0</v>
      </c>
      <c r="H35" s="12">
        <v>0</v>
      </c>
      <c r="I35" s="12"/>
      <c r="J35" s="12">
        <v>0</v>
      </c>
      <c r="K35" s="12">
        <v>0</v>
      </c>
      <c r="L35" s="12">
        <v>0</v>
      </c>
      <c r="M35" s="12">
        <v>0</v>
      </c>
      <c r="N35" s="2">
        <v>30</v>
      </c>
    </row>
    <row r="36" spans="1:14" ht="15.75" thickBot="1">
      <c r="A36" s="7">
        <v>31</v>
      </c>
      <c r="B36" s="12">
        <v>0</v>
      </c>
      <c r="C36" s="12">
        <v>0</v>
      </c>
      <c r="D36" s="12"/>
      <c r="E36" s="13">
        <v>0.03</v>
      </c>
      <c r="F36" s="12"/>
      <c r="G36" s="12">
        <v>0</v>
      </c>
      <c r="H36" s="12">
        <v>0</v>
      </c>
      <c r="I36" s="12"/>
      <c r="J36" s="13">
        <v>0.41</v>
      </c>
      <c r="K36" s="12"/>
      <c r="L36" s="12">
        <v>0</v>
      </c>
      <c r="M36" s="12"/>
      <c r="N36" s="20">
        <v>31</v>
      </c>
    </row>
    <row r="37" spans="1:14">
      <c r="A37" s="15" t="s">
        <v>4</v>
      </c>
      <c r="B37" s="16">
        <f t="shared" ref="B37:M37" si="1">SUM(B6:B36)</f>
        <v>0</v>
      </c>
      <c r="C37" s="16">
        <f t="shared" si="1"/>
        <v>0</v>
      </c>
      <c r="D37" s="16">
        <f t="shared" si="1"/>
        <v>0</v>
      </c>
      <c r="E37" s="16">
        <f t="shared" si="1"/>
        <v>2.0799999999999996</v>
      </c>
      <c r="F37" s="16">
        <f t="shared" si="1"/>
        <v>11.59</v>
      </c>
      <c r="G37" s="16">
        <f t="shared" si="1"/>
        <v>13.189999999999998</v>
      </c>
      <c r="H37" s="16">
        <f t="shared" si="1"/>
        <v>1.1100000000000001</v>
      </c>
      <c r="I37" s="16">
        <f t="shared" si="1"/>
        <v>0.7</v>
      </c>
      <c r="J37" s="16">
        <f t="shared" si="1"/>
        <v>1.32</v>
      </c>
      <c r="K37" s="16">
        <f t="shared" si="1"/>
        <v>1.29</v>
      </c>
      <c r="L37" s="16">
        <f t="shared" si="1"/>
        <v>0.15</v>
      </c>
      <c r="M37" s="16">
        <f t="shared" si="1"/>
        <v>0.58000000000000007</v>
      </c>
      <c r="N37" s="17" t="s">
        <v>4</v>
      </c>
    </row>
    <row r="38" spans="1:14">
      <c r="A38" s="15" t="s">
        <v>5</v>
      </c>
      <c r="B38" s="18">
        <f>AVERAGE(B6:B36)</f>
        <v>0</v>
      </c>
      <c r="C38" s="18">
        <f t="shared" ref="C38:M38" si="2">AVERAGE(C6:C36)</f>
        <v>0</v>
      </c>
      <c r="D38" s="18">
        <f t="shared" si="2"/>
        <v>0</v>
      </c>
      <c r="E38" s="18">
        <f t="shared" si="2"/>
        <v>6.709677419354837E-2</v>
      </c>
      <c r="F38" s="18">
        <f t="shared" si="2"/>
        <v>0.38633333333333331</v>
      </c>
      <c r="G38" s="18">
        <f t="shared" si="2"/>
        <v>0.42548387096774187</v>
      </c>
      <c r="H38" s="18">
        <f t="shared" si="2"/>
        <v>3.5806451612903231E-2</v>
      </c>
      <c r="I38" s="18">
        <f t="shared" si="2"/>
        <v>2.4137931034482758E-2</v>
      </c>
      <c r="J38" s="18">
        <f t="shared" si="2"/>
        <v>4.2580645161290322E-2</v>
      </c>
      <c r="K38" s="18">
        <f t="shared" si="2"/>
        <v>4.3000000000000003E-2</v>
      </c>
      <c r="L38" s="18">
        <f t="shared" si="2"/>
        <v>4.8387096774193551E-3</v>
      </c>
      <c r="M38" s="18">
        <f t="shared" si="2"/>
        <v>1.9333333333333334E-2</v>
      </c>
      <c r="N38" s="17" t="s">
        <v>5</v>
      </c>
    </row>
    <row r="39" spans="1:14">
      <c r="A39" s="11" t="s">
        <v>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9" t="s">
        <v>4</v>
      </c>
    </row>
    <row r="40" spans="1:14">
      <c r="A40" s="11" t="s">
        <v>6</v>
      </c>
      <c r="B40" s="13">
        <f>SUM(B5+B37)</f>
        <v>0</v>
      </c>
      <c r="C40" s="13">
        <f t="shared" ref="C40:M40" si="3">SUM(C5+C37)</f>
        <v>0</v>
      </c>
      <c r="D40" s="13">
        <f t="shared" si="3"/>
        <v>0</v>
      </c>
      <c r="E40" s="13">
        <f t="shared" si="3"/>
        <v>2.0799999999999996</v>
      </c>
      <c r="F40" s="13">
        <f t="shared" si="3"/>
        <v>13.67</v>
      </c>
      <c r="G40" s="13">
        <f t="shared" si="3"/>
        <v>26.86</v>
      </c>
      <c r="H40" s="13">
        <f t="shared" si="3"/>
        <v>27.97</v>
      </c>
      <c r="I40" s="13">
        <f t="shared" si="3"/>
        <v>28.669999999999998</v>
      </c>
      <c r="J40" s="13">
        <f t="shared" si="3"/>
        <v>29.99</v>
      </c>
      <c r="K40" s="13">
        <f t="shared" si="3"/>
        <v>31.279999999999998</v>
      </c>
      <c r="L40" s="13">
        <f t="shared" si="3"/>
        <v>31.429999999999996</v>
      </c>
      <c r="M40" s="13">
        <f t="shared" si="3"/>
        <v>32.01</v>
      </c>
      <c r="N40" s="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CM</vt:lpstr>
      <vt:lpstr>NIC-DAM</vt:lpstr>
      <vt:lpstr>KENT</vt:lpstr>
      <vt:lpstr>ALPINE</vt:lpstr>
      <vt:lpstr>BON TEMPE</vt:lpstr>
      <vt:lpstr>LAGUNITAS</vt:lpstr>
      <vt:lpstr>PHOENIX</vt:lpstr>
      <vt:lpstr>SOULAJULE</vt:lpstr>
      <vt:lpstr>NIC-TOWN</vt:lpstr>
      <vt:lpstr>TOCO-LOMA</vt:lpstr>
      <vt:lpstr>LAG RANGER</vt:lpstr>
      <vt:lpstr>SUMMARY</vt:lpstr>
    </vt:vector>
  </TitlesOfParts>
  <Company>Marin Municipal Water District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c_lam</dc:creator>
  <cp:lastModifiedBy>c_lam</cp:lastModifiedBy>
  <dcterms:created xsi:type="dcterms:W3CDTF">2012-06-11T15:45:58Z</dcterms:created>
  <dcterms:modified xsi:type="dcterms:W3CDTF">2013-12-30T16:28:49Z</dcterms:modified>
</cp:coreProperties>
</file>