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655" windowHeight="13755" tabRatio="634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calcPr calcId="145621"/>
</workbook>
</file>

<file path=xl/calcChain.xml><?xml version="1.0" encoding="utf-8"?>
<calcChain xmlns="http://schemas.openxmlformats.org/spreadsheetml/2006/main">
  <c r="M13" i="12" l="1"/>
  <c r="B13" i="12"/>
  <c r="C13" i="12"/>
  <c r="D13" i="12"/>
  <c r="E13" i="12"/>
  <c r="C7" i="12" l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E27" i="12" s="1"/>
  <c r="D37" i="11"/>
  <c r="D27" i="12" s="1"/>
  <c r="C37" i="11"/>
  <c r="C27" i="12" s="1"/>
  <c r="B37" i="11"/>
  <c r="B40" i="11" s="1"/>
  <c r="C5" i="11" s="1"/>
  <c r="C40" i="11" s="1"/>
  <c r="D5" i="11" s="1"/>
  <c r="D40" i="11" s="1"/>
  <c r="E5" i="11" s="1"/>
  <c r="E40" i="11" s="1"/>
  <c r="F5" i="11" s="1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D25" i="12" s="1"/>
  <c r="C37" i="10"/>
  <c r="C25" i="12" s="1"/>
  <c r="B37" i="10"/>
  <c r="B40" i="10" s="1"/>
  <c r="C5" i="10" s="1"/>
  <c r="C40" i="10" s="1"/>
  <c r="D5" i="10" s="1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23" i="12" s="1"/>
  <c r="L37" i="9"/>
  <c r="L23" i="12" s="1"/>
  <c r="K37" i="9"/>
  <c r="K23" i="12" s="1"/>
  <c r="J37" i="9"/>
  <c r="J23" i="12" s="1"/>
  <c r="I37" i="9"/>
  <c r="I23" i="12" s="1"/>
  <c r="H37" i="9"/>
  <c r="H23" i="12" s="1"/>
  <c r="G37" i="9"/>
  <c r="G23" i="12" s="1"/>
  <c r="F37" i="9"/>
  <c r="F23" i="12" s="1"/>
  <c r="E37" i="9"/>
  <c r="E23" i="12" s="1"/>
  <c r="D37" i="9"/>
  <c r="D23" i="12" s="1"/>
  <c r="C37" i="9"/>
  <c r="C23" i="12" s="1"/>
  <c r="B37" i="9"/>
  <c r="B40" i="9" s="1"/>
  <c r="C5" i="9" s="1"/>
  <c r="C40" i="9" s="1"/>
  <c r="D5" i="9" s="1"/>
  <c r="D40" i="9" s="1"/>
  <c r="E5" i="9" s="1"/>
  <c r="E40" i="9" s="1"/>
  <c r="F5" i="9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E21" i="12" s="1"/>
  <c r="D37" i="8"/>
  <c r="D21" i="12" s="1"/>
  <c r="C37" i="8"/>
  <c r="C21" i="12" s="1"/>
  <c r="B37" i="8"/>
  <c r="B40" i="8" s="1"/>
  <c r="C5" i="8" s="1"/>
  <c r="C40" i="8" s="1"/>
  <c r="D5" i="8" s="1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19" i="12" s="1"/>
  <c r="L37" i="7"/>
  <c r="L19" i="12" s="1"/>
  <c r="K37" i="7"/>
  <c r="K19" i="12" s="1"/>
  <c r="J37" i="7"/>
  <c r="J19" i="12" s="1"/>
  <c r="I37" i="7"/>
  <c r="I19" i="12" s="1"/>
  <c r="H37" i="7"/>
  <c r="H19" i="12" s="1"/>
  <c r="G37" i="7"/>
  <c r="G19" i="12" s="1"/>
  <c r="F37" i="7"/>
  <c r="F19" i="12" s="1"/>
  <c r="E37" i="7"/>
  <c r="E19" i="12" s="1"/>
  <c r="D37" i="7"/>
  <c r="D19" i="12" s="1"/>
  <c r="C37" i="7"/>
  <c r="C19" i="12" s="1"/>
  <c r="B37" i="7"/>
  <c r="B40" i="7" s="1"/>
  <c r="C5" i="7" s="1"/>
  <c r="C40" i="7" s="1"/>
  <c r="D5" i="7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E17" i="12" s="1"/>
  <c r="D37" i="6"/>
  <c r="D17" i="12" s="1"/>
  <c r="C37" i="6"/>
  <c r="C17" i="12" s="1"/>
  <c r="B37" i="6"/>
  <c r="B40" i="6" s="1"/>
  <c r="C5" i="6" s="1"/>
  <c r="C40" i="6" s="1"/>
  <c r="D5" i="6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D15" i="12" s="1"/>
  <c r="C37" i="5"/>
  <c r="C15" i="12" s="1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D37" i="4"/>
  <c r="C37" i="4"/>
  <c r="B37" i="4"/>
  <c r="B40" i="4" s="1"/>
  <c r="C5" i="4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M11" i="12" s="1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40" i="3" s="1"/>
  <c r="C5" i="3" s="1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M9" i="12" s="1"/>
  <c r="L37" i="2"/>
  <c r="L9" i="12" s="1"/>
  <c r="K37" i="2"/>
  <c r="K9" i="12" s="1"/>
  <c r="J37" i="2"/>
  <c r="J9" i="12" s="1"/>
  <c r="I37" i="2"/>
  <c r="I9" i="12" s="1"/>
  <c r="H37" i="2"/>
  <c r="H9" i="12" s="1"/>
  <c r="G37" i="2"/>
  <c r="G9" i="12" s="1"/>
  <c r="F37" i="2"/>
  <c r="F9" i="12" s="1"/>
  <c r="E37" i="2"/>
  <c r="E9" i="12" s="1"/>
  <c r="D37" i="2"/>
  <c r="D9" i="12" s="1"/>
  <c r="C37" i="2"/>
  <c r="C9" i="12" s="1"/>
  <c r="B37" i="2"/>
  <c r="B40" i="2" s="1"/>
  <c r="C5" i="2" s="1"/>
  <c r="C40" i="2" s="1"/>
  <c r="D5" i="2" s="1"/>
  <c r="D40" i="2" s="1"/>
  <c r="E5" i="2" s="1"/>
  <c r="E40" i="2" s="1"/>
  <c r="F5" i="2" s="1"/>
  <c r="I38" i="1"/>
  <c r="C38" i="1"/>
  <c r="D38" i="1"/>
  <c r="E38" i="1"/>
  <c r="F38" i="1"/>
  <c r="G38" i="1"/>
  <c r="H38" i="1"/>
  <c r="J38" i="1"/>
  <c r="K38" i="1"/>
  <c r="L38" i="1"/>
  <c r="M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B37" i="1"/>
  <c r="B7" i="12" s="1"/>
  <c r="N13" i="12" l="1"/>
  <c r="F40" i="1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F40" i="9"/>
  <c r="G5" i="9" s="1"/>
  <c r="G40" i="9" s="1"/>
  <c r="H5" i="9" s="1"/>
  <c r="H40" i="9" s="1"/>
  <c r="I5" i="9" s="1"/>
  <c r="I40" i="9" s="1"/>
  <c r="J5" i="9" s="1"/>
  <c r="J40" i="9" s="1"/>
  <c r="K5" i="9" s="1"/>
  <c r="K40" i="9" s="1"/>
  <c r="L5" i="9" s="1"/>
  <c r="L40" i="9" s="1"/>
  <c r="M5" i="9" s="1"/>
  <c r="M40" i="9" s="1"/>
  <c r="M2" i="9" s="1"/>
  <c r="F40" i="2"/>
  <c r="G5" i="2" s="1"/>
  <c r="G40" i="2" s="1"/>
  <c r="H5" i="2" s="1"/>
  <c r="H40" i="2" s="1"/>
  <c r="I5" i="2" s="1"/>
  <c r="I40" i="2" s="1"/>
  <c r="J5" i="2" s="1"/>
  <c r="J40" i="2" s="1"/>
  <c r="K5" i="2" s="1"/>
  <c r="K40" i="2" s="1"/>
  <c r="L5" i="2" s="1"/>
  <c r="L40" i="2" s="1"/>
  <c r="M5" i="2" s="1"/>
  <c r="M40" i="2" s="1"/>
  <c r="M2" i="2" s="1"/>
  <c r="D40" i="6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D40" i="10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D40" i="8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D40" i="7"/>
  <c r="E5" i="7" s="1"/>
  <c r="E40" i="7" s="1"/>
  <c r="F5" i="7" s="1"/>
  <c r="F40" i="7" s="1"/>
  <c r="G5" i="7" s="1"/>
  <c r="G40" i="7" s="1"/>
  <c r="H5" i="7" s="1"/>
  <c r="H40" i="7" s="1"/>
  <c r="I5" i="7" s="1"/>
  <c r="I40" i="7" s="1"/>
  <c r="J5" i="7" s="1"/>
  <c r="J40" i="7" s="1"/>
  <c r="K5" i="7" s="1"/>
  <c r="K40" i="7" s="1"/>
  <c r="L5" i="7" s="1"/>
  <c r="L40" i="7" s="1"/>
  <c r="M5" i="7" s="1"/>
  <c r="M40" i="7" s="1"/>
  <c r="M2" i="7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1"/>
  <c r="C5" i="1" s="1"/>
  <c r="C40" i="1" s="1"/>
  <c r="D5" i="1" s="1"/>
  <c r="B27" i="12"/>
  <c r="N27" i="12" s="1"/>
  <c r="B25" i="12"/>
  <c r="N25" i="12" s="1"/>
  <c r="B23" i="12"/>
  <c r="N23" i="12" s="1"/>
  <c r="B21" i="12"/>
  <c r="N21" i="12" s="1"/>
  <c r="B19" i="12"/>
  <c r="N19" i="12" s="1"/>
  <c r="B17" i="12"/>
  <c r="N17" i="12" s="1"/>
  <c r="B15" i="12"/>
  <c r="N15" i="12" s="1"/>
  <c r="C40" i="4"/>
  <c r="D5" i="4" s="1"/>
  <c r="D40" i="4" s="1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C29" i="12"/>
  <c r="E29" i="12"/>
  <c r="G29" i="12"/>
  <c r="I29" i="12"/>
  <c r="H29" i="12"/>
  <c r="J29" i="12"/>
  <c r="L29" i="12"/>
  <c r="C40" i="3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B11" i="12"/>
  <c r="N11" i="12" s="1"/>
  <c r="F29" i="12"/>
  <c r="K29" i="12"/>
  <c r="M29" i="12"/>
  <c r="B9" i="12"/>
  <c r="D29" i="12"/>
  <c r="N7" i="12"/>
  <c r="D40" i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N9" i="12" l="1"/>
  <c r="N29" i="12" s="1"/>
  <c r="B29" i="12"/>
</calcChain>
</file>

<file path=xl/sharedStrings.xml><?xml version="1.0" encoding="utf-8"?>
<sst xmlns="http://schemas.openxmlformats.org/spreadsheetml/2006/main" count="171" uniqueCount="19">
  <si>
    <t>CORTE MADERA</t>
  </si>
  <si>
    <t>YEARLY TOTAL =</t>
  </si>
  <si>
    <t>PREV.</t>
  </si>
  <si>
    <t>TOTAL</t>
  </si>
  <si>
    <t>AVE.</t>
  </si>
  <si>
    <t>TO DATE</t>
  </si>
  <si>
    <t>RAINFALL (INCHES) 2015-2016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</si>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</sst>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4" zoomScaleNormal="100" workbookViewId="0">
      <selection activeCell="M23" sqref="M23"/>
    </sheetView>
  </sheetViews>
  <sheetFormatPr defaultRowHeight="15" x14ac:dyDescent="0.25"/>
  <cols>
    <col min="1" max="16384" width="9.140625" style="2"/>
  </cols>
  <sheetData>
    <row r="1" spans="1:14" ht="15.75" x14ac:dyDescent="0.25">
      <c r="E1" s="3" t="s">
        <v>6</v>
      </c>
    </row>
    <row r="2" spans="1:14" x14ac:dyDescent="0.25">
      <c r="A2" s="4" t="s">
        <v>11</v>
      </c>
      <c r="K2" s="4" t="s">
        <v>1</v>
      </c>
      <c r="M2" s="5">
        <f>M40</f>
        <v>49.739999999999995</v>
      </c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0.06</v>
      </c>
      <c r="D5" s="10">
        <f t="shared" si="0"/>
        <v>6.9999999999999993E-2</v>
      </c>
      <c r="E5" s="10">
        <f t="shared" si="0"/>
        <v>0.80999999999999994</v>
      </c>
      <c r="F5" s="10">
        <f t="shared" si="0"/>
        <v>0.80999999999999994</v>
      </c>
      <c r="G5" s="10">
        <f t="shared" si="0"/>
        <v>2.69</v>
      </c>
      <c r="H5" s="10">
        <f t="shared" si="0"/>
        <v>14.54</v>
      </c>
      <c r="I5" s="10">
        <f t="shared" si="0"/>
        <v>31.22</v>
      </c>
      <c r="J5" s="10">
        <f t="shared" si="0"/>
        <v>33.309999999999995</v>
      </c>
      <c r="K5" s="10">
        <f t="shared" si="0"/>
        <v>47.37</v>
      </c>
      <c r="L5" s="10">
        <f t="shared" si="0"/>
        <v>49.48</v>
      </c>
      <c r="M5" s="11">
        <f t="shared" si="0"/>
        <v>49.699999999999996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5">
        <v>0.04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0.39</v>
      </c>
      <c r="G7" s="14">
        <v>0</v>
      </c>
      <c r="H7" s="14">
        <v>0</v>
      </c>
      <c r="I7" s="15">
        <v>0.09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0.93</v>
      </c>
      <c r="H8" s="15">
        <v>0.22</v>
      </c>
      <c r="I8" s="15">
        <v>0.01</v>
      </c>
      <c r="J8" s="15">
        <v>0.01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5">
        <v>1.62</v>
      </c>
      <c r="I9" s="14">
        <v>0</v>
      </c>
      <c r="J9" s="15">
        <v>1.08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0.01</v>
      </c>
      <c r="H10" s="15">
        <v>2.44</v>
      </c>
      <c r="I10" s="14">
        <v>0</v>
      </c>
      <c r="J10" s="15">
        <v>3.47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0.45</v>
      </c>
      <c r="H11" s="15">
        <v>1.6</v>
      </c>
      <c r="I11" s="14">
        <v>0</v>
      </c>
      <c r="J11" s="15">
        <v>1.76</v>
      </c>
      <c r="K11" s="14">
        <v>0</v>
      </c>
      <c r="L11" s="15">
        <v>7.0000000000000007E-2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0.01</v>
      </c>
      <c r="H12" s="15">
        <v>0.01</v>
      </c>
      <c r="I12" s="14">
        <v>0</v>
      </c>
      <c r="J12" s="15">
        <v>0.35</v>
      </c>
      <c r="K12" s="14">
        <v>0</v>
      </c>
      <c r="L12" s="15">
        <v>0.12</v>
      </c>
      <c r="M12" s="15">
        <v>0.01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0.05</v>
      </c>
      <c r="I13" s="14">
        <v>0</v>
      </c>
      <c r="J13" s="14">
        <v>0</v>
      </c>
      <c r="K13" s="15">
        <v>7.0000000000000007E-2</v>
      </c>
      <c r="L13" s="15">
        <v>0.03</v>
      </c>
      <c r="M13" s="14">
        <v>0</v>
      </c>
      <c r="N13" s="4">
        <v>8</v>
      </c>
    </row>
    <row r="14" spans="1:14" x14ac:dyDescent="0.25">
      <c r="A14" s="13">
        <v>9</v>
      </c>
      <c r="B14" s="15">
        <v>0.06</v>
      </c>
      <c r="C14" s="14">
        <v>0</v>
      </c>
      <c r="D14" s="14">
        <v>0</v>
      </c>
      <c r="E14" s="14">
        <v>0</v>
      </c>
      <c r="F14" s="15">
        <v>0.47</v>
      </c>
      <c r="G14" s="15">
        <v>0.41</v>
      </c>
      <c r="H14" s="15">
        <v>0.42</v>
      </c>
      <c r="I14" s="14">
        <v>0</v>
      </c>
      <c r="J14" s="15">
        <v>0.13</v>
      </c>
      <c r="K14" s="15">
        <v>0.76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4">
        <v>0</v>
      </c>
      <c r="C15" s="14">
        <v>0</v>
      </c>
      <c r="D15" s="14">
        <v>0</v>
      </c>
      <c r="E15" s="14">
        <v>0</v>
      </c>
      <c r="F15" s="15">
        <v>0.01</v>
      </c>
      <c r="G15" s="15">
        <v>1.1200000000000001</v>
      </c>
      <c r="H15" s="14">
        <v>0</v>
      </c>
      <c r="I15" s="14">
        <v>0</v>
      </c>
      <c r="J15" s="15">
        <v>2.69</v>
      </c>
      <c r="K15" s="15">
        <v>0.06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0.25</v>
      </c>
      <c r="H16" s="15">
        <v>0.08</v>
      </c>
      <c r="I16" s="14">
        <v>0</v>
      </c>
      <c r="J16" s="15">
        <v>1.05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0.01</v>
      </c>
      <c r="H17" s="15">
        <v>0.05</v>
      </c>
      <c r="I17" s="14">
        <v>0</v>
      </c>
      <c r="J17" s="15">
        <v>0.82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1.37</v>
      </c>
      <c r="H18" s="15">
        <v>1.19</v>
      </c>
      <c r="I18" s="14">
        <v>0</v>
      </c>
      <c r="J18" s="15">
        <v>1.65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0.79</v>
      </c>
      <c r="I19" s="14">
        <v>0</v>
      </c>
      <c r="J19" s="15">
        <v>0.01</v>
      </c>
      <c r="K19" s="15">
        <v>0.38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0.63</v>
      </c>
      <c r="G20" s="14">
        <v>0</v>
      </c>
      <c r="H20" s="15">
        <v>0.22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5">
        <v>0.73</v>
      </c>
      <c r="E21" s="14">
        <v>0</v>
      </c>
      <c r="F21" s="14">
        <v>0</v>
      </c>
      <c r="G21" s="14">
        <v>0</v>
      </c>
      <c r="H21" s="15">
        <v>0.5</v>
      </c>
      <c r="I21" s="14">
        <v>0</v>
      </c>
      <c r="J21" s="14">
        <v>0</v>
      </c>
      <c r="K21" s="14">
        <v>0</v>
      </c>
      <c r="L21" s="14">
        <v>0</v>
      </c>
      <c r="M21" s="15">
        <v>0.01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0.01</v>
      </c>
      <c r="E22" s="14">
        <v>0</v>
      </c>
      <c r="F22" s="14">
        <v>0</v>
      </c>
      <c r="G22" s="14">
        <v>0</v>
      </c>
      <c r="H22" s="15">
        <v>2.63</v>
      </c>
      <c r="I22" s="15">
        <v>1.55</v>
      </c>
      <c r="J22" s="14">
        <v>0</v>
      </c>
      <c r="K22" s="14">
        <v>0</v>
      </c>
      <c r="L22" s="14">
        <v>0</v>
      </c>
      <c r="M22" s="15">
        <v>0.02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0.6</v>
      </c>
      <c r="H23" s="15">
        <v>0.12</v>
      </c>
      <c r="I23" s="15">
        <v>0.12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0.11</v>
      </c>
      <c r="H24" s="15">
        <v>2.17</v>
      </c>
      <c r="I24" s="15">
        <v>0.28999999999999998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2.0699999999999998</v>
      </c>
      <c r="H25" s="15">
        <v>0.01</v>
      </c>
      <c r="I25" s="15">
        <v>0.01</v>
      </c>
      <c r="J25" s="15">
        <v>0.67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2.88</v>
      </c>
      <c r="H26" s="15">
        <v>0.13</v>
      </c>
      <c r="I26" s="15">
        <v>0.01</v>
      </c>
      <c r="J26" s="15">
        <v>0.31</v>
      </c>
      <c r="K26" s="15">
        <v>0.02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1.02</v>
      </c>
      <c r="H27" s="15">
        <v>1.07</v>
      </c>
      <c r="I27" s="14">
        <v>0</v>
      </c>
      <c r="J27" s="15">
        <v>0.06</v>
      </c>
      <c r="K27" s="15">
        <v>0.75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0.3</v>
      </c>
      <c r="I28" s="14">
        <v>0</v>
      </c>
      <c r="J28" s="14">
        <v>0</v>
      </c>
      <c r="K28" s="15">
        <v>0.01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0.31</v>
      </c>
      <c r="G29" s="15">
        <v>0.35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0.02</v>
      </c>
      <c r="G30" s="14">
        <v>0</v>
      </c>
      <c r="H30" s="15">
        <v>0.03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5">
        <v>0.01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0.06</v>
      </c>
      <c r="H32" s="15">
        <v>0.01</v>
      </c>
      <c r="I32" s="14">
        <v>0</v>
      </c>
      <c r="J32" s="14">
        <v>0</v>
      </c>
      <c r="K32" s="15">
        <v>0.06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0.06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5">
        <v>0.01</v>
      </c>
      <c r="D34" s="14">
        <v>0</v>
      </c>
      <c r="E34" s="14">
        <v>0</v>
      </c>
      <c r="F34" s="14">
        <v>0</v>
      </c>
      <c r="G34" s="14">
        <v>0</v>
      </c>
      <c r="H34" s="15">
        <v>1.02</v>
      </c>
      <c r="I34" s="15">
        <v>0.01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0.13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5">
        <v>0.01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0.06</v>
      </c>
      <c r="C37" s="17">
        <f t="shared" si="1"/>
        <v>0.01</v>
      </c>
      <c r="D37" s="17">
        <f t="shared" si="1"/>
        <v>0.74</v>
      </c>
      <c r="E37" s="17">
        <f t="shared" si="1"/>
        <v>0</v>
      </c>
      <c r="F37" s="17">
        <f t="shared" si="1"/>
        <v>1.8800000000000001</v>
      </c>
      <c r="G37" s="17">
        <f t="shared" si="1"/>
        <v>11.85</v>
      </c>
      <c r="H37" s="17">
        <f t="shared" si="1"/>
        <v>16.68</v>
      </c>
      <c r="I37" s="17">
        <f t="shared" si="1"/>
        <v>2.0899999999999994</v>
      </c>
      <c r="J37" s="17">
        <f t="shared" si="1"/>
        <v>14.060000000000002</v>
      </c>
      <c r="K37" s="17">
        <f t="shared" si="1"/>
        <v>2.11</v>
      </c>
      <c r="L37" s="17">
        <f t="shared" si="1"/>
        <v>0.22</v>
      </c>
      <c r="M37" s="17">
        <f t="shared" si="1"/>
        <v>0.04</v>
      </c>
      <c r="N37" s="18" t="s">
        <v>3</v>
      </c>
    </row>
    <row r="38" spans="1:14" x14ac:dyDescent="0.25">
      <c r="A38" s="16" t="s">
        <v>4</v>
      </c>
      <c r="B38" s="19">
        <f>AVERAGE(B6:B36)</f>
        <v>1.9354838709677419E-3</v>
      </c>
      <c r="C38" s="19">
        <f t="shared" ref="C38:M38" si="2">AVERAGE(C6:C36)</f>
        <v>3.2258064516129032E-4</v>
      </c>
      <c r="D38" s="19">
        <f t="shared" si="2"/>
        <v>2.4666666666666667E-2</v>
      </c>
      <c r="E38" s="19">
        <f t="shared" si="2"/>
        <v>0</v>
      </c>
      <c r="F38" s="19">
        <f t="shared" si="2"/>
        <v>6.2666666666666676E-2</v>
      </c>
      <c r="G38" s="19">
        <f t="shared" si="2"/>
        <v>0.38225806451612904</v>
      </c>
      <c r="H38" s="19">
        <f t="shared" si="2"/>
        <v>0.53806451612903228</v>
      </c>
      <c r="I38" s="19">
        <f>AVERAGE(I6:I36)</f>
        <v>7.206896551724136E-2</v>
      </c>
      <c r="J38" s="19">
        <f t="shared" si="2"/>
        <v>0.45354838709677425</v>
      </c>
      <c r="K38" s="19">
        <f t="shared" si="2"/>
        <v>7.0333333333333331E-2</v>
      </c>
      <c r="L38" s="19">
        <f t="shared" si="2"/>
        <v>7.0967741935483875E-3</v>
      </c>
      <c r="M38" s="19">
        <f t="shared" si="2"/>
        <v>1.3333333333333333E-3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0.06</v>
      </c>
      <c r="C40" s="15">
        <f t="shared" ref="C40:M40" si="3">SUM(C5+C37)</f>
        <v>6.9999999999999993E-2</v>
      </c>
      <c r="D40" s="15">
        <f t="shared" si="3"/>
        <v>0.80999999999999994</v>
      </c>
      <c r="E40" s="15">
        <f t="shared" si="3"/>
        <v>0.80999999999999994</v>
      </c>
      <c r="F40" s="15">
        <f t="shared" si="3"/>
        <v>2.69</v>
      </c>
      <c r="G40" s="15">
        <f t="shared" si="3"/>
        <v>14.54</v>
      </c>
      <c r="H40" s="15">
        <f t="shared" si="3"/>
        <v>31.22</v>
      </c>
      <c r="I40" s="15">
        <f t="shared" si="3"/>
        <v>33.309999999999995</v>
      </c>
      <c r="J40" s="15">
        <f t="shared" si="3"/>
        <v>47.37</v>
      </c>
      <c r="K40" s="15">
        <f t="shared" si="3"/>
        <v>49.48</v>
      </c>
      <c r="L40" s="15">
        <f t="shared" si="3"/>
        <v>49.699999999999996</v>
      </c>
      <c r="M40" s="15">
        <f t="shared" si="3"/>
        <v>49.739999999999995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cols>
    <col min="1" max="16384" width="9.140625" style="2"/>
  </cols>
  <sheetData>
    <row r="1" spans="1:14" ht="15.75" x14ac:dyDescent="0.25">
      <c r="E1" s="3" t="s">
        <v>6</v>
      </c>
    </row>
    <row r="2" spans="1:14" x14ac:dyDescent="0.25">
      <c r="A2" s="4" t="s">
        <v>13</v>
      </c>
      <c r="K2" s="4" t="s">
        <v>1</v>
      </c>
      <c r="M2" s="5">
        <f>M40</f>
        <v>33.450000000000003</v>
      </c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0.42</v>
      </c>
      <c r="D5" s="10">
        <f t="shared" si="0"/>
        <v>0.42</v>
      </c>
      <c r="E5" s="10">
        <f t="shared" si="0"/>
        <v>0.65999999999999992</v>
      </c>
      <c r="F5" s="10">
        <f t="shared" si="0"/>
        <v>0.65999999999999992</v>
      </c>
      <c r="G5" s="10">
        <f t="shared" si="0"/>
        <v>2.0199999999999996</v>
      </c>
      <c r="H5" s="10">
        <f t="shared" si="0"/>
        <v>11.28</v>
      </c>
      <c r="I5" s="10">
        <f t="shared" si="0"/>
        <v>21.03</v>
      </c>
      <c r="J5" s="10">
        <f t="shared" si="0"/>
        <v>22.790000000000003</v>
      </c>
      <c r="K5" s="10">
        <f t="shared" si="0"/>
        <v>32.200000000000003</v>
      </c>
      <c r="L5" s="10">
        <f t="shared" si="0"/>
        <v>33.160000000000004</v>
      </c>
      <c r="M5" s="11">
        <f t="shared" si="0"/>
        <v>33.450000000000003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0.43</v>
      </c>
      <c r="G7" s="14">
        <v>0</v>
      </c>
      <c r="H7" s="14">
        <v>0</v>
      </c>
      <c r="I7" s="15">
        <v>0.09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5">
        <v>0.04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0.74</v>
      </c>
      <c r="H9" s="15">
        <v>0.31</v>
      </c>
      <c r="I9" s="14">
        <v>0</v>
      </c>
      <c r="J9" s="15">
        <v>0.06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1.19</v>
      </c>
      <c r="I10" s="14">
        <v>0</v>
      </c>
      <c r="J10" s="15">
        <v>0.65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1.32</v>
      </c>
      <c r="I11" s="14">
        <v>0</v>
      </c>
      <c r="J11" s="15">
        <v>2.44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0.11</v>
      </c>
      <c r="H12" s="15">
        <v>0.36</v>
      </c>
      <c r="I12" s="14">
        <v>0</v>
      </c>
      <c r="J12" s="15">
        <v>1.31</v>
      </c>
      <c r="K12" s="14">
        <v>0</v>
      </c>
      <c r="L12" s="15">
        <v>0.08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0.04</v>
      </c>
      <c r="K13" s="14">
        <v>0</v>
      </c>
      <c r="L13" s="15">
        <v>0.21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0.1</v>
      </c>
      <c r="G14" s="14">
        <v>0</v>
      </c>
      <c r="H14" s="15">
        <v>0.14000000000000001</v>
      </c>
      <c r="I14" s="14">
        <v>0</v>
      </c>
      <c r="J14" s="15">
        <v>0.17</v>
      </c>
      <c r="K14" s="15">
        <v>0.37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0.42</v>
      </c>
      <c r="C15" s="14">
        <v>0</v>
      </c>
      <c r="D15" s="14">
        <v>0</v>
      </c>
      <c r="E15" s="14">
        <v>0</v>
      </c>
      <c r="F15" s="15">
        <v>0.11</v>
      </c>
      <c r="G15" s="15">
        <v>1.3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</v>
      </c>
      <c r="H16" s="14">
        <v>0</v>
      </c>
      <c r="I16" s="14">
        <v>0</v>
      </c>
      <c r="J16" s="15">
        <v>2.78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0.67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0.81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0.03</v>
      </c>
      <c r="H19" s="14">
        <v>0</v>
      </c>
      <c r="I19" s="14">
        <v>0</v>
      </c>
      <c r="J19" s="15">
        <v>0.61</v>
      </c>
      <c r="K19" s="15">
        <v>0.22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0.57999999999999996</v>
      </c>
      <c r="G20" s="14">
        <v>0</v>
      </c>
      <c r="H20" s="15">
        <v>0.76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0.56000000000000005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0.24</v>
      </c>
      <c r="E22" s="14">
        <v>0</v>
      </c>
      <c r="F22" s="14">
        <v>0</v>
      </c>
      <c r="G22" s="14">
        <v>0</v>
      </c>
      <c r="H22" s="15">
        <v>0.13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1.67</v>
      </c>
      <c r="I23" s="15">
        <v>0.98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1.17</v>
      </c>
      <c r="H24" s="15">
        <v>0.73</v>
      </c>
      <c r="I24" s="15">
        <v>0.2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0.49</v>
      </c>
      <c r="I25" s="15">
        <v>0.45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2.16</v>
      </c>
      <c r="H26" s="14">
        <v>0</v>
      </c>
      <c r="I26" s="14">
        <v>0</v>
      </c>
      <c r="J26" s="15">
        <v>0.43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2.41</v>
      </c>
      <c r="H27" s="15">
        <v>0.55000000000000004</v>
      </c>
      <c r="I27" s="14">
        <v>0</v>
      </c>
      <c r="J27" s="15">
        <v>0.21</v>
      </c>
      <c r="K27" s="15">
        <v>0.37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0.56999999999999995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0.09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0.14000000000000001</v>
      </c>
      <c r="G30" s="15">
        <v>0.23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0.05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0.04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0.18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0.65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0.42</v>
      </c>
      <c r="C37" s="17">
        <f t="shared" si="1"/>
        <v>0</v>
      </c>
      <c r="D37" s="17">
        <f t="shared" si="1"/>
        <v>0.24</v>
      </c>
      <c r="E37" s="17">
        <f t="shared" si="1"/>
        <v>0</v>
      </c>
      <c r="F37" s="17">
        <f t="shared" si="1"/>
        <v>1.3599999999999999</v>
      </c>
      <c r="G37" s="17">
        <f t="shared" si="1"/>
        <v>9.26</v>
      </c>
      <c r="H37" s="17">
        <f t="shared" si="1"/>
        <v>9.7500000000000018</v>
      </c>
      <c r="I37" s="17">
        <f t="shared" si="1"/>
        <v>1.76</v>
      </c>
      <c r="J37" s="17">
        <f t="shared" si="1"/>
        <v>9.41</v>
      </c>
      <c r="K37" s="17">
        <f t="shared" si="1"/>
        <v>0.96</v>
      </c>
      <c r="L37" s="17">
        <f t="shared" si="1"/>
        <v>0.28999999999999998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1.3548387096774193E-2</v>
      </c>
      <c r="C38" s="19">
        <f t="shared" ref="C38:M38" si="2">AVERAGE(C6:C36)</f>
        <v>0</v>
      </c>
      <c r="D38" s="19">
        <f t="shared" si="2"/>
        <v>8.0000000000000002E-3</v>
      </c>
      <c r="E38" s="19">
        <f t="shared" si="2"/>
        <v>0</v>
      </c>
      <c r="F38" s="19">
        <f t="shared" si="2"/>
        <v>4.533333333333333E-2</v>
      </c>
      <c r="G38" s="19">
        <f t="shared" si="2"/>
        <v>0.29870967741935484</v>
      </c>
      <c r="H38" s="19">
        <f t="shared" si="2"/>
        <v>0.31451612903225812</v>
      </c>
      <c r="I38" s="19">
        <f>AVERAGE(I6:I36)</f>
        <v>6.0689655172413794E-2</v>
      </c>
      <c r="J38" s="19">
        <f t="shared" si="2"/>
        <v>0.30354838709677417</v>
      </c>
      <c r="K38" s="19">
        <f t="shared" si="2"/>
        <v>3.2000000000000001E-2</v>
      </c>
      <c r="L38" s="19">
        <f t="shared" si="2"/>
        <v>9.3548387096774183E-3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0.42</v>
      </c>
      <c r="C40" s="15">
        <f t="shared" ref="C40:M40" si="3">SUM(C5+C37)</f>
        <v>0.42</v>
      </c>
      <c r="D40" s="15">
        <f t="shared" si="3"/>
        <v>0.65999999999999992</v>
      </c>
      <c r="E40" s="15">
        <f t="shared" si="3"/>
        <v>0.65999999999999992</v>
      </c>
      <c r="F40" s="15">
        <f t="shared" si="3"/>
        <v>2.0199999999999996</v>
      </c>
      <c r="G40" s="15">
        <f t="shared" si="3"/>
        <v>11.28</v>
      </c>
      <c r="H40" s="15">
        <f t="shared" si="3"/>
        <v>21.03</v>
      </c>
      <c r="I40" s="15">
        <f t="shared" si="3"/>
        <v>22.790000000000003</v>
      </c>
      <c r="J40" s="15">
        <f t="shared" si="3"/>
        <v>32.200000000000003</v>
      </c>
      <c r="K40" s="15">
        <f t="shared" si="3"/>
        <v>33.160000000000004</v>
      </c>
      <c r="L40" s="15">
        <f t="shared" si="3"/>
        <v>33.450000000000003</v>
      </c>
      <c r="M40" s="15">
        <f t="shared" si="3"/>
        <v>33.450000000000003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47" sqref="L47"/>
    </sheetView>
  </sheetViews>
  <sheetFormatPr defaultRowHeight="15" x14ac:dyDescent="0.25"/>
  <cols>
    <col min="1" max="16384" width="9.140625" style="2"/>
  </cols>
  <sheetData>
    <row r="1" spans="1:14" ht="15.75" x14ac:dyDescent="0.25">
      <c r="E1" s="3" t="s">
        <v>6</v>
      </c>
    </row>
    <row r="2" spans="1:14" x14ac:dyDescent="0.25">
      <c r="A2" s="4" t="s">
        <v>15</v>
      </c>
      <c r="K2" s="4" t="s">
        <v>1</v>
      </c>
      <c r="M2" s="5">
        <f>M40</f>
        <v>36.160000000000004</v>
      </c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0.13</v>
      </c>
      <c r="D5" s="10">
        <f t="shared" si="0"/>
        <v>0.13</v>
      </c>
      <c r="E5" s="10">
        <f t="shared" si="0"/>
        <v>0.49</v>
      </c>
      <c r="F5" s="10">
        <f t="shared" si="0"/>
        <v>0.49</v>
      </c>
      <c r="G5" s="10">
        <f t="shared" si="0"/>
        <v>2.5</v>
      </c>
      <c r="H5" s="10">
        <f t="shared" si="0"/>
        <v>11.44</v>
      </c>
      <c r="I5" s="10">
        <f t="shared" si="0"/>
        <v>22.660000000000004</v>
      </c>
      <c r="J5" s="10">
        <f t="shared" si="0"/>
        <v>24.490000000000002</v>
      </c>
      <c r="K5" s="10">
        <f t="shared" si="0"/>
        <v>34.450000000000003</v>
      </c>
      <c r="L5" s="10">
        <f t="shared" si="0"/>
        <v>35.81</v>
      </c>
      <c r="M5" s="11">
        <f t="shared" si="0"/>
        <v>36.160000000000004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0.49</v>
      </c>
      <c r="G7" s="14">
        <v>0</v>
      </c>
      <c r="H7" s="14">
        <v>0</v>
      </c>
      <c r="I7" s="15">
        <v>0.21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0.85</v>
      </c>
      <c r="H9" s="15">
        <v>0.51</v>
      </c>
      <c r="I9" s="14">
        <v>0</v>
      </c>
      <c r="J9" s="15">
        <v>0.1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1.31</v>
      </c>
      <c r="I10" s="14">
        <v>0</v>
      </c>
      <c r="J10" s="15">
        <v>0.85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1.46</v>
      </c>
      <c r="I11" s="14">
        <v>0</v>
      </c>
      <c r="J11" s="15">
        <v>2.36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0.15</v>
      </c>
      <c r="H12" s="15">
        <v>0.08</v>
      </c>
      <c r="I12" s="14">
        <v>0</v>
      </c>
      <c r="J12" s="15">
        <v>1.24</v>
      </c>
      <c r="K12" s="14">
        <v>0</v>
      </c>
      <c r="L12" s="15">
        <v>0.18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7.0000000000000007E-2</v>
      </c>
      <c r="K13" s="14">
        <v>0</v>
      </c>
      <c r="L13" s="15">
        <v>0.17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0.49</v>
      </c>
      <c r="G14" s="14">
        <v>0</v>
      </c>
      <c r="H14" s="15">
        <v>0.11</v>
      </c>
      <c r="I14" s="14">
        <v>0</v>
      </c>
      <c r="J14" s="15">
        <v>0.15</v>
      </c>
      <c r="K14" s="15">
        <v>0.4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0.13</v>
      </c>
      <c r="C15" s="14">
        <v>0</v>
      </c>
      <c r="D15" s="14">
        <v>0</v>
      </c>
      <c r="E15" s="14">
        <v>0</v>
      </c>
      <c r="F15" s="14">
        <v>0</v>
      </c>
      <c r="G15" s="15">
        <v>1.17</v>
      </c>
      <c r="H15" s="14">
        <v>0</v>
      </c>
      <c r="I15" s="14">
        <v>0</v>
      </c>
      <c r="J15" s="15">
        <v>0.76</v>
      </c>
      <c r="K15" s="15">
        <v>0.22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</v>
      </c>
      <c r="H16" s="15">
        <v>0.04</v>
      </c>
      <c r="I16" s="14">
        <v>0</v>
      </c>
      <c r="J16" s="15">
        <v>2.7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0.22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0.78</v>
      </c>
      <c r="H18" s="15">
        <v>1.03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0.17</v>
      </c>
      <c r="H19" s="15">
        <v>0.01</v>
      </c>
      <c r="I19" s="14">
        <v>0</v>
      </c>
      <c r="J19" s="15">
        <v>0.67</v>
      </c>
      <c r="K19" s="15">
        <v>0.24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0.78</v>
      </c>
      <c r="G20" s="14">
        <v>0</v>
      </c>
      <c r="H20" s="15">
        <v>0.57999999999999996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0.44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0.36</v>
      </c>
      <c r="E22" s="14">
        <v>0</v>
      </c>
      <c r="F22" s="14">
        <v>0</v>
      </c>
      <c r="G22" s="14">
        <v>0</v>
      </c>
      <c r="H22" s="15">
        <v>0.27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1.87</v>
      </c>
      <c r="I23" s="15">
        <v>1.19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0.92</v>
      </c>
      <c r="H24" s="15">
        <v>1.31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0.13</v>
      </c>
      <c r="I25" s="15">
        <v>0.43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1.9</v>
      </c>
      <c r="H26" s="14">
        <v>0</v>
      </c>
      <c r="I26" s="14">
        <v>0</v>
      </c>
      <c r="J26" s="15">
        <v>0.74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2.1800000000000002</v>
      </c>
      <c r="H27" s="15">
        <v>0.42</v>
      </c>
      <c r="I27" s="14">
        <v>0</v>
      </c>
      <c r="J27" s="15">
        <v>0.1</v>
      </c>
      <c r="K27" s="15">
        <v>0.5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0.65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0.21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0.25</v>
      </c>
      <c r="G30" s="15">
        <v>0.42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0.06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0.15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0.57999999999999996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0.13</v>
      </c>
      <c r="C37" s="17">
        <f t="shared" si="1"/>
        <v>0</v>
      </c>
      <c r="D37" s="17">
        <f t="shared" si="1"/>
        <v>0.36</v>
      </c>
      <c r="E37" s="17">
        <f t="shared" si="1"/>
        <v>0</v>
      </c>
      <c r="F37" s="17">
        <f t="shared" si="1"/>
        <v>2.0099999999999998</v>
      </c>
      <c r="G37" s="17">
        <f t="shared" si="1"/>
        <v>8.94</v>
      </c>
      <c r="H37" s="17">
        <f t="shared" si="1"/>
        <v>11.220000000000002</v>
      </c>
      <c r="I37" s="17">
        <f t="shared" si="1"/>
        <v>1.8299999999999998</v>
      </c>
      <c r="J37" s="17">
        <f t="shared" si="1"/>
        <v>9.9600000000000009</v>
      </c>
      <c r="K37" s="17">
        <f t="shared" si="1"/>
        <v>1.3599999999999999</v>
      </c>
      <c r="L37" s="17">
        <f t="shared" si="1"/>
        <v>0.35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4.193548387096774E-3</v>
      </c>
      <c r="C38" s="19">
        <f t="shared" ref="C38:M38" si="2">AVERAGE(C6:C36)</f>
        <v>0</v>
      </c>
      <c r="D38" s="19">
        <f t="shared" si="2"/>
        <v>1.2E-2</v>
      </c>
      <c r="E38" s="19">
        <f t="shared" si="2"/>
        <v>0</v>
      </c>
      <c r="F38" s="19">
        <f t="shared" si="2"/>
        <v>6.699999999999999E-2</v>
      </c>
      <c r="G38" s="19">
        <f t="shared" si="2"/>
        <v>0.28838709677419355</v>
      </c>
      <c r="H38" s="19">
        <f t="shared" si="2"/>
        <v>0.3619354838709678</v>
      </c>
      <c r="I38" s="19">
        <f>AVERAGE(I6:I36)</f>
        <v>6.3103448275862062E-2</v>
      </c>
      <c r="J38" s="19">
        <f t="shared" si="2"/>
        <v>0.32129032258064522</v>
      </c>
      <c r="K38" s="19">
        <f t="shared" si="2"/>
        <v>4.533333333333333E-2</v>
      </c>
      <c r="L38" s="19">
        <f t="shared" si="2"/>
        <v>1.1290322580645161E-2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0.13</v>
      </c>
      <c r="C40" s="15">
        <f t="shared" ref="C40:M40" si="3">SUM(C5+C37)</f>
        <v>0.13</v>
      </c>
      <c r="D40" s="15">
        <f t="shared" si="3"/>
        <v>0.49</v>
      </c>
      <c r="E40" s="15">
        <f t="shared" si="3"/>
        <v>0.49</v>
      </c>
      <c r="F40" s="15">
        <f t="shared" si="3"/>
        <v>2.5</v>
      </c>
      <c r="G40" s="15">
        <f t="shared" si="3"/>
        <v>11.44</v>
      </c>
      <c r="H40" s="15">
        <f t="shared" si="3"/>
        <v>22.660000000000004</v>
      </c>
      <c r="I40" s="15">
        <f t="shared" si="3"/>
        <v>24.490000000000002</v>
      </c>
      <c r="J40" s="15">
        <f t="shared" si="3"/>
        <v>34.450000000000003</v>
      </c>
      <c r="K40" s="15">
        <f t="shared" si="3"/>
        <v>35.81</v>
      </c>
      <c r="L40" s="15">
        <f t="shared" si="3"/>
        <v>36.160000000000004</v>
      </c>
      <c r="M40" s="15">
        <f t="shared" si="3"/>
        <v>36.160000000000004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F11" sqref="F11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A1" s="22"/>
      <c r="B1" s="22"/>
      <c r="C1" s="22"/>
      <c r="D1" s="22"/>
      <c r="E1" s="23" t="s">
        <v>6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25">
      <c r="A4" s="28" t="s">
        <v>17</v>
      </c>
      <c r="B4" s="26">
        <v>42186</v>
      </c>
      <c r="C4" s="26">
        <v>42217</v>
      </c>
      <c r="D4" s="26">
        <v>42248</v>
      </c>
      <c r="E4" s="26">
        <v>42278</v>
      </c>
      <c r="F4" s="26">
        <v>42309</v>
      </c>
      <c r="G4" s="26">
        <v>42339</v>
      </c>
      <c r="H4" s="26">
        <v>42370</v>
      </c>
      <c r="I4" s="26">
        <v>42401</v>
      </c>
      <c r="J4" s="26">
        <v>42430</v>
      </c>
      <c r="K4" s="26">
        <v>42461</v>
      </c>
      <c r="L4" s="26">
        <v>42491</v>
      </c>
      <c r="M4" s="26">
        <v>42522</v>
      </c>
      <c r="N4" s="1" t="s">
        <v>3</v>
      </c>
      <c r="O4" s="29" t="s">
        <v>17</v>
      </c>
    </row>
    <row r="5" spans="1:15" ht="15.75" thickBot="1" x14ac:dyDescent="0.3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25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25">
      <c r="A7" s="28" t="s">
        <v>0</v>
      </c>
      <c r="B7" s="35">
        <f>CM!B37</f>
        <v>0.17</v>
      </c>
      <c r="C7" s="35">
        <f>CM!C37</f>
        <v>0.01</v>
      </c>
      <c r="D7" s="35">
        <f>CM!D37</f>
        <v>0.35</v>
      </c>
      <c r="E7" s="35">
        <f>CM!E37</f>
        <v>0.01</v>
      </c>
      <c r="F7" s="35">
        <f>CM!F37</f>
        <v>1.4800000000000002</v>
      </c>
      <c r="G7" s="35">
        <f>CM!G37</f>
        <v>7.3</v>
      </c>
      <c r="H7" s="35">
        <f>CM!H37</f>
        <v>9.69</v>
      </c>
      <c r="I7" s="35">
        <f>CM!I37</f>
        <v>1.1700000000000002</v>
      </c>
      <c r="J7" s="35">
        <f>CM!J37</f>
        <v>8.6100000000000012</v>
      </c>
      <c r="K7" s="35">
        <f>CM!K37</f>
        <v>1.4</v>
      </c>
      <c r="L7" s="35">
        <f>CM!L37</f>
        <v>0.11</v>
      </c>
      <c r="M7" s="35">
        <f>CM!M37</f>
        <v>0</v>
      </c>
      <c r="N7" s="38">
        <f>SUM(B7:M7)</f>
        <v>30.299999999999997</v>
      </c>
      <c r="O7" s="29" t="s">
        <v>0</v>
      </c>
    </row>
    <row r="8" spans="1:15" x14ac:dyDescent="0.25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25">
      <c r="A9" s="28" t="s">
        <v>7</v>
      </c>
      <c r="B9" s="35">
        <f>'NIC-DAM'!B37</f>
        <v>7.0000000000000007E-2</v>
      </c>
      <c r="C9" s="35">
        <f>'NIC-DAM'!C37</f>
        <v>0</v>
      </c>
      <c r="D9" s="35">
        <f>'NIC-DAM'!D37</f>
        <v>0.34</v>
      </c>
      <c r="E9" s="35">
        <f>'NIC-DAM'!E37</f>
        <v>0</v>
      </c>
      <c r="F9" s="35">
        <f>'NIC-DAM'!F37</f>
        <v>1.77</v>
      </c>
      <c r="G9" s="35">
        <f>'NIC-DAM'!G37</f>
        <v>8.0400000000000009</v>
      </c>
      <c r="H9" s="35">
        <f>'NIC-DAM'!H37</f>
        <v>10.5</v>
      </c>
      <c r="I9" s="35">
        <f>'NIC-DAM'!I37</f>
        <v>1.5500000000000003</v>
      </c>
      <c r="J9" s="35">
        <f>'NIC-DAM'!J37</f>
        <v>9.120000000000001</v>
      </c>
      <c r="K9" s="35">
        <f>'NIC-DAM'!K37</f>
        <v>1.1499999999999999</v>
      </c>
      <c r="L9" s="35">
        <f>'NIC-DAM'!L37</f>
        <v>0.63</v>
      </c>
      <c r="M9" s="35">
        <f>'NIC-DAM'!M37</f>
        <v>0</v>
      </c>
      <c r="N9" s="38">
        <f t="shared" ref="N9:N27" si="0">SUM(B9:M9)</f>
        <v>33.17</v>
      </c>
      <c r="O9" s="29" t="s">
        <v>7</v>
      </c>
    </row>
    <row r="10" spans="1:15" x14ac:dyDescent="0.25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25">
      <c r="A11" s="28" t="s">
        <v>8</v>
      </c>
      <c r="B11" s="35">
        <f>KENT!B37</f>
        <v>0.11</v>
      </c>
      <c r="C11" s="35">
        <f>KENT!C37</f>
        <v>0</v>
      </c>
      <c r="D11" s="35">
        <f>KENT!D37</f>
        <v>0.87</v>
      </c>
      <c r="E11" s="35">
        <f>KENT!E37</f>
        <v>0</v>
      </c>
      <c r="F11" s="35">
        <f>KENT!F37</f>
        <v>1.84</v>
      </c>
      <c r="G11" s="35">
        <f>KENT!G37</f>
        <v>11.01</v>
      </c>
      <c r="H11" s="35">
        <f>KENT!H37</f>
        <v>15.600000000000001</v>
      </c>
      <c r="I11" s="35">
        <f>KENT!I37</f>
        <v>1.67</v>
      </c>
      <c r="J11" s="35">
        <f>KENT!J37</f>
        <v>11.569999999999997</v>
      </c>
      <c r="K11" s="35">
        <f>KENT!K37</f>
        <v>1.42</v>
      </c>
      <c r="L11" s="35">
        <f>KENT!L37</f>
        <v>0.53</v>
      </c>
      <c r="M11" s="35">
        <f>KENT!M37</f>
        <v>0</v>
      </c>
      <c r="N11" s="38">
        <f t="shared" si="0"/>
        <v>44.620000000000005</v>
      </c>
      <c r="O11" s="29" t="s">
        <v>8</v>
      </c>
    </row>
    <row r="12" spans="1:15" x14ac:dyDescent="0.25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25">
      <c r="A13" s="28" t="s">
        <v>9</v>
      </c>
      <c r="B13" s="35">
        <f>ALPINE!B37</f>
        <v>0.22</v>
      </c>
      <c r="C13" s="35">
        <f>ALPINE!C37</f>
        <v>0</v>
      </c>
      <c r="D13" s="35">
        <f>ALPINE!D37</f>
        <v>1.1399999999999999</v>
      </c>
      <c r="E13" s="35">
        <f>ALPINE!E37</f>
        <v>0</v>
      </c>
      <c r="F13" s="35">
        <f>ALPINE!F37</f>
        <v>2.3499999999999996</v>
      </c>
      <c r="G13" s="35">
        <f>ALPINE!G37</f>
        <v>15.379999999999999</v>
      </c>
      <c r="H13" s="35">
        <f>ALPINE!H37</f>
        <v>17.940000000000001</v>
      </c>
      <c r="I13" s="35">
        <f>ALPINE!I37</f>
        <v>1.9499999999999997</v>
      </c>
      <c r="J13" s="35">
        <f>ALPINE!J37</f>
        <v>14.029999999999998</v>
      </c>
      <c r="K13" s="35">
        <f>ALPINE!K37</f>
        <v>1.85</v>
      </c>
      <c r="L13" s="35">
        <f>ALPINE!L37</f>
        <v>0.66</v>
      </c>
      <c r="M13" s="35">
        <f>ALPINE!M37</f>
        <v>0</v>
      </c>
      <c r="N13" s="38">
        <f t="shared" si="0"/>
        <v>55.52</v>
      </c>
      <c r="O13" s="29" t="s">
        <v>9</v>
      </c>
    </row>
    <row r="14" spans="1:15" x14ac:dyDescent="0.25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25">
      <c r="A15" s="28" t="s">
        <v>10</v>
      </c>
      <c r="B15" s="35">
        <f>'BON TEMPE'!B37</f>
        <v>7.0000000000000007E-2</v>
      </c>
      <c r="C15" s="35">
        <f>'BON TEMPE'!C37</f>
        <v>0</v>
      </c>
      <c r="D15" s="35">
        <f>'BON TEMPE'!D37</f>
        <v>0.68</v>
      </c>
      <c r="E15" s="35">
        <f>'BON TEMPE'!E37</f>
        <v>0</v>
      </c>
      <c r="F15" s="35">
        <f>'BON TEMPE'!F37</f>
        <v>2.21</v>
      </c>
      <c r="G15" s="35">
        <f>'BON TEMPE'!G37</f>
        <v>11.580000000000002</v>
      </c>
      <c r="H15" s="35">
        <f>'BON TEMPE'!H37</f>
        <v>15.869999999999997</v>
      </c>
      <c r="I15" s="35">
        <f>'BON TEMPE'!I37</f>
        <v>1.8499999999999999</v>
      </c>
      <c r="J15" s="35">
        <f>'BON TEMPE'!J37</f>
        <v>11.92</v>
      </c>
      <c r="K15" s="35">
        <f>'BON TEMPE'!K37</f>
        <v>1.98</v>
      </c>
      <c r="L15" s="35">
        <f>'BON TEMPE'!L37</f>
        <v>0.3</v>
      </c>
      <c r="M15" s="35">
        <f>'BON TEMPE'!M37</f>
        <v>0</v>
      </c>
      <c r="N15" s="38">
        <f t="shared" si="0"/>
        <v>46.459999999999994</v>
      </c>
      <c r="O15" s="29" t="s">
        <v>10</v>
      </c>
    </row>
    <row r="16" spans="1:15" x14ac:dyDescent="0.25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25">
      <c r="A17" s="28" t="s">
        <v>11</v>
      </c>
      <c r="B17" s="35">
        <f>LAGUNITAS!B37</f>
        <v>0.06</v>
      </c>
      <c r="C17" s="35">
        <f>LAGUNITAS!C37</f>
        <v>0.01</v>
      </c>
      <c r="D17" s="35">
        <f>LAGUNITAS!D37</f>
        <v>0.74</v>
      </c>
      <c r="E17" s="35">
        <f>LAGUNITAS!E37</f>
        <v>0</v>
      </c>
      <c r="F17" s="35">
        <f>LAGUNITAS!F37</f>
        <v>1.8800000000000001</v>
      </c>
      <c r="G17" s="35">
        <f>LAGUNITAS!G37</f>
        <v>11.85</v>
      </c>
      <c r="H17" s="35">
        <f>LAGUNITAS!H37</f>
        <v>16.68</v>
      </c>
      <c r="I17" s="35">
        <f>LAGUNITAS!I37</f>
        <v>2.0899999999999994</v>
      </c>
      <c r="J17" s="35">
        <f>LAGUNITAS!J37</f>
        <v>14.060000000000002</v>
      </c>
      <c r="K17" s="35">
        <f>LAGUNITAS!K37</f>
        <v>2.11</v>
      </c>
      <c r="L17" s="35">
        <f>LAGUNITAS!L37</f>
        <v>0.22</v>
      </c>
      <c r="M17" s="35">
        <f>LAGUNITAS!M37</f>
        <v>0.04</v>
      </c>
      <c r="N17" s="38">
        <f t="shared" si="0"/>
        <v>49.739999999999995</v>
      </c>
      <c r="O17" s="29" t="s">
        <v>11</v>
      </c>
    </row>
    <row r="18" spans="1:15" x14ac:dyDescent="0.25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25">
      <c r="A19" s="28" t="s">
        <v>12</v>
      </c>
      <c r="B19" s="35">
        <f>PHOENIX!B37</f>
        <v>0.12</v>
      </c>
      <c r="C19" s="35">
        <f>PHOENIX!C37</f>
        <v>0</v>
      </c>
      <c r="D19" s="35">
        <f>PHOENIX!D37</f>
        <v>0.56000000000000005</v>
      </c>
      <c r="E19" s="35">
        <f>PHOENIX!E37</f>
        <v>0</v>
      </c>
      <c r="F19" s="35">
        <f>PHOENIX!F37</f>
        <v>1.77</v>
      </c>
      <c r="G19" s="35">
        <f>PHOENIX!G37</f>
        <v>8.6800000000000015</v>
      </c>
      <c r="H19" s="35">
        <f>PHOENIX!H37</f>
        <v>16.350000000000001</v>
      </c>
      <c r="I19" s="35">
        <f>PHOENIX!I37</f>
        <v>2.02</v>
      </c>
      <c r="J19" s="35">
        <f>PHOENIX!J37</f>
        <v>13.58</v>
      </c>
      <c r="K19" s="35">
        <f>PHOENIX!K37</f>
        <v>1.8699999999999999</v>
      </c>
      <c r="L19" s="35">
        <f>PHOENIX!L37</f>
        <v>0.26</v>
      </c>
      <c r="M19" s="35">
        <f>PHOENIX!M37</f>
        <v>0</v>
      </c>
      <c r="N19" s="38">
        <f t="shared" si="0"/>
        <v>45.21</v>
      </c>
      <c r="O19" s="29" t="s">
        <v>12</v>
      </c>
    </row>
    <row r="20" spans="1:15" x14ac:dyDescent="0.25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25">
      <c r="A21" s="28" t="s">
        <v>13</v>
      </c>
      <c r="B21" s="35">
        <f>SOULAJULE!B37</f>
        <v>0.42</v>
      </c>
      <c r="C21" s="35">
        <f>SOULAJULE!C37</f>
        <v>0</v>
      </c>
      <c r="D21" s="35">
        <f>SOULAJULE!D37</f>
        <v>0.24</v>
      </c>
      <c r="E21" s="35">
        <f>SOULAJULE!E37</f>
        <v>0</v>
      </c>
      <c r="F21" s="35">
        <f>SOULAJULE!F37</f>
        <v>1.3599999999999999</v>
      </c>
      <c r="G21" s="35">
        <f>SOULAJULE!G37</f>
        <v>9.26</v>
      </c>
      <c r="H21" s="35">
        <f>SOULAJULE!H37</f>
        <v>9.7500000000000018</v>
      </c>
      <c r="I21" s="35">
        <f>SOULAJULE!I37</f>
        <v>1.76</v>
      </c>
      <c r="J21" s="35">
        <f>SOULAJULE!J37</f>
        <v>9.41</v>
      </c>
      <c r="K21" s="35">
        <f>SOULAJULE!K37</f>
        <v>0.96</v>
      </c>
      <c r="L21" s="35">
        <f>SOULAJULE!L37</f>
        <v>0.28999999999999998</v>
      </c>
      <c r="M21" s="35">
        <f>SOULAJULE!M37</f>
        <v>0</v>
      </c>
      <c r="N21" s="38">
        <f t="shared" si="0"/>
        <v>33.450000000000003</v>
      </c>
      <c r="O21" s="29" t="s">
        <v>13</v>
      </c>
    </row>
    <row r="22" spans="1:15" x14ac:dyDescent="0.25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25">
      <c r="A23" s="28" t="s">
        <v>14</v>
      </c>
      <c r="B23" s="35">
        <f>'NIC-TOWN'!B37</f>
        <v>7.0000000000000007E-2</v>
      </c>
      <c r="C23" s="35">
        <f>'NIC-TOWN'!C37</f>
        <v>0</v>
      </c>
      <c r="D23" s="35">
        <f>'NIC-TOWN'!D37</f>
        <v>0.16</v>
      </c>
      <c r="E23" s="35">
        <f>'NIC-TOWN'!E37</f>
        <v>0</v>
      </c>
      <c r="F23" s="35">
        <f>'NIC-TOWN'!F37</f>
        <v>1.3699999999999999</v>
      </c>
      <c r="G23" s="35">
        <f>'NIC-TOWN'!G37</f>
        <v>8.0299999999999994</v>
      </c>
      <c r="H23" s="35">
        <f>'NIC-TOWN'!H37</f>
        <v>10.87</v>
      </c>
      <c r="I23" s="35">
        <f>'NIC-TOWN'!I37</f>
        <v>1.48</v>
      </c>
      <c r="J23" s="35">
        <f>'NIC-TOWN'!J37</f>
        <v>10.240000000000002</v>
      </c>
      <c r="K23" s="35">
        <f>'NIC-TOWN'!K37</f>
        <v>1.01</v>
      </c>
      <c r="L23" s="35">
        <f>'NIC-TOWN'!L37</f>
        <v>0.45</v>
      </c>
      <c r="M23" s="35">
        <f>'NIC-TOWN'!M37</f>
        <v>0</v>
      </c>
      <c r="N23" s="38">
        <f t="shared" si="0"/>
        <v>33.68</v>
      </c>
      <c r="O23" s="29" t="s">
        <v>14</v>
      </c>
    </row>
    <row r="24" spans="1:15" x14ac:dyDescent="0.25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25">
      <c r="A25" s="28" t="s">
        <v>15</v>
      </c>
      <c r="B25" s="35">
        <f>TOCALOMA!B37</f>
        <v>0.13</v>
      </c>
      <c r="C25" s="35">
        <f>TOCALOMA!C37</f>
        <v>0</v>
      </c>
      <c r="D25" s="35">
        <f>TOCALOMA!D37</f>
        <v>0.36</v>
      </c>
      <c r="E25" s="35">
        <f>TOCALOMA!E37</f>
        <v>0</v>
      </c>
      <c r="F25" s="35">
        <f>TOCALOMA!F37</f>
        <v>2.0099999999999998</v>
      </c>
      <c r="G25" s="35">
        <f>TOCALOMA!G37</f>
        <v>8.94</v>
      </c>
      <c r="H25" s="35">
        <f>TOCALOMA!H37</f>
        <v>11.220000000000002</v>
      </c>
      <c r="I25" s="35">
        <f>TOCALOMA!I37</f>
        <v>1.8299999999999998</v>
      </c>
      <c r="J25" s="35">
        <f>TOCALOMA!J37</f>
        <v>9.9600000000000009</v>
      </c>
      <c r="K25" s="35">
        <f>TOCALOMA!K37</f>
        <v>1.3599999999999999</v>
      </c>
      <c r="L25" s="35">
        <f>TOCALOMA!L37</f>
        <v>0.35</v>
      </c>
      <c r="M25" s="35">
        <f>TOCALOMA!M37</f>
        <v>0</v>
      </c>
      <c r="N25" s="38">
        <f t="shared" si="0"/>
        <v>36.160000000000004</v>
      </c>
      <c r="O25" s="29" t="s">
        <v>15</v>
      </c>
    </row>
    <row r="26" spans="1:15" x14ac:dyDescent="0.25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25">
      <c r="A27" s="28" t="s">
        <v>16</v>
      </c>
      <c r="B27" s="35">
        <f>'LAG RANGER'!B37</f>
        <v>0.15</v>
      </c>
      <c r="C27" s="35">
        <f>'LAG RANGER'!C37</f>
        <v>0</v>
      </c>
      <c r="D27" s="35">
        <f>'LAG RANGER'!D37</f>
        <v>0.74</v>
      </c>
      <c r="E27" s="35">
        <f>'LAG RANGER'!E37</f>
        <v>0</v>
      </c>
      <c r="F27" s="35">
        <f>'LAG RANGER'!F37</f>
        <v>1.9100000000000001</v>
      </c>
      <c r="G27" s="35">
        <f>'LAG RANGER'!G37</f>
        <v>11.790000000000001</v>
      </c>
      <c r="H27" s="35">
        <f>'LAG RANGER'!H37</f>
        <v>17.649999999999999</v>
      </c>
      <c r="I27" s="35">
        <f>'LAG RANGER'!I37</f>
        <v>1.9600000000000002</v>
      </c>
      <c r="J27" s="35">
        <f>'LAG RANGER'!J37</f>
        <v>13.93</v>
      </c>
      <c r="K27" s="35">
        <f>'LAG RANGER'!K37</f>
        <v>2.08</v>
      </c>
      <c r="L27" s="35">
        <f>'LAG RANGER'!L37</f>
        <v>0.29000000000000004</v>
      </c>
      <c r="M27" s="45">
        <f>'LAG RANGER'!M37</f>
        <v>0</v>
      </c>
      <c r="N27" s="46">
        <f t="shared" si="0"/>
        <v>50.5</v>
      </c>
      <c r="O27" s="44" t="s">
        <v>16</v>
      </c>
    </row>
    <row r="28" spans="1:15" x14ac:dyDescent="0.25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25">
      <c r="A29" s="41" t="s">
        <v>18</v>
      </c>
      <c r="B29" s="42">
        <f>AVERAGE(B7:B27)</f>
        <v>0.14454545454545456</v>
      </c>
      <c r="C29" s="42">
        <f t="shared" ref="C29:M29" si="1">AVERAGE(C7:C27)</f>
        <v>1.8181818181818182E-3</v>
      </c>
      <c r="D29" s="42">
        <f t="shared" si="1"/>
        <v>0.56181818181818188</v>
      </c>
      <c r="E29" s="42">
        <f t="shared" si="1"/>
        <v>9.0909090909090909E-4</v>
      </c>
      <c r="F29" s="42">
        <f t="shared" si="1"/>
        <v>1.8136363636363635</v>
      </c>
      <c r="G29" s="42">
        <f t="shared" si="1"/>
        <v>10.16909090909091</v>
      </c>
      <c r="H29" s="42">
        <f t="shared" si="1"/>
        <v>13.82909090909091</v>
      </c>
      <c r="I29" s="42">
        <f t="shared" si="1"/>
        <v>1.7572727272727271</v>
      </c>
      <c r="J29" s="42">
        <f t="shared" si="1"/>
        <v>11.493636363636364</v>
      </c>
      <c r="K29" s="42">
        <f t="shared" si="1"/>
        <v>1.5627272727272725</v>
      </c>
      <c r="L29" s="42">
        <f t="shared" si="1"/>
        <v>0.37181818181818183</v>
      </c>
      <c r="M29" s="42">
        <f t="shared" si="1"/>
        <v>3.6363636363636364E-3</v>
      </c>
      <c r="N29" s="42">
        <f>AVERAGE(N7:N27)</f>
        <v>41.71</v>
      </c>
      <c r="O29" s="4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30.299999999999997</v>
      </c>
      <c r="N2" s="2"/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0.17</v>
      </c>
      <c r="D5" s="10">
        <f t="shared" si="0"/>
        <v>0.18000000000000002</v>
      </c>
      <c r="E5" s="10">
        <f t="shared" si="0"/>
        <v>0.53</v>
      </c>
      <c r="F5" s="10">
        <f t="shared" si="0"/>
        <v>0.54</v>
      </c>
      <c r="G5" s="10">
        <f t="shared" si="0"/>
        <v>2.0200000000000005</v>
      </c>
      <c r="H5" s="10">
        <f t="shared" si="0"/>
        <v>9.32</v>
      </c>
      <c r="I5" s="10">
        <f t="shared" si="0"/>
        <v>19.009999999999998</v>
      </c>
      <c r="J5" s="10">
        <f t="shared" si="0"/>
        <v>20.18</v>
      </c>
      <c r="K5" s="10">
        <f t="shared" si="0"/>
        <v>28.79</v>
      </c>
      <c r="L5" s="10">
        <f t="shared" si="0"/>
        <v>30.189999999999998</v>
      </c>
      <c r="M5" s="11">
        <f t="shared" si="0"/>
        <v>30.299999999999997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5">
        <v>0.02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0.12</v>
      </c>
      <c r="G7" s="14">
        <v>0</v>
      </c>
      <c r="H7" s="14">
        <v>0</v>
      </c>
      <c r="I7" s="15">
        <v>0.15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0.37</v>
      </c>
      <c r="H8" s="15">
        <v>0.01</v>
      </c>
      <c r="I8" s="14">
        <v>0</v>
      </c>
      <c r="J8" s="15">
        <v>0.01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5">
        <v>0.01</v>
      </c>
      <c r="F9" s="14">
        <v>0</v>
      </c>
      <c r="G9" s="15">
        <v>0.01</v>
      </c>
      <c r="H9" s="15">
        <v>0.48</v>
      </c>
      <c r="I9" s="14">
        <v>0</v>
      </c>
      <c r="J9" s="15">
        <v>0.52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0.59</v>
      </c>
      <c r="I10" s="14">
        <v>0</v>
      </c>
      <c r="J10" s="15">
        <v>1.51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0.53</v>
      </c>
      <c r="H11" s="15">
        <v>0.91</v>
      </c>
      <c r="I11" s="14">
        <v>0</v>
      </c>
      <c r="J11" s="15">
        <v>1.32</v>
      </c>
      <c r="K11" s="14">
        <v>0</v>
      </c>
      <c r="L11" s="15">
        <v>0.04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0.01</v>
      </c>
      <c r="I12" s="14">
        <v>0</v>
      </c>
      <c r="J12" s="15">
        <v>0.21</v>
      </c>
      <c r="K12" s="14">
        <v>0</v>
      </c>
      <c r="L12" s="15">
        <v>0.06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5">
        <v>0.01</v>
      </c>
      <c r="G13" s="14">
        <v>0</v>
      </c>
      <c r="H13" s="15">
        <v>0.01</v>
      </c>
      <c r="I13" s="14">
        <v>0</v>
      </c>
      <c r="J13" s="14">
        <v>0</v>
      </c>
      <c r="K13" s="15">
        <v>0.08</v>
      </c>
      <c r="L13" s="15">
        <v>0.01</v>
      </c>
      <c r="M13" s="14">
        <v>0</v>
      </c>
      <c r="N13" s="4">
        <v>8</v>
      </c>
    </row>
    <row r="14" spans="1:14" x14ac:dyDescent="0.25">
      <c r="A14" s="13">
        <v>9</v>
      </c>
      <c r="B14" s="15">
        <v>0.06</v>
      </c>
      <c r="C14" s="14">
        <v>0</v>
      </c>
      <c r="D14" s="14">
        <v>0</v>
      </c>
      <c r="E14" s="14">
        <v>0</v>
      </c>
      <c r="F14" s="15">
        <v>0.56000000000000005</v>
      </c>
      <c r="G14" s="15">
        <v>0.26</v>
      </c>
      <c r="H14" s="15">
        <v>0.3</v>
      </c>
      <c r="I14" s="14">
        <v>0</v>
      </c>
      <c r="J14" s="15">
        <v>0.2</v>
      </c>
      <c r="K14" s="15">
        <v>0.45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0.1</v>
      </c>
      <c r="C15" s="14">
        <v>0</v>
      </c>
      <c r="D15" s="14">
        <v>0</v>
      </c>
      <c r="E15" s="14">
        <v>0</v>
      </c>
      <c r="F15" s="14">
        <v>0</v>
      </c>
      <c r="G15" s="15">
        <v>0.87</v>
      </c>
      <c r="H15" s="14">
        <v>0</v>
      </c>
      <c r="I15" s="14">
        <v>0</v>
      </c>
      <c r="J15" s="15">
        <v>1.95</v>
      </c>
      <c r="K15" s="15">
        <v>0.03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0.23</v>
      </c>
      <c r="H16" s="15">
        <v>0.02</v>
      </c>
      <c r="I16" s="14">
        <v>0</v>
      </c>
      <c r="J16" s="15">
        <v>0.56999999999999995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0.96</v>
      </c>
      <c r="I17" s="14">
        <v>0</v>
      </c>
      <c r="J17" s="15">
        <v>0.52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5">
        <v>0.01</v>
      </c>
      <c r="G18" s="15">
        <v>0.87</v>
      </c>
      <c r="H18" s="14">
        <v>0</v>
      </c>
      <c r="I18" s="14">
        <v>0</v>
      </c>
      <c r="J18" s="15">
        <v>1.1100000000000001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5">
        <v>0.03</v>
      </c>
      <c r="E19" s="14">
        <v>0</v>
      </c>
      <c r="F19" s="14">
        <v>0</v>
      </c>
      <c r="G19" s="14">
        <v>0</v>
      </c>
      <c r="H19" s="15">
        <v>1</v>
      </c>
      <c r="I19" s="14">
        <v>0</v>
      </c>
      <c r="J19" s="14">
        <v>0</v>
      </c>
      <c r="K19" s="15">
        <v>0.45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0.37</v>
      </c>
      <c r="G20" s="14">
        <v>0</v>
      </c>
      <c r="H20" s="15">
        <v>0.01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5">
        <v>0.3</v>
      </c>
      <c r="E21" s="14">
        <v>0</v>
      </c>
      <c r="F21" s="14">
        <v>0</v>
      </c>
      <c r="G21" s="14">
        <v>0</v>
      </c>
      <c r="H21" s="15">
        <v>0.67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0.01</v>
      </c>
      <c r="E22" s="14">
        <v>0</v>
      </c>
      <c r="F22" s="14">
        <v>0</v>
      </c>
      <c r="G22" s="14">
        <v>0</v>
      </c>
      <c r="H22" s="15">
        <v>1.61</v>
      </c>
      <c r="I22" s="15">
        <v>0.83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0.48</v>
      </c>
      <c r="H23" s="15">
        <v>0.15</v>
      </c>
      <c r="I23" s="15">
        <v>0.11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5">
        <v>0.01</v>
      </c>
      <c r="D24" s="14">
        <v>0</v>
      </c>
      <c r="E24" s="14">
        <v>0</v>
      </c>
      <c r="F24" s="14">
        <v>0</v>
      </c>
      <c r="G24" s="15">
        <v>0.01</v>
      </c>
      <c r="H24" s="15">
        <v>1.45</v>
      </c>
      <c r="I24" s="15">
        <v>7.0000000000000007E-2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1.6</v>
      </c>
      <c r="H25" s="15">
        <v>0.01</v>
      </c>
      <c r="I25" s="14">
        <v>0</v>
      </c>
      <c r="J25" s="15">
        <v>0.52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5">
        <v>0.01</v>
      </c>
      <c r="E26" s="14">
        <v>0</v>
      </c>
      <c r="F26" s="14">
        <v>0</v>
      </c>
      <c r="G26" s="15">
        <v>1.39</v>
      </c>
      <c r="H26" s="14">
        <v>0</v>
      </c>
      <c r="I26" s="14">
        <v>0</v>
      </c>
      <c r="J26" s="15">
        <v>0.15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0.23</v>
      </c>
      <c r="H27" s="15">
        <v>0.34</v>
      </c>
      <c r="I27" s="14">
        <v>0</v>
      </c>
      <c r="J27" s="15">
        <v>0.02</v>
      </c>
      <c r="K27" s="15">
        <v>0.35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0.14000000000000001</v>
      </c>
      <c r="I28" s="15">
        <v>0.01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0.34</v>
      </c>
      <c r="G29" s="15">
        <v>0.28000000000000003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0.05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0.02</v>
      </c>
      <c r="H32" s="14">
        <v>0</v>
      </c>
      <c r="I32" s="14">
        <v>0</v>
      </c>
      <c r="J32" s="14">
        <v>0</v>
      </c>
      <c r="K32" s="15">
        <v>0.04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5">
        <v>7.0000000000000007E-2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0.01</v>
      </c>
      <c r="H34" s="15">
        <v>1.01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0.06</v>
      </c>
      <c r="H35" s="14">
        <v>0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5">
        <v>0.01</v>
      </c>
      <c r="C36" s="14">
        <v>0</v>
      </c>
      <c r="D36" s="14"/>
      <c r="E36" s="14">
        <v>0</v>
      </c>
      <c r="F36" s="14"/>
      <c r="G36" s="15">
        <v>0.01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0.17</v>
      </c>
      <c r="C37" s="17">
        <f t="shared" si="1"/>
        <v>0.01</v>
      </c>
      <c r="D37" s="17">
        <f t="shared" si="1"/>
        <v>0.35</v>
      </c>
      <c r="E37" s="17">
        <f t="shared" si="1"/>
        <v>0.01</v>
      </c>
      <c r="F37" s="17">
        <f t="shared" si="1"/>
        <v>1.4800000000000002</v>
      </c>
      <c r="G37" s="17">
        <f t="shared" si="1"/>
        <v>7.3</v>
      </c>
      <c r="H37" s="17">
        <f t="shared" si="1"/>
        <v>9.69</v>
      </c>
      <c r="I37" s="17">
        <f t="shared" si="1"/>
        <v>1.1700000000000002</v>
      </c>
      <c r="J37" s="17">
        <f t="shared" si="1"/>
        <v>8.6100000000000012</v>
      </c>
      <c r="K37" s="17">
        <f t="shared" si="1"/>
        <v>1.4</v>
      </c>
      <c r="L37" s="17">
        <f t="shared" si="1"/>
        <v>0.11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5.4838709677419361E-3</v>
      </c>
      <c r="C38" s="19">
        <f t="shared" ref="C38:M38" si="2">AVERAGE(C6:C36)</f>
        <v>3.2258064516129032E-4</v>
      </c>
      <c r="D38" s="19">
        <f t="shared" si="2"/>
        <v>1.1666666666666665E-2</v>
      </c>
      <c r="E38" s="19">
        <f t="shared" si="2"/>
        <v>3.2258064516129032E-4</v>
      </c>
      <c r="F38" s="19">
        <f t="shared" si="2"/>
        <v>4.933333333333334E-2</v>
      </c>
      <c r="G38" s="19">
        <f t="shared" si="2"/>
        <v>0.23548387096774193</v>
      </c>
      <c r="H38" s="19">
        <f t="shared" si="2"/>
        <v>0.3125806451612903</v>
      </c>
      <c r="I38" s="19">
        <f>AVERAGE(I6:I36)</f>
        <v>4.0344827586206902E-2</v>
      </c>
      <c r="J38" s="19">
        <f t="shared" si="2"/>
        <v>0.27774193548387099</v>
      </c>
      <c r="K38" s="19">
        <f t="shared" si="2"/>
        <v>4.6666666666666662E-2</v>
      </c>
      <c r="L38" s="19">
        <f t="shared" si="2"/>
        <v>3.5483870967741938E-3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0.17</v>
      </c>
      <c r="C40" s="15">
        <f t="shared" ref="C40:M40" si="3">SUM(C5+C37)</f>
        <v>0.18000000000000002</v>
      </c>
      <c r="D40" s="15">
        <f t="shared" si="3"/>
        <v>0.53</v>
      </c>
      <c r="E40" s="15">
        <f t="shared" si="3"/>
        <v>0.54</v>
      </c>
      <c r="F40" s="15">
        <f t="shared" si="3"/>
        <v>2.0200000000000005</v>
      </c>
      <c r="G40" s="15">
        <f t="shared" si="3"/>
        <v>9.32</v>
      </c>
      <c r="H40" s="15">
        <f t="shared" si="3"/>
        <v>19.009999999999998</v>
      </c>
      <c r="I40" s="15">
        <f t="shared" si="3"/>
        <v>20.18</v>
      </c>
      <c r="J40" s="15">
        <f t="shared" si="3"/>
        <v>28.79</v>
      </c>
      <c r="K40" s="15">
        <f t="shared" si="3"/>
        <v>30.189999999999998</v>
      </c>
      <c r="L40" s="15">
        <f t="shared" si="3"/>
        <v>30.299999999999997</v>
      </c>
      <c r="M40" s="15">
        <f t="shared" si="3"/>
        <v>30.299999999999997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55.52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0.22</v>
      </c>
      <c r="D5" s="10">
        <f t="shared" si="0"/>
        <v>0.22</v>
      </c>
      <c r="E5" s="10">
        <f t="shared" si="0"/>
        <v>1.3599999999999999</v>
      </c>
      <c r="F5" s="10">
        <f t="shared" si="0"/>
        <v>1.3599999999999999</v>
      </c>
      <c r="G5" s="10">
        <f t="shared" si="0"/>
        <v>3.7099999999999995</v>
      </c>
      <c r="H5" s="10">
        <f t="shared" si="0"/>
        <v>19.09</v>
      </c>
      <c r="I5" s="10">
        <f t="shared" si="0"/>
        <v>37.03</v>
      </c>
      <c r="J5" s="10">
        <f t="shared" si="0"/>
        <v>38.980000000000004</v>
      </c>
      <c r="K5" s="10">
        <f t="shared" si="0"/>
        <v>53.010000000000005</v>
      </c>
      <c r="L5" s="10">
        <f t="shared" si="0"/>
        <v>54.860000000000007</v>
      </c>
      <c r="M5" s="11">
        <f t="shared" si="0"/>
        <v>55.52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0.53</v>
      </c>
      <c r="G7" s="14">
        <v>0</v>
      </c>
      <c r="H7" s="14">
        <v>0</v>
      </c>
      <c r="I7" s="15">
        <v>0.37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0.03</v>
      </c>
      <c r="H9" s="15">
        <v>0.5</v>
      </c>
      <c r="I9" s="14">
        <v>0</v>
      </c>
      <c r="J9" s="15">
        <v>0.55000000000000004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2.57</v>
      </c>
      <c r="I10" s="14">
        <v>0</v>
      </c>
      <c r="J10" s="15">
        <v>1.62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1.44</v>
      </c>
      <c r="I11" s="14">
        <v>0</v>
      </c>
      <c r="J11" s="15">
        <v>2.2799999999999998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0.67</v>
      </c>
      <c r="H12" s="15">
        <v>0.37</v>
      </c>
      <c r="I12" s="14">
        <v>0</v>
      </c>
      <c r="J12" s="15">
        <v>1.55</v>
      </c>
      <c r="K12" s="14">
        <v>0</v>
      </c>
      <c r="L12" s="15">
        <v>0.44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0.09</v>
      </c>
      <c r="K13" s="14">
        <v>0</v>
      </c>
      <c r="L13" s="15">
        <v>0.22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0.42</v>
      </c>
      <c r="G14" s="14">
        <v>0</v>
      </c>
      <c r="H14" s="15">
        <v>0.24</v>
      </c>
      <c r="I14" s="14">
        <v>0</v>
      </c>
      <c r="J14" s="15">
        <v>0.16</v>
      </c>
      <c r="K14" s="15">
        <v>0.71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0.22</v>
      </c>
      <c r="C15" s="14">
        <v>0</v>
      </c>
      <c r="D15" s="14">
        <v>0</v>
      </c>
      <c r="E15" s="14">
        <v>0</v>
      </c>
      <c r="F15" s="15">
        <v>0.05</v>
      </c>
      <c r="G15" s="15">
        <v>2.0699999999999998</v>
      </c>
      <c r="H15" s="14">
        <v>0</v>
      </c>
      <c r="I15" s="14">
        <v>0</v>
      </c>
      <c r="J15" s="15">
        <v>0.15</v>
      </c>
      <c r="K15" s="15">
        <v>0.3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0.49</v>
      </c>
      <c r="H16" s="15">
        <v>0.12</v>
      </c>
      <c r="I16" s="14">
        <v>0</v>
      </c>
      <c r="J16" s="15">
        <v>3.75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0.56000000000000005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0.52</v>
      </c>
      <c r="H18" s="15">
        <v>0.82</v>
      </c>
      <c r="I18" s="14">
        <v>0</v>
      </c>
      <c r="J18" s="15">
        <v>1.37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0.65</v>
      </c>
      <c r="H19" s="15">
        <v>0.14000000000000001</v>
      </c>
      <c r="I19" s="14">
        <v>0</v>
      </c>
      <c r="J19" s="15">
        <v>0.79</v>
      </c>
      <c r="K19" s="15">
        <v>0.49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0.84</v>
      </c>
      <c r="G20" s="14">
        <v>0</v>
      </c>
      <c r="H20" s="15">
        <v>1.5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0.55000000000000004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1.1399999999999999</v>
      </c>
      <c r="E22" s="14">
        <v>0</v>
      </c>
      <c r="F22" s="14">
        <v>0</v>
      </c>
      <c r="G22" s="14">
        <v>0</v>
      </c>
      <c r="H22" s="15">
        <v>0.51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3.31</v>
      </c>
      <c r="I23" s="15">
        <v>1.43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0.72</v>
      </c>
      <c r="H24" s="15">
        <v>1.81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0.19</v>
      </c>
      <c r="I25" s="15">
        <v>0.15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5.12</v>
      </c>
      <c r="H26" s="14">
        <v>0</v>
      </c>
      <c r="I26" s="14">
        <v>0</v>
      </c>
      <c r="J26" s="15">
        <v>0.88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4.45</v>
      </c>
      <c r="H27" s="15">
        <v>0.4</v>
      </c>
      <c r="I27" s="14">
        <v>0</v>
      </c>
      <c r="J27" s="15">
        <v>0.28000000000000003</v>
      </c>
      <c r="K27" s="15">
        <v>0.35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0.06</v>
      </c>
      <c r="H28" s="15">
        <v>0.63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0.16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0.51</v>
      </c>
      <c r="G30" s="15">
        <v>0.43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0.05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0.53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2.1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5">
        <v>0.17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0.22</v>
      </c>
      <c r="C37" s="17">
        <f t="shared" si="1"/>
        <v>0</v>
      </c>
      <c r="D37" s="17">
        <f t="shared" si="1"/>
        <v>1.1399999999999999</v>
      </c>
      <c r="E37" s="17">
        <f t="shared" si="1"/>
        <v>0</v>
      </c>
      <c r="F37" s="17">
        <f t="shared" si="1"/>
        <v>2.3499999999999996</v>
      </c>
      <c r="G37" s="17">
        <f t="shared" si="1"/>
        <v>15.379999999999999</v>
      </c>
      <c r="H37" s="17">
        <f t="shared" si="1"/>
        <v>17.940000000000001</v>
      </c>
      <c r="I37" s="17">
        <f t="shared" si="1"/>
        <v>1.9499999999999997</v>
      </c>
      <c r="J37" s="17">
        <f t="shared" si="1"/>
        <v>14.029999999999998</v>
      </c>
      <c r="K37" s="17">
        <f t="shared" si="1"/>
        <v>1.85</v>
      </c>
      <c r="L37" s="17">
        <f t="shared" si="1"/>
        <v>0.66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7.0967741935483875E-3</v>
      </c>
      <c r="C38" s="19">
        <f t="shared" ref="C38:M38" si="2">AVERAGE(C6:C36)</f>
        <v>0</v>
      </c>
      <c r="D38" s="19">
        <f t="shared" si="2"/>
        <v>3.7999999999999999E-2</v>
      </c>
      <c r="E38" s="19">
        <f t="shared" si="2"/>
        <v>0</v>
      </c>
      <c r="F38" s="19">
        <f t="shared" si="2"/>
        <v>7.8333333333333324E-2</v>
      </c>
      <c r="G38" s="19">
        <f t="shared" si="2"/>
        <v>0.49612903225806448</v>
      </c>
      <c r="H38" s="19">
        <f t="shared" si="2"/>
        <v>0.57870967741935486</v>
      </c>
      <c r="I38" s="19">
        <f>AVERAGE(I6:I36)</f>
        <v>6.7241379310344823E-2</v>
      </c>
      <c r="J38" s="19">
        <f t="shared" si="2"/>
        <v>0.45258064516129026</v>
      </c>
      <c r="K38" s="19">
        <f t="shared" si="2"/>
        <v>6.1666666666666668E-2</v>
      </c>
      <c r="L38" s="19">
        <f t="shared" si="2"/>
        <v>2.1290322580645161E-2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0.22</v>
      </c>
      <c r="C40" s="15">
        <f t="shared" ref="C40:M40" si="3">SUM(C5+C37)</f>
        <v>0.22</v>
      </c>
      <c r="D40" s="15">
        <f t="shared" si="3"/>
        <v>1.3599999999999999</v>
      </c>
      <c r="E40" s="15">
        <f t="shared" si="3"/>
        <v>1.3599999999999999</v>
      </c>
      <c r="F40" s="15">
        <f t="shared" si="3"/>
        <v>3.7099999999999995</v>
      </c>
      <c r="G40" s="15">
        <f t="shared" si="3"/>
        <v>19.09</v>
      </c>
      <c r="H40" s="15">
        <f t="shared" si="3"/>
        <v>37.03</v>
      </c>
      <c r="I40" s="15">
        <f t="shared" si="3"/>
        <v>38.980000000000004</v>
      </c>
      <c r="J40" s="15">
        <f t="shared" si="3"/>
        <v>53.010000000000005</v>
      </c>
      <c r="K40" s="15">
        <f t="shared" si="3"/>
        <v>54.860000000000007</v>
      </c>
      <c r="L40" s="15">
        <f t="shared" si="3"/>
        <v>55.52</v>
      </c>
      <c r="M40" s="15">
        <f t="shared" si="3"/>
        <v>55.52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10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46.459999999999994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7.0000000000000007E-2</v>
      </c>
      <c r="D5" s="10">
        <f t="shared" si="0"/>
        <v>7.0000000000000007E-2</v>
      </c>
      <c r="E5" s="10">
        <f t="shared" si="0"/>
        <v>0.75</v>
      </c>
      <c r="F5" s="10">
        <f t="shared" si="0"/>
        <v>0.75</v>
      </c>
      <c r="G5" s="10">
        <f t="shared" si="0"/>
        <v>2.96</v>
      </c>
      <c r="H5" s="10">
        <f t="shared" si="0"/>
        <v>14.540000000000003</v>
      </c>
      <c r="I5" s="10">
        <f t="shared" si="0"/>
        <v>30.41</v>
      </c>
      <c r="J5" s="10">
        <f t="shared" si="0"/>
        <v>32.26</v>
      </c>
      <c r="K5" s="10">
        <f t="shared" si="0"/>
        <v>44.18</v>
      </c>
      <c r="L5" s="10">
        <f t="shared" si="0"/>
        <v>46.16</v>
      </c>
      <c r="M5" s="11">
        <f t="shared" si="0"/>
        <v>46.459999999999994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0.51</v>
      </c>
      <c r="G7" s="14">
        <v>0</v>
      </c>
      <c r="H7" s="14">
        <v>0</v>
      </c>
      <c r="I7" s="15">
        <v>0.15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0.64</v>
      </c>
      <c r="H9" s="15">
        <v>0.55000000000000004</v>
      </c>
      <c r="I9" s="14">
        <v>0</v>
      </c>
      <c r="J9" s="15">
        <v>0.15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2.77</v>
      </c>
      <c r="I10" s="14">
        <v>0</v>
      </c>
      <c r="J10" s="15">
        <v>1.02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1.53</v>
      </c>
      <c r="I11" s="14">
        <v>0</v>
      </c>
      <c r="J11" s="15">
        <v>2.15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0.4</v>
      </c>
      <c r="H12" s="15">
        <v>0.62</v>
      </c>
      <c r="I12" s="14">
        <v>0</v>
      </c>
      <c r="J12" s="15">
        <v>1.43</v>
      </c>
      <c r="K12" s="14">
        <v>0</v>
      </c>
      <c r="L12" s="15">
        <v>0.11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0.1</v>
      </c>
      <c r="K13" s="14">
        <v>0</v>
      </c>
      <c r="L13" s="15">
        <v>0.19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0.44</v>
      </c>
      <c r="G14" s="14">
        <v>0</v>
      </c>
      <c r="H14" s="15">
        <v>0.38</v>
      </c>
      <c r="I14" s="14">
        <v>0</v>
      </c>
      <c r="J14" s="15">
        <v>0.1</v>
      </c>
      <c r="K14" s="15">
        <v>0.7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7.0000000000000007E-2</v>
      </c>
      <c r="C15" s="14">
        <v>0</v>
      </c>
      <c r="D15" s="14">
        <v>0</v>
      </c>
      <c r="E15" s="14">
        <v>0</v>
      </c>
      <c r="F15" s="15">
        <v>0.03</v>
      </c>
      <c r="G15" s="15">
        <v>1.42</v>
      </c>
      <c r="H15" s="14">
        <v>0</v>
      </c>
      <c r="I15" s="14">
        <v>0</v>
      </c>
      <c r="J15" s="15">
        <v>0.63</v>
      </c>
      <c r="K15" s="15">
        <v>0.24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0.48</v>
      </c>
      <c r="H16" s="15">
        <v>0.12</v>
      </c>
      <c r="I16" s="14">
        <v>0</v>
      </c>
      <c r="J16" s="15">
        <v>2.4700000000000002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0.7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0.89</v>
      </c>
      <c r="H18" s="15">
        <v>0.9</v>
      </c>
      <c r="I18" s="14">
        <v>0</v>
      </c>
      <c r="J18" s="15">
        <v>1.1399999999999999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0.11</v>
      </c>
      <c r="H19" s="15">
        <v>0.06</v>
      </c>
      <c r="I19" s="14">
        <v>0</v>
      </c>
      <c r="J19" s="15">
        <v>1.1399999999999999</v>
      </c>
      <c r="K19" s="15">
        <v>0.5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0.81</v>
      </c>
      <c r="G20" s="14">
        <v>0</v>
      </c>
      <c r="H20" s="15">
        <v>0.93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0.56000000000000005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0.68</v>
      </c>
      <c r="E22" s="14">
        <v>0</v>
      </c>
      <c r="F22" s="14">
        <v>0</v>
      </c>
      <c r="G22" s="14">
        <v>0</v>
      </c>
      <c r="H22" s="15">
        <v>0.41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2.61</v>
      </c>
      <c r="I23" s="15">
        <v>1.52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0.55000000000000004</v>
      </c>
      <c r="H24" s="15">
        <v>1.79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0.02</v>
      </c>
      <c r="I25" s="15">
        <v>0.18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2.9</v>
      </c>
      <c r="H26" s="14">
        <v>0</v>
      </c>
      <c r="I26" s="14">
        <v>0</v>
      </c>
      <c r="J26" s="15">
        <v>0.73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3.47</v>
      </c>
      <c r="H27" s="15">
        <v>0.5</v>
      </c>
      <c r="I27" s="14">
        <v>0</v>
      </c>
      <c r="J27" s="15">
        <v>0.16</v>
      </c>
      <c r="K27" s="15">
        <v>0.22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0.06</v>
      </c>
      <c r="H28" s="15">
        <v>0.42</v>
      </c>
      <c r="I28" s="14">
        <v>0</v>
      </c>
      <c r="J28" s="14">
        <v>0</v>
      </c>
      <c r="K28" s="15">
        <v>0.32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0.18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0.42</v>
      </c>
      <c r="G30" s="15">
        <v>0.36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0.04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0.2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1.28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5">
        <v>0.3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7.0000000000000007E-2</v>
      </c>
      <c r="C37" s="17">
        <f t="shared" si="1"/>
        <v>0</v>
      </c>
      <c r="D37" s="17">
        <f t="shared" si="1"/>
        <v>0.68</v>
      </c>
      <c r="E37" s="17">
        <f t="shared" si="1"/>
        <v>0</v>
      </c>
      <c r="F37" s="17">
        <f t="shared" si="1"/>
        <v>2.21</v>
      </c>
      <c r="G37" s="17">
        <f t="shared" si="1"/>
        <v>11.580000000000002</v>
      </c>
      <c r="H37" s="17">
        <f t="shared" si="1"/>
        <v>15.869999999999997</v>
      </c>
      <c r="I37" s="17">
        <f t="shared" si="1"/>
        <v>1.8499999999999999</v>
      </c>
      <c r="J37" s="17">
        <f t="shared" si="1"/>
        <v>11.92</v>
      </c>
      <c r="K37" s="17">
        <f t="shared" si="1"/>
        <v>1.98</v>
      </c>
      <c r="L37" s="17">
        <f t="shared" si="1"/>
        <v>0.3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2.2580645161290325E-3</v>
      </c>
      <c r="C38" s="19">
        <f t="shared" ref="C38:M38" si="2">AVERAGE(C6:C36)</f>
        <v>0</v>
      </c>
      <c r="D38" s="19">
        <f t="shared" si="2"/>
        <v>2.2666666666666668E-2</v>
      </c>
      <c r="E38" s="19">
        <f t="shared" si="2"/>
        <v>0</v>
      </c>
      <c r="F38" s="19">
        <f t="shared" si="2"/>
        <v>7.3666666666666672E-2</v>
      </c>
      <c r="G38" s="19">
        <f t="shared" si="2"/>
        <v>0.37354838709677424</v>
      </c>
      <c r="H38" s="19">
        <f t="shared" si="2"/>
        <v>0.51193548387096766</v>
      </c>
      <c r="I38" s="19">
        <f>AVERAGE(I6:I36)</f>
        <v>6.3793103448275851E-2</v>
      </c>
      <c r="J38" s="19">
        <f t="shared" si="2"/>
        <v>0.38451612903225807</v>
      </c>
      <c r="K38" s="19">
        <f t="shared" si="2"/>
        <v>6.6000000000000003E-2</v>
      </c>
      <c r="L38" s="19">
        <f t="shared" si="2"/>
        <v>9.6774193548387101E-3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7.0000000000000007E-2</v>
      </c>
      <c r="C40" s="15">
        <f t="shared" ref="C40:M40" si="3">SUM(C5+C37)</f>
        <v>7.0000000000000007E-2</v>
      </c>
      <c r="D40" s="15">
        <f t="shared" si="3"/>
        <v>0.75</v>
      </c>
      <c r="E40" s="15">
        <f t="shared" si="3"/>
        <v>0.75</v>
      </c>
      <c r="F40" s="15">
        <f t="shared" si="3"/>
        <v>2.96</v>
      </c>
      <c r="G40" s="15">
        <f t="shared" si="3"/>
        <v>14.540000000000003</v>
      </c>
      <c r="H40" s="15">
        <f t="shared" si="3"/>
        <v>30.41</v>
      </c>
      <c r="I40" s="15">
        <f t="shared" si="3"/>
        <v>32.26</v>
      </c>
      <c r="J40" s="15">
        <f t="shared" si="3"/>
        <v>44.18</v>
      </c>
      <c r="K40" s="15">
        <f t="shared" si="3"/>
        <v>46.16</v>
      </c>
      <c r="L40" s="15">
        <f t="shared" si="3"/>
        <v>46.459999999999994</v>
      </c>
      <c r="M40" s="15">
        <f t="shared" si="3"/>
        <v>46.459999999999994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44.620000000000005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0.11</v>
      </c>
      <c r="D5" s="10">
        <f t="shared" si="0"/>
        <v>0.11</v>
      </c>
      <c r="E5" s="10">
        <f t="shared" si="0"/>
        <v>0.98</v>
      </c>
      <c r="F5" s="10">
        <f t="shared" si="0"/>
        <v>0.98</v>
      </c>
      <c r="G5" s="10">
        <f t="shared" si="0"/>
        <v>2.8200000000000003</v>
      </c>
      <c r="H5" s="10">
        <f t="shared" si="0"/>
        <v>13.83</v>
      </c>
      <c r="I5" s="10">
        <f t="shared" si="0"/>
        <v>29.43</v>
      </c>
      <c r="J5" s="10">
        <f t="shared" si="0"/>
        <v>31.1</v>
      </c>
      <c r="K5" s="10">
        <f t="shared" si="0"/>
        <v>42.67</v>
      </c>
      <c r="L5" s="10">
        <f t="shared" si="0"/>
        <v>44.09</v>
      </c>
      <c r="M5" s="11">
        <f t="shared" si="0"/>
        <v>44.620000000000005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0.51</v>
      </c>
      <c r="G7" s="14">
        <v>0</v>
      </c>
      <c r="H7" s="14">
        <v>0</v>
      </c>
      <c r="I7" s="15">
        <v>0.16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0.73</v>
      </c>
      <c r="H9" s="15">
        <v>0.63</v>
      </c>
      <c r="I9" s="14">
        <v>0</v>
      </c>
      <c r="J9" s="15">
        <v>0.25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2.13</v>
      </c>
      <c r="I10" s="14">
        <v>0</v>
      </c>
      <c r="J10" s="15">
        <v>1.54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1.61</v>
      </c>
      <c r="I11" s="14">
        <v>0</v>
      </c>
      <c r="J11" s="15">
        <v>2.33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0.32</v>
      </c>
      <c r="H12" s="15">
        <v>0.43</v>
      </c>
      <c r="I12" s="14">
        <v>0</v>
      </c>
      <c r="J12" s="15">
        <v>1.4</v>
      </c>
      <c r="K12" s="14">
        <v>0</v>
      </c>
      <c r="L12" s="15">
        <v>0.32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0.08</v>
      </c>
      <c r="K13" s="14">
        <v>0</v>
      </c>
      <c r="L13" s="15">
        <v>0.21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0.3</v>
      </c>
      <c r="G14" s="14">
        <v>0</v>
      </c>
      <c r="H14" s="15">
        <v>0.21</v>
      </c>
      <c r="I14" s="14">
        <v>0</v>
      </c>
      <c r="J14" s="15">
        <v>0.18</v>
      </c>
      <c r="K14" s="15">
        <v>0.44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0.11</v>
      </c>
      <c r="C15" s="14">
        <v>0</v>
      </c>
      <c r="D15" s="14">
        <v>0</v>
      </c>
      <c r="E15" s="14">
        <v>0</v>
      </c>
      <c r="F15" s="14">
        <v>0</v>
      </c>
      <c r="G15" s="15">
        <v>1.49</v>
      </c>
      <c r="H15" s="14">
        <v>0</v>
      </c>
      <c r="I15" s="14">
        <v>0</v>
      </c>
      <c r="J15" s="15">
        <v>0.18</v>
      </c>
      <c r="K15" s="15">
        <v>0.14000000000000001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0.41</v>
      </c>
      <c r="H16" s="15">
        <v>0.11</v>
      </c>
      <c r="I16" s="14">
        <v>0</v>
      </c>
      <c r="J16" s="15">
        <v>3.84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0.18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0.88</v>
      </c>
      <c r="H18" s="15">
        <v>1.24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0.21</v>
      </c>
      <c r="H19" s="15">
        <v>7.0000000000000007E-2</v>
      </c>
      <c r="I19" s="14">
        <v>0</v>
      </c>
      <c r="J19" s="15">
        <v>0.7</v>
      </c>
      <c r="K19" s="15">
        <v>0.36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0.75</v>
      </c>
      <c r="G20" s="14">
        <v>0</v>
      </c>
      <c r="H20" s="15">
        <v>0.9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0.6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0.87</v>
      </c>
      <c r="E22" s="14">
        <v>0</v>
      </c>
      <c r="F22" s="14">
        <v>0</v>
      </c>
      <c r="G22" s="14">
        <v>0</v>
      </c>
      <c r="H22" s="15">
        <v>0.54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2.76</v>
      </c>
      <c r="I23" s="15">
        <v>0.99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1.04</v>
      </c>
      <c r="H24" s="15">
        <v>2.0699999999999998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0.09</v>
      </c>
      <c r="I25" s="15">
        <v>0.52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3.08</v>
      </c>
      <c r="H26" s="14">
        <v>0</v>
      </c>
      <c r="I26" s="14">
        <v>0</v>
      </c>
      <c r="J26" s="15">
        <v>0.6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2.19</v>
      </c>
      <c r="H27" s="15">
        <v>0.41</v>
      </c>
      <c r="I27" s="14">
        <v>0</v>
      </c>
      <c r="J27" s="15">
        <v>0.28999999999999998</v>
      </c>
      <c r="K27" s="15">
        <v>0.48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0.51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0.24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0.28000000000000003</v>
      </c>
      <c r="G30" s="15">
        <v>0.5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0.06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0.19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0.8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5">
        <v>0.16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0.11</v>
      </c>
      <c r="C37" s="17">
        <f t="shared" si="1"/>
        <v>0</v>
      </c>
      <c r="D37" s="17">
        <f t="shared" si="1"/>
        <v>0.87</v>
      </c>
      <c r="E37" s="17">
        <f t="shared" si="1"/>
        <v>0</v>
      </c>
      <c r="F37" s="17">
        <f t="shared" si="1"/>
        <v>1.84</v>
      </c>
      <c r="G37" s="17">
        <f t="shared" si="1"/>
        <v>11.01</v>
      </c>
      <c r="H37" s="17">
        <f t="shared" si="1"/>
        <v>15.600000000000001</v>
      </c>
      <c r="I37" s="17">
        <f t="shared" si="1"/>
        <v>1.67</v>
      </c>
      <c r="J37" s="17">
        <f t="shared" si="1"/>
        <v>11.569999999999997</v>
      </c>
      <c r="K37" s="17">
        <f t="shared" si="1"/>
        <v>1.42</v>
      </c>
      <c r="L37" s="17">
        <f t="shared" si="1"/>
        <v>0.53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3.5483870967741938E-3</v>
      </c>
      <c r="C38" s="19">
        <f t="shared" ref="C38:M38" si="2">AVERAGE(C6:C36)</f>
        <v>0</v>
      </c>
      <c r="D38" s="19">
        <f t="shared" si="2"/>
        <v>2.9000000000000001E-2</v>
      </c>
      <c r="E38" s="19">
        <f t="shared" si="2"/>
        <v>0</v>
      </c>
      <c r="F38" s="19">
        <f t="shared" si="2"/>
        <v>6.1333333333333337E-2</v>
      </c>
      <c r="G38" s="19">
        <f t="shared" si="2"/>
        <v>0.35516129032258065</v>
      </c>
      <c r="H38" s="19">
        <f t="shared" si="2"/>
        <v>0.50322580645161297</v>
      </c>
      <c r="I38" s="19">
        <f>AVERAGE(I6:I36)</f>
        <v>5.7586206896551723E-2</v>
      </c>
      <c r="J38" s="19">
        <f t="shared" si="2"/>
        <v>0.3732258064516128</v>
      </c>
      <c r="K38" s="19">
        <f t="shared" si="2"/>
        <v>4.7333333333333331E-2</v>
      </c>
      <c r="L38" s="19">
        <f t="shared" si="2"/>
        <v>1.7096774193548388E-2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0.11</v>
      </c>
      <c r="C40" s="15">
        <f t="shared" ref="C40:M40" si="3">SUM(C5+C37)</f>
        <v>0.11</v>
      </c>
      <c r="D40" s="15">
        <f t="shared" si="3"/>
        <v>0.98</v>
      </c>
      <c r="E40" s="15">
        <f t="shared" si="3"/>
        <v>0.98</v>
      </c>
      <c r="F40" s="15">
        <f t="shared" si="3"/>
        <v>2.8200000000000003</v>
      </c>
      <c r="G40" s="15">
        <f t="shared" si="3"/>
        <v>13.83</v>
      </c>
      <c r="H40" s="15">
        <f t="shared" si="3"/>
        <v>29.43</v>
      </c>
      <c r="I40" s="15">
        <f t="shared" si="3"/>
        <v>31.1</v>
      </c>
      <c r="J40" s="15">
        <f t="shared" si="3"/>
        <v>42.67</v>
      </c>
      <c r="K40" s="15">
        <f t="shared" si="3"/>
        <v>44.09</v>
      </c>
      <c r="L40" s="15">
        <f t="shared" si="3"/>
        <v>44.620000000000005</v>
      </c>
      <c r="M40" s="15">
        <f t="shared" si="3"/>
        <v>44.620000000000005</v>
      </c>
      <c r="N40" s="20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" workbookViewId="0">
      <selection activeCell="L14" sqref="L14"/>
    </sheetView>
  </sheetViews>
  <sheetFormatPr defaultRowHeight="15" x14ac:dyDescent="0.25"/>
  <cols>
    <col min="1" max="16384" width="9.140625" style="2"/>
  </cols>
  <sheetData>
    <row r="1" spans="1:14" ht="15.75" x14ac:dyDescent="0.25">
      <c r="E1" s="3" t="s">
        <v>6</v>
      </c>
    </row>
    <row r="2" spans="1:14" x14ac:dyDescent="0.25">
      <c r="A2" s="4" t="s">
        <v>16</v>
      </c>
      <c r="K2" s="4" t="s">
        <v>1</v>
      </c>
      <c r="M2" s="5">
        <f>M40</f>
        <v>50.5</v>
      </c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0.15</v>
      </c>
      <c r="D5" s="10">
        <f t="shared" si="0"/>
        <v>0.15</v>
      </c>
      <c r="E5" s="10">
        <f t="shared" si="0"/>
        <v>0.89</v>
      </c>
      <c r="F5" s="10">
        <f t="shared" si="0"/>
        <v>0.89</v>
      </c>
      <c r="G5" s="10">
        <f t="shared" si="0"/>
        <v>2.8000000000000003</v>
      </c>
      <c r="H5" s="10">
        <f t="shared" si="0"/>
        <v>14.590000000000002</v>
      </c>
      <c r="I5" s="10">
        <f t="shared" si="0"/>
        <v>32.24</v>
      </c>
      <c r="J5" s="10">
        <f t="shared" si="0"/>
        <v>34.200000000000003</v>
      </c>
      <c r="K5" s="10">
        <f t="shared" si="0"/>
        <v>48.13</v>
      </c>
      <c r="L5" s="10">
        <f t="shared" si="0"/>
        <v>50.21</v>
      </c>
      <c r="M5" s="11">
        <f t="shared" si="0"/>
        <v>50.5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0.41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0.9</v>
      </c>
      <c r="H9" s="15">
        <v>0.5</v>
      </c>
      <c r="I9" s="14">
        <v>0</v>
      </c>
      <c r="J9" s="15">
        <v>0.2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3.46</v>
      </c>
      <c r="I10" s="14">
        <v>0</v>
      </c>
      <c r="J10" s="15">
        <v>1.17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1.05</v>
      </c>
      <c r="I11" s="14">
        <v>0</v>
      </c>
      <c r="J11" s="15">
        <v>3.43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0.28999999999999998</v>
      </c>
      <c r="H12" s="15">
        <v>0.72</v>
      </c>
      <c r="I12" s="14">
        <v>0</v>
      </c>
      <c r="J12" s="15">
        <v>1.93</v>
      </c>
      <c r="K12" s="14">
        <v>0</v>
      </c>
      <c r="L12" s="15">
        <v>0.13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0.19</v>
      </c>
      <c r="K13" s="14">
        <v>0</v>
      </c>
      <c r="L13" s="15">
        <v>0.16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0.47</v>
      </c>
      <c r="G14" s="14">
        <v>0</v>
      </c>
      <c r="H14" s="15">
        <v>0.44</v>
      </c>
      <c r="I14" s="14">
        <v>0</v>
      </c>
      <c r="J14" s="15">
        <v>0.13</v>
      </c>
      <c r="K14" s="15">
        <v>0.67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0.15</v>
      </c>
      <c r="C15" s="14">
        <v>0</v>
      </c>
      <c r="D15" s="14">
        <v>0</v>
      </c>
      <c r="E15" s="14">
        <v>0</v>
      </c>
      <c r="F15" s="15">
        <v>0.04</v>
      </c>
      <c r="G15" s="15">
        <v>1.34</v>
      </c>
      <c r="H15" s="14">
        <v>0</v>
      </c>
      <c r="I15" s="14">
        <v>0</v>
      </c>
      <c r="J15" s="15">
        <v>0.32</v>
      </c>
      <c r="K15" s="15">
        <v>0.24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0.5</v>
      </c>
      <c r="H16" s="15">
        <v>0.16</v>
      </c>
      <c r="I16" s="14">
        <v>0</v>
      </c>
      <c r="J16" s="15">
        <v>2.27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0.7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1.1299999999999999</v>
      </c>
      <c r="H18" s="15">
        <v>1.1399999999999999</v>
      </c>
      <c r="I18" s="14">
        <v>0</v>
      </c>
      <c r="J18" s="15">
        <v>1.49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0.25</v>
      </c>
      <c r="H19" s="15">
        <v>0.15</v>
      </c>
      <c r="I19" s="14">
        <v>0</v>
      </c>
      <c r="J19" s="15">
        <v>1.03</v>
      </c>
      <c r="K19" s="15">
        <v>0.4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0.64</v>
      </c>
      <c r="G20" s="14">
        <v>0</v>
      </c>
      <c r="H20" s="15">
        <v>0.85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0.5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0.74</v>
      </c>
      <c r="E22" s="14">
        <v>0</v>
      </c>
      <c r="F22" s="14">
        <v>0</v>
      </c>
      <c r="G22" s="14">
        <v>0</v>
      </c>
      <c r="H22" s="15">
        <v>0.36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2.95</v>
      </c>
      <c r="I23" s="15">
        <v>1.62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0.7</v>
      </c>
      <c r="H24" s="15">
        <v>2.4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0.04</v>
      </c>
      <c r="I25" s="15">
        <v>0.34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2.6</v>
      </c>
      <c r="H26" s="14">
        <v>0</v>
      </c>
      <c r="I26" s="14">
        <v>0</v>
      </c>
      <c r="J26" s="15">
        <v>0.67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3.27</v>
      </c>
      <c r="H27" s="15">
        <v>0.75</v>
      </c>
      <c r="I27" s="14">
        <v>0</v>
      </c>
      <c r="J27" s="15">
        <v>0.4</v>
      </c>
      <c r="K27" s="15">
        <v>0.43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0.13</v>
      </c>
      <c r="H28" s="15">
        <v>0.78</v>
      </c>
      <c r="I28" s="14">
        <v>0</v>
      </c>
      <c r="J28" s="14">
        <v>0</v>
      </c>
      <c r="K28" s="15">
        <v>0.34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0.35</v>
      </c>
      <c r="G30" s="15">
        <v>0.36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7.0000000000000007E-2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0.13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1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5">
        <v>0.32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0.15</v>
      </c>
      <c r="C37" s="17">
        <f t="shared" si="1"/>
        <v>0</v>
      </c>
      <c r="D37" s="17">
        <f t="shared" si="1"/>
        <v>0.74</v>
      </c>
      <c r="E37" s="17">
        <f t="shared" si="1"/>
        <v>0</v>
      </c>
      <c r="F37" s="17">
        <f t="shared" si="1"/>
        <v>1.9100000000000001</v>
      </c>
      <c r="G37" s="17">
        <f t="shared" si="1"/>
        <v>11.790000000000001</v>
      </c>
      <c r="H37" s="17">
        <f t="shared" si="1"/>
        <v>17.649999999999999</v>
      </c>
      <c r="I37" s="17">
        <f t="shared" si="1"/>
        <v>1.9600000000000002</v>
      </c>
      <c r="J37" s="17">
        <f t="shared" si="1"/>
        <v>13.93</v>
      </c>
      <c r="K37" s="17">
        <f t="shared" si="1"/>
        <v>2.08</v>
      </c>
      <c r="L37" s="17">
        <f t="shared" si="1"/>
        <v>0.29000000000000004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4.8387096774193551E-3</v>
      </c>
      <c r="C38" s="19">
        <f t="shared" ref="C38:M38" si="2">AVERAGE(C6:C36)</f>
        <v>0</v>
      </c>
      <c r="D38" s="19">
        <f t="shared" si="2"/>
        <v>2.4666666666666667E-2</v>
      </c>
      <c r="E38" s="19">
        <f t="shared" si="2"/>
        <v>0</v>
      </c>
      <c r="F38" s="19">
        <f t="shared" si="2"/>
        <v>6.3666666666666677E-2</v>
      </c>
      <c r="G38" s="19">
        <f t="shared" si="2"/>
        <v>0.38032258064516133</v>
      </c>
      <c r="H38" s="19">
        <f t="shared" si="2"/>
        <v>0.5693548387096774</v>
      </c>
      <c r="I38" s="19">
        <f>AVERAGE(I6:I36)</f>
        <v>6.7586206896551732E-2</v>
      </c>
      <c r="J38" s="19">
        <f t="shared" si="2"/>
        <v>0.44935483870967741</v>
      </c>
      <c r="K38" s="19">
        <f t="shared" si="2"/>
        <v>6.933333333333333E-2</v>
      </c>
      <c r="L38" s="19">
        <f t="shared" si="2"/>
        <v>9.35483870967742E-3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0.15</v>
      </c>
      <c r="C40" s="15">
        <f t="shared" ref="C40:M40" si="3">SUM(C5+C37)</f>
        <v>0.15</v>
      </c>
      <c r="D40" s="15">
        <f t="shared" si="3"/>
        <v>0.89</v>
      </c>
      <c r="E40" s="15">
        <f t="shared" si="3"/>
        <v>0.89</v>
      </c>
      <c r="F40" s="15">
        <f t="shared" si="3"/>
        <v>2.8000000000000003</v>
      </c>
      <c r="G40" s="15">
        <f t="shared" si="3"/>
        <v>14.590000000000002</v>
      </c>
      <c r="H40" s="15">
        <f t="shared" si="3"/>
        <v>32.24</v>
      </c>
      <c r="I40" s="15">
        <f t="shared" si="3"/>
        <v>34.200000000000003</v>
      </c>
      <c r="J40" s="15">
        <f t="shared" si="3"/>
        <v>48.13</v>
      </c>
      <c r="K40" s="15">
        <f t="shared" si="3"/>
        <v>50.21</v>
      </c>
      <c r="L40" s="15">
        <f t="shared" si="3"/>
        <v>50.5</v>
      </c>
      <c r="M40" s="15">
        <f t="shared" si="3"/>
        <v>50.5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3" t="s">
        <v>6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33.17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7.0000000000000007E-2</v>
      </c>
      <c r="D5" s="10">
        <f t="shared" si="0"/>
        <v>7.0000000000000007E-2</v>
      </c>
      <c r="E5" s="10">
        <f t="shared" si="0"/>
        <v>0.41000000000000003</v>
      </c>
      <c r="F5" s="10">
        <f t="shared" si="0"/>
        <v>0.41000000000000003</v>
      </c>
      <c r="G5" s="10">
        <f t="shared" si="0"/>
        <v>2.1800000000000002</v>
      </c>
      <c r="H5" s="10">
        <f t="shared" si="0"/>
        <v>10.220000000000001</v>
      </c>
      <c r="I5" s="10">
        <f t="shared" si="0"/>
        <v>20.72</v>
      </c>
      <c r="J5" s="10">
        <f t="shared" si="0"/>
        <v>22.27</v>
      </c>
      <c r="K5" s="10">
        <f t="shared" si="0"/>
        <v>31.39</v>
      </c>
      <c r="L5" s="10">
        <f t="shared" si="0"/>
        <v>32.54</v>
      </c>
      <c r="M5" s="11">
        <f t="shared" si="0"/>
        <v>33.17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0.47</v>
      </c>
      <c r="G7" s="14">
        <v>0</v>
      </c>
      <c r="H7" s="14">
        <v>0</v>
      </c>
      <c r="I7" s="15">
        <v>0.1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0.8</v>
      </c>
      <c r="H9" s="15">
        <v>0.4</v>
      </c>
      <c r="I9" s="14">
        <v>0</v>
      </c>
      <c r="J9" s="15">
        <v>0.06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1.24</v>
      </c>
      <c r="I10" s="14">
        <v>0</v>
      </c>
      <c r="J10" s="15">
        <v>0.69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1.45</v>
      </c>
      <c r="I11" s="14">
        <v>0</v>
      </c>
      <c r="J11" s="15">
        <v>2.25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0.15</v>
      </c>
      <c r="H12" s="15">
        <v>0.06</v>
      </c>
      <c r="I12" s="14">
        <v>0</v>
      </c>
      <c r="J12" s="15">
        <v>1.27</v>
      </c>
      <c r="K12" s="14">
        <v>0</v>
      </c>
      <c r="L12" s="15">
        <v>0.46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0.03</v>
      </c>
      <c r="K13" s="14">
        <v>0</v>
      </c>
      <c r="L13" s="15">
        <v>0.17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0.3</v>
      </c>
      <c r="G14" s="14">
        <v>0</v>
      </c>
      <c r="H14" s="15">
        <v>0.13</v>
      </c>
      <c r="I14" s="14">
        <v>0</v>
      </c>
      <c r="J14" s="15">
        <v>0.16</v>
      </c>
      <c r="K14" s="15">
        <v>0.34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7.0000000000000007E-2</v>
      </c>
      <c r="C15" s="14">
        <v>0</v>
      </c>
      <c r="D15" s="14">
        <v>0</v>
      </c>
      <c r="E15" s="14">
        <v>0</v>
      </c>
      <c r="F15" s="14">
        <v>0</v>
      </c>
      <c r="G15" s="15">
        <v>0.98</v>
      </c>
      <c r="H15" s="14">
        <v>0</v>
      </c>
      <c r="I15" s="14">
        <v>0</v>
      </c>
      <c r="J15" s="15">
        <v>0.82</v>
      </c>
      <c r="K15" s="15">
        <v>0.21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0.25</v>
      </c>
      <c r="H16" s="15">
        <v>0.05</v>
      </c>
      <c r="I16" s="14">
        <v>0</v>
      </c>
      <c r="J16" s="15">
        <v>2.2599999999999998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0.23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0.67</v>
      </c>
      <c r="H18" s="15">
        <v>1.0900000000000001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0.12</v>
      </c>
      <c r="H19" s="15">
        <v>0.02</v>
      </c>
      <c r="I19" s="14">
        <v>0</v>
      </c>
      <c r="J19" s="15">
        <v>0.53</v>
      </c>
      <c r="K19" s="15">
        <v>0.19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0.76</v>
      </c>
      <c r="G20" s="14">
        <v>0</v>
      </c>
      <c r="H20" s="15">
        <v>0.57999999999999996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0.46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0.34</v>
      </c>
      <c r="E22" s="14">
        <v>0</v>
      </c>
      <c r="F22" s="14">
        <v>0</v>
      </c>
      <c r="G22" s="14">
        <v>0</v>
      </c>
      <c r="H22" s="15">
        <v>0.21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1.71</v>
      </c>
      <c r="I23" s="15">
        <v>1.1100000000000001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1.02</v>
      </c>
      <c r="H24" s="15">
        <v>1.1200000000000001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0.14000000000000001</v>
      </c>
      <c r="I25" s="15">
        <v>0.34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1.67</v>
      </c>
      <c r="H26" s="14">
        <v>0</v>
      </c>
      <c r="I26" s="14">
        <v>0</v>
      </c>
      <c r="J26" s="15">
        <v>0.73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1.95</v>
      </c>
      <c r="H27" s="15">
        <v>0.48</v>
      </c>
      <c r="I27" s="14">
        <v>0</v>
      </c>
      <c r="J27" s="15">
        <v>0.09</v>
      </c>
      <c r="K27" s="15">
        <v>0.41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0.5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0.17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0.24</v>
      </c>
      <c r="G30" s="15">
        <v>0.43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7.0000000000000007E-2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0.18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0.44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7.0000000000000007E-2</v>
      </c>
      <c r="C37" s="17">
        <f t="shared" si="1"/>
        <v>0</v>
      </c>
      <c r="D37" s="17">
        <f t="shared" si="1"/>
        <v>0.34</v>
      </c>
      <c r="E37" s="17">
        <f t="shared" si="1"/>
        <v>0</v>
      </c>
      <c r="F37" s="17">
        <f t="shared" si="1"/>
        <v>1.77</v>
      </c>
      <c r="G37" s="17">
        <f t="shared" si="1"/>
        <v>8.0400000000000009</v>
      </c>
      <c r="H37" s="17">
        <f t="shared" si="1"/>
        <v>10.5</v>
      </c>
      <c r="I37" s="17">
        <f t="shared" si="1"/>
        <v>1.5500000000000003</v>
      </c>
      <c r="J37" s="17">
        <f t="shared" si="1"/>
        <v>9.120000000000001</v>
      </c>
      <c r="K37" s="17">
        <f t="shared" si="1"/>
        <v>1.1499999999999999</v>
      </c>
      <c r="L37" s="17">
        <f t="shared" si="1"/>
        <v>0.63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2.2580645161290325E-3</v>
      </c>
      <c r="C38" s="19">
        <f t="shared" ref="C38:M38" si="2">AVERAGE(C6:C36)</f>
        <v>0</v>
      </c>
      <c r="D38" s="19">
        <f t="shared" si="2"/>
        <v>1.1333333333333334E-2</v>
      </c>
      <c r="E38" s="19">
        <f t="shared" si="2"/>
        <v>0</v>
      </c>
      <c r="F38" s="19">
        <f t="shared" si="2"/>
        <v>5.9000000000000004E-2</v>
      </c>
      <c r="G38" s="19">
        <f t="shared" si="2"/>
        <v>0.25935483870967746</v>
      </c>
      <c r="H38" s="19">
        <f t="shared" si="2"/>
        <v>0.33870967741935482</v>
      </c>
      <c r="I38" s="19">
        <f>AVERAGE(I6:I36)</f>
        <v>5.3448275862068975E-2</v>
      </c>
      <c r="J38" s="19">
        <f t="shared" si="2"/>
        <v>0.29419354838709683</v>
      </c>
      <c r="K38" s="19">
        <f t="shared" si="2"/>
        <v>3.833333333333333E-2</v>
      </c>
      <c r="L38" s="19">
        <f t="shared" si="2"/>
        <v>2.0322580645161289E-2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7.0000000000000007E-2</v>
      </c>
      <c r="C40" s="15">
        <f t="shared" ref="C40:M40" si="3">SUM(C5+C37)</f>
        <v>7.0000000000000007E-2</v>
      </c>
      <c r="D40" s="15">
        <f t="shared" si="3"/>
        <v>0.41000000000000003</v>
      </c>
      <c r="E40" s="15">
        <f t="shared" si="3"/>
        <v>0.41000000000000003</v>
      </c>
      <c r="F40" s="15">
        <f t="shared" si="3"/>
        <v>2.1800000000000002</v>
      </c>
      <c r="G40" s="15">
        <f t="shared" si="3"/>
        <v>10.220000000000001</v>
      </c>
      <c r="H40" s="15">
        <f t="shared" si="3"/>
        <v>20.72</v>
      </c>
      <c r="I40" s="15">
        <f t="shared" si="3"/>
        <v>22.27</v>
      </c>
      <c r="J40" s="15">
        <f t="shared" si="3"/>
        <v>31.39</v>
      </c>
      <c r="K40" s="15">
        <f t="shared" si="3"/>
        <v>32.54</v>
      </c>
      <c r="L40" s="15">
        <f t="shared" si="3"/>
        <v>33.17</v>
      </c>
      <c r="M40" s="15">
        <f t="shared" si="3"/>
        <v>33.17</v>
      </c>
      <c r="N40" s="20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cols>
    <col min="1" max="16384" width="9.140625" style="2"/>
  </cols>
  <sheetData>
    <row r="1" spans="1:14" ht="15.75" x14ac:dyDescent="0.25">
      <c r="E1" s="3" t="s">
        <v>6</v>
      </c>
    </row>
    <row r="2" spans="1:14" x14ac:dyDescent="0.25">
      <c r="A2" s="4" t="s">
        <v>14</v>
      </c>
      <c r="K2" s="4" t="s">
        <v>1</v>
      </c>
      <c r="M2" s="5">
        <f>M40</f>
        <v>33.68</v>
      </c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7.0000000000000007E-2</v>
      </c>
      <c r="D5" s="10">
        <f t="shared" si="0"/>
        <v>7.0000000000000007E-2</v>
      </c>
      <c r="E5" s="10">
        <f t="shared" si="0"/>
        <v>0.23</v>
      </c>
      <c r="F5" s="10">
        <f t="shared" si="0"/>
        <v>0.23</v>
      </c>
      <c r="G5" s="10">
        <f t="shared" si="0"/>
        <v>1.5999999999999999</v>
      </c>
      <c r="H5" s="10">
        <f t="shared" si="0"/>
        <v>9.629999999999999</v>
      </c>
      <c r="I5" s="10">
        <f t="shared" si="0"/>
        <v>20.5</v>
      </c>
      <c r="J5" s="10">
        <f t="shared" si="0"/>
        <v>21.98</v>
      </c>
      <c r="K5" s="10">
        <f t="shared" si="0"/>
        <v>32.22</v>
      </c>
      <c r="L5" s="10">
        <f t="shared" si="0"/>
        <v>33.229999999999997</v>
      </c>
      <c r="M5" s="11">
        <f t="shared" si="0"/>
        <v>33.68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0.41</v>
      </c>
      <c r="G7" s="14">
        <v>0</v>
      </c>
      <c r="H7" s="14">
        <v>0</v>
      </c>
      <c r="I7" s="15">
        <v>0.09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0.91</v>
      </c>
      <c r="H9" s="15">
        <v>0.44</v>
      </c>
      <c r="I9" s="14">
        <v>0</v>
      </c>
      <c r="J9" s="15">
        <v>0.04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1.75</v>
      </c>
      <c r="I10" s="14">
        <v>0</v>
      </c>
      <c r="J10" s="15">
        <v>0.95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1.38</v>
      </c>
      <c r="I11" s="14">
        <v>0</v>
      </c>
      <c r="J11" s="15">
        <v>2.7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0.09</v>
      </c>
      <c r="H12" s="15">
        <v>0.25</v>
      </c>
      <c r="I12" s="14">
        <v>0</v>
      </c>
      <c r="J12" s="15">
        <v>1.18</v>
      </c>
      <c r="K12" s="14">
        <v>0</v>
      </c>
      <c r="L12" s="15">
        <v>0.27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0.16</v>
      </c>
      <c r="K13" s="14">
        <v>0</v>
      </c>
      <c r="L13" s="15">
        <v>0.18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0.3</v>
      </c>
      <c r="G14" s="14">
        <v>0</v>
      </c>
      <c r="H14" s="15">
        <v>0.11</v>
      </c>
      <c r="I14" s="14">
        <v>0</v>
      </c>
      <c r="J14" s="15">
        <v>0.15</v>
      </c>
      <c r="K14" s="15">
        <v>0.39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7.0000000000000007E-2</v>
      </c>
      <c r="C15" s="14">
        <v>0</v>
      </c>
      <c r="D15" s="14">
        <v>0</v>
      </c>
      <c r="E15" s="14">
        <v>0</v>
      </c>
      <c r="F15" s="14">
        <v>0</v>
      </c>
      <c r="G15" s="15">
        <v>0.94</v>
      </c>
      <c r="H15" s="14">
        <v>0</v>
      </c>
      <c r="I15" s="14">
        <v>0</v>
      </c>
      <c r="J15" s="15">
        <v>0.86</v>
      </c>
      <c r="K15" s="15">
        <v>0.12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0.35</v>
      </c>
      <c r="H16" s="15">
        <v>0.02</v>
      </c>
      <c r="I16" s="14">
        <v>0</v>
      </c>
      <c r="J16" s="15">
        <v>2.2200000000000002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0.31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0.85</v>
      </c>
      <c r="H18" s="15">
        <v>0.92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7.0000000000000007E-2</v>
      </c>
      <c r="H19" s="15">
        <v>0.02</v>
      </c>
      <c r="I19" s="14">
        <v>0</v>
      </c>
      <c r="J19" s="15">
        <v>0.76</v>
      </c>
      <c r="K19" s="15">
        <v>0.21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0.46</v>
      </c>
      <c r="G20" s="14">
        <v>0</v>
      </c>
      <c r="H20" s="15">
        <v>0.35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0.38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0.16</v>
      </c>
      <c r="E22" s="14">
        <v>0</v>
      </c>
      <c r="F22" s="14">
        <v>0</v>
      </c>
      <c r="G22" s="14">
        <v>0</v>
      </c>
      <c r="H22" s="15">
        <v>0.17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1.57</v>
      </c>
      <c r="I23" s="15">
        <v>0.99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0.85</v>
      </c>
      <c r="H24" s="15">
        <v>1.17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0.21</v>
      </c>
      <c r="I25" s="15">
        <v>0.4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1.48</v>
      </c>
      <c r="H26" s="14">
        <v>0</v>
      </c>
      <c r="I26" s="14">
        <v>0</v>
      </c>
      <c r="J26" s="15">
        <v>0.81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2.09</v>
      </c>
      <c r="H27" s="15">
        <v>0.7</v>
      </c>
      <c r="I27" s="14">
        <v>0</v>
      </c>
      <c r="J27" s="15">
        <v>0.1</v>
      </c>
      <c r="K27" s="15">
        <v>0.28999999999999998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0.53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0.18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0.2</v>
      </c>
      <c r="G30" s="15">
        <v>0.4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0.13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0.57999999999999996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4">
        <v>0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7.0000000000000007E-2</v>
      </c>
      <c r="C37" s="17">
        <f t="shared" si="1"/>
        <v>0</v>
      </c>
      <c r="D37" s="17">
        <f t="shared" si="1"/>
        <v>0.16</v>
      </c>
      <c r="E37" s="17">
        <f t="shared" si="1"/>
        <v>0</v>
      </c>
      <c r="F37" s="17">
        <f t="shared" si="1"/>
        <v>1.3699999999999999</v>
      </c>
      <c r="G37" s="17">
        <f t="shared" si="1"/>
        <v>8.0299999999999994</v>
      </c>
      <c r="H37" s="17">
        <f t="shared" si="1"/>
        <v>10.87</v>
      </c>
      <c r="I37" s="17">
        <f t="shared" si="1"/>
        <v>1.48</v>
      </c>
      <c r="J37" s="17">
        <f t="shared" si="1"/>
        <v>10.240000000000002</v>
      </c>
      <c r="K37" s="17">
        <f t="shared" si="1"/>
        <v>1.01</v>
      </c>
      <c r="L37" s="17">
        <f t="shared" si="1"/>
        <v>0.45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2.2580645161290325E-3</v>
      </c>
      <c r="C38" s="19">
        <f t="shared" ref="C38:M38" si="2">AVERAGE(C6:C36)</f>
        <v>0</v>
      </c>
      <c r="D38" s="19">
        <f t="shared" si="2"/>
        <v>5.3333333333333332E-3</v>
      </c>
      <c r="E38" s="19">
        <f t="shared" si="2"/>
        <v>0</v>
      </c>
      <c r="F38" s="19">
        <f t="shared" si="2"/>
        <v>4.5666666666666661E-2</v>
      </c>
      <c r="G38" s="19">
        <f t="shared" si="2"/>
        <v>0.25903225806451613</v>
      </c>
      <c r="H38" s="19">
        <f t="shared" si="2"/>
        <v>0.35064516129032258</v>
      </c>
      <c r="I38" s="19">
        <f>AVERAGE(I6:I36)</f>
        <v>5.1034482758620686E-2</v>
      </c>
      <c r="J38" s="19">
        <f t="shared" si="2"/>
        <v>0.33032258064516135</v>
      </c>
      <c r="K38" s="19">
        <f t="shared" si="2"/>
        <v>3.3666666666666664E-2</v>
      </c>
      <c r="L38" s="19">
        <f t="shared" si="2"/>
        <v>1.4516129032258065E-2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7.0000000000000007E-2</v>
      </c>
      <c r="C40" s="15">
        <f t="shared" ref="C40:M40" si="3">SUM(C5+C37)</f>
        <v>7.0000000000000007E-2</v>
      </c>
      <c r="D40" s="15">
        <f t="shared" si="3"/>
        <v>0.23</v>
      </c>
      <c r="E40" s="15">
        <f t="shared" si="3"/>
        <v>0.23</v>
      </c>
      <c r="F40" s="15">
        <f t="shared" si="3"/>
        <v>1.5999999999999999</v>
      </c>
      <c r="G40" s="15">
        <f t="shared" si="3"/>
        <v>9.629999999999999</v>
      </c>
      <c r="H40" s="15">
        <f t="shared" si="3"/>
        <v>20.5</v>
      </c>
      <c r="I40" s="15">
        <f t="shared" si="3"/>
        <v>21.98</v>
      </c>
      <c r="J40" s="15">
        <f t="shared" si="3"/>
        <v>32.22</v>
      </c>
      <c r="K40" s="15">
        <f t="shared" si="3"/>
        <v>33.229999999999997</v>
      </c>
      <c r="L40" s="15">
        <f t="shared" si="3"/>
        <v>33.68</v>
      </c>
      <c r="M40" s="15">
        <f t="shared" si="3"/>
        <v>33.68</v>
      </c>
      <c r="N40" s="20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L14" sqref="L14"/>
    </sheetView>
  </sheetViews>
  <sheetFormatPr defaultRowHeight="15" x14ac:dyDescent="0.25"/>
  <cols>
    <col min="1" max="16384" width="9.140625" style="2"/>
  </cols>
  <sheetData>
    <row r="1" spans="1:14" ht="15.75" x14ac:dyDescent="0.25">
      <c r="E1" s="3" t="s">
        <v>6</v>
      </c>
    </row>
    <row r="2" spans="1:14" x14ac:dyDescent="0.25">
      <c r="A2" s="4" t="s">
        <v>12</v>
      </c>
      <c r="K2" s="4" t="s">
        <v>1</v>
      </c>
      <c r="M2" s="5">
        <f>M40</f>
        <v>45.21</v>
      </c>
    </row>
    <row r="4" spans="1:14" x14ac:dyDescent="0.25">
      <c r="A4" s="6"/>
      <c r="B4" s="7">
        <v>42186</v>
      </c>
      <c r="C4" s="7">
        <v>42217</v>
      </c>
      <c r="D4" s="7">
        <v>42248</v>
      </c>
      <c r="E4" s="7">
        <v>42278</v>
      </c>
      <c r="F4" s="7">
        <v>42309</v>
      </c>
      <c r="G4" s="7">
        <v>42339</v>
      </c>
      <c r="H4" s="7">
        <v>42370</v>
      </c>
      <c r="I4" s="7">
        <v>42401</v>
      </c>
      <c r="J4" s="7">
        <v>42430</v>
      </c>
      <c r="K4" s="7">
        <v>42461</v>
      </c>
      <c r="L4" s="7">
        <v>42491</v>
      </c>
      <c r="M4" s="7">
        <v>42522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0.12</v>
      </c>
      <c r="D5" s="10">
        <f t="shared" si="0"/>
        <v>0.12</v>
      </c>
      <c r="E5" s="10">
        <f t="shared" si="0"/>
        <v>0.68</v>
      </c>
      <c r="F5" s="10">
        <f t="shared" si="0"/>
        <v>0.68</v>
      </c>
      <c r="G5" s="10">
        <f t="shared" si="0"/>
        <v>2.4500000000000002</v>
      </c>
      <c r="H5" s="10">
        <f t="shared" si="0"/>
        <v>11.130000000000003</v>
      </c>
      <c r="I5" s="10">
        <f t="shared" si="0"/>
        <v>27.480000000000004</v>
      </c>
      <c r="J5" s="10">
        <f t="shared" si="0"/>
        <v>29.500000000000004</v>
      </c>
      <c r="K5" s="10">
        <f t="shared" si="0"/>
        <v>43.080000000000005</v>
      </c>
      <c r="L5" s="10">
        <f t="shared" si="0"/>
        <v>44.95</v>
      </c>
      <c r="M5" s="11">
        <f t="shared" si="0"/>
        <v>45.21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5">
        <v>0.39</v>
      </c>
      <c r="G7" s="14">
        <v>0</v>
      </c>
      <c r="H7" s="14">
        <v>0</v>
      </c>
      <c r="I7" s="15">
        <v>0.09</v>
      </c>
      <c r="J7" s="14">
        <v>0</v>
      </c>
      <c r="K7" s="14">
        <v>0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0.89</v>
      </c>
      <c r="H9" s="15">
        <v>0.55000000000000004</v>
      </c>
      <c r="I9" s="14">
        <v>0</v>
      </c>
      <c r="J9" s="15">
        <v>0.11</v>
      </c>
      <c r="K9" s="14">
        <v>0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5">
        <v>3.21</v>
      </c>
      <c r="I10" s="14">
        <v>0</v>
      </c>
      <c r="J10" s="15">
        <v>1.28</v>
      </c>
      <c r="K10" s="14">
        <v>0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1.05</v>
      </c>
      <c r="I11" s="14">
        <v>0</v>
      </c>
      <c r="J11" s="15">
        <v>3.27</v>
      </c>
      <c r="K11" s="14">
        <v>0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0.19</v>
      </c>
      <c r="H12" s="15">
        <v>0.57999999999999996</v>
      </c>
      <c r="I12" s="14">
        <v>0</v>
      </c>
      <c r="J12" s="15">
        <v>2.0299999999999998</v>
      </c>
      <c r="K12" s="14">
        <v>0</v>
      </c>
      <c r="L12" s="15">
        <v>0.1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5">
        <v>0.15</v>
      </c>
      <c r="K13" s="14">
        <v>0</v>
      </c>
      <c r="L13" s="15">
        <v>0.16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0.43</v>
      </c>
      <c r="G14" s="14">
        <v>0</v>
      </c>
      <c r="H14" s="15">
        <v>0.52</v>
      </c>
      <c r="I14" s="14">
        <v>0</v>
      </c>
      <c r="J14" s="15">
        <v>0.13</v>
      </c>
      <c r="K14" s="15">
        <v>0.6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5">
        <v>0.12</v>
      </c>
      <c r="C15" s="14">
        <v>0</v>
      </c>
      <c r="D15" s="14">
        <v>0</v>
      </c>
      <c r="E15" s="14">
        <v>0</v>
      </c>
      <c r="F15" s="15">
        <v>0.03</v>
      </c>
      <c r="G15" s="15">
        <v>0.92</v>
      </c>
      <c r="H15" s="14">
        <v>0</v>
      </c>
      <c r="I15" s="14">
        <v>0</v>
      </c>
      <c r="J15" s="15">
        <v>0.56000000000000005</v>
      </c>
      <c r="K15" s="15">
        <v>0.21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0.48</v>
      </c>
      <c r="H16" s="15">
        <v>0.15</v>
      </c>
      <c r="I16" s="14">
        <v>0</v>
      </c>
      <c r="J16" s="15">
        <v>2.0299999999999998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0.67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0.97</v>
      </c>
      <c r="H18" s="15">
        <v>1.0900000000000001</v>
      </c>
      <c r="I18" s="14">
        <v>0</v>
      </c>
      <c r="J18" s="15">
        <v>1.48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0.18</v>
      </c>
      <c r="H19" s="15">
        <v>0.11</v>
      </c>
      <c r="I19" s="14">
        <v>0</v>
      </c>
      <c r="J19" s="15">
        <v>0.98</v>
      </c>
      <c r="K19" s="15">
        <v>0.34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5">
        <v>0.63</v>
      </c>
      <c r="G20" s="14">
        <v>0</v>
      </c>
      <c r="H20" s="15">
        <v>0.57999999999999996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0.5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4">
        <v>16</v>
      </c>
    </row>
    <row r="22" spans="1:14" x14ac:dyDescent="0.25">
      <c r="A22" s="13">
        <v>17</v>
      </c>
      <c r="B22" s="14">
        <v>0</v>
      </c>
      <c r="C22" s="14">
        <v>0</v>
      </c>
      <c r="D22" s="15">
        <v>0.56000000000000005</v>
      </c>
      <c r="E22" s="14">
        <v>0</v>
      </c>
      <c r="F22" s="14">
        <v>0</v>
      </c>
      <c r="G22" s="14">
        <v>0</v>
      </c>
      <c r="H22" s="15">
        <v>0.32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4">
        <v>17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2.71</v>
      </c>
      <c r="I23" s="15">
        <v>1.58</v>
      </c>
      <c r="J23" s="14">
        <v>0</v>
      </c>
      <c r="K23" s="14">
        <v>0</v>
      </c>
      <c r="L23" s="14">
        <v>0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0.7</v>
      </c>
      <c r="H24" s="15">
        <v>2.33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0.02</v>
      </c>
      <c r="I25" s="15">
        <v>0.35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1.56</v>
      </c>
      <c r="H26" s="14">
        <v>0</v>
      </c>
      <c r="I26" s="14">
        <v>0</v>
      </c>
      <c r="J26" s="15">
        <v>0.56000000000000005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2.25</v>
      </c>
      <c r="H27" s="15">
        <v>0.9</v>
      </c>
      <c r="I27" s="14">
        <v>0</v>
      </c>
      <c r="J27" s="15">
        <v>0.33</v>
      </c>
      <c r="K27" s="15">
        <v>0.4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0.79</v>
      </c>
      <c r="I28" s="14">
        <v>0</v>
      </c>
      <c r="J28" s="14">
        <v>0</v>
      </c>
      <c r="K28" s="15">
        <v>0.32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5">
        <v>0.21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0.28999999999999998</v>
      </c>
      <c r="G30" s="15">
        <v>0.31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0.05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0.08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0.6</v>
      </c>
      <c r="I35" s="14"/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/>
      <c r="E36" s="14">
        <v>0</v>
      </c>
      <c r="F36" s="14"/>
      <c r="G36" s="15">
        <v>0.23</v>
      </c>
      <c r="H36" s="14">
        <v>0</v>
      </c>
      <c r="I36" s="14"/>
      <c r="J36" s="14">
        <v>0</v>
      </c>
      <c r="K36" s="14"/>
      <c r="L36" s="14">
        <v>0</v>
      </c>
      <c r="M36" s="14"/>
      <c r="N36" s="21">
        <v>31</v>
      </c>
    </row>
    <row r="37" spans="1:14" x14ac:dyDescent="0.25">
      <c r="A37" s="16" t="s">
        <v>3</v>
      </c>
      <c r="B37" s="17">
        <f t="shared" ref="B37:M37" si="1">SUM(B6:B36)</f>
        <v>0.12</v>
      </c>
      <c r="C37" s="17">
        <f t="shared" si="1"/>
        <v>0</v>
      </c>
      <c r="D37" s="17">
        <f t="shared" si="1"/>
        <v>0.56000000000000005</v>
      </c>
      <c r="E37" s="17">
        <f t="shared" si="1"/>
        <v>0</v>
      </c>
      <c r="F37" s="17">
        <f t="shared" si="1"/>
        <v>1.77</v>
      </c>
      <c r="G37" s="17">
        <f t="shared" si="1"/>
        <v>8.6800000000000015</v>
      </c>
      <c r="H37" s="17">
        <f t="shared" si="1"/>
        <v>16.350000000000001</v>
      </c>
      <c r="I37" s="17">
        <f t="shared" si="1"/>
        <v>2.02</v>
      </c>
      <c r="J37" s="17">
        <f t="shared" si="1"/>
        <v>13.58</v>
      </c>
      <c r="K37" s="17">
        <f t="shared" si="1"/>
        <v>1.8699999999999999</v>
      </c>
      <c r="L37" s="17">
        <f t="shared" si="1"/>
        <v>0.26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3.8709677419354839E-3</v>
      </c>
      <c r="C38" s="19">
        <f t="shared" ref="C38:M38" si="2">AVERAGE(C6:C36)</f>
        <v>0</v>
      </c>
      <c r="D38" s="19">
        <f t="shared" si="2"/>
        <v>1.8666666666666668E-2</v>
      </c>
      <c r="E38" s="19">
        <f t="shared" si="2"/>
        <v>0</v>
      </c>
      <c r="F38" s="19">
        <f t="shared" si="2"/>
        <v>5.9000000000000004E-2</v>
      </c>
      <c r="G38" s="19">
        <f t="shared" si="2"/>
        <v>0.28000000000000003</v>
      </c>
      <c r="H38" s="19">
        <f t="shared" si="2"/>
        <v>0.52741935483870972</v>
      </c>
      <c r="I38" s="19">
        <f>AVERAGE(I6:I36)</f>
        <v>6.9655172413793098E-2</v>
      </c>
      <c r="J38" s="19">
        <f t="shared" si="2"/>
        <v>0.43806451612903224</v>
      </c>
      <c r="K38" s="19">
        <f t="shared" si="2"/>
        <v>6.2333333333333331E-2</v>
      </c>
      <c r="L38" s="19">
        <f t="shared" si="2"/>
        <v>8.3870967741935479E-3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0.12</v>
      </c>
      <c r="C40" s="15">
        <f t="shared" ref="C40:M40" si="3">SUM(C5+C37)</f>
        <v>0.12</v>
      </c>
      <c r="D40" s="15">
        <f t="shared" si="3"/>
        <v>0.68</v>
      </c>
      <c r="E40" s="15">
        <f t="shared" si="3"/>
        <v>0.68</v>
      </c>
      <c r="F40" s="15">
        <f t="shared" si="3"/>
        <v>2.4500000000000002</v>
      </c>
      <c r="G40" s="15">
        <f t="shared" si="3"/>
        <v>11.130000000000003</v>
      </c>
      <c r="H40" s="15">
        <f t="shared" si="3"/>
        <v>27.480000000000004</v>
      </c>
      <c r="I40" s="15">
        <f t="shared" si="3"/>
        <v>29.500000000000004</v>
      </c>
      <c r="J40" s="15">
        <f t="shared" si="3"/>
        <v>43.080000000000005</v>
      </c>
      <c r="K40" s="15">
        <f t="shared" si="3"/>
        <v>44.95</v>
      </c>
      <c r="L40" s="15">
        <f t="shared" si="3"/>
        <v>45.21</v>
      </c>
      <c r="M40" s="15">
        <f t="shared" si="3"/>
        <v>45.21</v>
      </c>
      <c r="N40" s="2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</vt:vector>
  </TitlesOfParts>
  <Company>Marin Municipal Water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Aaron Mix</cp:lastModifiedBy>
  <dcterms:created xsi:type="dcterms:W3CDTF">2015-07-02T16:25:13Z</dcterms:created>
  <dcterms:modified xsi:type="dcterms:W3CDTF">2016-06-20T15:22:13Z</dcterms:modified>
</cp:coreProperties>
</file>