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so\AppData\Roaming\OpenText\OTEdit\EC_contentserver\c20363724\"/>
    </mc:Choice>
  </mc:AlternateContent>
  <bookViews>
    <workbookView xWindow="0" yWindow="0" windowWidth="28800" windowHeight="14100" tabRatio="709"/>
  </bookViews>
  <sheets>
    <sheet name="LAGUNITAS" sheetId="6" r:id="rId1"/>
    <sheet name="CM" sheetId="1" r:id="rId2"/>
    <sheet name="ALPINE" sheetId="4" r:id="rId3"/>
    <sheet name="BON TEMPE" sheetId="5" r:id="rId4"/>
    <sheet name="KENT" sheetId="3" r:id="rId5"/>
    <sheet name="LAG RANGER" sheetId="11" r:id="rId6"/>
    <sheet name="NIC-DAM" sheetId="2" r:id="rId7"/>
    <sheet name="NIC-TOWN" sheetId="9" r:id="rId8"/>
    <sheet name="PHOENIX" sheetId="7" r:id="rId9"/>
    <sheet name="SOULAJULE" sheetId="8" r:id="rId10"/>
    <sheet name="TOCALOMA" sheetId="10" r:id="rId11"/>
    <sheet name="SUMMARY" sheetId="12" r:id="rId12"/>
  </sheets>
  <definedNames>
    <definedName name="_xlnm.Print_Area" localSheetId="1">CM!$A$1:$O$41</definedName>
    <definedName name="_xlnm.Print_Area" localSheetId="0">LAGUNITAS!$A$1:$O$41</definedName>
  </definedNames>
  <calcPr calcId="162913"/>
</workbook>
</file>

<file path=xl/calcChain.xml><?xml version="1.0" encoding="utf-8"?>
<calcChain xmlns="http://schemas.openxmlformats.org/spreadsheetml/2006/main">
  <c r="J38" i="2" l="1"/>
  <c r="K38" i="2"/>
  <c r="M38" i="10" l="1"/>
  <c r="L38" i="10"/>
  <c r="K38" i="10"/>
  <c r="J38" i="10"/>
  <c r="I38" i="10"/>
  <c r="H38" i="10"/>
  <c r="G38" i="10"/>
  <c r="F38" i="10"/>
  <c r="E38" i="10"/>
  <c r="D38" i="10"/>
  <c r="C38" i="10"/>
  <c r="B38" i="10"/>
  <c r="M37" i="10"/>
  <c r="M25" i="12" s="1"/>
  <c r="L37" i="10"/>
  <c r="L25" i="12" s="1"/>
  <c r="K37" i="10"/>
  <c r="K25" i="12" s="1"/>
  <c r="J37" i="10"/>
  <c r="J25" i="12" s="1"/>
  <c r="I37" i="10"/>
  <c r="I25" i="12" s="1"/>
  <c r="H37" i="10"/>
  <c r="H25" i="12" s="1"/>
  <c r="G37" i="10"/>
  <c r="G25" i="12" s="1"/>
  <c r="F37" i="10"/>
  <c r="F25" i="12" s="1"/>
  <c r="E37" i="10"/>
  <c r="E25" i="12" s="1"/>
  <c r="D37" i="10"/>
  <c r="C37" i="10"/>
  <c r="C25" i="12" s="1"/>
  <c r="B37" i="10"/>
  <c r="B40" i="10" s="1"/>
  <c r="C5" i="10" s="1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21" i="12" s="1"/>
  <c r="L37" i="8"/>
  <c r="L21" i="12" s="1"/>
  <c r="K37" i="8"/>
  <c r="K21" i="12" s="1"/>
  <c r="J37" i="8"/>
  <c r="J21" i="12" s="1"/>
  <c r="I37" i="8"/>
  <c r="I21" i="12" s="1"/>
  <c r="H37" i="8"/>
  <c r="H21" i="12" s="1"/>
  <c r="G37" i="8"/>
  <c r="G21" i="12" s="1"/>
  <c r="F37" i="8"/>
  <c r="F21" i="12" s="1"/>
  <c r="E37" i="8"/>
  <c r="D37" i="8"/>
  <c r="D21" i="12" s="1"/>
  <c r="C37" i="8"/>
  <c r="B37" i="8"/>
  <c r="B40" i="8" s="1"/>
  <c r="C5" i="8" s="1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M19" i="12" s="1"/>
  <c r="L38" i="7"/>
  <c r="L19" i="12" s="1"/>
  <c r="K38" i="7"/>
  <c r="K19" i="12" s="1"/>
  <c r="J38" i="7"/>
  <c r="J19" i="12" s="1"/>
  <c r="I38" i="7"/>
  <c r="I19" i="12" s="1"/>
  <c r="H38" i="7"/>
  <c r="H19" i="12" s="1"/>
  <c r="G38" i="7"/>
  <c r="G19" i="12" s="1"/>
  <c r="F38" i="7"/>
  <c r="F19" i="12" s="1"/>
  <c r="E38" i="7"/>
  <c r="D38" i="7"/>
  <c r="D19" i="12" s="1"/>
  <c r="C38" i="7"/>
  <c r="C19" i="12" s="1"/>
  <c r="B38" i="7"/>
  <c r="B41" i="7" s="1"/>
  <c r="C6" i="7" s="1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M23" i="12" s="1"/>
  <c r="L39" i="9"/>
  <c r="L23" i="12" s="1"/>
  <c r="K39" i="9"/>
  <c r="K23" i="12" s="1"/>
  <c r="J39" i="9"/>
  <c r="J23" i="12" s="1"/>
  <c r="I39" i="9"/>
  <c r="I23" i="12" s="1"/>
  <c r="H39" i="9"/>
  <c r="H23" i="12" s="1"/>
  <c r="G39" i="9"/>
  <c r="G23" i="12" s="1"/>
  <c r="F39" i="9"/>
  <c r="F23" i="12" s="1"/>
  <c r="E39" i="9"/>
  <c r="D39" i="9"/>
  <c r="D23" i="12" s="1"/>
  <c r="C39" i="9"/>
  <c r="C23" i="12" s="1"/>
  <c r="B39" i="9"/>
  <c r="B42" i="9" s="1"/>
  <c r="C7" i="9" s="1"/>
  <c r="C42" i="9" s="1"/>
  <c r="D7" i="9" s="1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M9" i="12" s="1"/>
  <c r="L38" i="2"/>
  <c r="L9" i="12" s="1"/>
  <c r="K9" i="12"/>
  <c r="J9" i="12"/>
  <c r="I38" i="2"/>
  <c r="I9" i="12" s="1"/>
  <c r="H38" i="2"/>
  <c r="H9" i="12" s="1"/>
  <c r="G38" i="2"/>
  <c r="G9" i="12" s="1"/>
  <c r="F38" i="2"/>
  <c r="F9" i="12" s="1"/>
  <c r="E38" i="2"/>
  <c r="E9" i="12" s="1"/>
  <c r="D38" i="2"/>
  <c r="C38" i="2"/>
  <c r="B38" i="2"/>
  <c r="B41" i="2" s="1"/>
  <c r="C6" i="2" s="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27" i="12" s="1"/>
  <c r="L37" i="11"/>
  <c r="L27" i="12" s="1"/>
  <c r="K37" i="11"/>
  <c r="K27" i="12" s="1"/>
  <c r="J37" i="11"/>
  <c r="J27" i="12" s="1"/>
  <c r="I37" i="11"/>
  <c r="I27" i="12" s="1"/>
  <c r="H37" i="11"/>
  <c r="H27" i="12" s="1"/>
  <c r="G37" i="11"/>
  <c r="G27" i="12" s="1"/>
  <c r="F37" i="11"/>
  <c r="F27" i="12" s="1"/>
  <c r="E37" i="11"/>
  <c r="D37" i="11"/>
  <c r="C37" i="11"/>
  <c r="B37" i="11"/>
  <c r="B40" i="11" s="1"/>
  <c r="C5" i="11" s="1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L11" i="12" s="1"/>
  <c r="K37" i="3"/>
  <c r="K11" i="12" s="1"/>
  <c r="J37" i="3"/>
  <c r="J11" i="12" s="1"/>
  <c r="I37" i="3"/>
  <c r="I11" i="12" s="1"/>
  <c r="H37" i="3"/>
  <c r="H11" i="12" s="1"/>
  <c r="G37" i="3"/>
  <c r="G11" i="12" s="1"/>
  <c r="F37" i="3"/>
  <c r="F11" i="12" s="1"/>
  <c r="E37" i="3"/>
  <c r="E11" i="12" s="1"/>
  <c r="D37" i="3"/>
  <c r="D11" i="12" s="1"/>
  <c r="C37" i="3"/>
  <c r="C11" i="12" s="1"/>
  <c r="B37" i="3"/>
  <c r="B11" i="12" s="1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15" i="12" s="1"/>
  <c r="L37" i="5"/>
  <c r="L15" i="12" s="1"/>
  <c r="K37" i="5"/>
  <c r="K15" i="12" s="1"/>
  <c r="J37" i="5"/>
  <c r="J15" i="12" s="1"/>
  <c r="I37" i="5"/>
  <c r="I15" i="12" s="1"/>
  <c r="H37" i="5"/>
  <c r="H15" i="12" s="1"/>
  <c r="G37" i="5"/>
  <c r="G15" i="12" s="1"/>
  <c r="F37" i="5"/>
  <c r="F15" i="12" s="1"/>
  <c r="E37" i="5"/>
  <c r="E15" i="12" s="1"/>
  <c r="D37" i="5"/>
  <c r="C37" i="5"/>
  <c r="C15" i="12" s="1"/>
  <c r="B37" i="5"/>
  <c r="B40" i="5" s="1"/>
  <c r="C5" i="5" s="1"/>
  <c r="C40" i="5" s="1"/>
  <c r="D5" i="5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13" i="12" s="1"/>
  <c r="L37" i="4"/>
  <c r="L13" i="12" s="1"/>
  <c r="K37" i="4"/>
  <c r="K13" i="12" s="1"/>
  <c r="J37" i="4"/>
  <c r="J13" i="12" s="1"/>
  <c r="I37" i="4"/>
  <c r="I13" i="12" s="1"/>
  <c r="H37" i="4"/>
  <c r="H13" i="12" s="1"/>
  <c r="G37" i="4"/>
  <c r="G13" i="12" s="1"/>
  <c r="F37" i="4"/>
  <c r="F13" i="12" s="1"/>
  <c r="E37" i="4"/>
  <c r="E13" i="12" s="1"/>
  <c r="D37" i="4"/>
  <c r="D13" i="12" s="1"/>
  <c r="C37" i="4"/>
  <c r="C13" i="12" s="1"/>
  <c r="B37" i="4"/>
  <c r="B13" i="12" s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M7" i="12" s="1"/>
  <c r="L37" i="1"/>
  <c r="L7" i="12" s="1"/>
  <c r="K37" i="1"/>
  <c r="K7" i="12" s="1"/>
  <c r="J37" i="1"/>
  <c r="J7" i="12" s="1"/>
  <c r="I37" i="1"/>
  <c r="I7" i="12" s="1"/>
  <c r="H37" i="1"/>
  <c r="H7" i="12" s="1"/>
  <c r="G37" i="1"/>
  <c r="G7" i="12" s="1"/>
  <c r="F37" i="1"/>
  <c r="F7" i="12" s="1"/>
  <c r="E37" i="1"/>
  <c r="E7" i="12" s="1"/>
  <c r="D37" i="1"/>
  <c r="D7" i="12" s="1"/>
  <c r="C37" i="1"/>
  <c r="C7" i="12" s="1"/>
  <c r="B37" i="1"/>
  <c r="B7" i="12" s="1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17" i="12" s="1"/>
  <c r="L37" i="6"/>
  <c r="L17" i="12" s="1"/>
  <c r="K37" i="6"/>
  <c r="K17" i="12" s="1"/>
  <c r="J37" i="6"/>
  <c r="J17" i="12" s="1"/>
  <c r="I37" i="6"/>
  <c r="I17" i="12" s="1"/>
  <c r="H37" i="6"/>
  <c r="H17" i="12" s="1"/>
  <c r="G37" i="6"/>
  <c r="G17" i="12" s="1"/>
  <c r="F37" i="6"/>
  <c r="F17" i="12" s="1"/>
  <c r="E37" i="6"/>
  <c r="D37" i="6"/>
  <c r="D17" i="12" s="1"/>
  <c r="C37" i="6"/>
  <c r="C17" i="12" s="1"/>
  <c r="B37" i="6"/>
  <c r="B17" i="12" s="1"/>
  <c r="M11" i="12"/>
  <c r="B27" i="12"/>
  <c r="B40" i="6" l="1"/>
  <c r="C5" i="6" s="1"/>
  <c r="C40" i="6" s="1"/>
  <c r="D5" i="6" s="1"/>
  <c r="D40" i="6" s="1"/>
  <c r="E5" i="6" s="1"/>
  <c r="E40" i="6" s="1"/>
  <c r="F5" i="6" s="1"/>
  <c r="F40" i="6" s="1"/>
  <c r="G5" i="6" s="1"/>
  <c r="G40" i="6" s="1"/>
  <c r="H5" i="6" s="1"/>
  <c r="H40" i="6" s="1"/>
  <c r="I5" i="6" s="1"/>
  <c r="I40" i="6" s="1"/>
  <c r="J5" i="6" s="1"/>
  <c r="J40" i="6" s="1"/>
  <c r="K5" i="6" s="1"/>
  <c r="K40" i="6" s="1"/>
  <c r="L5" i="6" s="1"/>
  <c r="L40" i="6" s="1"/>
  <c r="M5" i="6" s="1"/>
  <c r="M40" i="6" s="1"/>
  <c r="M2" i="6" s="1"/>
  <c r="C40" i="10"/>
  <c r="D5" i="10" s="1"/>
  <c r="B21" i="12"/>
  <c r="C41" i="2"/>
  <c r="D6" i="2" s="1"/>
  <c r="D41" i="2" s="1"/>
  <c r="E6" i="2" s="1"/>
  <c r="E41" i="2" s="1"/>
  <c r="F6" i="2" s="1"/>
  <c r="F41" i="2" s="1"/>
  <c r="G6" i="2" s="1"/>
  <c r="G41" i="2" s="1"/>
  <c r="H6" i="2" s="1"/>
  <c r="H41" i="2" s="1"/>
  <c r="I6" i="2" s="1"/>
  <c r="I41" i="2" s="1"/>
  <c r="J6" i="2" s="1"/>
  <c r="J41" i="2" s="1"/>
  <c r="K6" i="2" s="1"/>
  <c r="K41" i="2" s="1"/>
  <c r="L6" i="2" s="1"/>
  <c r="L41" i="2" s="1"/>
  <c r="M6" i="2" s="1"/>
  <c r="M41" i="2" s="1"/>
  <c r="M3" i="2" s="1"/>
  <c r="B9" i="12"/>
  <c r="C9" i="12"/>
  <c r="C40" i="11"/>
  <c r="D5" i="11" s="1"/>
  <c r="D40" i="11" s="1"/>
  <c r="E5" i="11" s="1"/>
  <c r="E40" i="11" s="1"/>
  <c r="F5" i="11" s="1"/>
  <c r="F40" i="11" s="1"/>
  <c r="G5" i="11" s="1"/>
  <c r="G40" i="11" s="1"/>
  <c r="H5" i="11" s="1"/>
  <c r="H40" i="11" s="1"/>
  <c r="I5" i="11" s="1"/>
  <c r="I40" i="11" s="1"/>
  <c r="J5" i="11" s="1"/>
  <c r="J40" i="11" s="1"/>
  <c r="K5" i="11" s="1"/>
  <c r="K40" i="11" s="1"/>
  <c r="L5" i="11" s="1"/>
  <c r="L40" i="11" s="1"/>
  <c r="M5" i="11" s="1"/>
  <c r="M40" i="11" s="1"/>
  <c r="M2" i="11" s="1"/>
  <c r="C27" i="12"/>
  <c r="B15" i="12"/>
  <c r="N7" i="12"/>
  <c r="B23" i="12"/>
  <c r="B19" i="12"/>
  <c r="C40" i="8"/>
  <c r="D5" i="8" s="1"/>
  <c r="D40" i="8" s="1"/>
  <c r="E5" i="8" s="1"/>
  <c r="E40" i="8" s="1"/>
  <c r="F5" i="8" s="1"/>
  <c r="F40" i="8" s="1"/>
  <c r="G5" i="8" s="1"/>
  <c r="G40" i="8" s="1"/>
  <c r="H5" i="8" s="1"/>
  <c r="H40" i="8" s="1"/>
  <c r="I5" i="8" s="1"/>
  <c r="I40" i="8" s="1"/>
  <c r="J5" i="8" s="1"/>
  <c r="J40" i="8" s="1"/>
  <c r="K5" i="8" s="1"/>
  <c r="K40" i="8" s="1"/>
  <c r="L5" i="8" s="1"/>
  <c r="L40" i="8" s="1"/>
  <c r="M5" i="8" s="1"/>
  <c r="M40" i="8" s="1"/>
  <c r="M2" i="8" s="1"/>
  <c r="D40" i="10"/>
  <c r="E5" i="10" s="1"/>
  <c r="E40" i="10" s="1"/>
  <c r="F5" i="10" s="1"/>
  <c r="F40" i="10" s="1"/>
  <c r="G5" i="10" s="1"/>
  <c r="G40" i="10" s="1"/>
  <c r="H5" i="10" s="1"/>
  <c r="H40" i="10" s="1"/>
  <c r="I5" i="10" s="1"/>
  <c r="I40" i="10" s="1"/>
  <c r="J5" i="10" s="1"/>
  <c r="J40" i="10" s="1"/>
  <c r="K5" i="10" s="1"/>
  <c r="K40" i="10" s="1"/>
  <c r="L5" i="10" s="1"/>
  <c r="L40" i="10" s="1"/>
  <c r="M5" i="10" s="1"/>
  <c r="M40" i="10" s="1"/>
  <c r="M2" i="10" s="1"/>
  <c r="B25" i="12"/>
  <c r="D25" i="12"/>
  <c r="N25" i="12" s="1"/>
  <c r="D9" i="12"/>
  <c r="C21" i="12"/>
  <c r="C41" i="7"/>
  <c r="D6" i="7" s="1"/>
  <c r="D41" i="7" s="1"/>
  <c r="E6" i="7" s="1"/>
  <c r="E41" i="7" s="1"/>
  <c r="F6" i="7" s="1"/>
  <c r="F41" i="7" s="1"/>
  <c r="G6" i="7" s="1"/>
  <c r="G41" i="7" s="1"/>
  <c r="H6" i="7" s="1"/>
  <c r="H41" i="7" s="1"/>
  <c r="I6" i="7" s="1"/>
  <c r="I41" i="7" s="1"/>
  <c r="J6" i="7" s="1"/>
  <c r="J41" i="7" s="1"/>
  <c r="K6" i="7" s="1"/>
  <c r="K41" i="7" s="1"/>
  <c r="L6" i="7" s="1"/>
  <c r="L41" i="7" s="1"/>
  <c r="M6" i="7" s="1"/>
  <c r="M41" i="7" s="1"/>
  <c r="M3" i="7" s="1"/>
  <c r="D42" i="9"/>
  <c r="E7" i="9" s="1"/>
  <c r="E42" i="9" s="1"/>
  <c r="F7" i="9" s="1"/>
  <c r="F42" i="9" s="1"/>
  <c r="G7" i="9" s="1"/>
  <c r="G42" i="9" s="1"/>
  <c r="H7" i="9" s="1"/>
  <c r="H42" i="9" s="1"/>
  <c r="I7" i="9" s="1"/>
  <c r="I42" i="9" s="1"/>
  <c r="J7" i="9" s="1"/>
  <c r="J42" i="9" s="1"/>
  <c r="K7" i="9" s="1"/>
  <c r="K42" i="9" s="1"/>
  <c r="L7" i="9" s="1"/>
  <c r="L42" i="9" s="1"/>
  <c r="M7" i="9" s="1"/>
  <c r="M42" i="9" s="1"/>
  <c r="D27" i="12"/>
  <c r="B40" i="3"/>
  <c r="C5" i="3" s="1"/>
  <c r="C40" i="3" s="1"/>
  <c r="D5" i="3" s="1"/>
  <c r="D40" i="3" s="1"/>
  <c r="E5" i="3" s="1"/>
  <c r="E40" i="3" s="1"/>
  <c r="F5" i="3" s="1"/>
  <c r="F40" i="3" s="1"/>
  <c r="G5" i="3" s="1"/>
  <c r="G40" i="3" s="1"/>
  <c r="H5" i="3" s="1"/>
  <c r="H40" i="3" s="1"/>
  <c r="I5" i="3" s="1"/>
  <c r="I40" i="3" s="1"/>
  <c r="J5" i="3" s="1"/>
  <c r="J40" i="3" s="1"/>
  <c r="K5" i="3" s="1"/>
  <c r="K40" i="3" s="1"/>
  <c r="L5" i="3" s="1"/>
  <c r="L40" i="3" s="1"/>
  <c r="M5" i="3" s="1"/>
  <c r="M40" i="3" s="1"/>
  <c r="M2" i="3" s="1"/>
  <c r="D40" i="5"/>
  <c r="E5" i="5" s="1"/>
  <c r="E40" i="5" s="1"/>
  <c r="F5" i="5" s="1"/>
  <c r="F40" i="5" s="1"/>
  <c r="G5" i="5" s="1"/>
  <c r="G40" i="5" s="1"/>
  <c r="H5" i="5" s="1"/>
  <c r="H40" i="5" s="1"/>
  <c r="I5" i="5" s="1"/>
  <c r="I40" i="5" s="1"/>
  <c r="J5" i="5" s="1"/>
  <c r="J40" i="5" s="1"/>
  <c r="K5" i="5" s="1"/>
  <c r="K40" i="5" s="1"/>
  <c r="L5" i="5" s="1"/>
  <c r="L40" i="5" s="1"/>
  <c r="M5" i="5" s="1"/>
  <c r="M40" i="5" s="1"/>
  <c r="M2" i="5" s="1"/>
  <c r="B40" i="4"/>
  <c r="C5" i="4" s="1"/>
  <c r="C40" i="4" s="1"/>
  <c r="D5" i="4" s="1"/>
  <c r="D40" i="4" s="1"/>
  <c r="E5" i="4" s="1"/>
  <c r="E40" i="4" s="1"/>
  <c r="F5" i="4" s="1"/>
  <c r="F40" i="4" s="1"/>
  <c r="G5" i="4" s="1"/>
  <c r="G40" i="4" s="1"/>
  <c r="H5" i="4" s="1"/>
  <c r="H40" i="4" s="1"/>
  <c r="I5" i="4" s="1"/>
  <c r="I40" i="4" s="1"/>
  <c r="J5" i="4" s="1"/>
  <c r="J40" i="4" s="1"/>
  <c r="K5" i="4" s="1"/>
  <c r="K40" i="4" s="1"/>
  <c r="L5" i="4" s="1"/>
  <c r="L40" i="4" s="1"/>
  <c r="M5" i="4" s="1"/>
  <c r="M40" i="4" s="1"/>
  <c r="M2" i="4" s="1"/>
  <c r="B40" i="1"/>
  <c r="C5" i="1" s="1"/>
  <c r="C40" i="1" s="1"/>
  <c r="D5" i="1" s="1"/>
  <c r="D40" i="1" s="1"/>
  <c r="E5" i="1" s="1"/>
  <c r="E40" i="1" s="1"/>
  <c r="F5" i="1" s="1"/>
  <c r="F40" i="1" s="1"/>
  <c r="G5" i="1" s="1"/>
  <c r="G40" i="1" s="1"/>
  <c r="H5" i="1" s="1"/>
  <c r="H40" i="1" s="1"/>
  <c r="I5" i="1" s="1"/>
  <c r="I40" i="1" s="1"/>
  <c r="J5" i="1" s="1"/>
  <c r="J40" i="1" s="1"/>
  <c r="K5" i="1" s="1"/>
  <c r="K40" i="1" s="1"/>
  <c r="L5" i="1" s="1"/>
  <c r="L40" i="1" s="1"/>
  <c r="M5" i="1" s="1"/>
  <c r="M40" i="1" s="1"/>
  <c r="M2" i="1" s="1"/>
  <c r="K29" i="12"/>
  <c r="J29" i="12"/>
  <c r="I29" i="12"/>
  <c r="H29" i="12"/>
  <c r="N11" i="12"/>
  <c r="M29" i="12"/>
  <c r="F29" i="12"/>
  <c r="L29" i="12"/>
  <c r="G29" i="12"/>
  <c r="D15" i="12"/>
  <c r="E21" i="12"/>
  <c r="N21" i="12" s="1"/>
  <c r="E19" i="12"/>
  <c r="E23" i="12"/>
  <c r="E17" i="12"/>
  <c r="N17" i="12" s="1"/>
  <c r="E27" i="12"/>
  <c r="N13" i="12"/>
  <c r="M2" i="9" l="1"/>
  <c r="M4" i="9"/>
  <c r="N9" i="12"/>
  <c r="C29" i="12"/>
  <c r="B29" i="12"/>
  <c r="N23" i="12"/>
  <c r="N19" i="12"/>
  <c r="D29" i="12"/>
  <c r="N27" i="12"/>
  <c r="N15" i="12"/>
  <c r="E29" i="12"/>
  <c r="N29" i="12" l="1"/>
</calcChain>
</file>

<file path=xl/comments1.xml><?xml version="1.0" encoding="utf-8"?>
<comments xmlns="http://schemas.openxmlformats.org/spreadsheetml/2006/main">
  <authors>
    <author>Timothy Urso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adjusted from 0.24 so total rainfall cm is consitent with SCADA report</t>
        </r>
      </text>
    </comment>
  </commentList>
</comments>
</file>

<file path=xl/comments10.xml><?xml version="1.0" encoding="utf-8"?>
<comments xmlns="http://schemas.openxmlformats.org/spreadsheetml/2006/main">
  <authors>
    <author>Timothy Urso</author>
  </authors>
  <commentList>
    <comment ref="H30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</commentList>
</comments>
</file>

<file path=xl/comments2.xml><?xml version="1.0" encoding="utf-8"?>
<comments xmlns="http://schemas.openxmlformats.org/spreadsheetml/2006/main">
  <authors>
    <author>Timothy Urso</author>
  </authors>
  <commentList>
    <comment ref="H30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</commentList>
</comments>
</file>

<file path=xl/comments3.xml><?xml version="1.0" encoding="utf-8"?>
<comments xmlns="http://schemas.openxmlformats.org/spreadsheetml/2006/main">
  <authors>
    <author>Timothy Urso</author>
  </authors>
  <commentList>
    <comment ref="H30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</commentList>
</comments>
</file>

<file path=xl/comments4.xml><?xml version="1.0" encoding="utf-8"?>
<comments xmlns="http://schemas.openxmlformats.org/spreadsheetml/2006/main">
  <authors>
    <author>Timothy Urso</author>
  </authors>
  <commentList>
    <comment ref="H30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No report from rangers, data from SCADA- per Gary Anderson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</commentList>
</comments>
</file>

<file path=xl/comments5.xml><?xml version="1.0" encoding="utf-8"?>
<comments xmlns="http://schemas.openxmlformats.org/spreadsheetml/2006/main">
  <authors>
    <author>Timothy Urso</author>
  </authors>
  <commentList>
    <comment ref="H30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</commentList>
</comments>
</file>

<file path=xl/comments6.xml><?xml version="1.0" encoding="utf-8"?>
<comments xmlns="http://schemas.openxmlformats.org/spreadsheetml/2006/main">
  <authors>
    <author>Timothy Urso</author>
  </authors>
  <commentList>
    <comment ref="H31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</commentList>
</comments>
</file>

<file path=xl/comments7.xml><?xml version="1.0" encoding="utf-8"?>
<comments xmlns="http://schemas.openxmlformats.org/spreadsheetml/2006/main">
  <authors>
    <author>Timothy Urso</author>
  </authors>
  <commentList>
    <comment ref="H32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</commentList>
</comments>
</file>

<file path=xl/comments8.xml><?xml version="1.0" encoding="utf-8"?>
<comments xmlns="http://schemas.openxmlformats.org/spreadsheetml/2006/main">
  <authors>
    <author>Timothy Urso</author>
  </authors>
  <commentList>
    <comment ref="H31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</commentList>
</comments>
</file>

<file path=xl/comments9.xml><?xml version="1.0" encoding="utf-8"?>
<comments xmlns="http://schemas.openxmlformats.org/spreadsheetml/2006/main">
  <authors>
    <author>Timothy Urso</author>
  </authors>
  <commentList>
    <comment ref="H30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values added after first report received causing discrepency from 02/04/2021 till 04/05/2021 when error was discovered by Lucy Croy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no report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no report
</t>
        </r>
      </text>
    </comment>
  </commentList>
</comments>
</file>

<file path=xl/sharedStrings.xml><?xml version="1.0" encoding="utf-8"?>
<sst xmlns="http://schemas.openxmlformats.org/spreadsheetml/2006/main" count="176" uniqueCount="20">
  <si>
    <t>CORTE MADERA</t>
  </si>
  <si>
    <t>YEARLY TOTAL =</t>
  </si>
  <si>
    <t>PREV.</t>
  </si>
  <si>
    <t>TOTAL</t>
  </si>
  <si>
    <t>AVE.</t>
  </si>
  <si>
    <t>TO DATE</t>
  </si>
  <si>
    <t>NICASIO DAM</t>
  </si>
  <si>
    <t>KENT</t>
  </si>
  <si>
    <t>ALPINE</t>
  </si>
  <si>
    <t>BON TEMPE</t>
  </si>
  <si>
    <t>LAGUNITAS</t>
  </si>
  <si>
    <t>PHOENIX</t>
  </si>
  <si>
    <t>SOULAJULE</t>
  </si>
  <si>
    <t>NICASIO TOWN</t>
  </si>
  <si>
    <t>TOCALOMA</t>
  </si>
  <si>
    <t>LAGUNITAS RANGER STATION</t>
  </si>
  <si>
    <t>LOCATION</t>
  </si>
  <si>
    <t>AVERAGE</t>
  </si>
  <si>
    <t>RAINFALL (INCHES) 2020-2021</t>
  </si>
  <si>
    <t>RAINFALL (INCHES) 2018-2020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</si>
</sst>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6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1" xfId="0" applyBorder="1"/>
    <xf numFmtId="17" fontId="2" fillId="0" borderId="2" xfId="0" applyNumberFormat="1" applyFont="1" applyBorder="1"/>
    <xf numFmtId="0" fontId="0" fillId="0" borderId="3" xfId="0" applyBorder="1"/>
    <xf numFmtId="0" fontId="2" fillId="0" borderId="4" xfId="0" applyFont="1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/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/>
    <xf numFmtId="2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17" fontId="2" fillId="0" borderId="2" xfId="0" applyNumberFormat="1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3" xfId="0" applyFont="1" applyBorder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zoomScale="98" zoomScaleNormal="98" workbookViewId="0">
      <pane ySplit="5" topLeftCell="A9" activePane="bottomLeft" state="frozen"/>
      <selection pane="bottomLeft" activeCell="M22" sqref="M22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x14ac:dyDescent="0.25">
      <c r="A2" s="4" t="s">
        <v>10</v>
      </c>
      <c r="K2" s="4" t="s">
        <v>1</v>
      </c>
      <c r="M2" s="5">
        <f>M40</f>
        <v>20.661000000000001</v>
      </c>
    </row>
    <row r="4" spans="1:14" x14ac:dyDescent="0.25">
      <c r="A4" s="6"/>
      <c r="B4" s="7">
        <v>44013</v>
      </c>
      <c r="C4" s="7">
        <v>44044</v>
      </c>
      <c r="D4" s="7">
        <v>44075</v>
      </c>
      <c r="E4" s="7">
        <v>44105</v>
      </c>
      <c r="F4" s="7">
        <v>44136</v>
      </c>
      <c r="G4" s="7">
        <v>44166</v>
      </c>
      <c r="H4" s="7">
        <v>44197</v>
      </c>
      <c r="I4" s="7">
        <v>44228</v>
      </c>
      <c r="J4" s="7">
        <v>44256</v>
      </c>
      <c r="K4" s="7">
        <v>44287</v>
      </c>
      <c r="L4" s="7">
        <v>44317</v>
      </c>
      <c r="M4" s="7">
        <v>44348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</v>
      </c>
      <c r="D5" s="10">
        <f t="shared" si="0"/>
        <v>0.35</v>
      </c>
      <c r="E5" s="10">
        <f t="shared" si="0"/>
        <v>0.35</v>
      </c>
      <c r="F5" s="10">
        <f t="shared" si="0"/>
        <v>0.35</v>
      </c>
      <c r="G5" s="10">
        <f t="shared" si="0"/>
        <v>3.4</v>
      </c>
      <c r="H5" s="10">
        <f t="shared" si="0"/>
        <v>8.3099999999999987</v>
      </c>
      <c r="I5" s="10">
        <f t="shared" si="0"/>
        <v>14.57</v>
      </c>
      <c r="J5" s="10">
        <f t="shared" si="0"/>
        <v>16.850000000000001</v>
      </c>
      <c r="K5" s="10">
        <f t="shared" si="0"/>
        <v>20.260000000000002</v>
      </c>
      <c r="L5" s="10">
        <f t="shared" si="0"/>
        <v>20.621000000000002</v>
      </c>
      <c r="M5" s="11">
        <f t="shared" si="0"/>
        <v>20.661000000000001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5">
        <v>0.01</v>
      </c>
      <c r="I6" s="15">
        <v>0.81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0.26</v>
      </c>
      <c r="I7" s="15">
        <v>0.33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0.02</v>
      </c>
      <c r="I8" s="15">
        <v>0.04</v>
      </c>
      <c r="J8" s="14">
        <v>0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1.2</v>
      </c>
      <c r="I9" s="15">
        <v>0.01</v>
      </c>
      <c r="J9" s="14">
        <v>0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0.01</v>
      </c>
      <c r="I10" s="14">
        <v>0</v>
      </c>
      <c r="J10" s="15">
        <v>0.42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0.08</v>
      </c>
      <c r="I11" s="14">
        <v>0</v>
      </c>
      <c r="J11" s="15">
        <v>0.01</v>
      </c>
      <c r="K11" s="14">
        <v>0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0.01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5">
        <v>0.02</v>
      </c>
      <c r="G13" s="14">
        <v>0</v>
      </c>
      <c r="H13" s="15">
        <v>0.06</v>
      </c>
      <c r="I13" s="14">
        <v>0</v>
      </c>
      <c r="J13" s="15">
        <v>0.25</v>
      </c>
      <c r="K13" s="14">
        <v>0</v>
      </c>
      <c r="L13" s="14">
        <v>0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0.01</v>
      </c>
      <c r="I14" s="14">
        <v>0</v>
      </c>
      <c r="J14" s="15">
        <v>0.72</v>
      </c>
      <c r="K14" s="14">
        <v>0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v>0.18</v>
      </c>
      <c r="K15" s="14">
        <v>0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0.18</v>
      </c>
      <c r="H16" s="14">
        <v>0</v>
      </c>
      <c r="I16" s="15">
        <v>0.59</v>
      </c>
      <c r="J16" s="15">
        <v>0.1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0.06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5">
        <v>0.82</v>
      </c>
      <c r="G18" s="15">
        <v>1.64</v>
      </c>
      <c r="H18" s="14">
        <v>0</v>
      </c>
      <c r="I18" s="15">
        <v>0.16</v>
      </c>
      <c r="J18" s="14">
        <v>0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5">
        <v>0.01</v>
      </c>
      <c r="G19" s="14">
        <v>0</v>
      </c>
      <c r="H19" s="15">
        <v>0.01</v>
      </c>
      <c r="I19" s="15">
        <v>0.02</v>
      </c>
      <c r="J19" s="15">
        <v>0.64</v>
      </c>
      <c r="K19" s="14">
        <v>0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v>0.11</v>
      </c>
      <c r="J20" s="15">
        <v>0.01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5">
        <v>0.28999999999999998</v>
      </c>
      <c r="D21" s="14">
        <v>0</v>
      </c>
      <c r="E21" s="14">
        <v>0</v>
      </c>
      <c r="F21" s="15">
        <v>0.01</v>
      </c>
      <c r="G21" s="15">
        <v>0.38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4">
        <v>17</v>
      </c>
    </row>
    <row r="22" spans="1:14" x14ac:dyDescent="0.25">
      <c r="A22" s="13">
        <v>17</v>
      </c>
      <c r="B22" s="14">
        <v>0</v>
      </c>
      <c r="C22" s="15">
        <v>0.06</v>
      </c>
      <c r="D22" s="14">
        <v>0</v>
      </c>
      <c r="E22" s="14">
        <v>0</v>
      </c>
      <c r="F22" s="15">
        <v>1.95</v>
      </c>
      <c r="G22" s="15">
        <v>0.46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4">
        <v>18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5">
        <v>0.23</v>
      </c>
      <c r="G23" s="15">
        <v>0.01</v>
      </c>
      <c r="H23" s="14">
        <v>0</v>
      </c>
      <c r="I23" s="14">
        <v>0</v>
      </c>
      <c r="J23" s="15">
        <v>1.07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5">
        <v>0.01</v>
      </c>
      <c r="G24" s="14">
        <v>0</v>
      </c>
      <c r="H24" s="14">
        <v>0</v>
      </c>
      <c r="I24" s="15">
        <v>0.08</v>
      </c>
      <c r="J24" s="15">
        <v>0.01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5">
        <v>0.01</v>
      </c>
      <c r="H25" s="14">
        <v>0</v>
      </c>
      <c r="I25" s="15">
        <v>0.13</v>
      </c>
      <c r="J25" s="14">
        <v>0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0.34</v>
      </c>
      <c r="I27" s="14">
        <v>0</v>
      </c>
      <c r="J27" s="14">
        <v>0</v>
      </c>
      <c r="K27" s="14">
        <v>0</v>
      </c>
      <c r="L27" s="15">
        <v>0.03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5">
        <v>0.01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0.13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1.79</v>
      </c>
      <c r="H30" s="14">
        <v>0</v>
      </c>
      <c r="I30" s="14">
        <v>0</v>
      </c>
      <c r="J30" s="14">
        <v>0</v>
      </c>
      <c r="K30" s="15">
        <v>4.1000000000000002E-2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2.25</v>
      </c>
      <c r="I31" s="14">
        <v>0</v>
      </c>
      <c r="J31" s="14">
        <v>0</v>
      </c>
      <c r="K31" s="15">
        <v>0.32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0.01</v>
      </c>
      <c r="H32" s="15">
        <v>1.33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7.0000000000000007E-2</v>
      </c>
      <c r="H33" s="15">
        <v>0.41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0.13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0.28000000000000003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0.02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0.35</v>
      </c>
      <c r="D37" s="17">
        <f t="shared" si="1"/>
        <v>0</v>
      </c>
      <c r="E37" s="17">
        <f t="shared" si="1"/>
        <v>0</v>
      </c>
      <c r="F37" s="17">
        <f t="shared" si="1"/>
        <v>3.05</v>
      </c>
      <c r="G37" s="17">
        <f t="shared" si="1"/>
        <v>4.9099999999999993</v>
      </c>
      <c r="H37" s="17">
        <f t="shared" si="1"/>
        <v>6.2600000000000007</v>
      </c>
      <c r="I37" s="17">
        <f t="shared" si="1"/>
        <v>2.2800000000000002</v>
      </c>
      <c r="J37" s="17">
        <f t="shared" si="1"/>
        <v>3.4099999999999993</v>
      </c>
      <c r="K37" s="17">
        <f t="shared" si="1"/>
        <v>0.36099999999999999</v>
      </c>
      <c r="L37" s="17">
        <f t="shared" si="1"/>
        <v>0.04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1.1290322580645161E-2</v>
      </c>
      <c r="D38" s="19">
        <f t="shared" si="2"/>
        <v>0</v>
      </c>
      <c r="E38" s="19">
        <f t="shared" si="2"/>
        <v>0</v>
      </c>
      <c r="F38" s="19">
        <f t="shared" si="2"/>
        <v>9.8387096774193536E-2</v>
      </c>
      <c r="G38" s="19">
        <f t="shared" si="2"/>
        <v>0.15838709677419352</v>
      </c>
      <c r="H38" s="19">
        <f t="shared" si="2"/>
        <v>0.20193548387096777</v>
      </c>
      <c r="I38" s="19">
        <f>AVERAGE(I6:I36)</f>
        <v>7.3548387096774206E-2</v>
      </c>
      <c r="J38" s="19">
        <f t="shared" si="2"/>
        <v>0.10999999999999997</v>
      </c>
      <c r="K38" s="19">
        <f t="shared" si="2"/>
        <v>1.164516129032258E-2</v>
      </c>
      <c r="L38" s="19">
        <f t="shared" si="2"/>
        <v>1.2903225806451613E-3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</v>
      </c>
      <c r="C40" s="15">
        <f t="shared" ref="C40:M40" si="3">SUM(C5+C37)</f>
        <v>0.35</v>
      </c>
      <c r="D40" s="15">
        <f t="shared" si="3"/>
        <v>0.35</v>
      </c>
      <c r="E40" s="15">
        <f t="shared" si="3"/>
        <v>0.35</v>
      </c>
      <c r="F40" s="15">
        <f t="shared" si="3"/>
        <v>3.4</v>
      </c>
      <c r="G40" s="15">
        <f t="shared" si="3"/>
        <v>8.3099999999999987</v>
      </c>
      <c r="H40" s="15">
        <f t="shared" si="3"/>
        <v>14.57</v>
      </c>
      <c r="I40" s="15">
        <f t="shared" si="3"/>
        <v>16.850000000000001</v>
      </c>
      <c r="J40" s="15">
        <f t="shared" si="3"/>
        <v>20.260000000000002</v>
      </c>
      <c r="K40" s="15">
        <f t="shared" si="3"/>
        <v>20.621000000000002</v>
      </c>
      <c r="L40" s="15">
        <f t="shared" si="3"/>
        <v>20.661000000000001</v>
      </c>
      <c r="M40" s="15">
        <f t="shared" si="3"/>
        <v>20.661000000000001</v>
      </c>
      <c r="N40" s="20" t="s">
        <v>5</v>
      </c>
    </row>
  </sheetData>
  <pageMargins left="0.7" right="0.7" top="0.75" bottom="0.75" header="0.3" footer="0.3"/>
  <pageSetup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L31" sqref="L31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x14ac:dyDescent="0.25">
      <c r="A2" s="4" t="s">
        <v>12</v>
      </c>
      <c r="K2" s="4" t="s">
        <v>1</v>
      </c>
      <c r="M2" s="5">
        <f>M40</f>
        <v>13.839999999999998</v>
      </c>
    </row>
    <row r="4" spans="1:14" x14ac:dyDescent="0.25">
      <c r="A4" s="6"/>
      <c r="B4" s="26">
        <v>44013</v>
      </c>
      <c r="C4" s="26">
        <v>44044</v>
      </c>
      <c r="D4" s="26">
        <v>44075</v>
      </c>
      <c r="E4" s="26">
        <v>44105</v>
      </c>
      <c r="F4" s="26">
        <v>44136</v>
      </c>
      <c r="G4" s="26">
        <v>44166</v>
      </c>
      <c r="H4" s="26">
        <v>44197</v>
      </c>
      <c r="I4" s="26">
        <v>44228</v>
      </c>
      <c r="J4" s="26">
        <v>44256</v>
      </c>
      <c r="K4" s="26">
        <v>44287</v>
      </c>
      <c r="L4" s="26">
        <v>44317</v>
      </c>
      <c r="M4" s="26">
        <v>44348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0.36</v>
      </c>
      <c r="E5" s="10">
        <f t="shared" si="0"/>
        <v>0.36</v>
      </c>
      <c r="F5" s="10">
        <f t="shared" si="0"/>
        <v>0.36</v>
      </c>
      <c r="G5" s="10">
        <f t="shared" si="0"/>
        <v>2.21</v>
      </c>
      <c r="H5" s="10">
        <f t="shared" si="0"/>
        <v>5.09</v>
      </c>
      <c r="I5" s="10">
        <f t="shared" si="0"/>
        <v>8.5399999999999991</v>
      </c>
      <c r="J5" s="10">
        <f t="shared" si="0"/>
        <v>11.849999999999998</v>
      </c>
      <c r="K5" s="10">
        <f t="shared" si="0"/>
        <v>13.239999999999998</v>
      </c>
      <c r="L5" s="10">
        <f t="shared" si="0"/>
        <v>13.839999999999998</v>
      </c>
      <c r="M5" s="11">
        <f t="shared" si="0"/>
        <v>13.839999999999998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0.13</v>
      </c>
      <c r="I7" s="15">
        <v>1.52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0.02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0.13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0.68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v>0.41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0.23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5">
        <v>0.3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v>0.22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0.32</v>
      </c>
      <c r="H17" s="14">
        <v>0</v>
      </c>
      <c r="I17" s="15">
        <v>0.79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0.57999999999999996</v>
      </c>
      <c r="H18" s="14">
        <v>0</v>
      </c>
      <c r="I18" s="15">
        <v>0.15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5">
        <v>0.52</v>
      </c>
      <c r="G19" s="15">
        <v>0.2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v>0.46</v>
      </c>
      <c r="J20" s="15">
        <v>0.46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5">
        <v>0.36</v>
      </c>
      <c r="D22" s="14">
        <v>0</v>
      </c>
      <c r="E22" s="14">
        <v>0</v>
      </c>
      <c r="F22" s="14">
        <v>0</v>
      </c>
      <c r="G22" s="15">
        <v>0.85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5">
        <v>1.33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v>0.3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5">
        <v>0.09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0.28000000000000003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0.08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5">
        <v>0.13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0.78</v>
      </c>
      <c r="H31" s="14">
        <v>0</v>
      </c>
      <c r="I31" s="14">
        <v>0</v>
      </c>
      <c r="J31" s="14">
        <v>0</v>
      </c>
      <c r="K31" s="15">
        <v>0.6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1.77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0.02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0.13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0.36</v>
      </c>
      <c r="D37" s="17">
        <f t="shared" si="1"/>
        <v>0</v>
      </c>
      <c r="E37" s="17">
        <f t="shared" si="1"/>
        <v>0</v>
      </c>
      <c r="F37" s="17">
        <f t="shared" si="1"/>
        <v>1.85</v>
      </c>
      <c r="G37" s="17">
        <f t="shared" si="1"/>
        <v>2.8799999999999994</v>
      </c>
      <c r="H37" s="17">
        <f t="shared" si="1"/>
        <v>3.45</v>
      </c>
      <c r="I37" s="17">
        <f t="shared" si="1"/>
        <v>3.3099999999999996</v>
      </c>
      <c r="J37" s="17">
        <f t="shared" si="1"/>
        <v>1.39</v>
      </c>
      <c r="K37" s="17">
        <f t="shared" si="1"/>
        <v>0.6</v>
      </c>
      <c r="L37" s="17">
        <f t="shared" si="1"/>
        <v>0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1.1612903225806451E-2</v>
      </c>
      <c r="D38" s="19">
        <f t="shared" si="2"/>
        <v>0</v>
      </c>
      <c r="E38" s="19">
        <f t="shared" si="2"/>
        <v>0</v>
      </c>
      <c r="F38" s="19">
        <f t="shared" si="2"/>
        <v>5.9677419354838709E-2</v>
      </c>
      <c r="G38" s="19">
        <f t="shared" si="2"/>
        <v>9.2903225806451592E-2</v>
      </c>
      <c r="H38" s="19">
        <f t="shared" si="2"/>
        <v>0.11129032258064517</v>
      </c>
      <c r="I38" s="19">
        <f>AVERAGE(I6:I36)</f>
        <v>0.10677419354838709</v>
      </c>
      <c r="J38" s="19">
        <f t="shared" si="2"/>
        <v>4.4838709677419354E-2</v>
      </c>
      <c r="K38" s="19">
        <f t="shared" si="2"/>
        <v>1.935483870967742E-2</v>
      </c>
      <c r="L38" s="19">
        <f t="shared" si="2"/>
        <v>0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0.36</v>
      </c>
      <c r="D40" s="15">
        <f t="shared" si="3"/>
        <v>0.36</v>
      </c>
      <c r="E40" s="15">
        <f t="shared" si="3"/>
        <v>0.36</v>
      </c>
      <c r="F40" s="15">
        <f t="shared" si="3"/>
        <v>2.21</v>
      </c>
      <c r="G40" s="15">
        <f t="shared" si="3"/>
        <v>5.09</v>
      </c>
      <c r="H40" s="15">
        <f t="shared" si="3"/>
        <v>8.5399999999999991</v>
      </c>
      <c r="I40" s="15">
        <f t="shared" si="3"/>
        <v>11.849999999999998</v>
      </c>
      <c r="J40" s="15">
        <f t="shared" si="3"/>
        <v>13.239999999999998</v>
      </c>
      <c r="K40" s="15">
        <f t="shared" si="3"/>
        <v>13.839999999999998</v>
      </c>
      <c r="L40" s="15">
        <f t="shared" si="3"/>
        <v>13.839999999999998</v>
      </c>
      <c r="M40" s="15">
        <f t="shared" si="3"/>
        <v>13.839999999999998</v>
      </c>
      <c r="N40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K32" sqref="K32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3" t="s">
        <v>18</v>
      </c>
    </row>
    <row r="2" spans="1:14" x14ac:dyDescent="0.25">
      <c r="A2" s="4" t="s">
        <v>14</v>
      </c>
      <c r="K2" s="4" t="s">
        <v>1</v>
      </c>
      <c r="M2" s="5">
        <f>M40</f>
        <v>13.379999999999999</v>
      </c>
    </row>
    <row r="4" spans="1:14" x14ac:dyDescent="0.25">
      <c r="A4" s="6"/>
      <c r="B4" s="26">
        <v>44013</v>
      </c>
      <c r="C4" s="26">
        <v>44044</v>
      </c>
      <c r="D4" s="26">
        <v>44075</v>
      </c>
      <c r="E4" s="26">
        <v>44105</v>
      </c>
      <c r="F4" s="26">
        <v>44136</v>
      </c>
      <c r="G4" s="26">
        <v>44166</v>
      </c>
      <c r="H4" s="26">
        <v>44197</v>
      </c>
      <c r="I4" s="26">
        <v>44228</v>
      </c>
      <c r="J4" s="26">
        <v>44256</v>
      </c>
      <c r="K4" s="26">
        <v>44287</v>
      </c>
      <c r="L4" s="26">
        <v>44317</v>
      </c>
      <c r="M4" s="26">
        <v>44348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0.32</v>
      </c>
      <c r="E5" s="10">
        <f t="shared" si="0"/>
        <v>0.32</v>
      </c>
      <c r="F5" s="10">
        <f t="shared" si="0"/>
        <v>0.32</v>
      </c>
      <c r="G5" s="10">
        <f t="shared" si="0"/>
        <v>2.44</v>
      </c>
      <c r="H5" s="10">
        <f t="shared" si="0"/>
        <v>5.49</v>
      </c>
      <c r="I5" s="10">
        <f t="shared" si="0"/>
        <v>9.25</v>
      </c>
      <c r="J5" s="10">
        <f t="shared" si="0"/>
        <v>11.39</v>
      </c>
      <c r="K5" s="10">
        <f t="shared" si="0"/>
        <v>13.34</v>
      </c>
      <c r="L5" s="10">
        <f t="shared" si="0"/>
        <v>13.379999999999999</v>
      </c>
      <c r="M5" s="11">
        <f t="shared" si="0"/>
        <v>13.379999999999999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0.18</v>
      </c>
      <c r="I7" s="15">
        <v>0.74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0.02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0.75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0.01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v>0.39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0.18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5">
        <v>0.1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v>0.31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v>0.04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0.42</v>
      </c>
      <c r="H17" s="14">
        <v>0</v>
      </c>
      <c r="I17" s="15">
        <v>0.56999999999999995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0.56999999999999995</v>
      </c>
      <c r="H18" s="14">
        <v>0</v>
      </c>
      <c r="I18" s="15">
        <v>0.12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5">
        <v>0.77</v>
      </c>
      <c r="G19" s="15">
        <v>0.15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v>0.56999999999999995</v>
      </c>
      <c r="J20" s="15">
        <v>0.4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5">
        <v>0.32</v>
      </c>
      <c r="D22" s="14">
        <v>0</v>
      </c>
      <c r="E22" s="14">
        <v>0</v>
      </c>
      <c r="F22" s="14">
        <v>0</v>
      </c>
      <c r="G22" s="15">
        <v>0.76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5">
        <v>1.35</v>
      </c>
      <c r="G23" s="14">
        <v>0</v>
      </c>
      <c r="H23" s="14">
        <v>0</v>
      </c>
      <c r="I23" s="14">
        <v>0</v>
      </c>
      <c r="J23" s="15">
        <v>0.1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v>0.08</v>
      </c>
      <c r="J24" s="15">
        <v>0.61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5">
        <v>0.06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0.12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0.21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5">
        <v>0.09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1</v>
      </c>
      <c r="H31" s="14">
        <v>0</v>
      </c>
      <c r="I31" s="14">
        <v>0</v>
      </c>
      <c r="J31" s="14">
        <v>0</v>
      </c>
      <c r="K31" s="15">
        <v>0.04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1.98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0.05</v>
      </c>
      <c r="H33" s="15">
        <v>0.21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0.01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0.1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0.32</v>
      </c>
      <c r="D37" s="17">
        <f t="shared" si="1"/>
        <v>0</v>
      </c>
      <c r="E37" s="17">
        <f t="shared" si="1"/>
        <v>0</v>
      </c>
      <c r="F37" s="17">
        <f t="shared" si="1"/>
        <v>2.12</v>
      </c>
      <c r="G37" s="17">
        <f t="shared" si="1"/>
        <v>3.05</v>
      </c>
      <c r="H37" s="17">
        <f t="shared" si="1"/>
        <v>3.76</v>
      </c>
      <c r="I37" s="17">
        <f t="shared" si="1"/>
        <v>2.14</v>
      </c>
      <c r="J37" s="17">
        <f t="shared" si="1"/>
        <v>1.9500000000000002</v>
      </c>
      <c r="K37" s="17">
        <f t="shared" si="1"/>
        <v>0.04</v>
      </c>
      <c r="L37" s="17">
        <f t="shared" si="1"/>
        <v>0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1.032258064516129E-2</v>
      </c>
      <c r="D38" s="19">
        <f t="shared" si="2"/>
        <v>0</v>
      </c>
      <c r="E38" s="19">
        <f t="shared" si="2"/>
        <v>0</v>
      </c>
      <c r="F38" s="19">
        <f t="shared" si="2"/>
        <v>6.8387096774193551E-2</v>
      </c>
      <c r="G38" s="19">
        <f t="shared" si="2"/>
        <v>9.8387096774193536E-2</v>
      </c>
      <c r="H38" s="19">
        <f t="shared" si="2"/>
        <v>0.12129032258064515</v>
      </c>
      <c r="I38" s="19">
        <f>AVERAGE(I6:I36)</f>
        <v>6.9032258064516128E-2</v>
      </c>
      <c r="J38" s="19">
        <f t="shared" si="2"/>
        <v>6.2903225806451621E-2</v>
      </c>
      <c r="K38" s="19">
        <f t="shared" si="2"/>
        <v>1.2903225806451613E-3</v>
      </c>
      <c r="L38" s="19">
        <f t="shared" si="2"/>
        <v>0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0.32</v>
      </c>
      <c r="D40" s="15">
        <f t="shared" si="3"/>
        <v>0.32</v>
      </c>
      <c r="E40" s="15">
        <f t="shared" si="3"/>
        <v>0.32</v>
      </c>
      <c r="F40" s="15">
        <f t="shared" si="3"/>
        <v>2.44</v>
      </c>
      <c r="G40" s="15">
        <f t="shared" si="3"/>
        <v>5.49</v>
      </c>
      <c r="H40" s="15">
        <f t="shared" si="3"/>
        <v>9.25</v>
      </c>
      <c r="I40" s="15">
        <f t="shared" si="3"/>
        <v>11.39</v>
      </c>
      <c r="J40" s="15">
        <f t="shared" si="3"/>
        <v>13.34</v>
      </c>
      <c r="K40" s="15">
        <f t="shared" si="3"/>
        <v>13.379999999999999</v>
      </c>
      <c r="L40" s="15">
        <f t="shared" si="3"/>
        <v>13.379999999999999</v>
      </c>
      <c r="M40" s="15">
        <f t="shared" si="3"/>
        <v>13.379999999999999</v>
      </c>
      <c r="N40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B4" sqref="B4"/>
    </sheetView>
  </sheetViews>
  <sheetFormatPr defaultRowHeight="15" x14ac:dyDescent="0.25"/>
  <cols>
    <col min="1" max="1" width="29.140625" customWidth="1"/>
    <col min="2" max="2" width="9.140625" customWidth="1"/>
    <col min="5" max="5" width="10.140625" customWidth="1"/>
    <col min="6" max="6" width="9.85546875" customWidth="1"/>
    <col min="7" max="7" width="10" customWidth="1"/>
    <col min="15" max="15" width="29.140625" customWidth="1"/>
  </cols>
  <sheetData>
    <row r="1" spans="1:15" ht="15.75" x14ac:dyDescent="0.25">
      <c r="A1" s="22"/>
      <c r="B1" s="22"/>
      <c r="C1" s="22"/>
      <c r="D1" s="22"/>
      <c r="E1" s="48" t="s">
        <v>18</v>
      </c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22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22"/>
      <c r="O2" s="22"/>
    </row>
    <row r="4" spans="1:15" x14ac:dyDescent="0.25">
      <c r="A4" s="28" t="s">
        <v>16</v>
      </c>
      <c r="B4" s="26">
        <v>44013</v>
      </c>
      <c r="C4" s="26">
        <v>44044</v>
      </c>
      <c r="D4" s="26">
        <v>44075</v>
      </c>
      <c r="E4" s="26">
        <v>44105</v>
      </c>
      <c r="F4" s="26">
        <v>44136</v>
      </c>
      <c r="G4" s="26">
        <v>44166</v>
      </c>
      <c r="H4" s="26">
        <v>44197</v>
      </c>
      <c r="I4" s="26">
        <v>44228</v>
      </c>
      <c r="J4" s="26">
        <v>44256</v>
      </c>
      <c r="K4" s="26">
        <v>44287</v>
      </c>
      <c r="L4" s="26">
        <v>44317</v>
      </c>
      <c r="M4" s="26">
        <v>44348</v>
      </c>
      <c r="N4" s="1" t="s">
        <v>3</v>
      </c>
      <c r="O4" s="29" t="s">
        <v>16</v>
      </c>
    </row>
    <row r="5" spans="1:15" ht="15.75" thickBot="1" x14ac:dyDescent="0.3">
      <c r="A5" s="27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  <c r="N5" s="32"/>
      <c r="O5" s="33"/>
    </row>
    <row r="6" spans="1:15" x14ac:dyDescent="0.25">
      <c r="A6" s="28"/>
      <c r="B6" s="34"/>
      <c r="C6" s="35"/>
      <c r="D6" s="35"/>
      <c r="E6" s="34"/>
      <c r="F6" s="35"/>
      <c r="G6" s="35"/>
      <c r="H6" s="35"/>
      <c r="I6" s="34"/>
      <c r="J6" s="34"/>
      <c r="K6" s="34"/>
      <c r="L6" s="34"/>
      <c r="M6" s="36"/>
      <c r="N6" s="37"/>
      <c r="O6" s="29"/>
    </row>
    <row r="7" spans="1:15" x14ac:dyDescent="0.25">
      <c r="A7" s="28" t="s">
        <v>0</v>
      </c>
      <c r="B7" s="35">
        <f>CM!B37</f>
        <v>0</v>
      </c>
      <c r="C7" s="35">
        <f>CM!C37</f>
        <v>0.02</v>
      </c>
      <c r="D7" s="35">
        <f>CM!D37</f>
        <v>0</v>
      </c>
      <c r="E7" s="35">
        <f>CM!E37</f>
        <v>0</v>
      </c>
      <c r="F7" s="35">
        <f>CM!F37</f>
        <v>1.82</v>
      </c>
      <c r="G7" s="35">
        <f>CM!G37</f>
        <v>3.21</v>
      </c>
      <c r="H7" s="35">
        <f>CM!H37</f>
        <v>4.25</v>
      </c>
      <c r="I7" s="35">
        <f>CM!I37</f>
        <v>1.56</v>
      </c>
      <c r="J7" s="35">
        <f>CM!J37</f>
        <v>2.37</v>
      </c>
      <c r="K7" s="35">
        <f>CM!K37</f>
        <v>0.23</v>
      </c>
      <c r="L7" s="35">
        <f>CM!L37</f>
        <v>0</v>
      </c>
      <c r="M7" s="35">
        <f>CM!M37</f>
        <v>0</v>
      </c>
      <c r="N7" s="38">
        <f>SUM(B7:M7)</f>
        <v>13.46</v>
      </c>
      <c r="O7" s="29" t="s">
        <v>0</v>
      </c>
    </row>
    <row r="8" spans="1:15" x14ac:dyDescent="0.25">
      <c r="A8" s="2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9"/>
      <c r="N8" s="38"/>
      <c r="O8" s="29"/>
    </row>
    <row r="9" spans="1:15" x14ac:dyDescent="0.25">
      <c r="A9" s="28" t="s">
        <v>6</v>
      </c>
      <c r="B9" s="35">
        <f>'NIC-DAM'!B38</f>
        <v>0</v>
      </c>
      <c r="C9" s="35">
        <f>'NIC-DAM'!C38</f>
        <v>0.33</v>
      </c>
      <c r="D9" s="35">
        <f>'NIC-DAM'!D38</f>
        <v>0</v>
      </c>
      <c r="E9" s="35">
        <f>'NIC-DAM'!E38</f>
        <v>0</v>
      </c>
      <c r="F9" s="35">
        <f>'NIC-DAM'!F38</f>
        <v>1.58</v>
      </c>
      <c r="G9" s="35">
        <f>'NIC-DAM'!G38</f>
        <v>2.63</v>
      </c>
      <c r="H9" s="35">
        <f>'NIC-DAM'!H38</f>
        <v>4.78</v>
      </c>
      <c r="I9" s="35">
        <f>'NIC-DAM'!I38</f>
        <v>2.14</v>
      </c>
      <c r="J9" s="35">
        <f>'NIC-DAM'!J38</f>
        <v>2.0900000000000003</v>
      </c>
      <c r="K9" s="35">
        <f>'NIC-DAM'!K38</f>
        <v>0.05</v>
      </c>
      <c r="L9" s="35">
        <f>'NIC-DAM'!L38</f>
        <v>0</v>
      </c>
      <c r="M9" s="35">
        <f>'NIC-DAM'!M38</f>
        <v>0</v>
      </c>
      <c r="N9" s="38">
        <f t="shared" ref="N9:N27" si="0">SUM(B9:M9)</f>
        <v>13.600000000000001</v>
      </c>
      <c r="O9" s="29" t="s">
        <v>6</v>
      </c>
    </row>
    <row r="10" spans="1:15" x14ac:dyDescent="0.25">
      <c r="A10" s="2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9"/>
      <c r="N10" s="38"/>
      <c r="O10" s="29"/>
    </row>
    <row r="11" spans="1:15" x14ac:dyDescent="0.25">
      <c r="A11" s="28" t="s">
        <v>7</v>
      </c>
      <c r="B11" s="35">
        <f>KENT!B37</f>
        <v>0</v>
      </c>
      <c r="C11" s="35">
        <f>KENT!C37</f>
        <v>0.23</v>
      </c>
      <c r="D11" s="35">
        <f>KENT!D37</f>
        <v>0</v>
      </c>
      <c r="E11" s="35">
        <f>KENT!E37</f>
        <v>0</v>
      </c>
      <c r="F11" s="35">
        <f>KENT!F37</f>
        <v>3.1599999999999997</v>
      </c>
      <c r="G11" s="35">
        <f>KENT!G37</f>
        <v>4.74</v>
      </c>
      <c r="H11" s="35">
        <f>KENT!H37</f>
        <v>6.1199999999999992</v>
      </c>
      <c r="I11" s="35">
        <f>KENT!I37</f>
        <v>3.1</v>
      </c>
      <c r="J11" s="35">
        <f>KENT!J37</f>
        <v>3.5</v>
      </c>
      <c r="K11" s="35">
        <f>KENT!K37</f>
        <v>0.12</v>
      </c>
      <c r="L11" s="35">
        <f>KENT!L37</f>
        <v>0</v>
      </c>
      <c r="M11" s="35">
        <f>KENT!M37</f>
        <v>0</v>
      </c>
      <c r="N11" s="38">
        <f t="shared" si="0"/>
        <v>20.97</v>
      </c>
      <c r="O11" s="29" t="s">
        <v>7</v>
      </c>
    </row>
    <row r="12" spans="1:15" x14ac:dyDescent="0.25">
      <c r="A12" s="2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9"/>
      <c r="N12" s="38"/>
      <c r="O12" s="29"/>
    </row>
    <row r="13" spans="1:15" x14ac:dyDescent="0.25">
      <c r="A13" s="28" t="s">
        <v>8</v>
      </c>
      <c r="B13" s="35">
        <f>ALPINE!B37</f>
        <v>0</v>
      </c>
      <c r="C13" s="35">
        <f>ALPINE!C37</f>
        <v>0.11</v>
      </c>
      <c r="D13" s="35">
        <f>ALPINE!D37</f>
        <v>0</v>
      </c>
      <c r="E13" s="35">
        <f>ALPINE!E37</f>
        <v>0</v>
      </c>
      <c r="F13" s="35">
        <f>ALPINE!F37</f>
        <v>4.49</v>
      </c>
      <c r="G13" s="35">
        <f>ALPINE!G37</f>
        <v>5.4799999999999995</v>
      </c>
      <c r="H13" s="35">
        <f>ALPINE!H37</f>
        <v>5.62</v>
      </c>
      <c r="I13" s="35">
        <f>ALPINE!I37</f>
        <v>3.63</v>
      </c>
      <c r="J13" s="35">
        <f>ALPINE!J37</f>
        <v>3.84</v>
      </c>
      <c r="K13" s="35">
        <f>ALPINE!K37</f>
        <v>0.35</v>
      </c>
      <c r="L13" s="35">
        <f>ALPINE!L37</f>
        <v>0</v>
      </c>
      <c r="M13" s="35">
        <f>ALPINE!M37</f>
        <v>0</v>
      </c>
      <c r="N13" s="38">
        <f t="shared" si="0"/>
        <v>23.52</v>
      </c>
      <c r="O13" s="29" t="s">
        <v>8</v>
      </c>
    </row>
    <row r="14" spans="1:15" x14ac:dyDescent="0.25">
      <c r="A14" s="2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9"/>
      <c r="N14" s="38"/>
      <c r="O14" s="29"/>
    </row>
    <row r="15" spans="1:15" x14ac:dyDescent="0.25">
      <c r="A15" s="28" t="s">
        <v>9</v>
      </c>
      <c r="B15" s="35">
        <f>'BON TEMPE'!B37</f>
        <v>0</v>
      </c>
      <c r="C15" s="35">
        <f>'BON TEMPE'!C37</f>
        <v>0.13</v>
      </c>
      <c r="D15" s="35">
        <f>'BON TEMPE'!D37</f>
        <v>0</v>
      </c>
      <c r="E15" s="35">
        <f>'BON TEMPE'!E37</f>
        <v>0</v>
      </c>
      <c r="F15" s="35">
        <f>'BON TEMPE'!F37</f>
        <v>2.87</v>
      </c>
      <c r="G15" s="35">
        <f>'BON TEMPE'!G37</f>
        <v>4.58</v>
      </c>
      <c r="H15" s="35">
        <f>'BON TEMPE'!H37</f>
        <v>5.830000000000001</v>
      </c>
      <c r="I15" s="35">
        <f>'BON TEMPE'!I37</f>
        <v>2.2600000000000002</v>
      </c>
      <c r="J15" s="35">
        <f>'BON TEMPE'!J37</f>
        <v>3.2700000000000005</v>
      </c>
      <c r="K15" s="35">
        <f>'BON TEMPE'!K37</f>
        <v>0.26</v>
      </c>
      <c r="L15" s="35">
        <f>'BON TEMPE'!L37</f>
        <v>0</v>
      </c>
      <c r="M15" s="35">
        <f>'BON TEMPE'!M37</f>
        <v>0</v>
      </c>
      <c r="N15" s="38">
        <f t="shared" si="0"/>
        <v>19.200000000000003</v>
      </c>
      <c r="O15" s="29" t="s">
        <v>9</v>
      </c>
    </row>
    <row r="16" spans="1:15" x14ac:dyDescent="0.25">
      <c r="A16" s="2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9"/>
      <c r="N16" s="38"/>
      <c r="O16" s="29"/>
    </row>
    <row r="17" spans="1:15" x14ac:dyDescent="0.25">
      <c r="A17" s="28" t="s">
        <v>10</v>
      </c>
      <c r="B17" s="35">
        <f>LAGUNITAS!B37</f>
        <v>0</v>
      </c>
      <c r="C17" s="35">
        <f>LAGUNITAS!C37</f>
        <v>0.35</v>
      </c>
      <c r="D17" s="47">
        <f>LAGUNITAS!D37</f>
        <v>0</v>
      </c>
      <c r="E17" s="47">
        <f>LAGUNITAS!E37</f>
        <v>0</v>
      </c>
      <c r="F17" s="47">
        <f>LAGUNITAS!F37</f>
        <v>3.05</v>
      </c>
      <c r="G17" s="47">
        <f>LAGUNITAS!G37</f>
        <v>4.9099999999999993</v>
      </c>
      <c r="H17" s="47">
        <f>LAGUNITAS!H37</f>
        <v>6.2600000000000007</v>
      </c>
      <c r="I17" s="47">
        <f>LAGUNITAS!I37</f>
        <v>2.2800000000000002</v>
      </c>
      <c r="J17" s="47">
        <f>LAGUNITAS!J37</f>
        <v>3.4099999999999993</v>
      </c>
      <c r="K17" s="47">
        <f>LAGUNITAS!K37</f>
        <v>0.36099999999999999</v>
      </c>
      <c r="L17" s="35">
        <f>LAGUNITAS!L37</f>
        <v>0.04</v>
      </c>
      <c r="M17" s="35">
        <f>LAGUNITAS!M37</f>
        <v>0</v>
      </c>
      <c r="N17" s="38">
        <f>SUM(B17:M17)</f>
        <v>20.661000000000001</v>
      </c>
      <c r="O17" s="29" t="s">
        <v>10</v>
      </c>
    </row>
    <row r="18" spans="1:15" x14ac:dyDescent="0.25">
      <c r="A18" s="2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9"/>
      <c r="N18" s="38"/>
      <c r="O18" s="29"/>
    </row>
    <row r="19" spans="1:15" x14ac:dyDescent="0.25">
      <c r="A19" s="28" t="s">
        <v>11</v>
      </c>
      <c r="B19" s="35">
        <f>PHOENIX!B38</f>
        <v>0</v>
      </c>
      <c r="C19" s="35">
        <f>PHOENIX!C38</f>
        <v>0.1</v>
      </c>
      <c r="D19" s="35">
        <f>PHOENIX!D38</f>
        <v>0</v>
      </c>
      <c r="E19" s="35">
        <f>PHOENIX!E38</f>
        <v>0</v>
      </c>
      <c r="F19" s="35">
        <f>PHOENIX!F38</f>
        <v>2.5</v>
      </c>
      <c r="G19" s="35">
        <f>PHOENIX!G38</f>
        <v>4.8099999999999996</v>
      </c>
      <c r="H19" s="35">
        <f>PHOENIX!H38</f>
        <v>5.78</v>
      </c>
      <c r="I19" s="35">
        <f>PHOENIX!I38</f>
        <v>2.0100000000000002</v>
      </c>
      <c r="J19" s="35">
        <f>PHOENIX!J38</f>
        <v>3.21</v>
      </c>
      <c r="K19" s="35">
        <f>PHOENIX!K38</f>
        <v>0.25</v>
      </c>
      <c r="L19" s="35">
        <f>PHOENIX!L38</f>
        <v>0</v>
      </c>
      <c r="M19" s="35">
        <f>PHOENIX!M38</f>
        <v>0</v>
      </c>
      <c r="N19" s="38">
        <f t="shared" si="0"/>
        <v>18.66</v>
      </c>
      <c r="O19" s="29" t="s">
        <v>11</v>
      </c>
    </row>
    <row r="20" spans="1:15" x14ac:dyDescent="0.25">
      <c r="A20" s="2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9"/>
      <c r="N20" s="38"/>
      <c r="O20" s="29"/>
    </row>
    <row r="21" spans="1:15" x14ac:dyDescent="0.25">
      <c r="A21" s="28" t="s">
        <v>12</v>
      </c>
      <c r="B21" s="35">
        <f>SOULAJULE!B37</f>
        <v>0</v>
      </c>
      <c r="C21" s="35">
        <f>SOULAJULE!C37</f>
        <v>0.36</v>
      </c>
      <c r="D21" s="35">
        <f>SOULAJULE!D37</f>
        <v>0</v>
      </c>
      <c r="E21" s="35">
        <f>SOULAJULE!E37</f>
        <v>0</v>
      </c>
      <c r="F21" s="35">
        <f>SOULAJULE!F37</f>
        <v>1.85</v>
      </c>
      <c r="G21" s="35">
        <f>SOULAJULE!G37</f>
        <v>2.8799999999999994</v>
      </c>
      <c r="H21" s="35">
        <f>SOULAJULE!H37</f>
        <v>3.45</v>
      </c>
      <c r="I21" s="35">
        <f>SOULAJULE!I37</f>
        <v>3.3099999999999996</v>
      </c>
      <c r="J21" s="35">
        <f>SOULAJULE!J37</f>
        <v>1.39</v>
      </c>
      <c r="K21" s="35">
        <f>SOULAJULE!K37</f>
        <v>0.6</v>
      </c>
      <c r="L21" s="35">
        <f>SOULAJULE!L37</f>
        <v>0</v>
      </c>
      <c r="M21" s="35">
        <f>SOULAJULE!M37</f>
        <v>0</v>
      </c>
      <c r="N21" s="38">
        <f t="shared" si="0"/>
        <v>13.839999999999998</v>
      </c>
      <c r="O21" s="29" t="s">
        <v>12</v>
      </c>
    </row>
    <row r="22" spans="1:15" x14ac:dyDescent="0.25">
      <c r="A22" s="2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9"/>
      <c r="N22" s="38"/>
      <c r="O22" s="29"/>
    </row>
    <row r="23" spans="1:15" x14ac:dyDescent="0.25">
      <c r="A23" s="28" t="s">
        <v>13</v>
      </c>
      <c r="B23" s="35">
        <f>'NIC-TOWN'!B39</f>
        <v>0</v>
      </c>
      <c r="C23" s="35">
        <f>'NIC-TOWN'!C39</f>
        <v>0.18</v>
      </c>
      <c r="D23" s="35">
        <f>'NIC-TOWN'!D39</f>
        <v>0</v>
      </c>
      <c r="E23" s="35">
        <f>'NIC-TOWN'!E39</f>
        <v>0</v>
      </c>
      <c r="F23" s="35">
        <f>'NIC-TOWN'!F39</f>
        <v>1.3499999999999999</v>
      </c>
      <c r="G23" s="35">
        <f>'NIC-TOWN'!G39</f>
        <v>2.5499999999999998</v>
      </c>
      <c r="H23" s="35">
        <f>'NIC-TOWN'!H39</f>
        <v>4.54</v>
      </c>
      <c r="I23" s="35">
        <f>'NIC-TOWN'!I39</f>
        <v>1.65</v>
      </c>
      <c r="J23" s="35">
        <f>'NIC-TOWN'!J39</f>
        <v>1.9800000000000002</v>
      </c>
      <c r="K23" s="35">
        <f>'NIC-TOWN'!K39</f>
        <v>0.04</v>
      </c>
      <c r="L23" s="35">
        <f>'NIC-TOWN'!L39</f>
        <v>0</v>
      </c>
      <c r="M23" s="35">
        <f>'NIC-TOWN'!M39</f>
        <v>0</v>
      </c>
      <c r="N23" s="38">
        <f t="shared" si="0"/>
        <v>12.290000000000001</v>
      </c>
      <c r="O23" s="29" t="s">
        <v>13</v>
      </c>
    </row>
    <row r="24" spans="1:15" x14ac:dyDescent="0.25">
      <c r="A24" s="2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9"/>
      <c r="N24" s="38"/>
      <c r="O24" s="29"/>
    </row>
    <row r="25" spans="1:15" x14ac:dyDescent="0.25">
      <c r="A25" s="28" t="s">
        <v>14</v>
      </c>
      <c r="B25" s="35">
        <f>TOCALOMA!B37</f>
        <v>0</v>
      </c>
      <c r="C25" s="35">
        <f>TOCALOMA!C37</f>
        <v>0.32</v>
      </c>
      <c r="D25" s="35">
        <f>TOCALOMA!D37</f>
        <v>0</v>
      </c>
      <c r="E25" s="35">
        <f>TOCALOMA!E37</f>
        <v>0</v>
      </c>
      <c r="F25" s="35">
        <f>TOCALOMA!F37</f>
        <v>2.12</v>
      </c>
      <c r="G25" s="35">
        <f>TOCALOMA!G37</f>
        <v>3.05</v>
      </c>
      <c r="H25" s="35">
        <f>TOCALOMA!H37</f>
        <v>3.76</v>
      </c>
      <c r="I25" s="35">
        <f>TOCALOMA!I37</f>
        <v>2.14</v>
      </c>
      <c r="J25" s="35">
        <f>TOCALOMA!J37</f>
        <v>1.9500000000000002</v>
      </c>
      <c r="K25" s="35">
        <f>TOCALOMA!K37</f>
        <v>0.04</v>
      </c>
      <c r="L25" s="35">
        <f>TOCALOMA!L37</f>
        <v>0</v>
      </c>
      <c r="M25" s="35">
        <f>TOCALOMA!M37</f>
        <v>0</v>
      </c>
      <c r="N25" s="38">
        <f t="shared" si="0"/>
        <v>13.379999999999999</v>
      </c>
      <c r="O25" s="29" t="s">
        <v>14</v>
      </c>
    </row>
    <row r="26" spans="1:15" x14ac:dyDescent="0.25">
      <c r="A26" s="28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6"/>
      <c r="N26" s="38"/>
      <c r="O26" s="29"/>
    </row>
    <row r="27" spans="1:15" x14ac:dyDescent="0.25">
      <c r="A27" s="28" t="s">
        <v>15</v>
      </c>
      <c r="B27" s="35">
        <f>'LAG RANGER'!B37</f>
        <v>0</v>
      </c>
      <c r="C27" s="35">
        <f>'LAG RANGER'!C37</f>
        <v>0.34</v>
      </c>
      <c r="D27" s="35">
        <f>'LAG RANGER'!D37</f>
        <v>0</v>
      </c>
      <c r="E27" s="35">
        <f>'LAG RANGER'!E37</f>
        <v>0</v>
      </c>
      <c r="F27" s="35">
        <f>'LAG RANGER'!F37</f>
        <v>2.92</v>
      </c>
      <c r="G27" s="35">
        <f>'LAG RANGER'!G37</f>
        <v>5.42</v>
      </c>
      <c r="H27" s="35">
        <f>'LAG RANGER'!H37</f>
        <v>6.9899999999999993</v>
      </c>
      <c r="I27" s="35">
        <f>'LAG RANGER'!I37</f>
        <v>3.06</v>
      </c>
      <c r="J27" s="35">
        <f>'LAG RANGER'!J37</f>
        <v>4.3699999999999992</v>
      </c>
      <c r="K27" s="35">
        <f>'LAG RANGER'!K37</f>
        <v>0.48</v>
      </c>
      <c r="L27" s="35">
        <f>'LAG RANGER'!L37</f>
        <v>0</v>
      </c>
      <c r="M27" s="45">
        <f>'LAG RANGER'!M37</f>
        <v>0</v>
      </c>
      <c r="N27" s="46">
        <f t="shared" si="0"/>
        <v>23.579999999999995</v>
      </c>
      <c r="O27" s="44" t="s">
        <v>15</v>
      </c>
    </row>
    <row r="28" spans="1:15" x14ac:dyDescent="0.25">
      <c r="A28" s="28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40"/>
      <c r="O28" s="29"/>
    </row>
    <row r="29" spans="1:15" x14ac:dyDescent="0.25">
      <c r="A29" s="41" t="s">
        <v>17</v>
      </c>
      <c r="B29" s="42">
        <f>AVERAGE(B7:B27)</f>
        <v>0</v>
      </c>
      <c r="C29" s="42">
        <f t="shared" ref="C29:M29" si="1">AVERAGE(C7:C27)</f>
        <v>0.22454545454545452</v>
      </c>
      <c r="D29" s="42">
        <f t="shared" si="1"/>
        <v>0</v>
      </c>
      <c r="E29" s="42">
        <f t="shared" si="1"/>
        <v>0</v>
      </c>
      <c r="F29" s="42">
        <f t="shared" si="1"/>
        <v>2.5190909090909099</v>
      </c>
      <c r="G29" s="42">
        <f t="shared" si="1"/>
        <v>4.0236363636363635</v>
      </c>
      <c r="H29" s="42">
        <f t="shared" si="1"/>
        <v>5.2163636363636368</v>
      </c>
      <c r="I29" s="42">
        <f t="shared" si="1"/>
        <v>2.4672727272727268</v>
      </c>
      <c r="J29" s="42">
        <f t="shared" si="1"/>
        <v>2.852727272727273</v>
      </c>
      <c r="K29" s="42">
        <f t="shared" si="1"/>
        <v>0.25281818181818183</v>
      </c>
      <c r="L29" s="42">
        <f t="shared" si="1"/>
        <v>3.6363636363636364E-3</v>
      </c>
      <c r="M29" s="42">
        <f t="shared" si="1"/>
        <v>0</v>
      </c>
      <c r="N29" s="42">
        <f>AVERAGE(N7:N27)</f>
        <v>17.560090909090906</v>
      </c>
      <c r="O29" s="4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Normal="100" workbookViewId="0">
      <pane ySplit="5" topLeftCell="A6" activePane="bottomLeft" state="frozen"/>
      <selection pane="bottomLeft" activeCell="J31" sqref="J31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0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13.46</v>
      </c>
      <c r="N2" s="2"/>
    </row>
    <row r="4" spans="1:14" x14ac:dyDescent="0.25">
      <c r="A4" s="6"/>
      <c r="B4" s="26">
        <v>44013</v>
      </c>
      <c r="C4" s="26">
        <v>44044</v>
      </c>
      <c r="D4" s="26">
        <v>44075</v>
      </c>
      <c r="E4" s="26">
        <v>44105</v>
      </c>
      <c r="F4" s="26">
        <v>44136</v>
      </c>
      <c r="G4" s="26">
        <v>44166</v>
      </c>
      <c r="H4" s="26">
        <v>44197</v>
      </c>
      <c r="I4" s="26">
        <v>44228</v>
      </c>
      <c r="J4" s="26">
        <v>44256</v>
      </c>
      <c r="K4" s="26">
        <v>44287</v>
      </c>
      <c r="L4" s="26">
        <v>44317</v>
      </c>
      <c r="M4" s="26">
        <v>44348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0.02</v>
      </c>
      <c r="E5" s="10">
        <f t="shared" si="0"/>
        <v>0.02</v>
      </c>
      <c r="F5" s="10">
        <f t="shared" si="0"/>
        <v>0.02</v>
      </c>
      <c r="G5" s="10">
        <f t="shared" si="0"/>
        <v>1.84</v>
      </c>
      <c r="H5" s="10">
        <f t="shared" si="0"/>
        <v>5.05</v>
      </c>
      <c r="I5" s="10">
        <f t="shared" si="0"/>
        <v>9.3000000000000007</v>
      </c>
      <c r="J5" s="10">
        <f t="shared" si="0"/>
        <v>10.860000000000001</v>
      </c>
      <c r="K5" s="10">
        <f t="shared" si="0"/>
        <v>13.23</v>
      </c>
      <c r="L5" s="10">
        <f t="shared" si="0"/>
        <v>13.46</v>
      </c>
      <c r="M5" s="11">
        <f t="shared" si="0"/>
        <v>13.46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5">
        <v>0.03</v>
      </c>
      <c r="I6" s="15">
        <v>0.38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0.26</v>
      </c>
      <c r="I7" s="15">
        <v>0.22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0.01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0.89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0.02</v>
      </c>
      <c r="I10" s="14">
        <v>0</v>
      </c>
      <c r="J10" s="15">
        <v>0.17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0.06</v>
      </c>
      <c r="I11" s="14">
        <v>0</v>
      </c>
      <c r="J11" s="15">
        <v>0.01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5">
        <v>0.06</v>
      </c>
      <c r="G13" s="14">
        <v>0</v>
      </c>
      <c r="H13" s="15">
        <v>0.05</v>
      </c>
      <c r="I13" s="14">
        <v>0</v>
      </c>
      <c r="J13" s="15">
        <v>0.28000000000000003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0.01</v>
      </c>
      <c r="I14" s="14">
        <v>0</v>
      </c>
      <c r="J14" s="15">
        <v>0.44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v>0.23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0.17</v>
      </c>
      <c r="H16" s="14">
        <v>0</v>
      </c>
      <c r="I16" s="15">
        <v>0.69</v>
      </c>
      <c r="J16" s="15">
        <v>0.08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0.01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5">
        <v>0.85</v>
      </c>
      <c r="G18" s="15">
        <v>1.26</v>
      </c>
      <c r="H18" s="14">
        <v>0</v>
      </c>
      <c r="I18" s="15">
        <v>0.01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5">
        <v>0.01</v>
      </c>
      <c r="G19" s="14">
        <v>0</v>
      </c>
      <c r="H19" s="15">
        <v>0.01</v>
      </c>
      <c r="I19" s="14">
        <v>0</v>
      </c>
      <c r="J19" s="15">
        <v>0.4</v>
      </c>
      <c r="K19" s="14">
        <v>0</v>
      </c>
      <c r="L19" s="14">
        <v>0</v>
      </c>
      <c r="M19" s="14">
        <v>0</v>
      </c>
      <c r="N19" s="24">
        <v>14</v>
      </c>
    </row>
    <row r="20" spans="1:14" ht="14.25" customHeight="1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v>0.02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5">
        <v>0.02</v>
      </c>
      <c r="D21" s="14">
        <v>0</v>
      </c>
      <c r="E21" s="14">
        <v>0</v>
      </c>
      <c r="F21" s="14">
        <v>0</v>
      </c>
      <c r="G21" s="15">
        <v>0.25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5">
        <v>0.68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5">
        <v>0.21</v>
      </c>
      <c r="G23" s="15">
        <v>0.39</v>
      </c>
      <c r="H23" s="14">
        <v>0</v>
      </c>
      <c r="I23" s="14">
        <v>0</v>
      </c>
      <c r="J23" s="15">
        <v>0.75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5">
        <v>0.01</v>
      </c>
      <c r="G24" s="14">
        <v>0</v>
      </c>
      <c r="H24" s="14">
        <v>0</v>
      </c>
      <c r="I24" s="15">
        <v>0.15</v>
      </c>
      <c r="J24" s="15">
        <v>0.01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5">
        <v>0.09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0.45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0.06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0.88</v>
      </c>
      <c r="H30" s="14">
        <v>0</v>
      </c>
      <c r="I30" s="14">
        <v>0</v>
      </c>
      <c r="J30" s="14">
        <v>0</v>
      </c>
      <c r="K30" s="15">
        <v>0.01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1.22</v>
      </c>
      <c r="I31" s="14">
        <v>0</v>
      </c>
      <c r="J31" s="14">
        <v>0</v>
      </c>
      <c r="K31" s="15">
        <v>0.22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0.76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0.12</v>
      </c>
      <c r="H33" s="15">
        <v>0.16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0.26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0.13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0.02</v>
      </c>
      <c r="D37" s="17">
        <f t="shared" si="1"/>
        <v>0</v>
      </c>
      <c r="E37" s="17">
        <f t="shared" si="1"/>
        <v>0</v>
      </c>
      <c r="F37" s="17">
        <f t="shared" si="1"/>
        <v>1.82</v>
      </c>
      <c r="G37" s="17">
        <f t="shared" si="1"/>
        <v>3.21</v>
      </c>
      <c r="H37" s="17">
        <f t="shared" si="1"/>
        <v>4.25</v>
      </c>
      <c r="I37" s="17">
        <f t="shared" si="1"/>
        <v>1.56</v>
      </c>
      <c r="J37" s="17">
        <f t="shared" si="1"/>
        <v>2.37</v>
      </c>
      <c r="K37" s="17">
        <f t="shared" si="1"/>
        <v>0.23</v>
      </c>
      <c r="L37" s="17">
        <f t="shared" si="1"/>
        <v>0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6.4516129032258064E-4</v>
      </c>
      <c r="D38" s="19">
        <f t="shared" si="2"/>
        <v>0</v>
      </c>
      <c r="E38" s="19">
        <f t="shared" si="2"/>
        <v>0</v>
      </c>
      <c r="F38" s="19">
        <f t="shared" si="2"/>
        <v>5.8709677419354837E-2</v>
      </c>
      <c r="G38" s="19">
        <f t="shared" si="2"/>
        <v>0.10354838709677419</v>
      </c>
      <c r="H38" s="19">
        <f t="shared" si="2"/>
        <v>0.13709677419354838</v>
      </c>
      <c r="I38" s="19">
        <f>AVERAGE(I6:I36)</f>
        <v>5.0322580645161291E-2</v>
      </c>
      <c r="J38" s="19">
        <f t="shared" si="2"/>
        <v>7.6451612903225816E-2</v>
      </c>
      <c r="K38" s="19">
        <f t="shared" si="2"/>
        <v>7.4193548387096776E-3</v>
      </c>
      <c r="L38" s="19">
        <f t="shared" si="2"/>
        <v>0</v>
      </c>
      <c r="M38" s="19">
        <f t="shared" si="2"/>
        <v>0</v>
      </c>
      <c r="N38" s="18" t="s">
        <v>4</v>
      </c>
    </row>
    <row r="39" spans="1:14" ht="15.75" customHeight="1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0.02</v>
      </c>
      <c r="D40" s="15">
        <f t="shared" si="3"/>
        <v>0.02</v>
      </c>
      <c r="E40" s="15">
        <f t="shared" si="3"/>
        <v>0.02</v>
      </c>
      <c r="F40" s="15">
        <f t="shared" si="3"/>
        <v>1.84</v>
      </c>
      <c r="G40" s="15">
        <f t="shared" si="3"/>
        <v>5.05</v>
      </c>
      <c r="H40" s="15">
        <f t="shared" si="3"/>
        <v>9.3000000000000007</v>
      </c>
      <c r="I40" s="15">
        <f t="shared" si="3"/>
        <v>10.860000000000001</v>
      </c>
      <c r="J40" s="15">
        <f t="shared" si="3"/>
        <v>13.23</v>
      </c>
      <c r="K40" s="15">
        <f t="shared" si="3"/>
        <v>13.46</v>
      </c>
      <c r="L40" s="15">
        <f t="shared" si="3"/>
        <v>13.46</v>
      </c>
      <c r="M40" s="15">
        <f t="shared" si="3"/>
        <v>13.46</v>
      </c>
      <c r="N40" s="20" t="s">
        <v>5</v>
      </c>
    </row>
  </sheetData>
  <pageMargins left="0.7" right="0.7" top="0.75" bottom="0.75" header="0.3" footer="0.3"/>
  <pageSetup scale="8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98" zoomScaleNormal="98" workbookViewId="0">
      <selection activeCell="J31" sqref="J31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8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23.52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44013</v>
      </c>
      <c r="C4" s="26">
        <v>44044</v>
      </c>
      <c r="D4" s="26">
        <v>44075</v>
      </c>
      <c r="E4" s="26">
        <v>44105</v>
      </c>
      <c r="F4" s="26">
        <v>44136</v>
      </c>
      <c r="G4" s="26">
        <v>44166</v>
      </c>
      <c r="H4" s="26">
        <v>44197</v>
      </c>
      <c r="I4" s="26">
        <v>44228</v>
      </c>
      <c r="J4" s="26">
        <v>44256</v>
      </c>
      <c r="K4" s="26">
        <v>44287</v>
      </c>
      <c r="L4" s="26">
        <v>44317</v>
      </c>
      <c r="M4" s="26">
        <v>44348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0.11</v>
      </c>
      <c r="E5" s="10">
        <f t="shared" si="0"/>
        <v>0.11</v>
      </c>
      <c r="F5" s="10">
        <f t="shared" si="0"/>
        <v>0.11</v>
      </c>
      <c r="G5" s="10">
        <f t="shared" si="0"/>
        <v>4.6000000000000005</v>
      </c>
      <c r="H5" s="10">
        <f t="shared" si="0"/>
        <v>10.08</v>
      </c>
      <c r="I5" s="10">
        <f t="shared" si="0"/>
        <v>15.7</v>
      </c>
      <c r="J5" s="10">
        <f t="shared" si="0"/>
        <v>19.329999999999998</v>
      </c>
      <c r="K5" s="10">
        <f t="shared" si="0"/>
        <v>23.169999999999998</v>
      </c>
      <c r="L5" s="10">
        <f t="shared" si="0"/>
        <v>23.52</v>
      </c>
      <c r="M5" s="11">
        <f t="shared" si="0"/>
        <v>23.52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0.45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0.03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1.1200000000000001</v>
      </c>
      <c r="I9" s="15">
        <v>1.28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0.12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v>0.34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0.13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5">
        <v>0.26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v>0.53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v>0.16</v>
      </c>
      <c r="K16" s="14">
        <v>0</v>
      </c>
      <c r="L16" s="14">
        <v>0</v>
      </c>
      <c r="M16" s="14">
        <v>0</v>
      </c>
      <c r="N16" s="24">
        <v>11</v>
      </c>
    </row>
    <row r="17" spans="1:14" ht="15.75" customHeight="1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0.51</v>
      </c>
      <c r="H17" s="14">
        <v>0</v>
      </c>
      <c r="I17" s="15">
        <v>1.1299999999999999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1.3</v>
      </c>
      <c r="H18" s="14">
        <v>0</v>
      </c>
      <c r="I18" s="15">
        <v>0.28999999999999998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5">
        <v>1.94</v>
      </c>
      <c r="G19" s="15">
        <v>0.56999999999999995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v>0.42</v>
      </c>
      <c r="J20" s="15">
        <v>0.56999999999999995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5">
        <v>0.11</v>
      </c>
      <c r="D22" s="14">
        <v>0</v>
      </c>
      <c r="E22" s="14">
        <v>0</v>
      </c>
      <c r="F22" s="14">
        <v>0</v>
      </c>
      <c r="G22" s="15">
        <v>1.1499999999999999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5">
        <v>2.5499999999999998</v>
      </c>
      <c r="G23" s="14">
        <v>0</v>
      </c>
      <c r="H23" s="14">
        <v>0</v>
      </c>
      <c r="I23" s="14">
        <v>0</v>
      </c>
      <c r="J23" s="15">
        <v>0.42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v>0.3</v>
      </c>
      <c r="J24" s="15">
        <v>1.56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5">
        <v>0.21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0.12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0.35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5">
        <v>0.21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1.55</v>
      </c>
      <c r="H31" s="14">
        <v>0</v>
      </c>
      <c r="I31" s="14">
        <v>0</v>
      </c>
      <c r="J31" s="14">
        <v>0</v>
      </c>
      <c r="K31" s="15">
        <v>0.35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1.93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0.1</v>
      </c>
      <c r="H33" s="15">
        <v>0.86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0.3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0.3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0.11</v>
      </c>
      <c r="D37" s="17">
        <f t="shared" si="1"/>
        <v>0</v>
      </c>
      <c r="E37" s="17">
        <f t="shared" si="1"/>
        <v>0</v>
      </c>
      <c r="F37" s="17">
        <f t="shared" si="1"/>
        <v>4.49</v>
      </c>
      <c r="G37" s="17">
        <f t="shared" si="1"/>
        <v>5.4799999999999995</v>
      </c>
      <c r="H37" s="17">
        <f t="shared" si="1"/>
        <v>5.62</v>
      </c>
      <c r="I37" s="17">
        <f t="shared" si="1"/>
        <v>3.63</v>
      </c>
      <c r="J37" s="17">
        <f t="shared" si="1"/>
        <v>3.84</v>
      </c>
      <c r="K37" s="17">
        <f t="shared" si="1"/>
        <v>0.35</v>
      </c>
      <c r="L37" s="17">
        <f t="shared" si="1"/>
        <v>0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3.5483870967741938E-3</v>
      </c>
      <c r="D38" s="19">
        <f t="shared" si="2"/>
        <v>0</v>
      </c>
      <c r="E38" s="19">
        <f t="shared" si="2"/>
        <v>0</v>
      </c>
      <c r="F38" s="19">
        <f t="shared" si="2"/>
        <v>0.14483870967741935</v>
      </c>
      <c r="G38" s="19">
        <f t="shared" si="2"/>
        <v>0.17677419354838708</v>
      </c>
      <c r="H38" s="19">
        <f t="shared" si="2"/>
        <v>0.18129032258064517</v>
      </c>
      <c r="I38" s="19">
        <f>AVERAGE(I6:I36)</f>
        <v>0.11709677419354839</v>
      </c>
      <c r="J38" s="19">
        <f t="shared" si="2"/>
        <v>0.12387096774193548</v>
      </c>
      <c r="K38" s="19">
        <f t="shared" si="2"/>
        <v>1.1290322580645161E-2</v>
      </c>
      <c r="L38" s="19">
        <f t="shared" si="2"/>
        <v>0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0.11</v>
      </c>
      <c r="D40" s="15">
        <f t="shared" si="3"/>
        <v>0.11</v>
      </c>
      <c r="E40" s="15">
        <f t="shared" si="3"/>
        <v>0.11</v>
      </c>
      <c r="F40" s="15">
        <f t="shared" si="3"/>
        <v>4.6000000000000005</v>
      </c>
      <c r="G40" s="15">
        <f t="shared" si="3"/>
        <v>10.08</v>
      </c>
      <c r="H40" s="15">
        <f t="shared" si="3"/>
        <v>15.7</v>
      </c>
      <c r="I40" s="15">
        <f t="shared" si="3"/>
        <v>19.329999999999998</v>
      </c>
      <c r="J40" s="15">
        <f t="shared" si="3"/>
        <v>23.169999999999998</v>
      </c>
      <c r="K40" s="15">
        <f t="shared" si="3"/>
        <v>23.52</v>
      </c>
      <c r="L40" s="15">
        <f t="shared" si="3"/>
        <v>23.52</v>
      </c>
      <c r="M40" s="15">
        <f t="shared" si="3"/>
        <v>23.52</v>
      </c>
      <c r="N40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96" zoomScaleNormal="96" workbookViewId="0">
      <pane ySplit="5" topLeftCell="A6" activePane="bottomLeft" state="frozen"/>
      <selection pane="bottomLeft" activeCell="J31" sqref="J31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9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19.200000000000003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44013</v>
      </c>
      <c r="C4" s="26">
        <v>44044</v>
      </c>
      <c r="D4" s="26">
        <v>44075</v>
      </c>
      <c r="E4" s="26">
        <v>44105</v>
      </c>
      <c r="F4" s="26">
        <v>44136</v>
      </c>
      <c r="G4" s="26">
        <v>44166</v>
      </c>
      <c r="H4" s="26">
        <v>44197</v>
      </c>
      <c r="I4" s="26">
        <v>44228</v>
      </c>
      <c r="J4" s="26">
        <v>44256</v>
      </c>
      <c r="K4" s="26">
        <v>44287</v>
      </c>
      <c r="L4" s="26">
        <v>44317</v>
      </c>
      <c r="M4" s="26">
        <v>44348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0.13</v>
      </c>
      <c r="E5" s="10">
        <f t="shared" si="0"/>
        <v>0.13</v>
      </c>
      <c r="F5" s="10">
        <f t="shared" si="0"/>
        <v>0.13</v>
      </c>
      <c r="G5" s="10">
        <f t="shared" si="0"/>
        <v>3</v>
      </c>
      <c r="H5" s="10">
        <f t="shared" si="0"/>
        <v>7.58</v>
      </c>
      <c r="I5" s="10">
        <f t="shared" si="0"/>
        <v>13.41</v>
      </c>
      <c r="J5" s="10">
        <f t="shared" si="0"/>
        <v>15.67</v>
      </c>
      <c r="K5" s="10">
        <f t="shared" si="0"/>
        <v>18.940000000000001</v>
      </c>
      <c r="L5" s="10">
        <f t="shared" si="0"/>
        <v>19.200000000000003</v>
      </c>
      <c r="M5" s="11">
        <f t="shared" si="0"/>
        <v>19.200000000000003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0.27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0.09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0.28000000000000003</v>
      </c>
      <c r="I9" s="15">
        <v>1.04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0.82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v>0.28000000000000003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5">
        <v>0.39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v>0.62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v>0.19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0.32</v>
      </c>
      <c r="H17" s="14">
        <v>0</v>
      </c>
      <c r="I17" s="15">
        <v>0.68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1.02</v>
      </c>
      <c r="H18" s="14">
        <v>0</v>
      </c>
      <c r="I18" s="15">
        <v>0.15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5">
        <v>1.1000000000000001</v>
      </c>
      <c r="G19" s="15">
        <v>0.54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v>0.17</v>
      </c>
      <c r="J20" s="15">
        <v>0.6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5">
        <v>0.13</v>
      </c>
      <c r="D22" s="14">
        <v>0</v>
      </c>
      <c r="E22" s="14">
        <v>0</v>
      </c>
      <c r="F22" s="14">
        <v>0</v>
      </c>
      <c r="G22" s="15">
        <v>0.88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5">
        <v>1.77</v>
      </c>
      <c r="G23" s="14">
        <v>0</v>
      </c>
      <c r="H23" s="14">
        <v>0</v>
      </c>
      <c r="I23" s="14">
        <v>0</v>
      </c>
      <c r="J23" s="15">
        <v>0.08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v>0.12</v>
      </c>
      <c r="J24" s="15">
        <v>1.1100000000000001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5">
        <v>0.1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0.1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0.39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5">
        <v>0.18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1.49</v>
      </c>
      <c r="H31" s="14">
        <v>0</v>
      </c>
      <c r="I31" s="14">
        <v>0</v>
      </c>
      <c r="J31" s="14">
        <v>0</v>
      </c>
      <c r="K31" s="15">
        <v>0.26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2.2999999999999998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0.12</v>
      </c>
      <c r="H33" s="15">
        <v>1.1000000000000001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0.2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0.21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0.13</v>
      </c>
      <c r="D37" s="17">
        <f t="shared" si="1"/>
        <v>0</v>
      </c>
      <c r="E37" s="17">
        <f>SUM(E6:E36)</f>
        <v>0</v>
      </c>
      <c r="F37" s="17">
        <f t="shared" si="1"/>
        <v>2.87</v>
      </c>
      <c r="G37" s="17">
        <f t="shared" si="1"/>
        <v>4.58</v>
      </c>
      <c r="H37" s="17">
        <f t="shared" si="1"/>
        <v>5.830000000000001</v>
      </c>
      <c r="I37" s="17">
        <f t="shared" si="1"/>
        <v>2.2600000000000002</v>
      </c>
      <c r="J37" s="17">
        <f t="shared" si="1"/>
        <v>3.2700000000000005</v>
      </c>
      <c r="K37" s="17">
        <f t="shared" si="1"/>
        <v>0.26</v>
      </c>
      <c r="L37" s="17">
        <f t="shared" si="1"/>
        <v>0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4.193548387096774E-3</v>
      </c>
      <c r="D38" s="19">
        <f t="shared" si="2"/>
        <v>0</v>
      </c>
      <c r="E38" s="19">
        <f>AVERAGE(E6:E36)</f>
        <v>0</v>
      </c>
      <c r="F38" s="19">
        <f t="shared" si="2"/>
        <v>9.2580645161290331E-2</v>
      </c>
      <c r="G38" s="19">
        <f t="shared" si="2"/>
        <v>0.14774193548387096</v>
      </c>
      <c r="H38" s="19">
        <f t="shared" si="2"/>
        <v>0.1880645161290323</v>
      </c>
      <c r="I38" s="19">
        <f>AVERAGE(I6:I36)</f>
        <v>7.2903225806451616E-2</v>
      </c>
      <c r="J38" s="19">
        <f t="shared" si="2"/>
        <v>0.10548387096774195</v>
      </c>
      <c r="K38" s="19">
        <f t="shared" si="2"/>
        <v>8.3870967741935479E-3</v>
      </c>
      <c r="L38" s="19">
        <f t="shared" si="2"/>
        <v>0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0.13</v>
      </c>
      <c r="D40" s="15">
        <f t="shared" si="3"/>
        <v>0.13</v>
      </c>
      <c r="E40" s="15">
        <f t="shared" si="3"/>
        <v>0.13</v>
      </c>
      <c r="F40" s="15">
        <f t="shared" si="3"/>
        <v>3</v>
      </c>
      <c r="G40" s="15">
        <f t="shared" si="3"/>
        <v>7.58</v>
      </c>
      <c r="H40" s="15">
        <f t="shared" si="3"/>
        <v>13.41</v>
      </c>
      <c r="I40" s="15">
        <f t="shared" si="3"/>
        <v>15.67</v>
      </c>
      <c r="J40" s="15">
        <f t="shared" si="3"/>
        <v>18.940000000000001</v>
      </c>
      <c r="K40" s="15">
        <f t="shared" si="3"/>
        <v>19.200000000000003</v>
      </c>
      <c r="L40" s="15">
        <f t="shared" si="3"/>
        <v>19.200000000000003</v>
      </c>
      <c r="M40" s="15">
        <f t="shared" si="3"/>
        <v>19.200000000000003</v>
      </c>
      <c r="N40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Normal="100" workbookViewId="0">
      <pane ySplit="5" topLeftCell="A6" activePane="bottomLeft" state="frozen"/>
      <selection pane="bottomLeft" activeCell="K30" sqref="K30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7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20.97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44013</v>
      </c>
      <c r="C4" s="26">
        <v>44044</v>
      </c>
      <c r="D4" s="26">
        <v>44075</v>
      </c>
      <c r="E4" s="26">
        <v>44105</v>
      </c>
      <c r="F4" s="26">
        <v>44136</v>
      </c>
      <c r="G4" s="26">
        <v>44166</v>
      </c>
      <c r="H4" s="26">
        <v>44197</v>
      </c>
      <c r="I4" s="26">
        <v>44228</v>
      </c>
      <c r="J4" s="26">
        <v>44256</v>
      </c>
      <c r="K4" s="26">
        <v>44287</v>
      </c>
      <c r="L4" s="26">
        <v>44317</v>
      </c>
      <c r="M4" s="26">
        <v>44348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0.23</v>
      </c>
      <c r="E5" s="10">
        <f t="shared" si="0"/>
        <v>0.23</v>
      </c>
      <c r="F5" s="10">
        <f t="shared" si="0"/>
        <v>0.23</v>
      </c>
      <c r="G5" s="10">
        <f t="shared" si="0"/>
        <v>3.3899999999999997</v>
      </c>
      <c r="H5" s="10">
        <f t="shared" si="0"/>
        <v>8.129999999999999</v>
      </c>
      <c r="I5" s="10">
        <f t="shared" si="0"/>
        <v>14.249999999999998</v>
      </c>
      <c r="J5" s="10">
        <f t="shared" si="0"/>
        <v>17.349999999999998</v>
      </c>
      <c r="K5" s="10">
        <f t="shared" si="0"/>
        <v>20.849999999999998</v>
      </c>
      <c r="L5" s="10">
        <f t="shared" si="0"/>
        <v>20.97</v>
      </c>
      <c r="M5" s="11">
        <f t="shared" si="0"/>
        <v>20.97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0.32</v>
      </c>
      <c r="I7" s="15">
        <v>1.58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0.02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0.34</v>
      </c>
      <c r="I9" s="15">
        <v>0.02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0.86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v>0.47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0.16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5">
        <v>0.33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v>0.63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v>0.16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0.44</v>
      </c>
      <c r="H17" s="14">
        <v>0</v>
      </c>
      <c r="I17" s="15">
        <v>0.78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1.18</v>
      </c>
      <c r="H18" s="14">
        <v>0</v>
      </c>
      <c r="I18" s="15">
        <v>0.19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5">
        <v>0.88</v>
      </c>
      <c r="G19" s="15">
        <v>0.2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v>0.33</v>
      </c>
      <c r="J20" s="15">
        <v>0.74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5">
        <v>0.23</v>
      </c>
      <c r="D22" s="14">
        <v>0</v>
      </c>
      <c r="E22" s="14">
        <v>0</v>
      </c>
      <c r="F22" s="14">
        <v>0</v>
      </c>
      <c r="G22" s="15">
        <v>0.99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5">
        <v>2.2799999999999998</v>
      </c>
      <c r="G23" s="14">
        <v>0</v>
      </c>
      <c r="H23" s="14">
        <v>0</v>
      </c>
      <c r="I23" s="14">
        <v>0</v>
      </c>
      <c r="J23" s="15">
        <v>0.15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v>0.12</v>
      </c>
      <c r="J24" s="15">
        <v>1.02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5">
        <v>0.08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0.36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0.16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5">
        <v>0.15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1.78</v>
      </c>
      <c r="H31" s="14">
        <v>0</v>
      </c>
      <c r="I31" s="14">
        <v>0</v>
      </c>
      <c r="J31" s="14">
        <v>0</v>
      </c>
      <c r="K31" s="15">
        <v>0.12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2.4700000000000002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0.04</v>
      </c>
      <c r="H33" s="15">
        <v>1.26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0.02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0.11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0.23</v>
      </c>
      <c r="D37" s="17">
        <f t="shared" si="1"/>
        <v>0</v>
      </c>
      <c r="E37" s="17">
        <f t="shared" si="1"/>
        <v>0</v>
      </c>
      <c r="F37" s="17">
        <f t="shared" si="1"/>
        <v>3.1599999999999997</v>
      </c>
      <c r="G37" s="17">
        <f t="shared" si="1"/>
        <v>4.74</v>
      </c>
      <c r="H37" s="17">
        <f t="shared" si="1"/>
        <v>6.1199999999999992</v>
      </c>
      <c r="I37" s="17">
        <f t="shared" si="1"/>
        <v>3.1</v>
      </c>
      <c r="J37" s="17">
        <f t="shared" si="1"/>
        <v>3.5</v>
      </c>
      <c r="K37" s="17">
        <f t="shared" si="1"/>
        <v>0.12</v>
      </c>
      <c r="L37" s="17">
        <f t="shared" si="1"/>
        <v>0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7.4193548387096776E-3</v>
      </c>
      <c r="D38" s="19">
        <f t="shared" si="2"/>
        <v>0</v>
      </c>
      <c r="E38" s="19">
        <f t="shared" si="2"/>
        <v>0</v>
      </c>
      <c r="F38" s="19">
        <f t="shared" si="2"/>
        <v>0.10193548387096774</v>
      </c>
      <c r="G38" s="19">
        <f t="shared" si="2"/>
        <v>0.15290322580645163</v>
      </c>
      <c r="H38" s="19">
        <f t="shared" si="2"/>
        <v>0.19741935483870965</v>
      </c>
      <c r="I38" s="19">
        <f>AVERAGE(I6:I36)</f>
        <v>0.1</v>
      </c>
      <c r="J38" s="19">
        <f t="shared" si="2"/>
        <v>0.11290322580645161</v>
      </c>
      <c r="K38" s="19">
        <f t="shared" si="2"/>
        <v>3.8709677419354839E-3</v>
      </c>
      <c r="L38" s="19">
        <f t="shared" si="2"/>
        <v>0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0.23</v>
      </c>
      <c r="D40" s="15">
        <f t="shared" si="3"/>
        <v>0.23</v>
      </c>
      <c r="E40" s="15">
        <f t="shared" si="3"/>
        <v>0.23</v>
      </c>
      <c r="F40" s="15">
        <f t="shared" si="3"/>
        <v>3.3899999999999997</v>
      </c>
      <c r="G40" s="15">
        <f t="shared" si="3"/>
        <v>8.129999999999999</v>
      </c>
      <c r="H40" s="15">
        <f t="shared" si="3"/>
        <v>14.249999999999998</v>
      </c>
      <c r="I40" s="15">
        <f t="shared" si="3"/>
        <v>17.349999999999998</v>
      </c>
      <c r="J40" s="15">
        <f t="shared" si="3"/>
        <v>20.849999999999998</v>
      </c>
      <c r="K40" s="15">
        <f t="shared" si="3"/>
        <v>20.97</v>
      </c>
      <c r="L40" s="15">
        <f t="shared" si="3"/>
        <v>20.97</v>
      </c>
      <c r="M40" s="15">
        <f t="shared" si="3"/>
        <v>20.97</v>
      </c>
      <c r="N40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95" zoomScaleNormal="95" workbookViewId="0">
      <selection activeCell="K29" sqref="K29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x14ac:dyDescent="0.25">
      <c r="A2" s="4" t="s">
        <v>15</v>
      </c>
      <c r="K2" s="4" t="s">
        <v>1</v>
      </c>
      <c r="M2" s="5">
        <f>M40</f>
        <v>23.579999999999995</v>
      </c>
    </row>
    <row r="4" spans="1:14" x14ac:dyDescent="0.25">
      <c r="A4" s="6"/>
      <c r="B4" s="26">
        <v>44013</v>
      </c>
      <c r="C4" s="26">
        <v>44044</v>
      </c>
      <c r="D4" s="26">
        <v>44075</v>
      </c>
      <c r="E4" s="26">
        <v>44105</v>
      </c>
      <c r="F4" s="26">
        <v>44136</v>
      </c>
      <c r="G4" s="26">
        <v>44166</v>
      </c>
      <c r="H4" s="26">
        <v>44197</v>
      </c>
      <c r="I4" s="26">
        <v>44228</v>
      </c>
      <c r="J4" s="26">
        <v>44256</v>
      </c>
      <c r="K4" s="26">
        <v>44287</v>
      </c>
      <c r="L4" s="26">
        <v>44317</v>
      </c>
      <c r="M4" s="26">
        <v>44348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0.34</v>
      </c>
      <c r="E5" s="10">
        <f t="shared" si="0"/>
        <v>0.34</v>
      </c>
      <c r="F5" s="10">
        <f t="shared" si="0"/>
        <v>0.34</v>
      </c>
      <c r="G5" s="10">
        <f t="shared" si="0"/>
        <v>3.26</v>
      </c>
      <c r="H5" s="10">
        <f t="shared" si="0"/>
        <v>8.68</v>
      </c>
      <c r="I5" s="10">
        <f t="shared" si="0"/>
        <v>15.669999999999998</v>
      </c>
      <c r="J5" s="10">
        <f t="shared" si="0"/>
        <v>18.729999999999997</v>
      </c>
      <c r="K5" s="10">
        <f t="shared" si="0"/>
        <v>23.099999999999994</v>
      </c>
      <c r="L5" s="10">
        <f t="shared" si="0"/>
        <v>23.579999999999995</v>
      </c>
      <c r="M5" s="11">
        <f t="shared" si="0"/>
        <v>23.579999999999995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0.27</v>
      </c>
      <c r="I7" s="15">
        <v>1.6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0.11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0.47</v>
      </c>
      <c r="I9" s="15">
        <v>0.11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0.82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v>0.46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0.13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5">
        <v>0.51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v>0.72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v>0.32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0.32</v>
      </c>
      <c r="H17" s="14">
        <v>0</v>
      </c>
      <c r="I17" s="15">
        <v>0.68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0.82</v>
      </c>
      <c r="H18" s="14">
        <v>0</v>
      </c>
      <c r="I18" s="15">
        <v>0.17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5">
        <v>0.42</v>
      </c>
      <c r="G19" s="15">
        <v>0.94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v>0.17</v>
      </c>
      <c r="J20" s="15">
        <v>0.8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5">
        <v>0.34</v>
      </c>
      <c r="D22" s="14">
        <v>0</v>
      </c>
      <c r="E22" s="14">
        <v>0</v>
      </c>
      <c r="F22" s="14">
        <v>0</v>
      </c>
      <c r="G22" s="15">
        <v>0.85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5">
        <v>2.5</v>
      </c>
      <c r="G23" s="14">
        <v>0</v>
      </c>
      <c r="H23" s="14">
        <v>0</v>
      </c>
      <c r="I23" s="14">
        <v>0</v>
      </c>
      <c r="J23" s="15">
        <v>0.12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v>0.17</v>
      </c>
      <c r="J24" s="15">
        <v>1.44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5">
        <v>0.16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0.15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0.34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5">
        <v>0.19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2.02</v>
      </c>
      <c r="H31" s="14">
        <v>0</v>
      </c>
      <c r="I31" s="14">
        <v>0</v>
      </c>
      <c r="J31" s="14">
        <v>0</v>
      </c>
      <c r="K31" s="15">
        <v>0.48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2.63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0.12</v>
      </c>
      <c r="H33" s="15">
        <v>1.51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0.37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0.35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0.34</v>
      </c>
      <c r="D37" s="17">
        <f t="shared" si="1"/>
        <v>0</v>
      </c>
      <c r="E37" s="17">
        <f t="shared" si="1"/>
        <v>0</v>
      </c>
      <c r="F37" s="17">
        <f t="shared" si="1"/>
        <v>2.92</v>
      </c>
      <c r="G37" s="17">
        <f t="shared" si="1"/>
        <v>5.42</v>
      </c>
      <c r="H37" s="17">
        <f t="shared" si="1"/>
        <v>6.9899999999999993</v>
      </c>
      <c r="I37" s="17">
        <f t="shared" si="1"/>
        <v>3.06</v>
      </c>
      <c r="J37" s="17">
        <f t="shared" si="1"/>
        <v>4.3699999999999992</v>
      </c>
      <c r="K37" s="17">
        <f t="shared" si="1"/>
        <v>0.48</v>
      </c>
      <c r="L37" s="17">
        <f t="shared" si="1"/>
        <v>0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1.0967741935483872E-2</v>
      </c>
      <c r="D38" s="19">
        <f t="shared" si="2"/>
        <v>0</v>
      </c>
      <c r="E38" s="19">
        <f t="shared" si="2"/>
        <v>0</v>
      </c>
      <c r="F38" s="19">
        <f t="shared" si="2"/>
        <v>9.4193548387096773E-2</v>
      </c>
      <c r="G38" s="19">
        <f t="shared" si="2"/>
        <v>0.17483870967741935</v>
      </c>
      <c r="H38" s="19">
        <f t="shared" si="2"/>
        <v>0.22548387096774192</v>
      </c>
      <c r="I38" s="19">
        <f>AVERAGE(I6:I36)</f>
        <v>9.8709677419354838E-2</v>
      </c>
      <c r="J38" s="19">
        <f t="shared" si="2"/>
        <v>0.14096774193548384</v>
      </c>
      <c r="K38" s="19">
        <f t="shared" si="2"/>
        <v>1.5483870967741935E-2</v>
      </c>
      <c r="L38" s="19">
        <f t="shared" si="2"/>
        <v>0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0.34</v>
      </c>
      <c r="D40" s="15">
        <f t="shared" si="3"/>
        <v>0.34</v>
      </c>
      <c r="E40" s="15">
        <f t="shared" si="3"/>
        <v>0.34</v>
      </c>
      <c r="F40" s="15">
        <f t="shared" si="3"/>
        <v>3.26</v>
      </c>
      <c r="G40" s="15">
        <f t="shared" si="3"/>
        <v>8.68</v>
      </c>
      <c r="H40" s="15">
        <f t="shared" si="3"/>
        <v>15.669999999999998</v>
      </c>
      <c r="I40" s="15">
        <f t="shared" si="3"/>
        <v>18.729999999999997</v>
      </c>
      <c r="J40" s="15">
        <f t="shared" si="3"/>
        <v>23.099999999999994</v>
      </c>
      <c r="K40" s="15">
        <f t="shared" si="3"/>
        <v>23.579999999999995</v>
      </c>
      <c r="L40" s="15">
        <f t="shared" si="3"/>
        <v>23.579999999999995</v>
      </c>
      <c r="M40" s="15">
        <f t="shared" si="3"/>
        <v>23.579999999999995</v>
      </c>
      <c r="N40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opLeftCell="A2" zoomScaleNormal="100" workbookViewId="0">
      <pane ySplit="5" topLeftCell="A7" activePane="bottomLeft" state="frozen"/>
      <selection activeCell="A2" sqref="A2"/>
      <selection pane="bottomLeft" activeCell="K32" sqref="K32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19</v>
      </c>
      <c r="F1" s="2"/>
      <c r="G1" s="2"/>
      <c r="H1" s="2"/>
      <c r="I1" s="2"/>
      <c r="J1" s="2"/>
      <c r="K1" s="2"/>
      <c r="L1" s="2"/>
      <c r="M1" s="2"/>
      <c r="N1" s="2"/>
    </row>
    <row r="2" spans="1:14" s="22" customFormat="1" ht="15.75" x14ac:dyDescent="0.25">
      <c r="E2" s="23" t="s">
        <v>18</v>
      </c>
    </row>
    <row r="3" spans="1:14" x14ac:dyDescent="0.25">
      <c r="A3" s="4" t="s">
        <v>6</v>
      </c>
      <c r="B3" s="2"/>
      <c r="C3" s="2"/>
      <c r="D3" s="2"/>
      <c r="E3" s="2"/>
      <c r="F3" s="2"/>
      <c r="G3" s="2"/>
      <c r="H3" s="2"/>
      <c r="I3" s="2"/>
      <c r="J3" s="2"/>
      <c r="K3" s="4" t="s">
        <v>1</v>
      </c>
      <c r="L3" s="2"/>
      <c r="M3" s="5">
        <f>M41</f>
        <v>13.600000000000001</v>
      </c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6"/>
      <c r="B5" s="26">
        <v>44013</v>
      </c>
      <c r="C5" s="26">
        <v>44044</v>
      </c>
      <c r="D5" s="26">
        <v>44075</v>
      </c>
      <c r="E5" s="26">
        <v>44105</v>
      </c>
      <c r="F5" s="26">
        <v>44136</v>
      </c>
      <c r="G5" s="26">
        <v>44166</v>
      </c>
      <c r="H5" s="26">
        <v>44197</v>
      </c>
      <c r="I5" s="26">
        <v>44228</v>
      </c>
      <c r="J5" s="26">
        <v>44256</v>
      </c>
      <c r="K5" s="26">
        <v>44287</v>
      </c>
      <c r="L5" s="26">
        <v>44317</v>
      </c>
      <c r="M5" s="26">
        <v>44348</v>
      </c>
      <c r="N5" s="8"/>
    </row>
    <row r="6" spans="1:14" ht="15.75" thickBot="1" x14ac:dyDescent="0.3">
      <c r="A6" s="27" t="s">
        <v>2</v>
      </c>
      <c r="B6" s="10">
        <v>0</v>
      </c>
      <c r="C6" s="10">
        <f t="shared" ref="C6:M6" si="0">B41</f>
        <v>0</v>
      </c>
      <c r="D6" s="10">
        <f t="shared" si="0"/>
        <v>0.33</v>
      </c>
      <c r="E6" s="10">
        <f t="shared" si="0"/>
        <v>0.33</v>
      </c>
      <c r="F6" s="10">
        <f t="shared" si="0"/>
        <v>0.33</v>
      </c>
      <c r="G6" s="10">
        <f t="shared" si="0"/>
        <v>1.9100000000000001</v>
      </c>
      <c r="H6" s="10">
        <f t="shared" si="0"/>
        <v>4.54</v>
      </c>
      <c r="I6" s="10">
        <f t="shared" si="0"/>
        <v>9.32</v>
      </c>
      <c r="J6" s="10">
        <f t="shared" si="0"/>
        <v>11.46</v>
      </c>
      <c r="K6" s="10">
        <f t="shared" si="0"/>
        <v>13.55</v>
      </c>
      <c r="L6" s="10">
        <f t="shared" si="0"/>
        <v>13.600000000000001</v>
      </c>
      <c r="M6" s="11">
        <f t="shared" si="0"/>
        <v>13.600000000000001</v>
      </c>
      <c r="N6" s="12" t="s">
        <v>2</v>
      </c>
    </row>
    <row r="7" spans="1:14" x14ac:dyDescent="0.25">
      <c r="A7" s="28">
        <v>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1</v>
      </c>
    </row>
    <row r="8" spans="1:14" x14ac:dyDescent="0.25">
      <c r="A8" s="28">
        <v>2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0.22</v>
      </c>
      <c r="I8" s="15">
        <v>0.63</v>
      </c>
      <c r="J8" s="14">
        <v>0</v>
      </c>
      <c r="K8" s="14">
        <v>0</v>
      </c>
      <c r="L8" s="14">
        <v>0</v>
      </c>
      <c r="M8" s="14">
        <v>0</v>
      </c>
      <c r="N8" s="24">
        <v>2</v>
      </c>
    </row>
    <row r="9" spans="1:14" x14ac:dyDescent="0.25">
      <c r="A9" s="28">
        <v>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0.03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3</v>
      </c>
    </row>
    <row r="10" spans="1:14" x14ac:dyDescent="0.25">
      <c r="A10" s="28">
        <v>4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0.72</v>
      </c>
      <c r="I10" s="15">
        <v>0.02</v>
      </c>
      <c r="J10" s="14">
        <v>0</v>
      </c>
      <c r="K10" s="14">
        <v>0</v>
      </c>
      <c r="L10" s="14">
        <v>0</v>
      </c>
      <c r="M10" s="14">
        <v>0</v>
      </c>
      <c r="N10" s="24">
        <v>4</v>
      </c>
    </row>
    <row r="11" spans="1:14" x14ac:dyDescent="0.25">
      <c r="A11" s="28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0.03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5</v>
      </c>
    </row>
    <row r="12" spans="1:14" x14ac:dyDescent="0.25">
      <c r="A12" s="28">
        <v>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5">
        <v>0.46</v>
      </c>
      <c r="K12" s="14">
        <v>0</v>
      </c>
      <c r="L12" s="14">
        <v>0</v>
      </c>
      <c r="M12" s="14">
        <v>0</v>
      </c>
      <c r="N12" s="24">
        <v>6</v>
      </c>
    </row>
    <row r="13" spans="1:14" x14ac:dyDescent="0.25">
      <c r="A13" s="28">
        <v>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0.22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7</v>
      </c>
    </row>
    <row r="14" spans="1:14" x14ac:dyDescent="0.25">
      <c r="A14" s="28">
        <v>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8</v>
      </c>
    </row>
    <row r="15" spans="1:14" x14ac:dyDescent="0.25">
      <c r="A15" s="28">
        <v>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v>0.14000000000000001</v>
      </c>
      <c r="K15" s="14">
        <v>0</v>
      </c>
      <c r="L15" s="14">
        <v>0</v>
      </c>
      <c r="M15" s="14">
        <v>0</v>
      </c>
      <c r="N15" s="24">
        <v>9</v>
      </c>
    </row>
    <row r="16" spans="1:14" x14ac:dyDescent="0.25">
      <c r="A16" s="28">
        <v>10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v>0.28000000000000003</v>
      </c>
      <c r="K16" s="14">
        <v>0</v>
      </c>
      <c r="L16" s="14">
        <v>0</v>
      </c>
      <c r="M16" s="14">
        <v>0</v>
      </c>
      <c r="N16" s="24">
        <v>10</v>
      </c>
    </row>
    <row r="17" spans="1:14" x14ac:dyDescent="0.25">
      <c r="A17" s="28">
        <v>11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0.06</v>
      </c>
      <c r="K17" s="14">
        <v>0</v>
      </c>
      <c r="L17" s="14">
        <v>0</v>
      </c>
      <c r="M17" s="14">
        <v>0</v>
      </c>
      <c r="N17" s="24">
        <v>11</v>
      </c>
    </row>
    <row r="18" spans="1:14" x14ac:dyDescent="0.25">
      <c r="A18" s="28">
        <v>12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0.24</v>
      </c>
      <c r="H18" s="14">
        <v>0</v>
      </c>
      <c r="I18" s="15">
        <v>0.49</v>
      </c>
      <c r="J18" s="14">
        <v>0</v>
      </c>
      <c r="K18" s="14">
        <v>0</v>
      </c>
      <c r="L18" s="14">
        <v>0</v>
      </c>
      <c r="M18" s="14">
        <v>0</v>
      </c>
      <c r="N18" s="24">
        <v>12</v>
      </c>
    </row>
    <row r="19" spans="1:14" x14ac:dyDescent="0.25">
      <c r="A19" s="28">
        <v>13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0.55000000000000004</v>
      </c>
      <c r="H19" s="14">
        <v>0</v>
      </c>
      <c r="I19" s="15">
        <v>0.13</v>
      </c>
      <c r="J19" s="14">
        <v>0</v>
      </c>
      <c r="K19" s="14">
        <v>0</v>
      </c>
      <c r="L19" s="14">
        <v>0</v>
      </c>
      <c r="M19" s="14">
        <v>0</v>
      </c>
      <c r="N19" s="24">
        <v>13</v>
      </c>
    </row>
    <row r="20" spans="1:14" x14ac:dyDescent="0.25">
      <c r="A20" s="28">
        <v>14</v>
      </c>
      <c r="B20" s="14">
        <v>0</v>
      </c>
      <c r="C20" s="14">
        <v>0</v>
      </c>
      <c r="D20" s="14">
        <v>0</v>
      </c>
      <c r="E20" s="14">
        <v>0</v>
      </c>
      <c r="F20" s="15">
        <v>0.48</v>
      </c>
      <c r="G20" s="15">
        <v>0.08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14</v>
      </c>
    </row>
    <row r="21" spans="1:14" x14ac:dyDescent="0.25">
      <c r="A21" s="28">
        <v>15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v>0.66</v>
      </c>
      <c r="J21" s="15">
        <v>0.37</v>
      </c>
      <c r="K21" s="14">
        <v>0</v>
      </c>
      <c r="L21" s="14">
        <v>0</v>
      </c>
      <c r="M21" s="14">
        <v>0</v>
      </c>
      <c r="N21" s="24">
        <v>15</v>
      </c>
    </row>
    <row r="22" spans="1:14" x14ac:dyDescent="0.25">
      <c r="A22" s="28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17</v>
      </c>
    </row>
    <row r="23" spans="1:14" x14ac:dyDescent="0.25">
      <c r="A23" s="28">
        <v>17</v>
      </c>
      <c r="B23" s="14">
        <v>0</v>
      </c>
      <c r="C23" s="15">
        <v>0.33</v>
      </c>
      <c r="D23" s="14">
        <v>0</v>
      </c>
      <c r="E23" s="14">
        <v>0</v>
      </c>
      <c r="F23" s="14">
        <v>0</v>
      </c>
      <c r="G23" s="15">
        <v>0.76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18</v>
      </c>
      <c r="B24" s="14">
        <v>0</v>
      </c>
      <c r="C24" s="14">
        <v>0</v>
      </c>
      <c r="D24" s="14">
        <v>0</v>
      </c>
      <c r="E24" s="14">
        <v>0</v>
      </c>
      <c r="F24" s="15">
        <v>1.1000000000000001</v>
      </c>
      <c r="G24" s="14">
        <v>0</v>
      </c>
      <c r="H24" s="14">
        <v>0</v>
      </c>
      <c r="I24" s="14">
        <v>0</v>
      </c>
      <c r="J24" s="15">
        <v>0.14000000000000001</v>
      </c>
      <c r="K24" s="14">
        <v>0</v>
      </c>
      <c r="L24" s="14">
        <v>0</v>
      </c>
      <c r="M24" s="14">
        <v>0</v>
      </c>
      <c r="N24" s="24">
        <v>18</v>
      </c>
    </row>
    <row r="25" spans="1:14" x14ac:dyDescent="0.25">
      <c r="A25" s="28">
        <v>19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5">
        <v>0.11</v>
      </c>
      <c r="J25" s="15">
        <v>0.64</v>
      </c>
      <c r="K25" s="14">
        <v>0</v>
      </c>
      <c r="L25" s="14">
        <v>0</v>
      </c>
      <c r="M25" s="14">
        <v>0</v>
      </c>
      <c r="N25" s="24">
        <v>19</v>
      </c>
    </row>
    <row r="26" spans="1:14" x14ac:dyDescent="0.25">
      <c r="A26" s="28">
        <v>20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v>0.1</v>
      </c>
      <c r="J26" s="14">
        <v>0</v>
      </c>
      <c r="K26" s="14">
        <v>0</v>
      </c>
      <c r="L26" s="14">
        <v>0</v>
      </c>
      <c r="M26" s="14">
        <v>0</v>
      </c>
      <c r="N26" s="24">
        <v>20</v>
      </c>
    </row>
    <row r="27" spans="1:14" x14ac:dyDescent="0.25">
      <c r="A27" s="28">
        <v>21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21</v>
      </c>
    </row>
    <row r="28" spans="1:14" x14ac:dyDescent="0.25">
      <c r="A28" s="28">
        <v>22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0.15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22</v>
      </c>
    </row>
    <row r="29" spans="1:14" x14ac:dyDescent="0.25">
      <c r="A29" s="28">
        <v>23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0.31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23</v>
      </c>
    </row>
    <row r="30" spans="1:14" x14ac:dyDescent="0.25">
      <c r="A30" s="28">
        <v>24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24</v>
      </c>
    </row>
    <row r="31" spans="1:14" x14ac:dyDescent="0.25">
      <c r="A31" s="28">
        <v>25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0.1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25</v>
      </c>
    </row>
    <row r="32" spans="1:14" x14ac:dyDescent="0.25">
      <c r="A32" s="28">
        <v>26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0.8</v>
      </c>
      <c r="H32" s="14">
        <v>0</v>
      </c>
      <c r="I32" s="14">
        <v>0</v>
      </c>
      <c r="J32" s="14">
        <v>0</v>
      </c>
      <c r="K32" s="15">
        <v>0.05</v>
      </c>
      <c r="L32" s="14">
        <v>0</v>
      </c>
      <c r="M32" s="14">
        <v>0</v>
      </c>
      <c r="N32" s="24">
        <v>26</v>
      </c>
    </row>
    <row r="33" spans="1:14" x14ac:dyDescent="0.25">
      <c r="A33" s="28">
        <v>27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5">
        <v>2.12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27</v>
      </c>
    </row>
    <row r="34" spans="1:14" x14ac:dyDescent="0.25">
      <c r="A34" s="28">
        <v>28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0.12</v>
      </c>
      <c r="H34" s="15">
        <v>0.84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28</v>
      </c>
    </row>
    <row r="35" spans="1:14" x14ac:dyDescent="0.25">
      <c r="A35" s="28">
        <v>29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0.04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29</v>
      </c>
    </row>
    <row r="36" spans="1:14" x14ac:dyDescent="0.25">
      <c r="A36" s="28">
        <v>30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4">
        <v>30</v>
      </c>
    </row>
    <row r="37" spans="1:14" ht="15.75" thickBot="1" x14ac:dyDescent="0.3">
      <c r="A37" s="27">
        <v>31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5">
        <v>0.08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21">
        <v>31</v>
      </c>
    </row>
    <row r="38" spans="1:14" x14ac:dyDescent="0.25">
      <c r="A38" s="16" t="s">
        <v>3</v>
      </c>
      <c r="B38" s="17">
        <f t="shared" ref="B38:M38" si="1">SUM(B7:B37)</f>
        <v>0</v>
      </c>
      <c r="C38" s="17">
        <f t="shared" si="1"/>
        <v>0.33</v>
      </c>
      <c r="D38" s="17">
        <f t="shared" si="1"/>
        <v>0</v>
      </c>
      <c r="E38" s="17">
        <f t="shared" si="1"/>
        <v>0</v>
      </c>
      <c r="F38" s="17">
        <f t="shared" si="1"/>
        <v>1.58</v>
      </c>
      <c r="G38" s="17">
        <f t="shared" si="1"/>
        <v>2.63</v>
      </c>
      <c r="H38" s="17">
        <f t="shared" si="1"/>
        <v>4.78</v>
      </c>
      <c r="I38" s="17">
        <f t="shared" si="1"/>
        <v>2.14</v>
      </c>
      <c r="J38" s="17">
        <f t="shared" si="1"/>
        <v>2.0900000000000003</v>
      </c>
      <c r="K38" s="17">
        <f t="shared" si="1"/>
        <v>0.05</v>
      </c>
      <c r="L38" s="17">
        <f t="shared" si="1"/>
        <v>0</v>
      </c>
      <c r="M38" s="17">
        <f t="shared" si="1"/>
        <v>0</v>
      </c>
      <c r="N38" s="18" t="s">
        <v>3</v>
      </c>
    </row>
    <row r="39" spans="1:14" x14ac:dyDescent="0.25">
      <c r="A39" s="16" t="s">
        <v>4</v>
      </c>
      <c r="B39" s="19">
        <f>AVERAGE(B7:B37)</f>
        <v>0</v>
      </c>
      <c r="C39" s="19">
        <f t="shared" ref="C39:M39" si="2">AVERAGE(C7:C37)</f>
        <v>1.064516129032258E-2</v>
      </c>
      <c r="D39" s="19">
        <f t="shared" si="2"/>
        <v>0</v>
      </c>
      <c r="E39" s="19">
        <f t="shared" si="2"/>
        <v>0</v>
      </c>
      <c r="F39" s="19">
        <f t="shared" si="2"/>
        <v>5.0967741935483875E-2</v>
      </c>
      <c r="G39" s="19">
        <f t="shared" si="2"/>
        <v>8.4838709677419355E-2</v>
      </c>
      <c r="H39" s="19">
        <f t="shared" si="2"/>
        <v>0.15419354838709678</v>
      </c>
      <c r="I39" s="19">
        <f>AVERAGE(I7:I37)</f>
        <v>6.9032258064516128E-2</v>
      </c>
      <c r="J39" s="19">
        <f t="shared" si="2"/>
        <v>6.7419354838709686E-2</v>
      </c>
      <c r="K39" s="19">
        <f t="shared" si="2"/>
        <v>1.6129032258064516E-3</v>
      </c>
      <c r="L39" s="19">
        <f t="shared" si="2"/>
        <v>0</v>
      </c>
      <c r="M39" s="19">
        <f t="shared" si="2"/>
        <v>0</v>
      </c>
      <c r="N39" s="18" t="s">
        <v>4</v>
      </c>
    </row>
    <row r="40" spans="1:14" x14ac:dyDescent="0.25">
      <c r="A40" s="28" t="s">
        <v>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0" t="s">
        <v>3</v>
      </c>
    </row>
    <row r="41" spans="1:14" x14ac:dyDescent="0.25">
      <c r="A41" s="28" t="s">
        <v>5</v>
      </c>
      <c r="B41" s="15">
        <f>SUM(B6+B38)</f>
        <v>0</v>
      </c>
      <c r="C41" s="15">
        <f t="shared" ref="C41:M41" si="3">SUM(C6+C38)</f>
        <v>0.33</v>
      </c>
      <c r="D41" s="15">
        <f t="shared" si="3"/>
        <v>0.33</v>
      </c>
      <c r="E41" s="15">
        <f t="shared" si="3"/>
        <v>0.33</v>
      </c>
      <c r="F41" s="15">
        <f t="shared" si="3"/>
        <v>1.9100000000000001</v>
      </c>
      <c r="G41" s="15">
        <f t="shared" si="3"/>
        <v>4.54</v>
      </c>
      <c r="H41" s="15">
        <f t="shared" si="3"/>
        <v>9.32</v>
      </c>
      <c r="I41" s="15">
        <f t="shared" si="3"/>
        <v>11.46</v>
      </c>
      <c r="J41" s="15">
        <f t="shared" si="3"/>
        <v>13.55</v>
      </c>
      <c r="K41" s="15">
        <f t="shared" si="3"/>
        <v>13.600000000000001</v>
      </c>
      <c r="L41" s="15">
        <f t="shared" si="3"/>
        <v>13.600000000000001</v>
      </c>
      <c r="M41" s="15">
        <f t="shared" si="3"/>
        <v>13.600000000000001</v>
      </c>
      <c r="N41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topLeftCell="A3" zoomScale="98" zoomScaleNormal="98" workbookViewId="0">
      <pane ySplit="5" topLeftCell="A8" activePane="bottomLeft" state="frozen"/>
      <selection activeCell="A3" sqref="A3"/>
      <selection pane="bottomLeft" activeCell="J46" sqref="J46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19</v>
      </c>
    </row>
    <row r="2" spans="1:14" x14ac:dyDescent="0.25">
      <c r="A2" s="4" t="s">
        <v>13</v>
      </c>
      <c r="K2" s="4" t="s">
        <v>1</v>
      </c>
      <c r="M2" s="5">
        <f>M42</f>
        <v>12.290000000000001</v>
      </c>
    </row>
    <row r="3" spans="1:14" s="22" customFormat="1" ht="15.75" x14ac:dyDescent="0.25">
      <c r="E3" s="23" t="s">
        <v>18</v>
      </c>
    </row>
    <row r="4" spans="1:14" s="22" customFormat="1" x14ac:dyDescent="0.25">
      <c r="A4" s="24" t="s">
        <v>6</v>
      </c>
      <c r="K4" s="24" t="s">
        <v>1</v>
      </c>
      <c r="M4" s="25">
        <f>M42</f>
        <v>12.290000000000001</v>
      </c>
    </row>
    <row r="5" spans="1:14" ht="18.75" customHeight="1" x14ac:dyDescent="0.25"/>
    <row r="6" spans="1:14" x14ac:dyDescent="0.25">
      <c r="A6" s="6"/>
      <c r="B6" s="26">
        <v>44013</v>
      </c>
      <c r="C6" s="26">
        <v>44044</v>
      </c>
      <c r="D6" s="26">
        <v>44075</v>
      </c>
      <c r="E6" s="26">
        <v>44105</v>
      </c>
      <c r="F6" s="26">
        <v>44136</v>
      </c>
      <c r="G6" s="26">
        <v>44166</v>
      </c>
      <c r="H6" s="26">
        <v>44197</v>
      </c>
      <c r="I6" s="26">
        <v>44228</v>
      </c>
      <c r="J6" s="26">
        <v>44256</v>
      </c>
      <c r="K6" s="26">
        <v>44287</v>
      </c>
      <c r="L6" s="26">
        <v>44317</v>
      </c>
      <c r="M6" s="26">
        <v>44348</v>
      </c>
      <c r="N6" s="8"/>
    </row>
    <row r="7" spans="1:14" ht="15.75" thickBot="1" x14ac:dyDescent="0.3">
      <c r="A7" s="27" t="s">
        <v>2</v>
      </c>
      <c r="B7" s="10">
        <v>0</v>
      </c>
      <c r="C7" s="10">
        <f t="shared" ref="C7:M7" si="0">B42</f>
        <v>0</v>
      </c>
      <c r="D7" s="10">
        <f t="shared" si="0"/>
        <v>0.18</v>
      </c>
      <c r="E7" s="10">
        <f t="shared" si="0"/>
        <v>0.18</v>
      </c>
      <c r="F7" s="10">
        <f t="shared" si="0"/>
        <v>0.18</v>
      </c>
      <c r="G7" s="10">
        <f t="shared" si="0"/>
        <v>1.5299999999999998</v>
      </c>
      <c r="H7" s="10">
        <f t="shared" si="0"/>
        <v>4.08</v>
      </c>
      <c r="I7" s="10">
        <f t="shared" si="0"/>
        <v>8.620000000000001</v>
      </c>
      <c r="J7" s="10">
        <f t="shared" si="0"/>
        <v>10.270000000000001</v>
      </c>
      <c r="K7" s="10">
        <f t="shared" si="0"/>
        <v>12.250000000000002</v>
      </c>
      <c r="L7" s="10">
        <f t="shared" si="0"/>
        <v>12.290000000000001</v>
      </c>
      <c r="M7" s="11">
        <f t="shared" si="0"/>
        <v>12.290000000000001</v>
      </c>
      <c r="N7" s="12" t="s">
        <v>2</v>
      </c>
    </row>
    <row r="8" spans="1:14" x14ac:dyDescent="0.25">
      <c r="A8" s="28">
        <v>1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1</v>
      </c>
    </row>
    <row r="9" spans="1:14" x14ac:dyDescent="0.25">
      <c r="A9" s="28">
        <v>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0.12</v>
      </c>
      <c r="I9" s="15">
        <v>0.59</v>
      </c>
      <c r="J9" s="14">
        <v>0</v>
      </c>
      <c r="K9" s="14">
        <v>0</v>
      </c>
      <c r="L9" s="14">
        <v>0</v>
      </c>
      <c r="M9" s="14">
        <v>0</v>
      </c>
      <c r="N9" s="24">
        <v>2</v>
      </c>
    </row>
    <row r="10" spans="1:14" x14ac:dyDescent="0.25">
      <c r="A10" s="28">
        <v>3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0.01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4">
        <v>3</v>
      </c>
    </row>
    <row r="11" spans="1:14" x14ac:dyDescent="0.25">
      <c r="A11" s="28">
        <v>4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0.73</v>
      </c>
      <c r="I11" s="15">
        <v>0.01</v>
      </c>
      <c r="J11" s="14">
        <v>0</v>
      </c>
      <c r="K11" s="14">
        <v>0</v>
      </c>
      <c r="L11" s="14">
        <v>0</v>
      </c>
      <c r="M11" s="14">
        <v>0</v>
      </c>
      <c r="N11" s="24">
        <v>4</v>
      </c>
    </row>
    <row r="12" spans="1:14" x14ac:dyDescent="0.25">
      <c r="A12" s="28">
        <v>5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0.02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5</v>
      </c>
    </row>
    <row r="13" spans="1:14" x14ac:dyDescent="0.25">
      <c r="A13" s="28">
        <v>6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0.56000000000000005</v>
      </c>
      <c r="K13" s="14">
        <v>0</v>
      </c>
      <c r="L13" s="14">
        <v>0</v>
      </c>
      <c r="M13" s="14">
        <v>0</v>
      </c>
      <c r="N13" s="24">
        <v>6</v>
      </c>
    </row>
    <row r="14" spans="1:14" x14ac:dyDescent="0.25">
      <c r="A14" s="28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0.2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7</v>
      </c>
    </row>
    <row r="15" spans="1:14" x14ac:dyDescent="0.25">
      <c r="A15" s="28">
        <v>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8</v>
      </c>
    </row>
    <row r="16" spans="1:14" x14ac:dyDescent="0.25">
      <c r="A16" s="28">
        <v>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v>0.12</v>
      </c>
      <c r="K16" s="14">
        <v>0</v>
      </c>
      <c r="L16" s="14">
        <v>0</v>
      </c>
      <c r="M16" s="14">
        <v>0</v>
      </c>
      <c r="N16" s="24">
        <v>9</v>
      </c>
    </row>
    <row r="17" spans="1:14" x14ac:dyDescent="0.25">
      <c r="A17" s="28">
        <v>10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0.41</v>
      </c>
      <c r="K17" s="14">
        <v>0</v>
      </c>
      <c r="L17" s="14">
        <v>0</v>
      </c>
      <c r="M17" s="14">
        <v>0</v>
      </c>
      <c r="N17" s="24">
        <v>10</v>
      </c>
    </row>
    <row r="18" spans="1:14" x14ac:dyDescent="0.25">
      <c r="A18" s="28">
        <v>11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5">
        <v>0.05</v>
      </c>
      <c r="K18" s="14">
        <v>0</v>
      </c>
      <c r="L18" s="14">
        <v>0</v>
      </c>
      <c r="M18" s="14">
        <v>0</v>
      </c>
      <c r="N18" s="24">
        <v>11</v>
      </c>
    </row>
    <row r="19" spans="1:14" x14ac:dyDescent="0.25">
      <c r="A19" s="28">
        <v>12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0.36</v>
      </c>
      <c r="H19" s="14">
        <v>0</v>
      </c>
      <c r="I19" s="15">
        <v>0.45</v>
      </c>
      <c r="J19" s="14">
        <v>0</v>
      </c>
      <c r="K19" s="14">
        <v>0</v>
      </c>
      <c r="L19" s="14">
        <v>0</v>
      </c>
      <c r="M19" s="14">
        <v>0</v>
      </c>
      <c r="N19" s="24">
        <v>12</v>
      </c>
    </row>
    <row r="20" spans="1:14" x14ac:dyDescent="0.25">
      <c r="A20" s="28">
        <v>13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0.49</v>
      </c>
      <c r="H20" s="14">
        <v>0</v>
      </c>
      <c r="I20" s="15">
        <v>0.14000000000000001</v>
      </c>
      <c r="J20" s="14">
        <v>0</v>
      </c>
      <c r="K20" s="14">
        <v>0</v>
      </c>
      <c r="L20" s="14">
        <v>0</v>
      </c>
      <c r="M20" s="14">
        <v>0</v>
      </c>
      <c r="N20" s="24">
        <v>13</v>
      </c>
    </row>
    <row r="21" spans="1:14" x14ac:dyDescent="0.25">
      <c r="A21" s="28">
        <v>14</v>
      </c>
      <c r="B21" s="14">
        <v>0</v>
      </c>
      <c r="C21" s="14">
        <v>0</v>
      </c>
      <c r="D21" s="14">
        <v>0</v>
      </c>
      <c r="E21" s="14">
        <v>0</v>
      </c>
      <c r="F21" s="15">
        <v>0.41</v>
      </c>
      <c r="G21" s="15">
        <v>0.03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4">
        <v>14</v>
      </c>
    </row>
    <row r="22" spans="1:14" x14ac:dyDescent="0.25">
      <c r="A22" s="28">
        <v>15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v>0.36</v>
      </c>
      <c r="J22" s="15">
        <v>0.33</v>
      </c>
      <c r="K22" s="14">
        <v>0</v>
      </c>
      <c r="L22" s="14">
        <v>0</v>
      </c>
      <c r="M22" s="14">
        <v>0</v>
      </c>
      <c r="N22" s="24">
        <v>15</v>
      </c>
    </row>
    <row r="23" spans="1:14" x14ac:dyDescent="0.25">
      <c r="A23" s="28">
        <v>16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17</v>
      </c>
    </row>
    <row r="24" spans="1:14" x14ac:dyDescent="0.25">
      <c r="A24" s="28">
        <v>17</v>
      </c>
      <c r="B24" s="14">
        <v>0</v>
      </c>
      <c r="C24" s="15">
        <v>0.18</v>
      </c>
      <c r="D24" s="14">
        <v>0</v>
      </c>
      <c r="E24" s="14">
        <v>0</v>
      </c>
      <c r="F24" s="14">
        <v>0</v>
      </c>
      <c r="G24" s="15">
        <v>0.8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18</v>
      </c>
    </row>
    <row r="25" spans="1:14" x14ac:dyDescent="0.25">
      <c r="A25" s="28">
        <v>18</v>
      </c>
      <c r="B25" s="14">
        <v>0</v>
      </c>
      <c r="C25" s="14">
        <v>0</v>
      </c>
      <c r="D25" s="14">
        <v>0</v>
      </c>
      <c r="E25" s="14">
        <v>0</v>
      </c>
      <c r="F25" s="15">
        <v>0.94</v>
      </c>
      <c r="G25" s="14">
        <v>0</v>
      </c>
      <c r="H25" s="14">
        <v>0</v>
      </c>
      <c r="I25" s="14">
        <v>0</v>
      </c>
      <c r="J25" s="15">
        <v>0.1</v>
      </c>
      <c r="K25" s="14">
        <v>0</v>
      </c>
      <c r="L25" s="14">
        <v>0</v>
      </c>
      <c r="M25" s="14">
        <v>0</v>
      </c>
      <c r="N25" s="24">
        <v>18</v>
      </c>
    </row>
    <row r="26" spans="1:14" x14ac:dyDescent="0.25">
      <c r="A26" s="28">
        <v>19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v>0.04</v>
      </c>
      <c r="J26" s="15">
        <v>0.41</v>
      </c>
      <c r="K26" s="14">
        <v>0</v>
      </c>
      <c r="L26" s="14">
        <v>0</v>
      </c>
      <c r="M26" s="14">
        <v>0</v>
      </c>
      <c r="N26" s="24">
        <v>19</v>
      </c>
    </row>
    <row r="27" spans="1:14" x14ac:dyDescent="0.25">
      <c r="A27" s="28">
        <v>20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v>0.06</v>
      </c>
      <c r="J27" s="14">
        <v>0</v>
      </c>
      <c r="K27" s="14">
        <v>0</v>
      </c>
      <c r="L27" s="14">
        <v>0</v>
      </c>
      <c r="M27" s="14">
        <v>0</v>
      </c>
      <c r="N27" s="24">
        <v>20</v>
      </c>
    </row>
    <row r="28" spans="1:14" x14ac:dyDescent="0.25">
      <c r="A28" s="28">
        <v>21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21</v>
      </c>
    </row>
    <row r="29" spans="1:14" x14ac:dyDescent="0.25">
      <c r="A29" s="28">
        <v>22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0.17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22</v>
      </c>
    </row>
    <row r="30" spans="1:14" x14ac:dyDescent="0.25">
      <c r="A30" s="28">
        <v>23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5">
        <v>0.16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23</v>
      </c>
    </row>
    <row r="31" spans="1:14" x14ac:dyDescent="0.25">
      <c r="A31" s="28">
        <v>24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24</v>
      </c>
    </row>
    <row r="32" spans="1:14" x14ac:dyDescent="0.25">
      <c r="A32" s="28">
        <v>25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7.0000000000000007E-2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25</v>
      </c>
    </row>
    <row r="33" spans="1:14" x14ac:dyDescent="0.25">
      <c r="A33" s="28">
        <v>26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0.78</v>
      </c>
      <c r="H33" s="14">
        <v>0</v>
      </c>
      <c r="I33" s="14">
        <v>0</v>
      </c>
      <c r="J33" s="14">
        <v>0</v>
      </c>
      <c r="K33" s="15">
        <v>0.04</v>
      </c>
      <c r="L33" s="14">
        <v>0</v>
      </c>
      <c r="M33" s="14">
        <v>0</v>
      </c>
      <c r="N33" s="24">
        <v>26</v>
      </c>
    </row>
    <row r="34" spans="1:14" x14ac:dyDescent="0.25">
      <c r="A34" s="28">
        <v>27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2.2400000000000002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27</v>
      </c>
    </row>
    <row r="35" spans="1:14" x14ac:dyDescent="0.25">
      <c r="A35" s="28">
        <v>28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0.03</v>
      </c>
      <c r="H35" s="15">
        <v>0.76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28</v>
      </c>
    </row>
    <row r="36" spans="1:14" x14ac:dyDescent="0.25">
      <c r="A36" s="28">
        <v>29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5">
        <v>0.06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4">
        <v>29</v>
      </c>
    </row>
    <row r="37" spans="1:14" x14ac:dyDescent="0.25">
      <c r="A37" s="28">
        <v>30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24">
        <v>30</v>
      </c>
    </row>
    <row r="38" spans="1:14" ht="15.75" thickBot="1" x14ac:dyDescent="0.3">
      <c r="A38" s="27">
        <v>31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5">
        <v>0.06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21">
        <v>31</v>
      </c>
    </row>
    <row r="39" spans="1:14" x14ac:dyDescent="0.25">
      <c r="A39" s="16" t="s">
        <v>3</v>
      </c>
      <c r="B39" s="17">
        <f t="shared" ref="B39:M39" si="1">SUM(B8:B38)</f>
        <v>0</v>
      </c>
      <c r="C39" s="17">
        <f t="shared" si="1"/>
        <v>0.18</v>
      </c>
      <c r="D39" s="17">
        <f t="shared" si="1"/>
        <v>0</v>
      </c>
      <c r="E39" s="17">
        <f t="shared" si="1"/>
        <v>0</v>
      </c>
      <c r="F39" s="17">
        <f t="shared" si="1"/>
        <v>1.3499999999999999</v>
      </c>
      <c r="G39" s="17">
        <f t="shared" si="1"/>
        <v>2.5499999999999998</v>
      </c>
      <c r="H39" s="17">
        <f t="shared" si="1"/>
        <v>4.54</v>
      </c>
      <c r="I39" s="17">
        <f t="shared" si="1"/>
        <v>1.65</v>
      </c>
      <c r="J39" s="17">
        <f t="shared" si="1"/>
        <v>1.9800000000000002</v>
      </c>
      <c r="K39" s="17">
        <f t="shared" si="1"/>
        <v>0.04</v>
      </c>
      <c r="L39" s="17">
        <f t="shared" si="1"/>
        <v>0</v>
      </c>
      <c r="M39" s="17">
        <f t="shared" si="1"/>
        <v>0</v>
      </c>
      <c r="N39" s="18" t="s">
        <v>3</v>
      </c>
    </row>
    <row r="40" spans="1:14" x14ac:dyDescent="0.25">
      <c r="A40" s="16" t="s">
        <v>4</v>
      </c>
      <c r="B40" s="19">
        <f>AVERAGE(B8:B38)</f>
        <v>0</v>
      </c>
      <c r="C40" s="19">
        <f t="shared" ref="C40:M40" si="2">AVERAGE(C8:C38)</f>
        <v>5.8064516129032254E-3</v>
      </c>
      <c r="D40" s="19">
        <f t="shared" si="2"/>
        <v>0</v>
      </c>
      <c r="E40" s="19">
        <f t="shared" si="2"/>
        <v>0</v>
      </c>
      <c r="F40" s="19">
        <f t="shared" si="2"/>
        <v>4.3548387096774187E-2</v>
      </c>
      <c r="G40" s="19">
        <f t="shared" si="2"/>
        <v>8.225806451612902E-2</v>
      </c>
      <c r="H40" s="19">
        <f t="shared" si="2"/>
        <v>0.14645161290322581</v>
      </c>
      <c r="I40" s="19">
        <f>AVERAGE(I8:I38)</f>
        <v>5.32258064516129E-2</v>
      </c>
      <c r="J40" s="19">
        <f t="shared" si="2"/>
        <v>6.3870967741935486E-2</v>
      </c>
      <c r="K40" s="19">
        <f t="shared" si="2"/>
        <v>1.2903225806451613E-3</v>
      </c>
      <c r="L40" s="19">
        <f t="shared" si="2"/>
        <v>0</v>
      </c>
      <c r="M40" s="19">
        <f t="shared" si="2"/>
        <v>0</v>
      </c>
      <c r="N40" s="18" t="s">
        <v>4</v>
      </c>
    </row>
    <row r="41" spans="1:14" x14ac:dyDescent="0.25">
      <c r="A41" s="28" t="s">
        <v>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0" t="s">
        <v>3</v>
      </c>
    </row>
    <row r="42" spans="1:14" x14ac:dyDescent="0.25">
      <c r="A42" s="28" t="s">
        <v>5</v>
      </c>
      <c r="B42" s="15">
        <f>SUM(B7+B39)</f>
        <v>0</v>
      </c>
      <c r="C42" s="15">
        <f t="shared" ref="C42:M42" si="3">SUM(C7+C39)</f>
        <v>0.18</v>
      </c>
      <c r="D42" s="15">
        <f t="shared" si="3"/>
        <v>0.18</v>
      </c>
      <c r="E42" s="15">
        <f t="shared" si="3"/>
        <v>0.18</v>
      </c>
      <c r="F42" s="15">
        <f t="shared" si="3"/>
        <v>1.5299999999999998</v>
      </c>
      <c r="G42" s="15">
        <f t="shared" si="3"/>
        <v>4.08</v>
      </c>
      <c r="H42" s="15">
        <f t="shared" si="3"/>
        <v>8.620000000000001</v>
      </c>
      <c r="I42" s="15">
        <f t="shared" si="3"/>
        <v>10.270000000000001</v>
      </c>
      <c r="J42" s="15">
        <f t="shared" si="3"/>
        <v>12.250000000000002</v>
      </c>
      <c r="K42" s="15">
        <f t="shared" si="3"/>
        <v>12.290000000000001</v>
      </c>
      <c r="L42" s="15">
        <f t="shared" si="3"/>
        <v>12.290000000000001</v>
      </c>
      <c r="M42" s="15">
        <f t="shared" si="3"/>
        <v>12.290000000000001</v>
      </c>
      <c r="N42" s="20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opLeftCell="A2" zoomScale="106" zoomScaleNormal="106" workbookViewId="0">
      <pane ySplit="5" topLeftCell="A16" activePane="bottomLeft" state="frozen"/>
      <selection activeCell="A2" sqref="A2"/>
      <selection pane="bottomLeft" activeCell="K53" sqref="K53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19</v>
      </c>
    </row>
    <row r="2" spans="1:14" s="22" customFormat="1" ht="15.75" x14ac:dyDescent="0.25">
      <c r="E2" s="23" t="s">
        <v>18</v>
      </c>
    </row>
    <row r="3" spans="1:14" x14ac:dyDescent="0.25">
      <c r="A3" s="4" t="s">
        <v>11</v>
      </c>
      <c r="K3" s="4" t="s">
        <v>1</v>
      </c>
      <c r="M3" s="5">
        <f>M41</f>
        <v>18.66</v>
      </c>
    </row>
    <row r="5" spans="1:14" x14ac:dyDescent="0.25">
      <c r="A5" s="6"/>
      <c r="B5" s="26">
        <v>44013</v>
      </c>
      <c r="C5" s="26">
        <v>44044</v>
      </c>
      <c r="D5" s="26">
        <v>44075</v>
      </c>
      <c r="E5" s="26">
        <v>44105</v>
      </c>
      <c r="F5" s="26">
        <v>44136</v>
      </c>
      <c r="G5" s="26">
        <v>44166</v>
      </c>
      <c r="H5" s="26">
        <v>44197</v>
      </c>
      <c r="I5" s="26">
        <v>44228</v>
      </c>
      <c r="J5" s="26">
        <v>44256</v>
      </c>
      <c r="K5" s="26">
        <v>44287</v>
      </c>
      <c r="L5" s="26">
        <v>44317</v>
      </c>
      <c r="M5" s="26">
        <v>44348</v>
      </c>
      <c r="N5" s="8"/>
    </row>
    <row r="6" spans="1:14" ht="15.75" thickBot="1" x14ac:dyDescent="0.3">
      <c r="A6" s="27" t="s">
        <v>2</v>
      </c>
      <c r="B6" s="10">
        <v>0</v>
      </c>
      <c r="C6" s="10">
        <f t="shared" ref="C6:M6" si="0">B41</f>
        <v>0</v>
      </c>
      <c r="D6" s="10">
        <f t="shared" si="0"/>
        <v>0.1</v>
      </c>
      <c r="E6" s="10">
        <f t="shared" si="0"/>
        <v>0.1</v>
      </c>
      <c r="F6" s="10">
        <f t="shared" si="0"/>
        <v>0.1</v>
      </c>
      <c r="G6" s="10">
        <f t="shared" si="0"/>
        <v>2.6</v>
      </c>
      <c r="H6" s="10">
        <f t="shared" si="0"/>
        <v>7.41</v>
      </c>
      <c r="I6" s="10">
        <f t="shared" si="0"/>
        <v>13.190000000000001</v>
      </c>
      <c r="J6" s="10">
        <f t="shared" si="0"/>
        <v>15.200000000000001</v>
      </c>
      <c r="K6" s="10">
        <f t="shared" si="0"/>
        <v>18.41</v>
      </c>
      <c r="L6" s="10">
        <f t="shared" si="0"/>
        <v>18.66</v>
      </c>
      <c r="M6" s="11">
        <f t="shared" si="0"/>
        <v>18.66</v>
      </c>
      <c r="N6" s="12" t="s">
        <v>2</v>
      </c>
    </row>
    <row r="7" spans="1:14" x14ac:dyDescent="0.25">
      <c r="A7" s="28">
        <v>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1</v>
      </c>
    </row>
    <row r="8" spans="1:14" x14ac:dyDescent="0.25">
      <c r="A8" s="28">
        <v>2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0.22</v>
      </c>
      <c r="I8" s="15">
        <v>1.19</v>
      </c>
      <c r="J8" s="14">
        <v>0</v>
      </c>
      <c r="K8" s="14">
        <v>0</v>
      </c>
      <c r="L8" s="14">
        <v>0</v>
      </c>
      <c r="M8" s="14">
        <v>0</v>
      </c>
      <c r="N8" s="24">
        <v>2</v>
      </c>
    </row>
    <row r="9" spans="1:14" x14ac:dyDescent="0.25">
      <c r="A9" s="28">
        <v>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7.0000000000000007E-2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3</v>
      </c>
    </row>
    <row r="10" spans="1:14" x14ac:dyDescent="0.25">
      <c r="A10" s="28">
        <v>4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0.89</v>
      </c>
      <c r="I10" s="15">
        <v>0.05</v>
      </c>
      <c r="J10" s="14">
        <v>0</v>
      </c>
      <c r="K10" s="14">
        <v>0</v>
      </c>
      <c r="L10" s="14">
        <v>0</v>
      </c>
      <c r="M10" s="14">
        <v>0</v>
      </c>
      <c r="N10" s="24">
        <v>4</v>
      </c>
    </row>
    <row r="11" spans="1:14" x14ac:dyDescent="0.25">
      <c r="A11" s="28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0.32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5</v>
      </c>
    </row>
    <row r="12" spans="1:14" x14ac:dyDescent="0.25">
      <c r="A12" s="28">
        <v>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5">
        <v>0.42</v>
      </c>
      <c r="K12" s="14">
        <v>0</v>
      </c>
      <c r="L12" s="14">
        <v>0</v>
      </c>
      <c r="M12" s="14">
        <v>0</v>
      </c>
      <c r="N12" s="24">
        <v>6</v>
      </c>
    </row>
    <row r="13" spans="1:14" x14ac:dyDescent="0.25">
      <c r="A13" s="28">
        <v>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0.09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7</v>
      </c>
    </row>
    <row r="14" spans="1:14" x14ac:dyDescent="0.25">
      <c r="A14" s="28">
        <v>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8</v>
      </c>
    </row>
    <row r="15" spans="1:14" x14ac:dyDescent="0.25">
      <c r="A15" s="28">
        <v>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5">
        <v>0.37</v>
      </c>
      <c r="K15" s="14">
        <v>0</v>
      </c>
      <c r="L15" s="14">
        <v>0</v>
      </c>
      <c r="M15" s="14">
        <v>0</v>
      </c>
      <c r="N15" s="24">
        <v>9</v>
      </c>
    </row>
    <row r="16" spans="1:14" x14ac:dyDescent="0.25">
      <c r="A16" s="28">
        <v>10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5">
        <v>0.68</v>
      </c>
      <c r="K16" s="14">
        <v>0</v>
      </c>
      <c r="L16" s="14">
        <v>0</v>
      </c>
      <c r="M16" s="14">
        <v>0</v>
      </c>
      <c r="N16" s="24">
        <v>10</v>
      </c>
    </row>
    <row r="17" spans="1:14" x14ac:dyDescent="0.25">
      <c r="A17" s="28">
        <v>11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0.22</v>
      </c>
      <c r="K17" s="14">
        <v>0</v>
      </c>
      <c r="L17" s="14">
        <v>0</v>
      </c>
      <c r="M17" s="14">
        <v>0</v>
      </c>
      <c r="N17" s="24">
        <v>11</v>
      </c>
    </row>
    <row r="18" spans="1:14" x14ac:dyDescent="0.25">
      <c r="A18" s="28">
        <v>12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0.21</v>
      </c>
      <c r="H18" s="14">
        <v>0</v>
      </c>
      <c r="I18" s="15">
        <v>0.46</v>
      </c>
      <c r="J18" s="14">
        <v>0</v>
      </c>
      <c r="K18" s="14">
        <v>0</v>
      </c>
      <c r="L18" s="14">
        <v>0</v>
      </c>
      <c r="M18" s="14">
        <v>0</v>
      </c>
      <c r="N18" s="24">
        <v>12</v>
      </c>
    </row>
    <row r="19" spans="1:14" x14ac:dyDescent="0.25">
      <c r="A19" s="28">
        <v>13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1</v>
      </c>
      <c r="H19" s="14">
        <v>0</v>
      </c>
      <c r="I19" s="15">
        <v>0.1</v>
      </c>
      <c r="J19" s="14">
        <v>0</v>
      </c>
      <c r="K19" s="14">
        <v>0</v>
      </c>
      <c r="L19" s="14">
        <v>0</v>
      </c>
      <c r="M19" s="14">
        <v>0</v>
      </c>
      <c r="N19" s="24">
        <v>13</v>
      </c>
    </row>
    <row r="20" spans="1:14" x14ac:dyDescent="0.25">
      <c r="A20" s="28">
        <v>14</v>
      </c>
      <c r="B20" s="14">
        <v>0</v>
      </c>
      <c r="C20" s="14">
        <v>0</v>
      </c>
      <c r="D20" s="14">
        <v>0</v>
      </c>
      <c r="E20" s="14">
        <v>0</v>
      </c>
      <c r="F20" s="15">
        <v>0.55000000000000004</v>
      </c>
      <c r="G20" s="15">
        <v>0.42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14</v>
      </c>
    </row>
    <row r="21" spans="1:14" x14ac:dyDescent="0.25">
      <c r="A21" s="28">
        <v>15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v>7.0000000000000007E-2</v>
      </c>
      <c r="J21" s="15">
        <v>0.71</v>
      </c>
      <c r="K21" s="14">
        <v>0</v>
      </c>
      <c r="L21" s="14">
        <v>0</v>
      </c>
      <c r="M21" s="14">
        <v>0</v>
      </c>
      <c r="N21" s="24">
        <v>15</v>
      </c>
    </row>
    <row r="22" spans="1:14" x14ac:dyDescent="0.25">
      <c r="A22" s="28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17</v>
      </c>
    </row>
    <row r="23" spans="1:14" x14ac:dyDescent="0.25">
      <c r="A23" s="28">
        <v>17</v>
      </c>
      <c r="B23" s="14">
        <v>0</v>
      </c>
      <c r="C23" s="15">
        <v>0.1</v>
      </c>
      <c r="D23" s="14">
        <v>0</v>
      </c>
      <c r="E23" s="14">
        <v>0</v>
      </c>
      <c r="F23" s="14">
        <v>0</v>
      </c>
      <c r="G23" s="15">
        <v>0.78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18</v>
      </c>
      <c r="B24" s="14">
        <v>0</v>
      </c>
      <c r="C24" s="14">
        <v>0</v>
      </c>
      <c r="D24" s="14">
        <v>0</v>
      </c>
      <c r="E24" s="14">
        <v>0</v>
      </c>
      <c r="F24" s="15">
        <v>1.95</v>
      </c>
      <c r="G24" s="14">
        <v>0</v>
      </c>
      <c r="H24" s="14">
        <v>0</v>
      </c>
      <c r="I24" s="14">
        <v>0</v>
      </c>
      <c r="J24" s="15">
        <v>0.05</v>
      </c>
      <c r="K24" s="14">
        <v>0</v>
      </c>
      <c r="L24" s="14">
        <v>0</v>
      </c>
      <c r="M24" s="14">
        <v>0</v>
      </c>
      <c r="N24" s="24">
        <v>18</v>
      </c>
    </row>
    <row r="25" spans="1:14" x14ac:dyDescent="0.25">
      <c r="A25" s="28">
        <v>19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5">
        <v>0.05</v>
      </c>
      <c r="J25" s="15">
        <v>0.76</v>
      </c>
      <c r="K25" s="14">
        <v>0</v>
      </c>
      <c r="L25" s="14">
        <v>0</v>
      </c>
      <c r="M25" s="14">
        <v>0</v>
      </c>
      <c r="N25" s="24">
        <v>19</v>
      </c>
    </row>
    <row r="26" spans="1:14" x14ac:dyDescent="0.25">
      <c r="A26" s="28">
        <v>20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v>0.09</v>
      </c>
      <c r="J26" s="14">
        <v>0</v>
      </c>
      <c r="K26" s="14">
        <v>0</v>
      </c>
      <c r="L26" s="14">
        <v>0</v>
      </c>
      <c r="M26" s="14">
        <v>0</v>
      </c>
      <c r="N26" s="24">
        <v>20</v>
      </c>
    </row>
    <row r="27" spans="1:14" x14ac:dyDescent="0.25">
      <c r="A27" s="28">
        <v>21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21</v>
      </c>
    </row>
    <row r="28" spans="1:14" x14ac:dyDescent="0.25">
      <c r="A28" s="28">
        <v>22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7.0000000000000007E-2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22</v>
      </c>
    </row>
    <row r="29" spans="1:14" x14ac:dyDescent="0.25">
      <c r="A29" s="28">
        <v>23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0.24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23</v>
      </c>
    </row>
    <row r="30" spans="1:14" x14ac:dyDescent="0.25">
      <c r="A30" s="28">
        <v>24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24</v>
      </c>
    </row>
    <row r="31" spans="1:14" x14ac:dyDescent="0.25">
      <c r="A31" s="28">
        <v>25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0.14000000000000001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25</v>
      </c>
    </row>
    <row r="32" spans="1:14" x14ac:dyDescent="0.25">
      <c r="A32" s="28">
        <v>26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2.0499999999999998</v>
      </c>
      <c r="H32" s="14">
        <v>0</v>
      </c>
      <c r="I32" s="14">
        <v>0</v>
      </c>
      <c r="J32" s="14">
        <v>0</v>
      </c>
      <c r="K32" s="15">
        <v>0.25</v>
      </c>
      <c r="L32" s="14">
        <v>0</v>
      </c>
      <c r="M32" s="14">
        <v>0</v>
      </c>
      <c r="N32" s="24">
        <v>26</v>
      </c>
    </row>
    <row r="33" spans="1:14" x14ac:dyDescent="0.25">
      <c r="A33" s="28">
        <v>27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5">
        <v>2.34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27</v>
      </c>
    </row>
    <row r="34" spans="1:14" x14ac:dyDescent="0.25">
      <c r="A34" s="28">
        <v>28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0.09</v>
      </c>
      <c r="H34" s="15">
        <v>1.22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28</v>
      </c>
    </row>
    <row r="35" spans="1:14" x14ac:dyDescent="0.25">
      <c r="A35" s="28">
        <v>29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0.18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29</v>
      </c>
    </row>
    <row r="36" spans="1:14" x14ac:dyDescent="0.25">
      <c r="A36" s="28">
        <v>30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4">
        <v>30</v>
      </c>
    </row>
    <row r="37" spans="1:14" ht="15.75" thickBot="1" x14ac:dyDescent="0.3">
      <c r="A37" s="27">
        <v>31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5">
        <v>0.26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21">
        <v>31</v>
      </c>
    </row>
    <row r="38" spans="1:14" x14ac:dyDescent="0.25">
      <c r="A38" s="16" t="s">
        <v>3</v>
      </c>
      <c r="B38" s="17">
        <f t="shared" ref="B38:M38" si="1">SUM(B7:B37)</f>
        <v>0</v>
      </c>
      <c r="C38" s="17">
        <f t="shared" si="1"/>
        <v>0.1</v>
      </c>
      <c r="D38" s="17">
        <f t="shared" si="1"/>
        <v>0</v>
      </c>
      <c r="E38" s="17">
        <f t="shared" si="1"/>
        <v>0</v>
      </c>
      <c r="F38" s="17">
        <f t="shared" si="1"/>
        <v>2.5</v>
      </c>
      <c r="G38" s="17">
        <f t="shared" si="1"/>
        <v>4.8099999999999996</v>
      </c>
      <c r="H38" s="17">
        <f t="shared" si="1"/>
        <v>5.78</v>
      </c>
      <c r="I38" s="17">
        <f t="shared" si="1"/>
        <v>2.0100000000000002</v>
      </c>
      <c r="J38" s="17">
        <f t="shared" si="1"/>
        <v>3.21</v>
      </c>
      <c r="K38" s="17">
        <f t="shared" si="1"/>
        <v>0.25</v>
      </c>
      <c r="L38" s="17">
        <f t="shared" si="1"/>
        <v>0</v>
      </c>
      <c r="M38" s="17">
        <f t="shared" si="1"/>
        <v>0</v>
      </c>
      <c r="N38" s="18" t="s">
        <v>3</v>
      </c>
    </row>
    <row r="39" spans="1:14" x14ac:dyDescent="0.25">
      <c r="A39" s="16" t="s">
        <v>4</v>
      </c>
      <c r="B39" s="19">
        <f>AVERAGE(B7:B37)</f>
        <v>0</v>
      </c>
      <c r="C39" s="19">
        <f t="shared" ref="C39:M39" si="2">AVERAGE(C7:C37)</f>
        <v>3.2258064516129032E-3</v>
      </c>
      <c r="D39" s="19">
        <f t="shared" si="2"/>
        <v>0</v>
      </c>
      <c r="E39" s="19">
        <f t="shared" si="2"/>
        <v>0</v>
      </c>
      <c r="F39" s="19">
        <f t="shared" si="2"/>
        <v>8.0645161290322578E-2</v>
      </c>
      <c r="G39" s="19">
        <f t="shared" si="2"/>
        <v>0.15516129032258064</v>
      </c>
      <c r="H39" s="19">
        <f t="shared" si="2"/>
        <v>0.18645161290322582</v>
      </c>
      <c r="I39" s="19">
        <f>AVERAGE(I7:I37)</f>
        <v>6.4838709677419365E-2</v>
      </c>
      <c r="J39" s="19">
        <f t="shared" si="2"/>
        <v>0.10354838709677419</v>
      </c>
      <c r="K39" s="19">
        <f t="shared" si="2"/>
        <v>8.0645161290322578E-3</v>
      </c>
      <c r="L39" s="19">
        <f t="shared" si="2"/>
        <v>0</v>
      </c>
      <c r="M39" s="19">
        <f t="shared" si="2"/>
        <v>0</v>
      </c>
      <c r="N39" s="18" t="s">
        <v>4</v>
      </c>
    </row>
    <row r="40" spans="1:14" x14ac:dyDescent="0.25">
      <c r="A40" s="28" t="s">
        <v>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0" t="s">
        <v>3</v>
      </c>
    </row>
    <row r="41" spans="1:14" x14ac:dyDescent="0.25">
      <c r="A41" s="28" t="s">
        <v>5</v>
      </c>
      <c r="B41" s="15">
        <f>SUM(B6+B38)</f>
        <v>0</v>
      </c>
      <c r="C41" s="15">
        <f t="shared" ref="C41:M41" si="3">SUM(C6+C38)</f>
        <v>0.1</v>
      </c>
      <c r="D41" s="15">
        <f t="shared" si="3"/>
        <v>0.1</v>
      </c>
      <c r="E41" s="15">
        <f t="shared" si="3"/>
        <v>0.1</v>
      </c>
      <c r="F41" s="15">
        <f t="shared" si="3"/>
        <v>2.6</v>
      </c>
      <c r="G41" s="15">
        <f t="shared" si="3"/>
        <v>7.41</v>
      </c>
      <c r="H41" s="15">
        <f t="shared" si="3"/>
        <v>13.190000000000001</v>
      </c>
      <c r="I41" s="15">
        <f t="shared" si="3"/>
        <v>15.200000000000001</v>
      </c>
      <c r="J41" s="15">
        <f t="shared" si="3"/>
        <v>18.41</v>
      </c>
      <c r="K41" s="15">
        <f t="shared" si="3"/>
        <v>18.66</v>
      </c>
      <c r="L41" s="15">
        <f t="shared" si="3"/>
        <v>18.66</v>
      </c>
      <c r="M41" s="15">
        <f t="shared" si="3"/>
        <v>18.66</v>
      </c>
      <c r="N41" s="20" t="s">
        <v>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LAGUNITAS</vt:lpstr>
      <vt:lpstr>CM</vt:lpstr>
      <vt:lpstr>ALPINE</vt:lpstr>
      <vt:lpstr>BON TEMPE</vt:lpstr>
      <vt:lpstr>KENT</vt:lpstr>
      <vt:lpstr>LAG RANGER</vt:lpstr>
      <vt:lpstr>NIC-DAM</vt:lpstr>
      <vt:lpstr>NIC-TOWN</vt:lpstr>
      <vt:lpstr>PHOENIX</vt:lpstr>
      <vt:lpstr>SOULAJULE</vt:lpstr>
      <vt:lpstr>TOCALOMA</vt:lpstr>
      <vt:lpstr>SUMMARY</vt:lpstr>
      <vt:lpstr>CM!Print_Area</vt:lpstr>
      <vt:lpstr>LAGUNITAS!Print_Area</vt:lpstr>
    </vt:vector>
  </TitlesOfParts>
  <Company>Marin Municipal Water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Mix</dc:creator>
  <cp:lastModifiedBy>Timothy Urso</cp:lastModifiedBy>
  <cp:lastPrinted>2016-10-26T15:42:14Z</cp:lastPrinted>
  <dcterms:created xsi:type="dcterms:W3CDTF">2015-07-02T16:25:13Z</dcterms:created>
  <dcterms:modified xsi:type="dcterms:W3CDTF">2021-06-30T22:25:24Z</dcterms:modified>
</cp:coreProperties>
</file>