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Divisions\Natural Resources\Wildlife\Fish\TWGoby\Data\Rodeo_gobsum\"/>
    </mc:Choice>
  </mc:AlternateContent>
  <bookViews>
    <workbookView xWindow="0" yWindow="0" windowWidth="28800" windowHeight="12540" activeTab="1"/>
  </bookViews>
  <sheets>
    <sheet name="!Readme" sheetId="3" r:id="rId1"/>
    <sheet name="Event" sheetId="1" r:id="rId2"/>
    <sheet name="WQ" sheetId="2" r:id="rId3"/>
    <sheet name="DerivedSpecCond" sheetId="4" r:id="rId4"/>
    <sheet name="DerivedDOSaturation" sheetId="5" r:id="rId5"/>
  </sheets>
  <definedNames>
    <definedName name="_xlnm._FilterDatabase" localSheetId="1" hidden="1">Event!$A$1:$X$407</definedName>
    <definedName name="_xlnm._FilterDatabase" localSheetId="2" hidden="1">WQ!$A$1:$P$705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1" l="1"/>
  <c r="K31" i="1"/>
  <c r="K30" i="1"/>
  <c r="G30" i="1"/>
  <c r="L30" i="1" s="1"/>
  <c r="M30" i="1" s="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L63" i="1"/>
  <c r="M63" i="1" s="1"/>
  <c r="K63" i="1"/>
  <c r="D63" i="1"/>
  <c r="L62" i="1"/>
  <c r="M62" i="1" s="1"/>
  <c r="K62" i="1"/>
  <c r="D62" i="1"/>
  <c r="L61" i="1"/>
  <c r="M61" i="1" s="1"/>
  <c r="K61" i="1"/>
  <c r="D61" i="1"/>
  <c r="L60" i="1"/>
  <c r="M60" i="1" s="1"/>
  <c r="K60" i="1"/>
  <c r="D60" i="1"/>
  <c r="L59" i="1"/>
  <c r="M59" i="1" s="1"/>
  <c r="K59" i="1"/>
  <c r="D59" i="1"/>
  <c r="L58" i="1"/>
  <c r="M58" i="1" s="1"/>
  <c r="K58" i="1"/>
  <c r="D58" i="1"/>
  <c r="L57" i="1"/>
  <c r="M57" i="1" s="1"/>
  <c r="K57" i="1"/>
  <c r="D57" i="1"/>
  <c r="L56" i="1"/>
  <c r="M56" i="1" s="1"/>
  <c r="K56" i="1"/>
  <c r="D56" i="1"/>
  <c r="L55" i="1"/>
  <c r="M55" i="1" s="1"/>
  <c r="K55" i="1"/>
  <c r="D55" i="1"/>
  <c r="L54" i="1"/>
  <c r="M54" i="1" s="1"/>
  <c r="K54" i="1"/>
  <c r="D54" i="1"/>
  <c r="L53" i="1"/>
  <c r="M53" i="1" s="1"/>
  <c r="K53" i="1"/>
  <c r="D53" i="1"/>
  <c r="L52" i="1"/>
  <c r="M52" i="1" s="1"/>
  <c r="K52" i="1"/>
  <c r="D52" i="1"/>
  <c r="L51" i="1"/>
  <c r="M51" i="1" s="1"/>
  <c r="K51" i="1"/>
  <c r="D51" i="1"/>
  <c r="L50" i="1"/>
  <c r="M50" i="1" s="1"/>
  <c r="K50" i="1"/>
  <c r="D50" i="1"/>
  <c r="L49" i="1"/>
  <c r="M49" i="1" s="1"/>
  <c r="K49" i="1"/>
  <c r="D49" i="1"/>
  <c r="L48" i="1"/>
  <c r="M48" i="1" s="1"/>
  <c r="K48" i="1"/>
  <c r="D48" i="1"/>
  <c r="L47" i="1"/>
  <c r="M47" i="1" s="1"/>
  <c r="K47" i="1"/>
  <c r="D47" i="1"/>
  <c r="L46" i="1"/>
  <c r="M46" i="1" s="1"/>
  <c r="K46" i="1"/>
  <c r="D46" i="1"/>
  <c r="L45" i="1"/>
  <c r="M45" i="1" s="1"/>
  <c r="K45" i="1"/>
  <c r="D45" i="1"/>
  <c r="L44" i="1"/>
  <c r="M44" i="1" s="1"/>
  <c r="K44" i="1"/>
  <c r="D44" i="1"/>
  <c r="L43" i="1"/>
  <c r="M43" i="1" s="1"/>
  <c r="K43" i="1"/>
  <c r="D43" i="1"/>
  <c r="L42" i="1"/>
  <c r="M42" i="1" s="1"/>
  <c r="K42" i="1"/>
  <c r="D42" i="1"/>
  <c r="L41" i="1"/>
  <c r="M41" i="1" s="1"/>
  <c r="K41" i="1"/>
  <c r="D41" i="1"/>
  <c r="L40" i="1"/>
  <c r="M40" i="1" s="1"/>
  <c r="K40" i="1"/>
  <c r="D40" i="1"/>
  <c r="L39" i="1"/>
  <c r="M39" i="1" s="1"/>
  <c r="K39" i="1"/>
  <c r="D39" i="1"/>
  <c r="L38" i="1"/>
  <c r="M38" i="1" s="1"/>
  <c r="K38" i="1"/>
  <c r="D38" i="1"/>
  <c r="L37" i="1"/>
  <c r="M37" i="1" s="1"/>
  <c r="K37" i="1"/>
  <c r="D37" i="1"/>
  <c r="L36" i="1"/>
  <c r="M36" i="1" s="1"/>
  <c r="K36" i="1"/>
  <c r="D36" i="1"/>
  <c r="L35" i="1"/>
  <c r="M35" i="1" s="1"/>
  <c r="K35" i="1"/>
  <c r="D35" i="1"/>
  <c r="L34" i="1"/>
  <c r="M34" i="1" s="1"/>
  <c r="K34" i="1"/>
  <c r="D34" i="1"/>
  <c r="L33" i="1"/>
  <c r="M33" i="1" s="1"/>
  <c r="K33" i="1"/>
  <c r="D33" i="1"/>
  <c r="L32" i="1"/>
  <c r="M32" i="1" s="1"/>
  <c r="K32" i="1"/>
  <c r="D32" i="1"/>
  <c r="M17" i="1" l="1"/>
  <c r="M8" i="1"/>
  <c r="M12" i="1"/>
  <c r="M10" i="1"/>
  <c r="M14" i="1"/>
  <c r="M3" i="1"/>
  <c r="M19" i="1"/>
  <c r="M22" i="1"/>
  <c r="M24" i="1"/>
  <c r="M26" i="1"/>
  <c r="M28" i="1"/>
  <c r="M5" i="1"/>
  <c r="M7" i="1"/>
  <c r="M11" i="1"/>
  <c r="M15" i="1"/>
  <c r="M21" i="1"/>
  <c r="M25" i="1"/>
  <c r="M29" i="1"/>
  <c r="M2" i="1"/>
  <c r="M4" i="1"/>
  <c r="M6" i="1"/>
  <c r="M13" i="1"/>
  <c r="M18" i="1"/>
  <c r="M20" i="1"/>
  <c r="M27" i="1"/>
  <c r="M9" i="1"/>
  <c r="M16" i="1"/>
  <c r="M23" i="1"/>
  <c r="M31"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M386" i="1" l="1"/>
  <c r="M381" i="1"/>
  <c r="M385" i="1"/>
  <c r="M389" i="1"/>
  <c r="M388" i="1"/>
  <c r="M383" i="1"/>
  <c r="M390" i="1"/>
  <c r="M392" i="1"/>
  <c r="M380" i="1"/>
  <c r="M387" i="1"/>
  <c r="M382" i="1"/>
  <c r="M384" i="1"/>
  <c r="M391" i="1"/>
  <c r="L402" i="1" l="1"/>
  <c r="K402" i="1"/>
  <c r="L401" i="1"/>
  <c r="K401" i="1"/>
  <c r="L400" i="1"/>
  <c r="K400" i="1"/>
  <c r="L399" i="1"/>
  <c r="K399" i="1"/>
  <c r="L398" i="1"/>
  <c r="K398" i="1"/>
  <c r="L397" i="1"/>
  <c r="K397" i="1"/>
  <c r="L396" i="1"/>
  <c r="K396" i="1"/>
  <c r="L395" i="1"/>
  <c r="K395" i="1"/>
  <c r="L394" i="1"/>
  <c r="K394" i="1"/>
  <c r="L393" i="1"/>
  <c r="K393" i="1"/>
  <c r="L407" i="1"/>
  <c r="K407" i="1"/>
  <c r="L406" i="1"/>
  <c r="K406" i="1"/>
  <c r="L405" i="1"/>
  <c r="K405" i="1"/>
  <c r="L404" i="1"/>
  <c r="K404" i="1"/>
  <c r="L403" i="1"/>
  <c r="K403" i="1"/>
  <c r="M393" i="1" l="1"/>
  <c r="M395" i="1"/>
  <c r="M397" i="1"/>
  <c r="M404" i="1"/>
  <c r="M399" i="1"/>
  <c r="M405" i="1"/>
  <c r="M401" i="1"/>
  <c r="M407" i="1"/>
  <c r="M396" i="1"/>
  <c r="M406" i="1"/>
  <c r="M398" i="1"/>
  <c r="M400" i="1"/>
  <c r="M394" i="1"/>
  <c r="M403" i="1"/>
  <c r="M402" i="1"/>
  <c r="K82" i="1" l="1"/>
  <c r="M82" i="1" s="1"/>
  <c r="K81" i="1"/>
  <c r="M81" i="1" s="1"/>
  <c r="K80" i="1"/>
  <c r="M80" i="1" s="1"/>
  <c r="K79" i="1"/>
  <c r="M79" i="1" s="1"/>
  <c r="K78" i="1"/>
  <c r="M78" i="1" s="1"/>
  <c r="K70" i="1"/>
  <c r="M70" i="1" s="1"/>
  <c r="K69" i="1"/>
  <c r="M69" i="1" s="1"/>
  <c r="K68" i="1"/>
  <c r="M68" i="1" s="1"/>
  <c r="K72" i="1"/>
  <c r="M72" i="1" s="1"/>
  <c r="K71" i="1"/>
  <c r="M71" i="1" s="1"/>
  <c r="K67" i="1"/>
  <c r="M67" i="1" s="1"/>
  <c r="K66" i="1"/>
  <c r="M66" i="1" s="1"/>
  <c r="K65" i="1"/>
  <c r="M65" i="1" s="1"/>
  <c r="K64" i="1"/>
  <c r="M64" i="1" s="1"/>
  <c r="K77" i="1"/>
  <c r="M77" i="1" s="1"/>
  <c r="K76" i="1"/>
  <c r="M76" i="1" s="1"/>
  <c r="K75" i="1"/>
  <c r="M75" i="1" s="1"/>
  <c r="K74" i="1"/>
  <c r="M74" i="1" s="1"/>
  <c r="K73" i="1"/>
  <c r="M73" i="1" s="1"/>
  <c r="K90" i="1"/>
  <c r="M90" i="1" s="1"/>
  <c r="K89" i="1"/>
  <c r="M89" i="1" s="1"/>
  <c r="K88" i="1"/>
  <c r="M88" i="1" s="1"/>
  <c r="K87" i="1"/>
  <c r="M87" i="1" s="1"/>
  <c r="K86" i="1"/>
  <c r="M86" i="1" s="1"/>
  <c r="K85" i="1"/>
  <c r="M85" i="1" s="1"/>
  <c r="K84" i="1"/>
  <c r="M84" i="1" s="1"/>
  <c r="K83" i="1"/>
  <c r="M83" i="1" s="1"/>
  <c r="L134" i="1" l="1"/>
  <c r="K134" i="1"/>
  <c r="L133" i="1"/>
  <c r="K133" i="1"/>
  <c r="K132" i="1"/>
  <c r="H132" i="1"/>
  <c r="L132" i="1" s="1"/>
  <c r="L131" i="1"/>
  <c r="K131" i="1"/>
  <c r="K130" i="1"/>
  <c r="H130" i="1"/>
  <c r="L130" i="1" s="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M130" i="1" l="1"/>
  <c r="M132" i="1"/>
  <c r="M121" i="1"/>
  <c r="M125" i="1"/>
  <c r="M127" i="1"/>
  <c r="M129" i="1"/>
  <c r="M116" i="1"/>
  <c r="M117" i="1"/>
  <c r="M134" i="1"/>
  <c r="M118" i="1"/>
  <c r="M122" i="1"/>
  <c r="M124" i="1"/>
  <c r="M119" i="1"/>
  <c r="M126" i="1"/>
  <c r="M128" i="1"/>
  <c r="M133" i="1"/>
  <c r="M123" i="1"/>
  <c r="M120" i="1"/>
  <c r="M115" i="1"/>
  <c r="D393" i="2"/>
  <c r="D392" i="2"/>
  <c r="D391" i="2"/>
  <c r="D390" i="2"/>
  <c r="D389" i="2"/>
  <c r="D388" i="2"/>
  <c r="D387" i="2"/>
  <c r="D386" i="2"/>
  <c r="D385" i="2"/>
  <c r="D384" i="2"/>
  <c r="D383" i="2"/>
  <c r="D215" i="1" l="1"/>
  <c r="D209" i="1"/>
  <c r="D208" i="1"/>
  <c r="D207" i="1"/>
  <c r="D206" i="1"/>
  <c r="D205" i="1"/>
  <c r="D204" i="1"/>
  <c r="D203" i="1"/>
  <c r="D202" i="1"/>
  <c r="D201" i="1"/>
  <c r="D214" i="1"/>
  <c r="H213" i="1"/>
  <c r="D213" i="1"/>
  <c r="D212" i="1"/>
  <c r="D211" i="1"/>
  <c r="D210" i="1"/>
</calcChain>
</file>

<file path=xl/sharedStrings.xml><?xml version="1.0" encoding="utf-8"?>
<sst xmlns="http://schemas.openxmlformats.org/spreadsheetml/2006/main" count="3986" uniqueCount="710">
  <si>
    <t>Date</t>
  </si>
  <si>
    <t>Zone</t>
  </si>
  <si>
    <t>STATION_ID</t>
  </si>
  <si>
    <t>UTM_E</t>
  </si>
  <si>
    <t>UTM_N</t>
  </si>
  <si>
    <t>Width (m)</t>
  </si>
  <si>
    <t>Length (m)</t>
  </si>
  <si>
    <t>Max depth (m)</t>
  </si>
  <si>
    <t>Min depth (m)</t>
  </si>
  <si>
    <t xml:space="preserve">ave_depth </t>
  </si>
  <si>
    <t>Area (m2)</t>
  </si>
  <si>
    <t>Volume (m3)</t>
  </si>
  <si>
    <t>Dom. substrate</t>
  </si>
  <si>
    <t>Subdom. Substrate</t>
  </si>
  <si>
    <t>SAV</t>
  </si>
  <si>
    <t>EAV</t>
  </si>
  <si>
    <t>Station NOTES</t>
  </si>
  <si>
    <t>E</t>
  </si>
  <si>
    <t>E035</t>
  </si>
  <si>
    <t>E204</t>
  </si>
  <si>
    <t>gravel</t>
  </si>
  <si>
    <t>E287</t>
  </si>
  <si>
    <t>E306</t>
  </si>
  <si>
    <t>E324</t>
  </si>
  <si>
    <t>NW</t>
  </si>
  <si>
    <t>NW014</t>
  </si>
  <si>
    <t>NW111</t>
  </si>
  <si>
    <t>NW167</t>
  </si>
  <si>
    <t>Photo #0062-66</t>
  </si>
  <si>
    <t>NW268</t>
  </si>
  <si>
    <t>cobble</t>
  </si>
  <si>
    <t>NW300</t>
  </si>
  <si>
    <t>Sand</t>
  </si>
  <si>
    <t>W</t>
  </si>
  <si>
    <t>W095</t>
  </si>
  <si>
    <t>mud</t>
  </si>
  <si>
    <t>W272</t>
  </si>
  <si>
    <t>Photo #0051-55</t>
  </si>
  <si>
    <t>W305</t>
  </si>
  <si>
    <t>W374</t>
  </si>
  <si>
    <t>W431</t>
  </si>
  <si>
    <t>ZONE</t>
  </si>
  <si>
    <t>ID</t>
  </si>
  <si>
    <t>STATION ID</t>
  </si>
  <si>
    <t>METER</t>
  </si>
  <si>
    <t>DEPTH (m)</t>
  </si>
  <si>
    <t>H2O temp (oC)</t>
  </si>
  <si>
    <t>Spec. Cond (μS/cm)</t>
  </si>
  <si>
    <t>DO (mg/l)</t>
  </si>
  <si>
    <t>%Sat</t>
  </si>
  <si>
    <t>YSI Pro2030</t>
  </si>
  <si>
    <t>BELOW PEDESTRIAN BRIDGE</t>
  </si>
  <si>
    <t>W761</t>
  </si>
  <si>
    <t>SAND</t>
  </si>
  <si>
    <t>W714</t>
  </si>
  <si>
    <t xml:space="preserve">Isopods, corophium, and amphopods. No NZMS in net. </t>
  </si>
  <si>
    <t>W379</t>
  </si>
  <si>
    <t>Morts probably associated with weight of algae in net. No NZMS in net. Img_4967.</t>
  </si>
  <si>
    <t>W265</t>
  </si>
  <si>
    <t>MUD</t>
  </si>
  <si>
    <t>W146</t>
  </si>
  <si>
    <t>NW258</t>
  </si>
  <si>
    <t>GRAVEL</t>
  </si>
  <si>
    <t>NW221</t>
  </si>
  <si>
    <t>NW137</t>
  </si>
  <si>
    <t>NW129</t>
  </si>
  <si>
    <t>NW031</t>
  </si>
  <si>
    <t xml:space="preserve">Lots of inverts- damselfly, isopod. </t>
  </si>
  <si>
    <t>E319</t>
  </si>
  <si>
    <t>E288</t>
  </si>
  <si>
    <t>E283</t>
  </si>
  <si>
    <t xml:space="preserve">Bloodworm </t>
  </si>
  <si>
    <t>E072</t>
  </si>
  <si>
    <t>Net rolled along the bottom.</t>
  </si>
  <si>
    <t>E011</t>
  </si>
  <si>
    <t>YSI PRO 2030</t>
  </si>
  <si>
    <t>E107</t>
  </si>
  <si>
    <t>Photo #9142. Got stuck in mud. Hard to seine mud.</t>
  </si>
  <si>
    <t>E115</t>
  </si>
  <si>
    <t>Some dead fish. No live inverts.</t>
  </si>
  <si>
    <t>E217</t>
  </si>
  <si>
    <t>Gravel</t>
  </si>
  <si>
    <t>E222</t>
  </si>
  <si>
    <t>E350</t>
  </si>
  <si>
    <t>Photo #9130-9139 (close-ups of dead gobies w/ red lower jaws). Partial fish kill, recent, a few fish not totally decomposed (pics). Dead amphipods. Some fish gulping air. Belt transect, 5 STK and 21 TW dead (10 x 1 m transect)</t>
  </si>
  <si>
    <t>NW182</t>
  </si>
  <si>
    <t>Mud</t>
  </si>
  <si>
    <t>10 x 1 meter transect just west of sein site: 7 dead TW, 4 dead SB</t>
  </si>
  <si>
    <t>NW227</t>
  </si>
  <si>
    <t>Lots of dead amphipods (photos #9144 - 9150); Hab photo #9151</t>
  </si>
  <si>
    <t>NW237</t>
  </si>
  <si>
    <t>Lagoon GH = 3.04 +/- 0.02 @ 12:10 PDT; wind waves; 10 x 1 m belt transect abutting &amp; west side of seine site: 11 dead TW &amp; 2 dead SB</t>
  </si>
  <si>
    <t>NW42</t>
  </si>
  <si>
    <t>NW88</t>
  </si>
  <si>
    <t>Several dead amphipods, not as many as other sites; 10 x 1m belt transect: 3 dead TW, 0 dead SB; a bit east side of same seine site</t>
  </si>
  <si>
    <t>W278</t>
  </si>
  <si>
    <t>Small TWG: not totally translucent; small arrow gobies; more translucent; did horseshoe sampling w/ full length of seine (width of small tarp)</t>
  </si>
  <si>
    <t>W294</t>
  </si>
  <si>
    <t>Lots of bloodworms; dead amphipod. Lots of females. 10 x 1 m transect: 5 dead TW and 1 dead SB</t>
  </si>
  <si>
    <t>W35</t>
  </si>
  <si>
    <t>W461</t>
  </si>
  <si>
    <t>Corophium</t>
  </si>
  <si>
    <t>W514</t>
  </si>
  <si>
    <t>Photo #9121 Canon D20Amphipods abundant; 2 long dead TW; dominant EAV = sedge</t>
  </si>
  <si>
    <t>YSI Pro 2030</t>
  </si>
  <si>
    <t>W375</t>
  </si>
  <si>
    <t>W319</t>
  </si>
  <si>
    <t>W284</t>
  </si>
  <si>
    <t>W92</t>
  </si>
  <si>
    <t>W149</t>
  </si>
  <si>
    <t>NW325</t>
  </si>
  <si>
    <t>NW303</t>
  </si>
  <si>
    <t>NW241</t>
  </si>
  <si>
    <t>NW87</t>
  </si>
  <si>
    <t>NW219</t>
  </si>
  <si>
    <t>E264</t>
  </si>
  <si>
    <t>E200</t>
  </si>
  <si>
    <t>E139</t>
  </si>
  <si>
    <t>UNK</t>
  </si>
  <si>
    <t>E90</t>
  </si>
  <si>
    <t>E58</t>
  </si>
  <si>
    <t>sand</t>
  </si>
  <si>
    <t>Blood worms present.</t>
  </si>
  <si>
    <t>Canon D20 #8445; Minimum depth not recorded; Weather: sunny</t>
  </si>
  <si>
    <t>Canon D20 #8444</t>
  </si>
  <si>
    <t>*Fix map; LOTS of garbage in water; Gabi with iphone pic; Belostomatidae, odonate larvae</t>
  </si>
  <si>
    <t>W646</t>
  </si>
  <si>
    <t>W423</t>
  </si>
  <si>
    <t>W301</t>
  </si>
  <si>
    <t>W271</t>
  </si>
  <si>
    <t>W96</t>
  </si>
  <si>
    <t>NW222</t>
  </si>
  <si>
    <t>NW136</t>
  </si>
  <si>
    <t>NW75</t>
  </si>
  <si>
    <t>NW43</t>
  </si>
  <si>
    <t>NW358</t>
  </si>
  <si>
    <t>E358</t>
  </si>
  <si>
    <t>E353</t>
  </si>
  <si>
    <t>E231</t>
  </si>
  <si>
    <t>E130</t>
  </si>
  <si>
    <t>E26</t>
  </si>
  <si>
    <t>corophium</t>
  </si>
  <si>
    <t>Wash over, lots of foam</t>
  </si>
  <si>
    <t>No notes</t>
  </si>
  <si>
    <t>E29</t>
  </si>
  <si>
    <t>E241</t>
  </si>
  <si>
    <t>E280</t>
  </si>
  <si>
    <t>E313</t>
  </si>
  <si>
    <t>E355</t>
  </si>
  <si>
    <t>NW125</t>
  </si>
  <si>
    <t>NW141</t>
  </si>
  <si>
    <t>NW162</t>
  </si>
  <si>
    <t>W24</t>
  </si>
  <si>
    <t>W191</t>
  </si>
  <si>
    <t>W403</t>
  </si>
  <si>
    <t>YSI</t>
  </si>
  <si>
    <t>W483</t>
  </si>
  <si>
    <t>muck (organic)</t>
  </si>
  <si>
    <t>Habitat Photo: 1187</t>
  </si>
  <si>
    <t>Habitat Photo" 1198</t>
  </si>
  <si>
    <t xml:space="preserve">Habitat Photo: 1195-1196; TW with scoliosis was photographed (1196) </t>
  </si>
  <si>
    <t xml:space="preserve">Habitat Photo: 1192-1194; Net rolled, lots of vegetation </t>
  </si>
  <si>
    <t>Habitat Photo: 1188-1191; Net rolled, lets of vegetation (3D)</t>
  </si>
  <si>
    <t>Habitat Photo: 1186; Net rolled</t>
  </si>
  <si>
    <t>Habitat Photo: 1185; Net rolled; @9:20 GH=2.645 +/- 0.005</t>
  </si>
  <si>
    <t xml:space="preserve">Algae - decomposing - foam color in photo 1184; saved dead TW, died from dip net injury. </t>
  </si>
  <si>
    <t xml:space="preserve">Habitat Photo: 1176; dead TW has external tumor and was bleeding from fin </t>
  </si>
  <si>
    <t xml:space="preserve">sand </t>
  </si>
  <si>
    <t>SAV: Potamogeton; Nearshore too shallow and vegetated to seine; seining started 5.58m from shore in tick vegetation, net rolled</t>
  </si>
  <si>
    <t xml:space="preserve">SAV: Potamogeton; Net rolled; Very shallow </t>
  </si>
  <si>
    <t>SAV: Potamogeton; lots of isopods and amphibians; Lagoon GH: 2.655 +/- 0.005 @ 11:52; Habitat Photo: 1173 (Fuji FinePix digital camera)</t>
  </si>
  <si>
    <t xml:space="preserve">Steep shoreline; sieved seine of mud before landing; Habitat Photo: 1172 (Fuji FinePix digital camera) </t>
  </si>
  <si>
    <t>SAV: Potamogeton; Habitat Photo: 1171 (Fuji FinePix digital camera)</t>
  </si>
  <si>
    <t xml:space="preserve">SAV: Potamogeton; Habitat Photo: 1170 (Fuji FinePix digital camera) </t>
  </si>
  <si>
    <t>E14</t>
  </si>
  <si>
    <t>E104</t>
  </si>
  <si>
    <t>E120</t>
  </si>
  <si>
    <t>E268</t>
  </si>
  <si>
    <t>E312</t>
  </si>
  <si>
    <t>NW96</t>
  </si>
  <si>
    <t>NW197</t>
  </si>
  <si>
    <t>NW314</t>
  </si>
  <si>
    <t>NW323</t>
  </si>
  <si>
    <t>NW334</t>
  </si>
  <si>
    <t>W29</t>
  </si>
  <si>
    <t>W78</t>
  </si>
  <si>
    <t>W312</t>
  </si>
  <si>
    <t>W589</t>
  </si>
  <si>
    <t>W710</t>
  </si>
  <si>
    <t>Car Bridge</t>
  </si>
  <si>
    <t>Pedestrain Bridge</t>
  </si>
  <si>
    <t>YSI Pro 2030 (SN 13K100255)</t>
  </si>
  <si>
    <t>E014</t>
  </si>
  <si>
    <t xml:space="preserve">Photos: 116-1701, mosquitoes! </t>
  </si>
  <si>
    <t>Photos: 116-1708, 116-1709</t>
  </si>
  <si>
    <t>Photos: 116-1706, 116-1707, sieved net</t>
  </si>
  <si>
    <t>Photos: 116-1699, 116-1700, chain rode up onto vegetation</t>
  </si>
  <si>
    <t>Photos: 116-1697, 116-1698, filamentous green algae</t>
  </si>
  <si>
    <t>W334</t>
  </si>
  <si>
    <t>Photos: 116-1695, 116-1696, bloodworms present, sieved net</t>
  </si>
  <si>
    <t>W029</t>
  </si>
  <si>
    <t>Photos: 116-1691, 116-1692, sieved net, filamentous green alage</t>
  </si>
  <si>
    <t>W078</t>
  </si>
  <si>
    <t>Photos: 116-1693, 116-1694, sieved net</t>
  </si>
  <si>
    <t>Photos: 116-1689. 116-1690, bloodworms present, sieved net</t>
  </si>
  <si>
    <t>Photos: 116-1687, 116-1688, bloodworms present</t>
  </si>
  <si>
    <t>Photos: 116-1683, 116-1684</t>
  </si>
  <si>
    <t>W59</t>
  </si>
  <si>
    <t>Photo #5 Seine Rolled at bottom when pulling up to beach. Did not resample</t>
  </si>
  <si>
    <t>W52</t>
  </si>
  <si>
    <t>Photo #6 Amphipods &amp; Isopods present</t>
  </si>
  <si>
    <t>W408</t>
  </si>
  <si>
    <t>-</t>
  </si>
  <si>
    <t>W277</t>
  </si>
  <si>
    <t>1st try net rolled at bottom, resampled same location. 2 photos taken (002-003)</t>
  </si>
  <si>
    <t>W208</t>
  </si>
  <si>
    <t>Photo #4 Amphipods &amp; Isopods present</t>
  </si>
  <si>
    <t>NW91</t>
  </si>
  <si>
    <t xml:space="preserve">Photo #10 Amphipods present. SAV also less dense than other sites </t>
  </si>
  <si>
    <t>NW71</t>
  </si>
  <si>
    <t>Amphipods present</t>
  </si>
  <si>
    <t>Photo #8 Amphipods &amp; isopods present</t>
  </si>
  <si>
    <t>NW16</t>
  </si>
  <si>
    <t>Photo 11 Amphipods &amp; Isopods present. A lot of old trash (e.g. bottles, tires). Net rolled on bottom.</t>
  </si>
  <si>
    <t>NW150</t>
  </si>
  <si>
    <t>Photo #9 Amphipods &amp; isopods present.</t>
  </si>
  <si>
    <t>E97</t>
  </si>
  <si>
    <t>E71</t>
  </si>
  <si>
    <t>Caught w/dipnet after seining. Do not include.</t>
  </si>
  <si>
    <t>E25</t>
  </si>
  <si>
    <t>No inverts. IMG_0383.jpg</t>
  </si>
  <si>
    <t>E248</t>
  </si>
  <si>
    <t>W239</t>
  </si>
  <si>
    <t>W102</t>
  </si>
  <si>
    <t>W5</t>
  </si>
  <si>
    <t>NW333</t>
  </si>
  <si>
    <t>NW236</t>
  </si>
  <si>
    <t>NW188</t>
  </si>
  <si>
    <t>Bridge</t>
  </si>
  <si>
    <t>W440</t>
  </si>
  <si>
    <t>NW160</t>
  </si>
  <si>
    <t>NW38</t>
  </si>
  <si>
    <t>E51</t>
  </si>
  <si>
    <t xml:space="preserve">YSI PRO 2030 </t>
  </si>
  <si>
    <t>E86</t>
  </si>
  <si>
    <t>E296</t>
  </si>
  <si>
    <t>E349</t>
  </si>
  <si>
    <t>pic: 6822-6823</t>
  </si>
  <si>
    <t>Circled TW std length when visible microsporidia seen. Only inspected gobies measured for lengths. Measured 1st 20 gobies for std. length. Measured 1st 10 fish for total length.</t>
  </si>
  <si>
    <t>W25</t>
  </si>
  <si>
    <t>Galvanized chain link fence on bottom. Pic: 6824. Pic 6825-6826 (Creosote sheen)</t>
  </si>
  <si>
    <t>Lots of amphipods</t>
  </si>
  <si>
    <t>Wave overwash near neck of lagoon mouth. Algae wrack present. Pic: 6815-6818</t>
  </si>
  <si>
    <t>Bobcat in Marsh pic# 6835. Bird carcasses along way pic# 6836-6837</t>
  </si>
  <si>
    <t>Small creosote. Pic: 6829-6830</t>
  </si>
  <si>
    <t>lots of small bits of garbage. Pic: 6831-6832</t>
  </si>
  <si>
    <t>pic: 6833</t>
  </si>
  <si>
    <t>Photo # 6834</t>
  </si>
  <si>
    <t>No invertabrates . Photo 6841</t>
  </si>
  <si>
    <t>Lots of female gobies. Photo 6844</t>
  </si>
  <si>
    <t>Net rolled. Lots of invertabrates! Blood worms. Photo 6843</t>
  </si>
  <si>
    <t>E178</t>
  </si>
  <si>
    <t>Lots of invertabrates (dragonfly larvae) photo 6842</t>
  </si>
  <si>
    <t>W61</t>
  </si>
  <si>
    <t>W503</t>
  </si>
  <si>
    <t>W635</t>
  </si>
  <si>
    <t>W668</t>
  </si>
  <si>
    <t>E06</t>
  </si>
  <si>
    <t>E148</t>
  </si>
  <si>
    <t>E347</t>
  </si>
  <si>
    <t>E0</t>
  </si>
  <si>
    <t>E87</t>
  </si>
  <si>
    <t>NW315</t>
  </si>
  <si>
    <t>NW199</t>
  </si>
  <si>
    <t>NW63</t>
  </si>
  <si>
    <t>NW36</t>
  </si>
  <si>
    <t>NW74</t>
  </si>
  <si>
    <t>net rolled, some water fern as veg cover</t>
  </si>
  <si>
    <t>pulled up nets before EAV, didn't include. Net rolled</t>
  </si>
  <si>
    <t>net rolled</t>
  </si>
  <si>
    <t>net really pulled. 1CRLF juv from last year, 1 CRLF 32 uu</t>
  </si>
  <si>
    <t>net rolled, otter droppings, 2 CRLF seen on hike from e143 (juv)</t>
  </si>
  <si>
    <t>net really rolled</t>
  </si>
  <si>
    <t>Net rolled with vegetation, missed some fish</t>
  </si>
  <si>
    <t>W318</t>
  </si>
  <si>
    <t>seine pass ok</t>
  </si>
  <si>
    <t>didn't sample emergent veg, too dense</t>
  </si>
  <si>
    <t xml:space="preserve">net rolled  </t>
  </si>
  <si>
    <t>15 brown pelicans middle west portion of lagon bathing, seine net rolled. Did not sample EAV, too dense</t>
  </si>
  <si>
    <t>w729</t>
  </si>
  <si>
    <t>w570</t>
  </si>
  <si>
    <t>w402</t>
  </si>
  <si>
    <t>w369</t>
  </si>
  <si>
    <t>w128</t>
  </si>
  <si>
    <t>nw330</t>
  </si>
  <si>
    <t>nw253</t>
  </si>
  <si>
    <t>nw238</t>
  </si>
  <si>
    <t>nw125</t>
  </si>
  <si>
    <t>nw74</t>
  </si>
  <si>
    <t>e350</t>
  </si>
  <si>
    <t>e354</t>
  </si>
  <si>
    <t>e305</t>
  </si>
  <si>
    <t>e50</t>
  </si>
  <si>
    <t>e5</t>
  </si>
  <si>
    <t>YSI Professional Plus 2030 Serial #:10B100845</t>
  </si>
  <si>
    <t>YSI Professional Plus 2030 Serial #:10B100846</t>
  </si>
  <si>
    <t>YSI Professional Plus 2030 Serial #:10B100847</t>
  </si>
  <si>
    <t>YSI Professional Plus 2030 Serial #:10B100848</t>
  </si>
  <si>
    <t>YSI Professional Plus 2030 Serial #:10B100849</t>
  </si>
  <si>
    <t>YSI Professional Plus 2030 Serial #:10B100850</t>
  </si>
  <si>
    <t>YSI Professional Plus 2030 Serial #:10B100851</t>
  </si>
  <si>
    <t>YSI Professional Plus 2030 Serial #:10B100852</t>
  </si>
  <si>
    <t>YSI Professional Plus 2030 Serial #:10B100853</t>
  </si>
  <si>
    <t>YSI Professional Plus 2030 Serial #:10B100854</t>
  </si>
  <si>
    <t>YSI Professional Plus 2030 Serial #:10B100855</t>
  </si>
  <si>
    <t>YSI Professional Plus 2030 Serial #:10B100856</t>
  </si>
  <si>
    <t>YSI Professional Plus 2030 Serial #:10B100857</t>
  </si>
  <si>
    <t>YSI Professional Plus 2030 Serial #:10B100858</t>
  </si>
  <si>
    <t>YSI Professional Plus 2030 Serial #:10B100859</t>
  </si>
  <si>
    <t>e</t>
  </si>
  <si>
    <t>Bloodworms.  Pulled up before shore</t>
  </si>
  <si>
    <t>Blue Angels flying. Anoxic sediments, bloodworms</t>
  </si>
  <si>
    <t>nw</t>
  </si>
  <si>
    <t>net rolled on seine due to dense SAV</t>
  </si>
  <si>
    <t>Gammarid amphipod</t>
  </si>
  <si>
    <t>Gnorimosphaeroma isopod.  Gammarid amphipod.</t>
  </si>
  <si>
    <t>w</t>
  </si>
  <si>
    <t>dead gull-just feathers.  Gnorimosphaeroma isopod.  Gammarid amphipod.</t>
  </si>
  <si>
    <t>Lots of female gobies</t>
  </si>
  <si>
    <t>net rolled slightly</t>
  </si>
  <si>
    <t>YSI 85</t>
  </si>
  <si>
    <t>e32</t>
  </si>
  <si>
    <t>e55</t>
  </si>
  <si>
    <t>e158</t>
  </si>
  <si>
    <t>e315</t>
  </si>
  <si>
    <t>e338</t>
  </si>
  <si>
    <t>nw46</t>
  </si>
  <si>
    <t>nw147</t>
  </si>
  <si>
    <t>NW172</t>
  </si>
  <si>
    <t>NW290</t>
  </si>
  <si>
    <t>NW380</t>
  </si>
  <si>
    <t>W51</t>
  </si>
  <si>
    <t>w343</t>
  </si>
  <si>
    <t>w468</t>
  </si>
  <si>
    <t>w477</t>
  </si>
  <si>
    <t>w523</t>
  </si>
  <si>
    <t>E49</t>
  </si>
  <si>
    <t>Abundant isopod, amphipod (gammarid).  Seine difficult- rolled over veg</t>
  </si>
  <si>
    <t>E157</t>
  </si>
  <si>
    <t>Amphipod (gammarid_. Isopod. Dragonfly larvae. Pic # 1997</t>
  </si>
  <si>
    <t>E205</t>
  </si>
  <si>
    <t>4 river otters under bridge.  Pic 1999 - 2000 amphipod, isopod. Net rolled over veg.  HAB - 1998</t>
  </si>
  <si>
    <t>E331</t>
  </si>
  <si>
    <t>E360</t>
  </si>
  <si>
    <t>Amphipods and isopods. Net rolled over veg.</t>
  </si>
  <si>
    <t>NW79</t>
  </si>
  <si>
    <t>Hab pic # 2026. Amphipds and isopods. Net rolled on bottom.</t>
  </si>
  <si>
    <t>NW159</t>
  </si>
  <si>
    <t>Net ok, pulled veg} shaked</t>
  </si>
  <si>
    <t>NW317</t>
  </si>
  <si>
    <t>Net rolled, although not horribly. Hab pic</t>
  </si>
  <si>
    <t>NW359</t>
  </si>
  <si>
    <t>Hab pic # 2029.  Net rolled in veg.</t>
  </si>
  <si>
    <t>NW368</t>
  </si>
  <si>
    <t>Net rolled.  Habitat Pic #2030. 1 rat tail maggot</t>
  </si>
  <si>
    <t>W84</t>
  </si>
  <si>
    <r>
      <t xml:space="preserve">2 isopod taxa: </t>
    </r>
    <r>
      <rPr>
        <i/>
        <sz val="10"/>
        <rFont val="Arial"/>
        <family val="2"/>
      </rPr>
      <t>Corophium</t>
    </r>
    <r>
      <rPr>
        <sz val="10"/>
        <rFont val="Arial"/>
        <family val="2"/>
      </rPr>
      <t xml:space="preserve"> and </t>
    </r>
    <r>
      <rPr>
        <i/>
        <sz val="10"/>
        <rFont val="Arial"/>
        <family val="2"/>
      </rPr>
      <t>Gnorimosphaeroma</t>
    </r>
    <r>
      <rPr>
        <sz val="10"/>
        <rFont val="Arial"/>
        <family val="2"/>
      </rPr>
      <t xml:space="preserve">.  Amphipods, bryzoan on </t>
    </r>
    <r>
      <rPr>
        <i/>
        <sz val="10"/>
        <rFont val="Arial"/>
        <family val="2"/>
      </rPr>
      <t>Potamogeton</t>
    </r>
    <r>
      <rPr>
        <sz val="10"/>
        <rFont val="Arial"/>
        <family val="2"/>
      </rPr>
      <t xml:space="preserve"> (pics + sample), Pic # 2002-Hab w/poles marking sampling area.  Net was ok - minimal rolling</t>
    </r>
  </si>
  <si>
    <t>W197</t>
  </si>
  <si>
    <t>net OK</t>
  </si>
  <si>
    <t>W291</t>
  </si>
  <si>
    <t>net rolled on bottom. Amphipods and isopod - Corophium + Gronio</t>
  </si>
  <si>
    <t>W399</t>
  </si>
  <si>
    <t>isopods + amphipod.  No corophium seen. Pics # 207</t>
  </si>
  <si>
    <t>W456</t>
  </si>
  <si>
    <t>seine perfect. Amphipod and isopods.  Took many goby photos</t>
  </si>
  <si>
    <t>YSI95</t>
  </si>
  <si>
    <t>YSI85</t>
  </si>
  <si>
    <t>e144</t>
  </si>
  <si>
    <t>SAV taxa-Potamogeton, amphipoda and chironomids present</t>
  </si>
  <si>
    <t>e355</t>
  </si>
  <si>
    <t>SAV taxa-Potamogeton, EAV taxa-Sedge</t>
  </si>
  <si>
    <t>e361</t>
  </si>
  <si>
    <t>SAV taxa-Potamogeton, prolific amphipoda and blood worms, net rolled up at bottom during seine in Potamogeton area, saw juvenile frog jump in water-possible red-legged frog</t>
  </si>
  <si>
    <t>e38</t>
  </si>
  <si>
    <t>SAV taxa-Potamogeton; EAV taxa-Sedge; lots of chironomids and amphipods</t>
  </si>
  <si>
    <t>e76</t>
  </si>
  <si>
    <t>SAV taxa-Potamogeton; EAV taxa-Sedge, Juvenile red-legged frog present in water</t>
  </si>
  <si>
    <t>nw5</t>
  </si>
  <si>
    <t>SAV taxa-Potamogeton; Algae taxa-Microcystis. w/ lots of amphipods</t>
  </si>
  <si>
    <t>nw51</t>
  </si>
  <si>
    <t>SAV taxa-Potamogeton; Algae taxa-Microcystis. Juvenile mouth goes to center of eye, blood worms, water turbid</t>
  </si>
  <si>
    <t>nw75</t>
  </si>
  <si>
    <t xml:space="preserve">SAV taxa-Potamogeton; EAV taxa-Sedge; Algae taxa-Microcystis </t>
  </si>
  <si>
    <t>nw8</t>
  </si>
  <si>
    <t>SAV taxa-Potamogeton; Algae taxa-Microcystis. w/ lots of gammurid amphipods</t>
  </si>
  <si>
    <t>nw88</t>
  </si>
  <si>
    <t>SAV taxa-Potamogeton; EAV taxa-Sedge; Algae taxa-Microcystis</t>
  </si>
  <si>
    <t>w1</t>
  </si>
  <si>
    <t>SAV taxa-Potamogeton; EAV taxa-Sedge, circled lengths are gobies w/ microsporidia</t>
  </si>
  <si>
    <t>w205</t>
  </si>
  <si>
    <t>SAV taxa-Potamogeton. Prolific w/ chironomids, many amphipoda</t>
  </si>
  <si>
    <t>w26</t>
  </si>
  <si>
    <t>SAV taxa-Potamogeton; EAV taxa-Sedge, prolific w/ amphipoda and chironomids</t>
  </si>
  <si>
    <t>w29</t>
  </si>
  <si>
    <t>SAV taxa-Potamogeton; EAV taxa-Sedge; Algae-Microcystis w/ lots of amphipods</t>
  </si>
  <si>
    <t>w4</t>
  </si>
  <si>
    <t>SAV taxa-Potamogeton; EAV taxa-Sedge, prolific w/ amphipoda, some chironomids</t>
  </si>
  <si>
    <t>ysi 85; s/n 99E0969</t>
  </si>
  <si>
    <t>ysi 95</t>
  </si>
  <si>
    <t xml:space="preserve">nw </t>
  </si>
  <si>
    <t>nw339</t>
  </si>
  <si>
    <t>nw354</t>
  </si>
  <si>
    <t>nw56</t>
  </si>
  <si>
    <t>na</t>
  </si>
  <si>
    <t>nw39</t>
  </si>
  <si>
    <t>w442</t>
  </si>
  <si>
    <t>ysi 85</t>
  </si>
  <si>
    <t>w406</t>
  </si>
  <si>
    <t xml:space="preserve">w </t>
  </si>
  <si>
    <t>w361</t>
  </si>
  <si>
    <t>w297</t>
  </si>
  <si>
    <t>w125</t>
  </si>
  <si>
    <t>e362</t>
  </si>
  <si>
    <t>e328</t>
  </si>
  <si>
    <t>SAV taxa-Potamogeton;digital photos of habitat looking shoreward; Net rolled on bottom; UTM coordinates from 2004 county air photo.</t>
  </si>
  <si>
    <t>EAV taxa-Sedges</t>
  </si>
  <si>
    <t>SAV taxa-Potamogeton; EAV taxa-rushes; Algae taxa-Microcystis</t>
  </si>
  <si>
    <t>SAV taxa-Potamogeton</t>
  </si>
  <si>
    <t>e224</t>
  </si>
  <si>
    <t>e348</t>
  </si>
  <si>
    <t>e364</t>
  </si>
  <si>
    <t>e43</t>
  </si>
  <si>
    <t>e60</t>
  </si>
  <si>
    <t>4 juvenile CA red-legged frog seen (50 mm snout-vent length).</t>
  </si>
  <si>
    <t>nw240</t>
  </si>
  <si>
    <t>nw248</t>
  </si>
  <si>
    <t>nw305</t>
  </si>
  <si>
    <t>nw313</t>
  </si>
  <si>
    <t>quarter of adult gobies have internal white lesions/parasites</t>
  </si>
  <si>
    <t>nw86</t>
  </si>
  <si>
    <t>w185</t>
  </si>
  <si>
    <t>midge exuvia</t>
  </si>
  <si>
    <t>w354</t>
  </si>
  <si>
    <t>schooling juvenile gobies moving out of sampling area.  Got video</t>
  </si>
  <si>
    <t>w61</t>
  </si>
  <si>
    <t>lots of amphipods, possible parasites, multiple pics of parasite growths on tidewater goby.  Sampling site NE side of footbridge by lagoon</t>
  </si>
  <si>
    <t>w640</t>
  </si>
  <si>
    <t>photos taken of male and female tidewater gobies</t>
  </si>
  <si>
    <t>E73</t>
  </si>
  <si>
    <t>NW97</t>
  </si>
  <si>
    <t>NW115</t>
  </si>
  <si>
    <t>NW152</t>
  </si>
  <si>
    <t>NW341</t>
  </si>
  <si>
    <t>W76</t>
  </si>
  <si>
    <t>W154</t>
  </si>
  <si>
    <t>W330</t>
  </si>
  <si>
    <t>W354</t>
  </si>
  <si>
    <t>W610</t>
  </si>
  <si>
    <t>W118</t>
  </si>
  <si>
    <t>W209</t>
  </si>
  <si>
    <t>W328</t>
  </si>
  <si>
    <t>W355</t>
  </si>
  <si>
    <t>W454</t>
  </si>
  <si>
    <t>W490</t>
  </si>
  <si>
    <t>W604</t>
  </si>
  <si>
    <t>NW40</t>
  </si>
  <si>
    <t>NW171</t>
  </si>
  <si>
    <t>NW248</t>
  </si>
  <si>
    <t>NW259</t>
  </si>
  <si>
    <t>NW270</t>
  </si>
  <si>
    <t>E52</t>
  </si>
  <si>
    <t>E54</t>
  </si>
  <si>
    <t>E60</t>
  </si>
  <si>
    <t>E123</t>
  </si>
  <si>
    <t>E186</t>
  </si>
  <si>
    <t xml:space="preserve">SAV: EAV: Algae: </t>
  </si>
  <si>
    <t>SAV: Potamogeton, EAV: Sedge, Algae: Microcystis?</t>
  </si>
  <si>
    <t>SAV: Potamogeton, EAV: Sedge, Algae: Microcystis?.  Sieved seine</t>
  </si>
  <si>
    <t>SAV: Potamogeton, EAV: Sedge, Algae: Enteromorpha, Microcystis?.</t>
  </si>
  <si>
    <t xml:space="preserve"> Algae: Enteromorpha</t>
  </si>
  <si>
    <t>SAV: Potamogeton, , Algae: Enteromorpha, Microcystis?.</t>
  </si>
  <si>
    <t>Algae: Enteromorpha</t>
  </si>
  <si>
    <t>Algae: Microcystis?  Midge hatch.  Otter here just before arrival.  Herring-size egg masses- see pics</t>
  </si>
  <si>
    <t>SAV: Potamogeton, Algae:  Microcystis?. Midge exuvia</t>
  </si>
  <si>
    <t xml:space="preserve">SAV: Potamogeton, EAV: Sedge, Algae: Microcystis?. </t>
  </si>
  <si>
    <t>SAV: Potamogeton, EAV: Sedge, Algae: Microcystis?. Photo#2392. Midge exuvia.</t>
  </si>
  <si>
    <t>SAV: Potamogeton, EAV: Sedge, Algae: Microcystis?, Enteromorpha. Bloodworms present</t>
  </si>
  <si>
    <t>n.a.</t>
  </si>
  <si>
    <t>START TIME (local)</t>
  </si>
  <si>
    <t>STOP TIME (local)</t>
  </si>
  <si>
    <t>SAV_Spp</t>
  </si>
  <si>
    <t>EAV_Spp</t>
  </si>
  <si>
    <t>W2</t>
  </si>
  <si>
    <t>Potamogeton</t>
  </si>
  <si>
    <t>W2.3</t>
  </si>
  <si>
    <t>mysid shrimp</t>
  </si>
  <si>
    <t>W3</t>
  </si>
  <si>
    <t>Distichlis</t>
  </si>
  <si>
    <t>W3.1</t>
  </si>
  <si>
    <t>W3.2</t>
  </si>
  <si>
    <t>W4</t>
  </si>
  <si>
    <t>lots of mysid shrimp.  Hard to seine because of wind</t>
  </si>
  <si>
    <t>W5.1</t>
  </si>
  <si>
    <t>NW6</t>
  </si>
  <si>
    <t>floating green algae</t>
  </si>
  <si>
    <t>sample site partly on old concrete boat ramp.  Mysid shrimp</t>
  </si>
  <si>
    <t>NW6.1</t>
  </si>
  <si>
    <t>NW6.2</t>
  </si>
  <si>
    <t>sedges</t>
  </si>
  <si>
    <t>NW7</t>
  </si>
  <si>
    <t>rushes</t>
  </si>
  <si>
    <t>NW8</t>
  </si>
  <si>
    <t>NW8.1</t>
  </si>
  <si>
    <t>NW8.2</t>
  </si>
  <si>
    <t>mysid shrimp. Soupy green water with phytoplankton</t>
  </si>
  <si>
    <t>NW8.3</t>
  </si>
  <si>
    <t>E10</t>
  </si>
  <si>
    <t>E10.1</t>
  </si>
  <si>
    <t>E11</t>
  </si>
  <si>
    <t>E13.1</t>
  </si>
  <si>
    <t>E13.2</t>
  </si>
  <si>
    <t>mysid shrimp. damselfly</t>
  </si>
  <si>
    <t>E13.3</t>
  </si>
  <si>
    <t>E13.4</t>
  </si>
  <si>
    <t>E13.5</t>
  </si>
  <si>
    <t>Air temp (oC)</t>
  </si>
  <si>
    <t>YSI33, Hach 2010 (DO)</t>
  </si>
  <si>
    <t>W1</t>
  </si>
  <si>
    <t>YSI33, Hach2010, Oakton pHtestr2</t>
  </si>
  <si>
    <t>W1.1</t>
  </si>
  <si>
    <t>E12</t>
  </si>
  <si>
    <t>NE</t>
  </si>
  <si>
    <t>NE12.1</t>
  </si>
  <si>
    <t>NE12.2</t>
  </si>
  <si>
    <t>SE</t>
  </si>
  <si>
    <t>SE15</t>
  </si>
  <si>
    <t>SE15.1</t>
  </si>
  <si>
    <t>SE16</t>
  </si>
  <si>
    <t>SE16.1</t>
  </si>
  <si>
    <t>SE16.2</t>
  </si>
  <si>
    <t>pH</t>
  </si>
  <si>
    <t>potamogeton</t>
  </si>
  <si>
    <t>Ulva, Enteromorpha</t>
  </si>
  <si>
    <t>Enteromorpha</t>
  </si>
  <si>
    <t>sieved</t>
  </si>
  <si>
    <t>anoxic conditions</t>
  </si>
  <si>
    <t>Phytoplankton much more prevalent than other sites</t>
  </si>
  <si>
    <t>creosote log, oil on surface</t>
  </si>
  <si>
    <t>Ceratophyllum</t>
  </si>
  <si>
    <t>Scirpus</t>
  </si>
  <si>
    <t>Phytoplankton</t>
  </si>
  <si>
    <t>Filamentous Algae Spp</t>
  </si>
  <si>
    <t>Phytoplankton Spp</t>
  </si>
  <si>
    <t>cattails</t>
  </si>
  <si>
    <t>No bloodworms or amphipods.  Photo #0067-68</t>
  </si>
  <si>
    <t>Bloodworms, amphipods present.  Photo Id#0069-71</t>
  </si>
  <si>
    <t>likely Ulva/Enteromorpha</t>
  </si>
  <si>
    <t xml:space="preserve">Bloodworms. </t>
  </si>
  <si>
    <t>Photo Id#0072-73</t>
  </si>
  <si>
    <t>Abundant Bloodworms.  Photo Id#0074</t>
  </si>
  <si>
    <t>Otter latrine/run adjacent to site.  Adult red-legged frog seen @ SE corner of lagoon on flattened reeds.  Photo Id#0075-80</t>
  </si>
  <si>
    <t xml:space="preserve"> Abundant Bloodworms.  Photo Id#0082</t>
  </si>
  <si>
    <t xml:space="preserve"> Photo #0058-59</t>
  </si>
  <si>
    <t>Camera; Olympus TG-6.  Habitat photo#0050.  Bloodworms, amphipods, copepods present in seine</t>
  </si>
  <si>
    <t xml:space="preserve"> Amphipod, copepod</t>
  </si>
  <si>
    <t>Photo #0056-57</t>
  </si>
  <si>
    <t>Spirogyra?</t>
  </si>
  <si>
    <t xml:space="preserve">Isopods and amphopods present. No NZMS in net. </t>
  </si>
  <si>
    <t xml:space="preserve"> Santa Cruz water snake. Img_5139.jpg.</t>
  </si>
  <si>
    <t>Adjacent to willow overhanging water.</t>
  </si>
  <si>
    <t xml:space="preserve">GH at lagoon: 4.45 +/- 0.02. Staff gage dirty, small wind wave. No New Zealand mudsnail in net. </t>
  </si>
  <si>
    <t xml:space="preserve"> Tons of algae. Had to skim off before landing. Looked at samples under dissecting scope (35x). Need slightly higher magnification. Spyrogyra- chloroplast spiraled. No New Zealand mudsnail in net. Img_4971.jpg. Img_4970.jpg.</t>
  </si>
  <si>
    <t xml:space="preserve"> Net rolled on bottom due to veg. No New Zealand mudsnail in net.</t>
  </si>
  <si>
    <t>Filamentous/Tubular Algae</t>
  </si>
  <si>
    <t>Gravid females. Decomposed dead fish.</t>
  </si>
  <si>
    <t>Lots of dead amphipods; a couple dead fish. 10 x 1 m belt transect east of station: 20 dead TW and 3 dead SB.</t>
  </si>
  <si>
    <t>Photo #9120 Canon D20; Minnow trap 15:00 - 16:30; 4 AD TW; Some dead amphipods on bottom near trap;</t>
  </si>
  <si>
    <t>Canon D20 #8441: habitat, #8442: filamentous green algae, mostly coating SAV; lots of water boatmen and backswimmers.</t>
  </si>
  <si>
    <t xml:space="preserve">Big wad of green algae. Most of gobies caught in this. </t>
  </si>
  <si>
    <t>Gabi took iphone photos of sampling and habitat. Weather: sunny</t>
  </si>
  <si>
    <t>Weather: sunny</t>
  </si>
  <si>
    <t xml:space="preserve">Water turbid.  Weather: sunny; 1 goby smushed in bucket. </t>
  </si>
  <si>
    <t>bluegreen</t>
  </si>
  <si>
    <t>Otter scat</t>
  </si>
  <si>
    <t>Canon D20 #8448-8449; amphipods abundant;  Weather: sunny</t>
  </si>
  <si>
    <t>Lots of inverts-backswimmer, dragonfly nymph;  Weather: sunny</t>
  </si>
  <si>
    <t xml:space="preserve"> 2 river otters. No depths recorded. Weather: sunny</t>
  </si>
  <si>
    <t>net rolled at bottom; 2 adult red-legged frogs along shoreline between Sta E 90 &amp; E 58; Weather: sunny</t>
  </si>
  <si>
    <t>blood worms present; Canon D20; Weather: sunny</t>
  </si>
  <si>
    <t>saltgrass</t>
  </si>
  <si>
    <t>Lots of amphipods; Air calibration; Rain last 24 hours</t>
  </si>
  <si>
    <t>Lots of amphipods, photo (no photo number listed)</t>
  </si>
  <si>
    <t>Dead pipe fish; Bull kelp; Lagoon getting way over washed</t>
  </si>
  <si>
    <t>Lots of amphipods; Seived net</t>
  </si>
  <si>
    <t xml:space="preserve"> Lots of amphipods</t>
  </si>
  <si>
    <t>Microcystis</t>
  </si>
  <si>
    <t>floating clump</t>
  </si>
  <si>
    <t>Net rode up a bit on emergent vegetation! Changed filamentous cover to 0-presumed phytoplankton</t>
  </si>
  <si>
    <t>W2.1</t>
  </si>
  <si>
    <t>SE15.2</t>
  </si>
  <si>
    <t>SE16.3</t>
  </si>
  <si>
    <t>saturation DO 9.7</t>
  </si>
  <si>
    <t>barometric pressure 29.87 in Hg@1600 HR</t>
  </si>
  <si>
    <t>NE12</t>
  </si>
  <si>
    <t>saturation DO 10.9</t>
  </si>
  <si>
    <t>comments</t>
  </si>
  <si>
    <t>Derived.Spec. Conductance (uS/cm) @25C</t>
  </si>
  <si>
    <t>Spyrogyra?</t>
  </si>
  <si>
    <t>Ceratophyllum, Potamogeton</t>
  </si>
  <si>
    <t>E171</t>
  </si>
  <si>
    <t>stuckenia</t>
  </si>
  <si>
    <t>sedge</t>
  </si>
  <si>
    <t>E198</t>
  </si>
  <si>
    <t>E235</t>
  </si>
  <si>
    <t>bright green unicellular phytoplankton</t>
  </si>
  <si>
    <t>E246</t>
  </si>
  <si>
    <t>Scirpus microcarpus</t>
  </si>
  <si>
    <t>E286</t>
  </si>
  <si>
    <t>NW86</t>
  </si>
  <si>
    <t>NW114</t>
  </si>
  <si>
    <t>caught WPT in the net</t>
  </si>
  <si>
    <t>NW275</t>
  </si>
  <si>
    <t xml:space="preserve">Small chunks of wood at the bottom </t>
  </si>
  <si>
    <t>NW297</t>
  </si>
  <si>
    <t xml:space="preserve">Chunk of wood at the bottom </t>
  </si>
  <si>
    <t>W371</t>
  </si>
  <si>
    <t xml:space="preserve">Net rolled a little at the bottom </t>
  </si>
  <si>
    <t>W240</t>
  </si>
  <si>
    <t>W356</t>
  </si>
  <si>
    <t>W364</t>
  </si>
  <si>
    <t>Algae phytoplankton</t>
  </si>
  <si>
    <t>W415</t>
  </si>
  <si>
    <t>W429</t>
  </si>
  <si>
    <t>most TW females look like they are post-partum</t>
  </si>
  <si>
    <t>Photo #0060-61  Algae cover in datasheet lacking taxa-- presumed filamentous</t>
  </si>
  <si>
    <t>Present</t>
  </si>
  <si>
    <t>mud/sand/cobble all listed as dominant</t>
  </si>
  <si>
    <t>mysid shrimp.  Bottom is firmly packed. Called silt/clay--mud</t>
  </si>
  <si>
    <t>Washed muck (organic) in net so lost some fish</t>
  </si>
  <si>
    <t>sieved out muck (organic)</t>
  </si>
  <si>
    <t xml:space="preserve">1 juvenile CA red-legged frog seen.  Very few amphipods in seine.  Bottom very muck (organic)y </t>
  </si>
  <si>
    <t>Lots of amphipods, bloodworms in the muck (organic)</t>
  </si>
  <si>
    <t>Deep muck (organic), Pick 2001 for Habitat. Thick SAV, net rolled. Amphipds and isopods.</t>
  </si>
  <si>
    <t>Anoxic muck (organic).  Bloodworms.  Few invertebrates</t>
  </si>
  <si>
    <t>lots of dragonfly larvae.  Orange oxide stain on bank.  Very muck (organic)y.  Numerous gobies swam outside sampled area as we approached.</t>
  </si>
  <si>
    <t xml:space="preserve">anoxic muck (organic).  Bloodworms.  </t>
  </si>
  <si>
    <t>SAV: Potamogeton, EAV: Sedge, Algae: Enteromorpha.  Bllodworms present.  Super muck (organic)y-hard to see fish in net.  Sieved seine.</t>
  </si>
  <si>
    <t>SAV: Potamogeton, EAV: Sedge, Algae: Microcystis?. Bloodworms. Really muck (organic)y.  Sieved.  May have lost smallest fish</t>
  </si>
  <si>
    <t>No invertabrates in muck (organic). Photo 6838-6840</t>
  </si>
  <si>
    <t>No amphipods or isopods. Bloodworm. No cover or shadow. Shoreline retreat due to dry conditions away from sedges. Photo ING_0378.jpg showing general shoreline conditions. #IMG-0379 &amp; 0380 muck (organic) &amp; bloodworms. _0381 to _0382</t>
  </si>
  <si>
    <t>Bloodworms in muck (organic). Sieved muck (organic). Chainline dug into muck (organic). Consider bringing 2nd seine w/o chainline for future sampling in "muck (organic)y" habitats. Anoxic smell.</t>
  </si>
  <si>
    <t>Three long dead Sticklebacks, anoxic muck (organic), no live inverts</t>
  </si>
  <si>
    <t>Photos: 116-1704, 116-1705, sieved net, very muck (organic)y, Brenton collected TW Gobies for his genetics work (~40)</t>
  </si>
  <si>
    <t>Tons of muck (organic); Lots of bloodworms; Low efficiency</t>
  </si>
  <si>
    <t>Photos #9140-9141. No inverts in muck (organic). Very decomposing.  algae decaying</t>
  </si>
  <si>
    <t>Canon D20 Photo 9143. muck (organic) seine + sieve. Bloodworms only invert. Likely chronic DO problem</t>
  </si>
  <si>
    <t xml:space="preserve">Lots of muck (organic) in net-may have missed some fish </t>
  </si>
  <si>
    <t>firm mud</t>
  </si>
  <si>
    <t>Sieved net to get muck (organic) out-- may have lost little fishes.  Firm mud</t>
  </si>
  <si>
    <t>Salinity (ppt or PSU)</t>
  </si>
  <si>
    <t>W15</t>
  </si>
  <si>
    <t>Sedge</t>
  </si>
  <si>
    <t>Flooded terristrial habitat</t>
  </si>
  <si>
    <t>W48</t>
  </si>
  <si>
    <t>Juncas</t>
  </si>
  <si>
    <t>Wave overwash logs. Flooded terrestrial vegatation.</t>
  </si>
  <si>
    <t>W650</t>
  </si>
  <si>
    <t>Saltgrass</t>
  </si>
  <si>
    <t xml:space="preserve">Flooded saltgrass area. Pulled up before terrestial area </t>
  </si>
  <si>
    <t>W755</t>
  </si>
  <si>
    <t>Juncus</t>
  </si>
  <si>
    <t xml:space="preserve">Flooded iceplant: emerged vegatation (mostly Juncus+some saltgrass): pulled seine up </t>
  </si>
  <si>
    <t>NW82</t>
  </si>
  <si>
    <t xml:space="preserve">Cattails, thistle </t>
  </si>
  <si>
    <t>Flooded terrestrial vegatation</t>
  </si>
  <si>
    <t>NW244</t>
  </si>
  <si>
    <t>Stuckenia</t>
  </si>
  <si>
    <t>NW330</t>
  </si>
  <si>
    <t xml:space="preserve">Terrestrial vegatation; lots of driftwood hard to survey </t>
  </si>
  <si>
    <t>NW353</t>
  </si>
  <si>
    <t xml:space="preserve">E </t>
  </si>
  <si>
    <t>E57</t>
  </si>
  <si>
    <t xml:space="preserve">Stuckenia </t>
  </si>
  <si>
    <t xml:space="preserve">cattails and fennel </t>
  </si>
  <si>
    <t>E93</t>
  </si>
  <si>
    <t xml:space="preserve">Terrestrial plants </t>
  </si>
  <si>
    <t xml:space="preserve">Flooded ruderal area by rip rap </t>
  </si>
  <si>
    <t>E159</t>
  </si>
  <si>
    <t xml:space="preserve">sedge </t>
  </si>
  <si>
    <t>Too deep &gt;1.4m. Sampled 50m to south along shoreline</t>
  </si>
  <si>
    <t>sedge, terrestrial daisy</t>
  </si>
  <si>
    <t xml:space="preserve">Sampled station E350 once but veg too dense and net rolled. So sampled 10m E. of 350. Sample site is flooded terrestrial vegetated habitat. Lots of dead terrestrial snails in siene haul. </t>
  </si>
  <si>
    <t>riprap</t>
  </si>
  <si>
    <t>YSI Pro 2030 S/N 10J100388</t>
  </si>
  <si>
    <t>W756</t>
  </si>
  <si>
    <t>no top reading, too shallow</t>
  </si>
  <si>
    <t>NW371</t>
  </si>
  <si>
    <t>No bottom reading, too shallow</t>
  </si>
  <si>
    <t>Too shallow, bottom w/same WQ conditions</t>
  </si>
  <si>
    <t>Too shallow, no top reading</t>
  </si>
  <si>
    <t>silt</t>
  </si>
  <si>
    <t xml:space="preserve">mud  </t>
  </si>
  <si>
    <t>muck</t>
  </si>
  <si>
    <t>SW</t>
  </si>
  <si>
    <t>SW14</t>
  </si>
  <si>
    <t>Corophium tubes</t>
  </si>
  <si>
    <t>exposed to wind/wave</t>
  </si>
  <si>
    <t>beach seine in dead cattail area.  Ne rolled slightly on bottom</t>
  </si>
  <si>
    <t>net rolled near end</t>
  </si>
  <si>
    <t>net rolled and tarp spilled (lost about 1/2 dozen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</si>
</sst>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h:mm;@"/>
    <numFmt numFmtId="166" formatCode="[$-409]h:mm\ AM/PM;@"/>
    <numFmt numFmtId="167" formatCode="m/d/yyyy;@"/>
    <numFmt numFmtId="168" formatCode="h&quot;:&quot;mm"/>
  </numFmts>
  <fonts count="20">
    <font>
      <sz val="11"/>
      <color theme="1"/>
      <name val="Calibri"/>
      <family val="2"/>
      <scheme val="minor"/>
    </font>
    <font>
      <b/>
      <sz val="10"/>
      <name val="Arial"/>
      <family val="2"/>
    </font>
    <font>
      <sz val="10"/>
      <name val="Arial"/>
      <family val="2"/>
    </font>
    <font>
      <sz val="10"/>
      <color rgb="FF000000"/>
      <name val="Arial"/>
      <family val="2"/>
    </font>
    <font>
      <sz val="11"/>
      <color theme="1"/>
      <name val="Calibri"/>
      <family val="2"/>
      <scheme val="minor"/>
    </font>
    <font>
      <sz val="11"/>
      <color rgb="FF000000"/>
      <name val="Inconsolata"/>
    </font>
    <font>
      <sz val="11"/>
      <name val="Calibri"/>
      <family val="2"/>
      <scheme val="minor"/>
    </font>
    <font>
      <sz val="10"/>
      <name val="Arial"/>
      <family val="2"/>
    </font>
    <font>
      <i/>
      <sz val="10"/>
      <name val="Arial"/>
      <family val="2"/>
    </font>
    <font>
      <sz val="8"/>
      <name val="Arial"/>
      <family val="2"/>
    </font>
    <font>
      <b/>
      <sz val="8"/>
      <name val="Arial"/>
      <family val="2"/>
    </font>
    <font>
      <sz val="11"/>
      <color rgb="FF000000"/>
      <name val="Calibri"/>
      <family val="2"/>
      <scheme val="minor"/>
    </font>
    <font>
      <sz val="10"/>
      <color theme="1"/>
      <name val="Arial"/>
    </font>
    <font>
      <sz val="10"/>
      <color rgb="FF000000"/>
      <name val="Arial"/>
    </font>
    <font>
      <sz val="10"/>
      <color theme="1"/>
      <name val="Calibri"/>
    </font>
    <font>
      <sz val="10"/>
      <color theme="1"/>
      <name val="Calibri"/>
      <scheme val="minor"/>
    </font>
    <font>
      <sz val="10"/>
      <name val="Arial"/>
    </font>
    <font>
      <sz val="10"/>
      <color theme="1"/>
      <name val="Arial"/>
      <family val="2"/>
    </font>
    <font>
      <sz val="10"/>
      <color theme="1"/>
      <name val="Calibri"/>
      <family val="2"/>
    </font>
    <font>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4" fillId="0" borderId="0"/>
  </cellStyleXfs>
  <cellXfs count="206">
    <xf numFmtId="0" fontId="0" fillId="0" borderId="0" xfId="0"/>
    <xf numFmtId="0" fontId="1" fillId="0" borderId="0" xfId="0" applyFont="1" applyAlignment="1">
      <alignment horizontal="left" wrapText="1"/>
    </xf>
    <xf numFmtId="1" fontId="0" fillId="0" borderId="0" xfId="0" applyNumberFormat="1" applyAlignment="1">
      <alignment horizontal="center"/>
    </xf>
    <xf numFmtId="0" fontId="1" fillId="0" borderId="0" xfId="0" applyFont="1" applyAlignment="1">
      <alignment horizontal="center" wrapText="1"/>
    </xf>
    <xf numFmtId="2" fontId="1" fillId="0" borderId="0" xfId="0" applyNumberFormat="1" applyFont="1" applyAlignment="1">
      <alignment horizontal="center" wrapText="1"/>
    </xf>
    <xf numFmtId="164" fontId="1" fillId="0" borderId="0" xfId="0" applyNumberFormat="1" applyFont="1" applyAlignment="1">
      <alignment horizontal="center" wrapText="1"/>
    </xf>
    <xf numFmtId="1" fontId="1" fillId="0" borderId="0" xfId="0" applyNumberFormat="1" applyFont="1" applyAlignment="1">
      <alignment horizontal="center" wrapText="1"/>
    </xf>
    <xf numFmtId="0" fontId="1" fillId="0" borderId="0" xfId="0" applyFont="1" applyAlignment="1">
      <alignment wrapText="1"/>
    </xf>
    <xf numFmtId="14" fontId="2" fillId="0" borderId="0" xfId="0" applyNumberFormat="1" applyFont="1" applyAlignment="1">
      <alignment horizontal="left"/>
    </xf>
    <xf numFmtId="1" fontId="0" fillId="0" borderId="0" xfId="0" applyNumberFormat="1"/>
    <xf numFmtId="0" fontId="0" fillId="0" borderId="0" xfId="0" applyFont="1" applyAlignment="1"/>
    <xf numFmtId="0" fontId="2" fillId="0" borderId="0" xfId="0" applyFont="1" applyAlignment="1">
      <alignment horizontal="center"/>
    </xf>
    <xf numFmtId="2"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1" fontId="2" fillId="0" borderId="0" xfId="0" applyNumberFormat="1" applyFont="1" applyAlignment="1">
      <alignment horizontal="center"/>
    </xf>
    <xf numFmtId="0" fontId="2" fillId="0" borderId="0" xfId="0" applyFont="1" applyAlignment="1">
      <alignment horizontal="left"/>
    </xf>
    <xf numFmtId="1" fontId="0" fillId="0" borderId="0" xfId="0" applyNumberFormat="1" applyFill="1"/>
    <xf numFmtId="1" fontId="1" fillId="0" borderId="0" xfId="0" applyNumberFormat="1" applyFont="1" applyAlignment="1">
      <alignment horizontal="center"/>
    </xf>
    <xf numFmtId="20" fontId="1" fillId="0" borderId="0" xfId="0" applyNumberFormat="1" applyFont="1" applyAlignment="1">
      <alignment horizontal="center" wrapText="1"/>
    </xf>
    <xf numFmtId="14" fontId="2" fillId="0" borderId="0" xfId="0" applyNumberFormat="1" applyFont="1"/>
    <xf numFmtId="20" fontId="2" fillId="0" borderId="0" xfId="0" applyNumberFormat="1" applyFont="1"/>
    <xf numFmtId="0" fontId="2" fillId="0" borderId="0" xfId="0" applyFont="1" applyAlignment="1"/>
    <xf numFmtId="1" fontId="2" fillId="0" borderId="0" xfId="0" applyNumberFormat="1" applyFont="1" applyAlignment="1">
      <alignment horizontal="right"/>
    </xf>
    <xf numFmtId="20" fontId="2" fillId="0" borderId="0" xfId="0" applyNumberFormat="1" applyFont="1" applyAlignment="1">
      <alignment horizontal="right"/>
    </xf>
    <xf numFmtId="0" fontId="2" fillId="0" borderId="0" xfId="0" applyFont="1" applyAlignment="1">
      <alignment horizontal="right"/>
    </xf>
    <xf numFmtId="1" fontId="0" fillId="0" borderId="0" xfId="0" applyNumberFormat="1" applyFont="1" applyAlignment="1">
      <alignment horizontal="center"/>
    </xf>
    <xf numFmtId="20" fontId="2" fillId="0" borderId="0" xfId="0" applyNumberFormat="1" applyFont="1" applyAlignment="1">
      <alignment horizontal="center"/>
    </xf>
    <xf numFmtId="0" fontId="2" fillId="0" borderId="0" xfId="0" applyNumberFormat="1" applyFont="1" applyAlignment="1">
      <alignment horizontal="right"/>
    </xf>
    <xf numFmtId="14" fontId="2" fillId="0" borderId="0" xfId="0" applyNumberFormat="1" applyFont="1" applyFill="1" applyAlignment="1">
      <alignment horizontal="left"/>
    </xf>
    <xf numFmtId="0" fontId="2" fillId="0" borderId="0" xfId="0" applyFont="1" applyFill="1" applyAlignment="1">
      <alignment horizontal="left"/>
    </xf>
    <xf numFmtId="1" fontId="4" fillId="0" borderId="0" xfId="1" applyNumberFormat="1" applyFill="1"/>
    <xf numFmtId="0" fontId="2"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0" fontId="2" fillId="0" borderId="0" xfId="0" applyFont="1" applyFill="1"/>
    <xf numFmtId="1" fontId="2" fillId="0" borderId="0" xfId="0" applyNumberFormat="1" applyFont="1" applyFill="1" applyAlignment="1">
      <alignment horizontal="center"/>
    </xf>
    <xf numFmtId="0" fontId="0" fillId="0" borderId="0" xfId="0" applyFont="1" applyFill="1" applyAlignment="1"/>
    <xf numFmtId="0" fontId="3" fillId="0" borderId="0" xfId="0" applyFont="1" applyFill="1" applyAlignment="1"/>
    <xf numFmtId="0" fontId="2" fillId="0" borderId="0" xfId="0" applyFont="1" applyFill="1" applyAlignment="1"/>
    <xf numFmtId="0" fontId="5" fillId="0" borderId="0" xfId="0" applyFont="1" applyFill="1" applyAlignment="1">
      <alignment horizontal="right"/>
    </xf>
    <xf numFmtId="20" fontId="2" fillId="0" borderId="0" xfId="0" applyNumberFormat="1" applyFont="1" applyFill="1" applyAlignment="1">
      <alignment horizontal="center"/>
    </xf>
    <xf numFmtId="0" fontId="2" fillId="0" borderId="0" xfId="0" applyFont="1" applyFill="1" applyAlignment="1">
      <alignment horizontal="right"/>
    </xf>
    <xf numFmtId="0" fontId="2" fillId="0" borderId="0" xfId="0" applyFont="1" applyFill="1" applyAlignment="1">
      <alignment horizontal="right" wrapText="1"/>
    </xf>
    <xf numFmtId="20" fontId="2" fillId="0" borderId="0" xfId="0" applyNumberFormat="1" applyFont="1" applyFill="1"/>
    <xf numFmtId="2" fontId="2" fillId="2" borderId="0" xfId="0" applyNumberFormat="1" applyFont="1" applyFill="1" applyAlignment="1">
      <alignment horizontal="center"/>
    </xf>
    <xf numFmtId="164" fontId="2" fillId="2" borderId="0" xfId="0" applyNumberFormat="1" applyFont="1" applyFill="1" applyAlignment="1">
      <alignment horizontal="center"/>
    </xf>
    <xf numFmtId="0" fontId="2" fillId="2" borderId="0" xfId="0" applyFont="1" applyFill="1" applyAlignment="1">
      <alignment horizontal="center"/>
    </xf>
    <xf numFmtId="1" fontId="2" fillId="2" borderId="0" xfId="0" applyNumberFormat="1" applyFont="1" applyFill="1" applyAlignment="1">
      <alignment horizontal="center"/>
    </xf>
    <xf numFmtId="0" fontId="2" fillId="2" borderId="0" xfId="0" applyFont="1" applyFill="1" applyAlignment="1"/>
    <xf numFmtId="0" fontId="0" fillId="3" borderId="0" xfId="0" applyFont="1" applyFill="1" applyAlignment="1"/>
    <xf numFmtId="14" fontId="2" fillId="2" borderId="0" xfId="0" applyNumberFormat="1" applyFont="1" applyFill="1" applyAlignment="1">
      <alignment horizontal="left"/>
    </xf>
    <xf numFmtId="0" fontId="2" fillId="0" borderId="0" xfId="0" applyFont="1" applyAlignment="1">
      <alignment horizontal="right" wrapText="1"/>
    </xf>
    <xf numFmtId="0" fontId="5" fillId="3" borderId="0" xfId="0" applyFont="1" applyFill="1" applyAlignment="1">
      <alignment horizontal="right"/>
    </xf>
    <xf numFmtId="0" fontId="3" fillId="3" borderId="0" xfId="0" applyFont="1" applyFill="1" applyAlignment="1"/>
    <xf numFmtId="1" fontId="1" fillId="0" borderId="0" xfId="0" applyNumberFormat="1" applyFont="1" applyAlignment="1">
      <alignment horizontal="left" wrapText="1"/>
    </xf>
    <xf numFmtId="1" fontId="2" fillId="0" borderId="0" xfId="0" applyNumberFormat="1" applyFont="1" applyAlignment="1">
      <alignment horizontal="left"/>
    </xf>
    <xf numFmtId="1" fontId="2" fillId="0" borderId="0" xfId="0" applyNumberFormat="1" applyFont="1" applyFill="1" applyAlignment="1">
      <alignment horizontal="left"/>
    </xf>
    <xf numFmtId="1" fontId="0" fillId="0" borderId="0" xfId="0" applyNumberFormat="1" applyFont="1" applyFill="1" applyAlignment="1"/>
    <xf numFmtId="14" fontId="7" fillId="0" borderId="0" xfId="0" applyNumberFormat="1" applyFont="1" applyAlignment="1">
      <alignment horizontal="left"/>
    </xf>
    <xf numFmtId="0" fontId="7" fillId="0" borderId="0" xfId="0" applyFont="1"/>
    <xf numFmtId="0" fontId="7" fillId="0" borderId="0" xfId="0" applyFont="1" applyAlignment="1">
      <alignment horizontal="left"/>
    </xf>
    <xf numFmtId="20" fontId="7" fillId="0" borderId="0" xfId="0" applyNumberFormat="1" applyFont="1" applyAlignment="1">
      <alignment horizontal="center"/>
    </xf>
    <xf numFmtId="0" fontId="7" fillId="0" borderId="0" xfId="0" applyFont="1" applyAlignment="1">
      <alignment horizontal="center"/>
    </xf>
    <xf numFmtId="164" fontId="7" fillId="0" borderId="0" xfId="0" applyNumberFormat="1" applyFont="1" applyAlignment="1">
      <alignment horizontal="center"/>
    </xf>
    <xf numFmtId="1" fontId="7" fillId="0" borderId="0" xfId="0" applyNumberFormat="1" applyFont="1" applyAlignment="1">
      <alignment horizontal="center"/>
    </xf>
    <xf numFmtId="0" fontId="7" fillId="0" borderId="0" xfId="0" applyFont="1" applyAlignment="1">
      <alignment horizontal="left" wrapText="1"/>
    </xf>
    <xf numFmtId="14" fontId="7" fillId="0" borderId="0" xfId="0" applyNumberFormat="1" applyFont="1"/>
    <xf numFmtId="0" fontId="7" fillId="0" borderId="0" xfId="0" applyFont="1" applyAlignment="1"/>
    <xf numFmtId="164" fontId="7" fillId="0" borderId="0" xfId="0" applyNumberFormat="1" applyFont="1" applyAlignment="1"/>
    <xf numFmtId="1" fontId="7" fillId="0" borderId="0" xfId="0" applyNumberFormat="1" applyFont="1" applyAlignment="1"/>
    <xf numFmtId="1" fontId="4" fillId="0" borderId="0" xfId="2" applyNumberFormat="1"/>
    <xf numFmtId="2" fontId="7" fillId="0" borderId="0" xfId="0" applyNumberFormat="1" applyFont="1" applyAlignment="1">
      <alignment horizontal="center"/>
    </xf>
    <xf numFmtId="14" fontId="0" fillId="0" borderId="0" xfId="0" applyNumberFormat="1" applyBorder="1" applyAlignment="1">
      <alignment horizontal="left"/>
    </xf>
    <xf numFmtId="1" fontId="0" fillId="0" borderId="0" xfId="0" applyNumberFormat="1" applyBorder="1" applyAlignment="1">
      <alignment horizontal="left"/>
    </xf>
    <xf numFmtId="0" fontId="2" fillId="0" borderId="0" xfId="0" applyFont="1" applyFill="1" applyBorder="1" applyAlignment="1">
      <alignment horizontal="left"/>
    </xf>
    <xf numFmtId="2" fontId="0" fillId="0" borderId="0" xfId="0" applyNumberFormat="1" applyBorder="1" applyAlignment="1">
      <alignment horizontal="center"/>
    </xf>
    <xf numFmtId="164" fontId="2" fillId="0" borderId="0" xfId="0" applyNumberFormat="1" applyFont="1" applyBorder="1" applyAlignment="1">
      <alignment horizontal="center"/>
    </xf>
    <xf numFmtId="0" fontId="2" fillId="0" borderId="0" xfId="0" applyFont="1" applyFill="1" applyBorder="1"/>
    <xf numFmtId="1" fontId="0" fillId="0" borderId="0" xfId="0" applyNumberFormat="1" applyBorder="1" applyAlignment="1">
      <alignment horizontal="center"/>
    </xf>
    <xf numFmtId="2" fontId="0" fillId="0" borderId="0" xfId="0" applyNumberFormat="1" applyFill="1" applyBorder="1" applyAlignment="1">
      <alignment horizontal="center"/>
    </xf>
    <xf numFmtId="0" fontId="2" fillId="0" borderId="0" xfId="0" applyFont="1" applyBorder="1"/>
    <xf numFmtId="2" fontId="2" fillId="0" borderId="0" xfId="0" applyNumberFormat="1" applyFont="1" applyBorder="1" applyAlignment="1">
      <alignment horizontal="center"/>
    </xf>
    <xf numFmtId="14" fontId="2" fillId="0" borderId="0" xfId="0" applyNumberFormat="1" applyFont="1" applyBorder="1" applyAlignment="1">
      <alignment horizontal="left"/>
    </xf>
    <xf numFmtId="1" fontId="2" fillId="0" borderId="0" xfId="0" applyNumberFormat="1" applyFont="1" applyBorder="1" applyAlignment="1">
      <alignment horizontal="left"/>
    </xf>
    <xf numFmtId="0" fontId="2" fillId="0" borderId="0" xfId="0" applyFont="1" applyFill="1" applyBorder="1" applyAlignment="1"/>
    <xf numFmtId="0" fontId="0" fillId="0" borderId="0" xfId="0" applyFill="1" applyBorder="1" applyAlignment="1">
      <alignment horizontal="left"/>
    </xf>
    <xf numFmtId="165" fontId="0" fillId="0" borderId="0" xfId="0" applyNumberFormat="1" applyAlignment="1">
      <alignment horizontal="center"/>
    </xf>
    <xf numFmtId="0" fontId="0" fillId="0" borderId="0" xfId="0" applyAlignment="1">
      <alignment horizontal="center"/>
    </xf>
    <xf numFmtId="14" fontId="2" fillId="0" borderId="0" xfId="0" applyNumberFormat="1" applyFont="1" applyBorder="1" applyAlignment="1"/>
    <xf numFmtId="166" fontId="0" fillId="0" borderId="0" xfId="0" applyNumberFormat="1" applyAlignment="1">
      <alignment horizontal="center"/>
    </xf>
    <xf numFmtId="0" fontId="2" fillId="0" borderId="0" xfId="0" applyFont="1" applyBorder="1" applyAlignment="1">
      <alignment horizontal="left" wrapText="1"/>
    </xf>
    <xf numFmtId="0" fontId="0" fillId="0" borderId="0" xfId="0" applyBorder="1" applyAlignment="1">
      <alignment horizontal="left"/>
    </xf>
    <xf numFmtId="166" fontId="2" fillId="0" borderId="0" xfId="0" applyNumberFormat="1" applyFont="1" applyAlignment="1">
      <alignment horizontal="center"/>
    </xf>
    <xf numFmtId="164" fontId="0" fillId="0" borderId="0" xfId="0" applyNumberFormat="1" applyBorder="1" applyAlignment="1">
      <alignment horizontal="center"/>
    </xf>
    <xf numFmtId="14" fontId="0" fillId="0" borderId="0" xfId="0" applyNumberFormat="1" applyBorder="1"/>
    <xf numFmtId="0" fontId="0" fillId="0" borderId="0" xfId="0" applyFill="1" applyBorder="1"/>
    <xf numFmtId="0" fontId="0" fillId="0" borderId="0" xfId="0" applyBorder="1"/>
    <xf numFmtId="20" fontId="0" fillId="0" borderId="0" xfId="0" applyNumberFormat="1"/>
    <xf numFmtId="14" fontId="0" fillId="0" borderId="0" xfId="0" applyNumberFormat="1"/>
    <xf numFmtId="14" fontId="2" fillId="0" borderId="0" xfId="0" applyNumberFormat="1" applyFont="1" applyBorder="1"/>
    <xf numFmtId="1" fontId="0" fillId="0" borderId="0" xfId="0" applyNumberFormat="1" applyBorder="1"/>
    <xf numFmtId="2" fontId="0" fillId="0" borderId="0" xfId="0" applyNumberFormat="1" applyFill="1" applyBorder="1"/>
    <xf numFmtId="2" fontId="0" fillId="0" borderId="0" xfId="0" applyNumberFormat="1" applyBorder="1"/>
    <xf numFmtId="164" fontId="0" fillId="0" borderId="0" xfId="0" applyNumberFormat="1" applyBorder="1"/>
    <xf numFmtId="0" fontId="0" fillId="0" borderId="0" xfId="0" applyFont="1" applyFill="1" applyBorder="1"/>
    <xf numFmtId="2" fontId="0" fillId="0" borderId="0" xfId="0" applyNumberFormat="1"/>
    <xf numFmtId="0" fontId="2" fillId="0" borderId="0" xfId="0" applyFont="1" applyBorder="1" applyAlignment="1">
      <alignment wrapText="1"/>
    </xf>
    <xf numFmtId="0" fontId="0" fillId="0" borderId="0" xfId="0" applyNumberFormat="1" applyBorder="1"/>
    <xf numFmtId="0" fontId="0" fillId="0" borderId="0" xfId="0" applyNumberFormat="1"/>
    <xf numFmtId="164" fontId="0" fillId="0" borderId="0" xfId="0" applyNumberFormat="1"/>
    <xf numFmtId="14" fontId="0" fillId="0" borderId="0" xfId="0" applyNumberFormat="1" applyFill="1"/>
    <xf numFmtId="0" fontId="0" fillId="0" borderId="0" xfId="0" applyFill="1"/>
    <xf numFmtId="20" fontId="0" fillId="0" borderId="0" xfId="0" applyNumberFormat="1" applyFill="1"/>
    <xf numFmtId="167" fontId="0" fillId="0" borderId="0" xfId="0" applyNumberFormat="1"/>
    <xf numFmtId="1" fontId="4" fillId="0" borderId="0" xfId="2" applyNumberFormat="1" applyFill="1"/>
    <xf numFmtId="1" fontId="6" fillId="0" borderId="0" xfId="0" applyNumberFormat="1" applyFont="1" applyFill="1" applyBorder="1" applyAlignment="1">
      <alignment horizontal="center"/>
    </xf>
    <xf numFmtId="14" fontId="9" fillId="0" borderId="0" xfId="0" applyNumberFormat="1" applyFont="1"/>
    <xf numFmtId="0" fontId="9" fillId="0" borderId="0" xfId="0" applyFont="1" applyAlignment="1">
      <alignment horizontal="center"/>
    </xf>
    <xf numFmtId="0" fontId="9" fillId="0" borderId="0" xfId="0" applyFont="1"/>
    <xf numFmtId="0" fontId="10" fillId="0" borderId="0" xfId="0" applyFont="1" applyAlignment="1">
      <alignment horizontal="center" wrapText="1"/>
    </xf>
    <xf numFmtId="164" fontId="9" fillId="0" borderId="0" xfId="0" applyNumberFormat="1" applyFont="1"/>
    <xf numFmtId="0" fontId="0" fillId="4" borderId="0" xfId="0" applyFill="1"/>
    <xf numFmtId="0" fontId="2" fillId="4" borderId="0" xfId="0" applyFont="1" applyFill="1"/>
    <xf numFmtId="14" fontId="2" fillId="0" borderId="0" xfId="0" applyNumberFormat="1" applyFont="1" applyFill="1" applyBorder="1"/>
    <xf numFmtId="0" fontId="2" fillId="4" borderId="0" xfId="0" applyFont="1" applyFill="1" applyAlignment="1"/>
    <xf numFmtId="1" fontId="2" fillId="4" borderId="0" xfId="0" applyNumberFormat="1" applyFont="1" applyFill="1" applyAlignment="1">
      <alignment horizontal="center"/>
    </xf>
    <xf numFmtId="20" fontId="2" fillId="4" borderId="0" xfId="0" applyNumberFormat="1" applyFont="1" applyFill="1" applyAlignment="1">
      <alignment horizontal="center"/>
    </xf>
    <xf numFmtId="0" fontId="2" fillId="4" borderId="0" xfId="0" applyFont="1" applyFill="1" applyAlignment="1">
      <alignment horizontal="center"/>
    </xf>
    <xf numFmtId="1" fontId="1" fillId="0" borderId="0" xfId="0" applyNumberFormat="1" applyFont="1" applyFill="1" applyAlignment="1">
      <alignment horizontal="center" wrapText="1"/>
    </xf>
    <xf numFmtId="1" fontId="7" fillId="0" borderId="0" xfId="0" applyNumberFormat="1" applyFont="1" applyFill="1" applyAlignment="1">
      <alignment horizontal="center"/>
    </xf>
    <xf numFmtId="1" fontId="0" fillId="0" borderId="0" xfId="0" applyNumberFormat="1" applyFill="1" applyBorder="1" applyAlignment="1">
      <alignment horizontal="center"/>
    </xf>
    <xf numFmtId="14" fontId="6" fillId="0" borderId="0" xfId="0" applyNumberFormat="1" applyFont="1" applyFill="1" applyBorder="1"/>
    <xf numFmtId="1" fontId="6" fillId="0" borderId="0" xfId="0" applyNumberFormat="1" applyFont="1" applyFill="1" applyBorder="1"/>
    <xf numFmtId="0" fontId="6" fillId="0" borderId="0" xfId="0" applyFont="1" applyFill="1" applyBorder="1"/>
    <xf numFmtId="1" fontId="6" fillId="0" borderId="0" xfId="0" applyNumberFormat="1" applyFont="1" applyFill="1"/>
    <xf numFmtId="2" fontId="6" fillId="0" borderId="0" xfId="0" applyNumberFormat="1" applyFont="1" applyFill="1" applyBorder="1"/>
    <xf numFmtId="164" fontId="6" fillId="0" borderId="0" xfId="0" applyNumberFormat="1" applyFont="1" applyFill="1" applyBorder="1"/>
    <xf numFmtId="0" fontId="6" fillId="0" borderId="0" xfId="0" applyFont="1" applyFill="1"/>
    <xf numFmtId="167" fontId="0" fillId="0" borderId="0" xfId="0" applyNumberFormat="1" applyFill="1"/>
    <xf numFmtId="0" fontId="9" fillId="0" borderId="0" xfId="0" applyFont="1" applyFill="1" applyAlignment="1">
      <alignment horizontal="center"/>
    </xf>
    <xf numFmtId="0" fontId="9" fillId="0" borderId="0" xfId="0" applyFont="1" applyFill="1"/>
    <xf numFmtId="20" fontId="9" fillId="0" borderId="0" xfId="0" applyNumberFormat="1" applyFont="1" applyFill="1" applyAlignment="1">
      <alignment horizontal="center"/>
    </xf>
    <xf numFmtId="1" fontId="9" fillId="0" borderId="0" xfId="0" applyNumberFormat="1" applyFont="1" applyFill="1"/>
    <xf numFmtId="165" fontId="0" fillId="0" borderId="0" xfId="0" applyNumberFormat="1" applyFill="1"/>
    <xf numFmtId="0" fontId="11" fillId="0" borderId="0" xfId="0" applyFont="1" applyFill="1"/>
    <xf numFmtId="167" fontId="3" fillId="0" borderId="0" xfId="0" applyNumberFormat="1" applyFont="1" applyAlignment="1">
      <alignment horizontal="center"/>
    </xf>
    <xf numFmtId="167" fontId="2" fillId="0" borderId="0" xfId="0" applyNumberFormat="1" applyFont="1"/>
    <xf numFmtId="167" fontId="0" fillId="0" borderId="0" xfId="0" applyNumberFormat="1" applyFont="1" applyAlignment="1">
      <alignment horizontal="right"/>
    </xf>
    <xf numFmtId="167" fontId="2" fillId="4" borderId="0" xfId="0" applyNumberFormat="1" applyFont="1" applyFill="1"/>
    <xf numFmtId="167" fontId="2" fillId="0" borderId="0" xfId="0" applyNumberFormat="1" applyFont="1" applyAlignment="1">
      <alignment horizontal="center"/>
    </xf>
    <xf numFmtId="167" fontId="3" fillId="4" borderId="0" xfId="0" applyNumberFormat="1" applyFont="1" applyFill="1" applyAlignment="1">
      <alignment horizontal="center"/>
    </xf>
    <xf numFmtId="167" fontId="2" fillId="0" borderId="0" xfId="0" applyNumberFormat="1" applyFont="1" applyAlignment="1">
      <alignment horizontal="left"/>
    </xf>
    <xf numFmtId="167" fontId="7" fillId="0" borderId="0" xfId="0" applyNumberFormat="1" applyFont="1" applyAlignment="1">
      <alignment horizontal="left"/>
    </xf>
    <xf numFmtId="167" fontId="0" fillId="0" borderId="0" xfId="0" applyNumberFormat="1" applyBorder="1" applyAlignment="1">
      <alignment horizontal="left"/>
    </xf>
    <xf numFmtId="167" fontId="2" fillId="0" borderId="0" xfId="0" applyNumberFormat="1" applyFont="1" applyBorder="1" applyAlignment="1">
      <alignment horizontal="left"/>
    </xf>
    <xf numFmtId="167" fontId="0" fillId="0" borderId="0" xfId="0" applyNumberFormat="1" applyFill="1" applyBorder="1"/>
    <xf numFmtId="167" fontId="0" fillId="0" borderId="0" xfId="0" applyNumberFormat="1" applyBorder="1"/>
    <xf numFmtId="167" fontId="9" fillId="0" borderId="0" xfId="0" applyNumberFormat="1" applyFont="1" applyFill="1"/>
    <xf numFmtId="14" fontId="12" fillId="0" borderId="0" xfId="0" applyNumberFormat="1" applyFont="1" applyAlignment="1">
      <alignment horizontal="left"/>
    </xf>
    <xf numFmtId="0" fontId="12" fillId="0" borderId="0" xfId="0" applyFont="1" applyAlignment="1">
      <alignment horizontal="left"/>
    </xf>
    <xf numFmtId="1" fontId="13" fillId="0" borderId="0" xfId="0" applyNumberFormat="1" applyFont="1" applyAlignment="1"/>
    <xf numFmtId="0" fontId="14" fillId="0" borderId="0" xfId="0" applyFont="1" applyAlignment="1"/>
    <xf numFmtId="0" fontId="12" fillId="0" borderId="0" xfId="0" applyFont="1" applyAlignment="1">
      <alignment horizontal="center"/>
    </xf>
    <xf numFmtId="2" fontId="12" fillId="0" borderId="0" xfId="0" applyNumberFormat="1" applyFont="1" applyAlignment="1">
      <alignment horizontal="center"/>
    </xf>
    <xf numFmtId="164" fontId="12" fillId="0" borderId="0" xfId="0" applyNumberFormat="1" applyFont="1" applyAlignment="1">
      <alignment horizontal="center"/>
    </xf>
    <xf numFmtId="0" fontId="12" fillId="0" borderId="0" xfId="0" applyFont="1" applyAlignment="1"/>
    <xf numFmtId="1" fontId="12" fillId="0" borderId="0" xfId="0" applyNumberFormat="1" applyFont="1" applyAlignment="1">
      <alignment horizontal="center"/>
    </xf>
    <xf numFmtId="0" fontId="12" fillId="0" borderId="0" xfId="0" applyFont="1"/>
    <xf numFmtId="0" fontId="15" fillId="0" borderId="0" xfId="0" applyFont="1" applyAlignment="1"/>
    <xf numFmtId="1" fontId="16" fillId="0" borderId="0" xfId="0" applyNumberFormat="1" applyFont="1" applyAlignment="1">
      <alignment horizontal="center"/>
    </xf>
    <xf numFmtId="0" fontId="0" fillId="0" borderId="0" xfId="0" quotePrefix="1"/>
    <xf numFmtId="0" fontId="0" fillId="0" borderId="0" xfId="0" applyAlignment="1">
      <alignment vertical="justify" wrapText="1" readingOrder="2"/>
    </xf>
    <xf numFmtId="14" fontId="17" fillId="0" borderId="0" xfId="0" applyNumberFormat="1" applyFont="1" applyAlignment="1">
      <alignment horizontal="left"/>
    </xf>
    <xf numFmtId="0" fontId="17" fillId="0" borderId="0" xfId="0" applyFont="1" applyAlignment="1">
      <alignment horizontal="left"/>
    </xf>
    <xf numFmtId="1" fontId="17" fillId="0" borderId="0" xfId="0" applyNumberFormat="1" applyFont="1" applyAlignment="1">
      <alignment horizontal="left"/>
    </xf>
    <xf numFmtId="1" fontId="0" fillId="0" borderId="0" xfId="0" applyNumberFormat="1" applyFont="1" applyAlignment="1"/>
    <xf numFmtId="0" fontId="18" fillId="0" borderId="0" xfId="0" applyFont="1" applyAlignment="1"/>
    <xf numFmtId="0" fontId="17" fillId="0" borderId="0" xfId="0" applyFont="1" applyAlignment="1">
      <alignment horizontal="center"/>
    </xf>
    <xf numFmtId="2" fontId="17" fillId="0" borderId="0" xfId="0" applyNumberFormat="1" applyFont="1" applyAlignment="1">
      <alignment horizontal="center"/>
    </xf>
    <xf numFmtId="164" fontId="17" fillId="0" borderId="0" xfId="0" applyNumberFormat="1" applyFont="1" applyAlignment="1">
      <alignment horizontal="center"/>
    </xf>
    <xf numFmtId="0" fontId="17" fillId="0" borderId="0" xfId="0" applyFont="1" applyAlignment="1"/>
    <xf numFmtId="0" fontId="17" fillId="0" borderId="0" xfId="0" applyFont="1"/>
    <xf numFmtId="1" fontId="17" fillId="0" borderId="0" xfId="0" applyNumberFormat="1" applyFont="1" applyAlignment="1">
      <alignment horizontal="center"/>
    </xf>
    <xf numFmtId="1" fontId="3" fillId="0" borderId="0" xfId="0" applyNumberFormat="1" applyFont="1"/>
    <xf numFmtId="14" fontId="0" fillId="0" borderId="0" xfId="0" applyNumberFormat="1" applyFont="1" applyAlignment="1">
      <alignment horizontal="right"/>
    </xf>
    <xf numFmtId="20" fontId="17" fillId="0" borderId="0" xfId="0" applyNumberFormat="1" applyFont="1" applyAlignment="1"/>
    <xf numFmtId="168" fontId="17" fillId="0" borderId="0" xfId="0" applyNumberFormat="1" applyFont="1" applyAlignment="1"/>
    <xf numFmtId="168" fontId="17" fillId="0" borderId="0" xfId="0" applyNumberFormat="1" applyFont="1"/>
    <xf numFmtId="1" fontId="17" fillId="0" borderId="0" xfId="0" applyNumberFormat="1" applyFont="1" applyAlignment="1">
      <alignment horizontal="right"/>
    </xf>
    <xf numFmtId="20" fontId="17" fillId="0" borderId="0" xfId="0" applyNumberFormat="1" applyFont="1" applyAlignment="1">
      <alignment horizontal="center"/>
    </xf>
    <xf numFmtId="168" fontId="17" fillId="0" borderId="0" xfId="0" applyNumberFormat="1" applyFont="1" applyAlignment="1">
      <alignment horizontal="right"/>
    </xf>
    <xf numFmtId="0" fontId="17" fillId="0" borderId="0" xfId="0" applyFont="1" applyAlignment="1">
      <alignment horizontal="right"/>
    </xf>
    <xf numFmtId="14" fontId="17" fillId="0" borderId="0" xfId="0" applyNumberFormat="1" applyFont="1" applyAlignment="1"/>
    <xf numFmtId="20" fontId="17" fillId="0" borderId="0" xfId="0" applyNumberFormat="1" applyFont="1" applyAlignment="1">
      <alignment horizontal="right"/>
    </xf>
    <xf numFmtId="20" fontId="17" fillId="0" borderId="0" xfId="0" applyNumberFormat="1" applyFont="1"/>
    <xf numFmtId="1" fontId="17" fillId="0" borderId="0" xfId="0" applyNumberFormat="1" applyFont="1" applyAlignment="1"/>
    <xf numFmtId="0" fontId="18" fillId="0" borderId="0" xfId="0" applyFont="1"/>
    <xf numFmtId="0" fontId="19" fillId="0" borderId="0" xfId="0" applyFont="1" applyAlignment="1"/>
    <xf numFmtId="14" fontId="3" fillId="0" borderId="0" xfId="0" applyNumberFormat="1" applyFont="1" applyAlignment="1">
      <alignment horizontal="right"/>
    </xf>
    <xf numFmtId="1" fontId="3" fillId="0" borderId="0" xfId="0" applyNumberFormat="1" applyFont="1" applyAlignment="1">
      <alignment horizontal="center"/>
    </xf>
    <xf numFmtId="14" fontId="16" fillId="0" borderId="0" xfId="0" applyNumberFormat="1" applyFont="1"/>
    <xf numFmtId="0" fontId="0" fillId="0" borderId="0" xfId="0" applyBorder="1" applyAlignment="1">
      <alignment horizontal="center"/>
    </xf>
    <xf numFmtId="0" fontId="0" fillId="0" borderId="0" xfId="0" applyFill="1" applyAlignment="1">
      <alignment horizontal="center"/>
    </xf>
    <xf numFmtId="1" fontId="0" fillId="0" borderId="0" xfId="0" applyNumberFormat="1" applyFill="1" applyBorder="1"/>
    <xf numFmtId="1" fontId="17" fillId="0" borderId="0" xfId="0" applyNumberFormat="1" applyFont="1" applyFill="1" applyAlignment="1">
      <alignment horizontal="center"/>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594360</xdr:colOff>
      <xdr:row>30</xdr:row>
      <xdr:rowOff>68580</xdr:rowOff>
    </xdr:to>
    <xdr:sp macro="" textlink="">
      <xdr:nvSpPr>
        <xdr:cNvPr id="2" name="TextBox 1"/>
        <xdr:cNvSpPr txBox="1"/>
      </xdr:nvSpPr>
      <xdr:spPr>
        <a:xfrm>
          <a:off x="0" y="0"/>
          <a:ext cx="5471160" cy="5554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1/19/2023-D.Fong</a:t>
          </a:r>
        </a:p>
        <a:p>
          <a:r>
            <a:rPr lang="en-US" sz="1100" b="1">
              <a:solidFill>
                <a:schemeClr val="dk1"/>
              </a:solidFill>
              <a:effectLst/>
              <a:latin typeface="+mn-lt"/>
              <a:ea typeface="+mn-ea"/>
              <a:cs typeface="+mn-cs"/>
            </a:rPr>
            <a:t>EVENT DATA</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CODES:</a:t>
          </a:r>
          <a:r>
            <a:rPr lang="en-US" sz="1100">
              <a:solidFill>
                <a:schemeClr val="dk1"/>
              </a:solidFill>
              <a:effectLst/>
              <a:latin typeface="+mn-lt"/>
              <a:ea typeface="+mn-ea"/>
              <a:cs typeface="+mn-cs"/>
            </a:rPr>
            <a:t> SAV: submerged aquatic vegetation, EAV: emergent aquatic vegetation, 0: 0%, 1: 1-24%, 2: 25-49%, 3: 50-74%, 4: &gt;75%</a:t>
          </a:r>
        </a:p>
        <a:p>
          <a:r>
            <a:rPr lang="en-US" sz="1100">
              <a:solidFill>
                <a:schemeClr val="dk1"/>
              </a:solidFill>
              <a:effectLst/>
              <a:latin typeface="+mn-lt"/>
              <a:ea typeface="+mn-ea"/>
              <a:cs typeface="+mn-cs"/>
            </a:rPr>
            <a:t>UTM_E, UTM_N coordinates are in NAD83</a:t>
          </a:r>
        </a:p>
        <a:p>
          <a:r>
            <a:rPr lang="en-US" sz="1100">
              <a:solidFill>
                <a:schemeClr val="dk1"/>
              </a:solidFill>
              <a:effectLst/>
              <a:latin typeface="+mn-lt"/>
              <a:ea typeface="+mn-ea"/>
              <a:cs typeface="+mn-cs"/>
            </a:rPr>
            <a:t>Dimensions (width, etc) are of seined sample site</a:t>
          </a:r>
        </a:p>
        <a:p>
          <a:r>
            <a:rPr lang="en-US" sz="1100">
              <a:solidFill>
                <a:schemeClr val="dk1"/>
              </a:solidFill>
              <a:effectLst/>
              <a:latin typeface="+mn-lt"/>
              <a:ea typeface="+mn-ea"/>
              <a:cs typeface="+mn-cs"/>
            </a:rPr>
            <a:t>Vegetation cover categories have several data gaps where data was not recorded.  Rather than presuming absence, we would leave that particular cover type field empty.  Vegetation cover categories for algae are funky.  Cover categories for filamentous algae probably ok.  Probably should change phytoplankton field to present/absence or just drop altogether since lots of empty records.</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WQ DATA</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Early WQ data using YSI33 had either missing specific conductance or non-compensated DO that were derived using procedures described in the worksheet tabs.  The WQ worksheet has a Derived Spec. Conductance field for calculated values which has been copied into the Spec. Cond field.</a:t>
          </a:r>
        </a:p>
        <a:p>
          <a:r>
            <a:rPr lang="en-US" sz="1100">
              <a:solidFill>
                <a:schemeClr val="dk1"/>
              </a:solidFill>
              <a:effectLst/>
              <a:latin typeface="+mn-lt"/>
              <a:ea typeface="+mn-ea"/>
              <a:cs typeface="+mn-cs"/>
            </a:rPr>
            <a:t>Depth field represents the distance from the water surface that the probe is suspended.  So Depth of 0 is a surface measurement.</a:t>
          </a:r>
        </a:p>
        <a:p>
          <a:r>
            <a:rPr lang="en-US" sz="1100">
              <a:solidFill>
                <a:schemeClr val="dk1"/>
              </a:solidFill>
              <a:effectLst/>
              <a:latin typeface="+mn-lt"/>
              <a:ea typeface="+mn-ea"/>
              <a:cs typeface="+mn-cs"/>
            </a:rPr>
            <a:t>For shallow sample sites, a single WQ measurement may be taken.  At deeper stations, a top and bottom WQ measurement is done to capture potential stratification.  For analysis, probably best that the average of the two measurements is taken</a:t>
          </a:r>
        </a:p>
        <a:p>
          <a:endParaRPr lang="en-US" sz="1100" b="1"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Sample Locations</a:t>
          </a:r>
        </a:p>
        <a:p>
          <a:r>
            <a:rPr lang="en-US" sz="1100" b="0" i="0" u="none" strike="noStrike" baseline="0">
              <a:solidFill>
                <a:schemeClr val="dk1"/>
              </a:solidFill>
              <a:effectLst/>
              <a:latin typeface="+mn-lt"/>
              <a:ea typeface="+mn-ea"/>
              <a:cs typeface="+mn-cs"/>
            </a:rPr>
            <a:t>1996-1998.  The initial sampling sites were haphazardly/randomly located in 1996 per zone and subsequent surveys through 1998 resampled the same 1996 locations.  From 1999 to present, sample locations have been randomly located per zone  using a random number generator and multiplying that number against the total shoreline distance for the zone.  See excerpt from Excel spreadsheet to the right.  If number within 5 m, one of the extra random numbers are selected</a:t>
          </a:r>
        </a:p>
      </xdr:txBody>
    </xdr:sp>
    <xdr:clientData/>
  </xdr:twoCellAnchor>
  <xdr:twoCellAnchor editAs="oneCell">
    <xdr:from>
      <xdr:col>10</xdr:col>
      <xdr:colOff>0</xdr:colOff>
      <xdr:row>0</xdr:row>
      <xdr:rowOff>0</xdr:rowOff>
    </xdr:from>
    <xdr:to>
      <xdr:col>20</xdr:col>
      <xdr:colOff>162798</xdr:colOff>
      <xdr:row>16</xdr:row>
      <xdr:rowOff>141398</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0" y="0"/>
          <a:ext cx="6258798" cy="3067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2</xdr:row>
      <xdr:rowOff>76201</xdr:rowOff>
    </xdr:from>
    <xdr:to>
      <xdr:col>14</xdr:col>
      <xdr:colOff>38100</xdr:colOff>
      <xdr:row>11</xdr:row>
      <xdr:rowOff>152401</xdr:rowOff>
    </xdr:to>
    <xdr:sp macro="" textlink="">
      <xdr:nvSpPr>
        <xdr:cNvPr id="2" name="TextBox 1"/>
        <xdr:cNvSpPr txBox="1"/>
      </xdr:nvSpPr>
      <xdr:spPr>
        <a:xfrm>
          <a:off x="76200" y="457201"/>
          <a:ext cx="849630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Notes: </a:t>
          </a:r>
        </a:p>
        <a:p>
          <a:r>
            <a:rPr lang="en-US" sz="1100" b="0" i="0" u="none" strike="noStrike">
              <a:solidFill>
                <a:schemeClr val="dk1"/>
              </a:solidFill>
              <a:effectLst/>
              <a:latin typeface="+mn-lt"/>
              <a:ea typeface="+mn-ea"/>
              <a:cs typeface="+mn-cs"/>
            </a:rPr>
            <a:t>D.Fong</a:t>
          </a:r>
          <a:r>
            <a:rPr lang="en-US" sz="1100" b="0" i="0" u="none" strike="noStrike" baseline="0">
              <a:solidFill>
                <a:schemeClr val="dk1"/>
              </a:solidFill>
              <a:effectLst/>
              <a:latin typeface="+mn-lt"/>
              <a:ea typeface="+mn-ea"/>
              <a:cs typeface="+mn-cs"/>
            </a:rPr>
            <a:t> (4/23/2021).  </a:t>
          </a:r>
          <a:r>
            <a:rPr lang="en-US" sz="1100" b="0" i="0" u="none" strike="noStrike">
              <a:solidFill>
                <a:schemeClr val="dk1"/>
              </a:solidFill>
              <a:effectLst/>
              <a:latin typeface="+mn-lt"/>
              <a:ea typeface="+mn-ea"/>
              <a:cs typeface="+mn-cs"/>
            </a:rPr>
            <a:t>Early water quality measurements were done with YSI 33 which recorded salinity, conductivity and temperature.  For most of the measurements with this meter, we only recorded salinity and water temperature.  This was probably because conductivity was not temperature compensated (specific conductance) and we thought it would be easy (wrong!) to convert salinity to spec. conductance if needed.  </a:t>
          </a:r>
          <a:r>
            <a:rPr lang="en-US"/>
            <a:t> </a:t>
          </a:r>
        </a:p>
        <a:p>
          <a:r>
            <a:rPr lang="en-US" sz="1100" b="0" i="0" u="none" strike="noStrike" baseline="0">
              <a:solidFill>
                <a:schemeClr val="dk1"/>
              </a:solidFill>
              <a:effectLst/>
              <a:latin typeface="+mn-lt"/>
              <a:ea typeface="+mn-ea"/>
              <a:cs typeface="+mn-cs"/>
            </a:rPr>
            <a:t> Because there was no simple conversion, we used a website (Oceanlife-https://oceanlife.it/index.php/en/19-notizie/370-water-salinity-converter-en) to calculate the values .</a:t>
          </a:r>
          <a:r>
            <a:rPr lang="en-US" sz="1100" b="0" i="0">
              <a:solidFill>
                <a:schemeClr val="dk1"/>
              </a:solidFill>
              <a:effectLst/>
              <a:latin typeface="+mn-lt"/>
              <a:ea typeface="+mn-ea"/>
              <a:cs typeface="+mn-cs"/>
            </a:rPr>
            <a:t>The direct calculation from Salinity (‰ - ppt) to Density (g/l or kg/m3) / Specific Gravity is based on the equation adopted by UNESCO - The One Atmosphere International Equation of the State of Seawater (Millero and Poisson, 1981).</a:t>
          </a:r>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xdr:txBody>
    </xdr:sp>
    <xdr:clientData/>
  </xdr:twoCellAnchor>
  <xdr:twoCellAnchor editAs="oneCell">
    <xdr:from>
      <xdr:col>14</xdr:col>
      <xdr:colOff>238125</xdr:colOff>
      <xdr:row>0</xdr:row>
      <xdr:rowOff>142875</xdr:rowOff>
    </xdr:from>
    <xdr:to>
      <xdr:col>29</xdr:col>
      <xdr:colOff>300044</xdr:colOff>
      <xdr:row>26</xdr:row>
      <xdr:rowOff>114300</xdr:rowOff>
    </xdr:to>
    <xdr:pic>
      <xdr:nvPicPr>
        <xdr:cNvPr id="3" name="Picture 2" descr="Image preview"/>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72525" y="142875"/>
          <a:ext cx="9205919" cy="492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28</xdr:row>
      <xdr:rowOff>0</xdr:rowOff>
    </xdr:from>
    <xdr:to>
      <xdr:col>26</xdr:col>
      <xdr:colOff>371475</xdr:colOff>
      <xdr:row>46</xdr:row>
      <xdr:rowOff>133350</xdr:rowOff>
    </xdr:to>
    <xdr:pic>
      <xdr:nvPicPr>
        <xdr:cNvPr id="4" name="Picture 3" descr="Image previe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5334000"/>
          <a:ext cx="7686675" cy="356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419100</xdr:colOff>
      <xdr:row>13</xdr:row>
      <xdr:rowOff>95250</xdr:rowOff>
    </xdr:from>
    <xdr:to>
      <xdr:col>9</xdr:col>
      <xdr:colOff>238125</xdr:colOff>
      <xdr:row>37</xdr:row>
      <xdr:rowOff>133350</xdr:rowOff>
    </xdr:to>
    <xdr:pic>
      <xdr:nvPicPr>
        <xdr:cNvPr id="5" name="Picture 4" descr="Image preview"/>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9100" y="2571750"/>
          <a:ext cx="5305425" cy="461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571500</xdr:colOff>
      <xdr:row>10</xdr:row>
      <xdr:rowOff>76200</xdr:rowOff>
    </xdr:to>
    <xdr:sp macro="" textlink="">
      <xdr:nvSpPr>
        <xdr:cNvPr id="2" name="TextBox 1"/>
        <xdr:cNvSpPr txBox="1"/>
      </xdr:nvSpPr>
      <xdr:spPr>
        <a:xfrm>
          <a:off x="0" y="190500"/>
          <a:ext cx="849630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Notes: </a:t>
          </a:r>
        </a:p>
        <a:p>
          <a:r>
            <a:rPr lang="en-US" sz="1100" b="0" i="0" u="none" strike="noStrike">
              <a:solidFill>
                <a:schemeClr val="dk1"/>
              </a:solidFill>
              <a:effectLst/>
              <a:latin typeface="+mn-lt"/>
              <a:ea typeface="+mn-ea"/>
              <a:cs typeface="+mn-cs"/>
            </a:rPr>
            <a:t>D.Fong</a:t>
          </a:r>
          <a:r>
            <a:rPr lang="en-US" sz="1100" b="0" i="0" u="none" strike="noStrike" baseline="0">
              <a:solidFill>
                <a:schemeClr val="dk1"/>
              </a:solidFill>
              <a:effectLst/>
              <a:latin typeface="+mn-lt"/>
              <a:ea typeface="+mn-ea"/>
              <a:cs typeface="+mn-cs"/>
            </a:rPr>
            <a:t> (4/23/2021).  </a:t>
          </a:r>
          <a:r>
            <a:rPr lang="en-US" sz="1100" b="0" i="0" u="none" strike="noStrike">
              <a:solidFill>
                <a:schemeClr val="dk1"/>
              </a:solidFill>
              <a:effectLst/>
              <a:latin typeface="+mn-lt"/>
              <a:ea typeface="+mn-ea"/>
              <a:cs typeface="+mn-cs"/>
            </a:rPr>
            <a:t>Early dissolved oxygen measurements were done with handheld meters that did not automatically correct for barometric pressure,</a:t>
          </a:r>
          <a:r>
            <a:rPr lang="en-US" sz="1100" b="0" i="0" u="none" strike="noStrike" baseline="0">
              <a:solidFill>
                <a:schemeClr val="dk1"/>
              </a:solidFill>
              <a:effectLst/>
              <a:latin typeface="+mn-lt"/>
              <a:ea typeface="+mn-ea"/>
              <a:cs typeface="+mn-cs"/>
            </a:rPr>
            <a:t> salinity, or temperature.  Corrections to %DO saturation  were done using USGS online program DOTABLES.</a:t>
          </a:r>
        </a:p>
        <a:p>
          <a:endParaRPr lang="en-US" sz="1100" b="0" i="0" u="none" strike="noStrike" baseline="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https://water.usgs.gov/water-resources/software/DOTABLES/</a:t>
          </a:r>
          <a:endParaRPr lang="en-US" sz="1100" b="0" i="0" u="none" strike="noStrike">
            <a:solidFill>
              <a:schemeClr val="dk1"/>
            </a:solidFill>
            <a:effectLst/>
            <a:latin typeface="+mn-lt"/>
            <a:ea typeface="+mn-ea"/>
            <a:cs typeface="+mn-cs"/>
          </a:endParaRPr>
        </a:p>
      </xdr:txBody>
    </xdr:sp>
    <xdr:clientData/>
  </xdr:twoCellAnchor>
  <xdr:twoCellAnchor editAs="oneCell">
    <xdr:from>
      <xdr:col>14</xdr:col>
      <xdr:colOff>371475</xdr:colOff>
      <xdr:row>2</xdr:row>
      <xdr:rowOff>9525</xdr:rowOff>
    </xdr:from>
    <xdr:to>
      <xdr:col>31</xdr:col>
      <xdr:colOff>554073</xdr:colOff>
      <xdr:row>21</xdr:row>
      <xdr:rowOff>112580</xdr:rowOff>
    </xdr:to>
    <xdr:pic>
      <xdr:nvPicPr>
        <xdr:cNvPr id="3" name="Picture 2"/>
        <xdr:cNvPicPr>
          <a:picLocks noChangeAspect="1"/>
        </xdr:cNvPicPr>
      </xdr:nvPicPr>
      <xdr:blipFill>
        <a:blip xmlns:r="http://schemas.openxmlformats.org/officeDocument/2006/relationships" r:embed="rId1"/>
        <a:stretch>
          <a:fillRect/>
        </a:stretch>
      </xdr:blipFill>
      <xdr:spPr>
        <a:xfrm>
          <a:off x="8905875" y="390525"/>
          <a:ext cx="10545798" cy="37225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22"/>
  <sheetViews>
    <sheetView workbookViewId="0">
      <selection activeCell="L23" sqref="L23"/>
    </sheetView>
  </sheetViews>
  <sheetFormatPr defaultRowHeight="14.4"/>
  <sheetData>
    <row r="21" spans="1:1">
      <c r="A21" s="171"/>
    </row>
    <row r="22" spans="1:1">
      <c r="A22" s="17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7"/>
  <sheetViews>
    <sheetView tabSelected="1" zoomScale="80" zoomScaleNormal="80" workbookViewId="0">
      <pane ySplit="1" topLeftCell="A154" activePane="bottomLeft" state="frozen"/>
      <selection pane="bottomLeft" activeCell="H161" sqref="H161"/>
    </sheetView>
  </sheetViews>
  <sheetFormatPr defaultRowHeight="14.4"/>
  <cols>
    <col min="1" max="1" width="11.5546875" bestFit="1" customWidth="1"/>
    <col min="2" max="2" width="6.88671875" customWidth="1"/>
    <col min="3" max="3" width="5.5546875" style="9" customWidth="1"/>
    <col min="5" max="6" width="9.109375" style="9"/>
    <col min="18" max="18" width="9.109375" style="112"/>
  </cols>
  <sheetData>
    <row r="1" spans="1:24" ht="53.4">
      <c r="A1" s="1" t="s">
        <v>0</v>
      </c>
      <c r="B1" s="1" t="s">
        <v>1</v>
      </c>
      <c r="C1" s="55" t="s">
        <v>42</v>
      </c>
      <c r="D1" t="s">
        <v>2</v>
      </c>
      <c r="E1" s="2" t="s">
        <v>3</v>
      </c>
      <c r="F1" s="2" t="s">
        <v>4</v>
      </c>
      <c r="G1" s="3" t="s">
        <v>5</v>
      </c>
      <c r="H1" s="3" t="s">
        <v>6</v>
      </c>
      <c r="I1" s="4" t="s">
        <v>7</v>
      </c>
      <c r="J1" s="4" t="s">
        <v>8</v>
      </c>
      <c r="K1" s="4" t="s">
        <v>9</v>
      </c>
      <c r="L1" s="5" t="s">
        <v>10</v>
      </c>
      <c r="M1" s="5" t="s">
        <v>11</v>
      </c>
      <c r="N1" s="3" t="s">
        <v>12</v>
      </c>
      <c r="O1" s="3" t="s">
        <v>13</v>
      </c>
      <c r="P1" s="6" t="s">
        <v>14</v>
      </c>
      <c r="Q1" s="6" t="s">
        <v>15</v>
      </c>
      <c r="R1" s="129" t="s">
        <v>573</v>
      </c>
      <c r="S1" s="6" t="s">
        <v>550</v>
      </c>
      <c r="T1" t="s">
        <v>490</v>
      </c>
      <c r="U1" t="s">
        <v>491</v>
      </c>
      <c r="V1" s="6" t="s">
        <v>551</v>
      </c>
      <c r="W1" s="6" t="s">
        <v>552</v>
      </c>
      <c r="X1" s="7" t="s">
        <v>16</v>
      </c>
    </row>
    <row r="2" spans="1:24">
      <c r="A2" s="99">
        <v>35115</v>
      </c>
      <c r="B2" s="99" t="s">
        <v>33</v>
      </c>
      <c r="C2">
        <v>1</v>
      </c>
      <c r="D2" t="s">
        <v>527</v>
      </c>
      <c r="E2" s="9">
        <v>540761</v>
      </c>
      <c r="F2" s="9">
        <v>4187219</v>
      </c>
      <c r="G2">
        <v>4</v>
      </c>
      <c r="H2">
        <v>7</v>
      </c>
      <c r="I2">
        <v>0.9</v>
      </c>
      <c r="J2">
        <v>0</v>
      </c>
      <c r="K2">
        <f>AVERAGE(I2:J2)</f>
        <v>0.45</v>
      </c>
      <c r="L2">
        <f>H2*G2</f>
        <v>28</v>
      </c>
      <c r="M2">
        <f>L2*K2</f>
        <v>12.6</v>
      </c>
      <c r="N2" t="s">
        <v>121</v>
      </c>
      <c r="P2">
        <v>4</v>
      </c>
      <c r="Q2">
        <v>0</v>
      </c>
      <c r="R2" s="112">
        <v>0</v>
      </c>
    </row>
    <row r="3" spans="1:24">
      <c r="A3" s="99">
        <v>35115</v>
      </c>
      <c r="B3" s="99" t="s">
        <v>33</v>
      </c>
      <c r="C3">
        <v>2</v>
      </c>
      <c r="D3" t="s">
        <v>492</v>
      </c>
      <c r="E3" s="9">
        <v>540764</v>
      </c>
      <c r="F3" s="9">
        <v>4187193</v>
      </c>
      <c r="G3">
        <v>3.5</v>
      </c>
      <c r="H3">
        <v>5</v>
      </c>
      <c r="I3">
        <v>1.3</v>
      </c>
      <c r="J3">
        <v>0</v>
      </c>
      <c r="K3">
        <f>AVERAGE(I3:J3)</f>
        <v>0.65</v>
      </c>
      <c r="L3">
        <f>H3*G3</f>
        <v>17.5</v>
      </c>
      <c r="M3">
        <f>L3*K3</f>
        <v>11.375</v>
      </c>
      <c r="N3" t="s">
        <v>121</v>
      </c>
      <c r="P3">
        <v>0</v>
      </c>
      <c r="Q3">
        <v>0</v>
      </c>
      <c r="R3" s="112">
        <v>0</v>
      </c>
    </row>
    <row r="4" spans="1:24">
      <c r="A4" s="99">
        <v>35115</v>
      </c>
      <c r="B4" s="99" t="s">
        <v>33</v>
      </c>
      <c r="C4">
        <v>2.1</v>
      </c>
      <c r="D4" t="s">
        <v>598</v>
      </c>
      <c r="E4" s="9">
        <v>540719</v>
      </c>
      <c r="F4" s="9">
        <v>4187204</v>
      </c>
      <c r="G4">
        <v>7</v>
      </c>
      <c r="H4">
        <v>5.8</v>
      </c>
      <c r="I4">
        <v>0.45</v>
      </c>
      <c r="J4">
        <v>0</v>
      </c>
      <c r="K4">
        <f>AVERAGE(I4:J4)</f>
        <v>0.22500000000000001</v>
      </c>
      <c r="L4">
        <f>H4*G4</f>
        <v>40.6</v>
      </c>
      <c r="M4">
        <f>L4*K4</f>
        <v>9.1349999999999998</v>
      </c>
      <c r="N4" t="s">
        <v>121</v>
      </c>
      <c r="P4">
        <v>0</v>
      </c>
      <c r="Q4">
        <v>0</v>
      </c>
      <c r="R4" s="112">
        <v>0</v>
      </c>
    </row>
    <row r="5" spans="1:24">
      <c r="A5" s="99">
        <v>35115</v>
      </c>
      <c r="B5" s="99" t="s">
        <v>33</v>
      </c>
      <c r="C5">
        <v>3</v>
      </c>
      <c r="D5" t="s">
        <v>496</v>
      </c>
      <c r="E5" s="9">
        <v>540835</v>
      </c>
      <c r="F5" s="9">
        <v>4187139</v>
      </c>
      <c r="G5">
        <v>8.9</v>
      </c>
      <c r="H5">
        <v>5.3</v>
      </c>
      <c r="I5">
        <v>0.25</v>
      </c>
      <c r="J5">
        <v>0</v>
      </c>
      <c r="K5">
        <f>AVERAGE(I5:J5)</f>
        <v>0.125</v>
      </c>
      <c r="L5">
        <f>H5*G5</f>
        <v>47.17</v>
      </c>
      <c r="M5">
        <f>L5*K5</f>
        <v>5.8962500000000002</v>
      </c>
      <c r="N5" t="s">
        <v>121</v>
      </c>
      <c r="P5">
        <v>0</v>
      </c>
      <c r="Q5">
        <v>0</v>
      </c>
      <c r="R5" s="112">
        <v>0</v>
      </c>
    </row>
    <row r="6" spans="1:24">
      <c r="A6" s="99">
        <v>35115</v>
      </c>
      <c r="B6" s="99" t="s">
        <v>33</v>
      </c>
      <c r="C6">
        <v>3.1</v>
      </c>
      <c r="D6" t="s">
        <v>498</v>
      </c>
      <c r="E6" s="9">
        <v>540845</v>
      </c>
      <c r="F6" s="9">
        <v>4187115</v>
      </c>
      <c r="G6">
        <v>3</v>
      </c>
      <c r="H6">
        <v>9</v>
      </c>
      <c r="I6">
        <v>0.62</v>
      </c>
      <c r="J6">
        <v>0.25</v>
      </c>
      <c r="K6">
        <f>AVERAGE(I6:J6)</f>
        <v>0.435</v>
      </c>
      <c r="L6">
        <f>H6*G6</f>
        <v>27</v>
      </c>
      <c r="M6">
        <f>L6*K6</f>
        <v>11.744999999999999</v>
      </c>
      <c r="N6" t="s">
        <v>121</v>
      </c>
      <c r="P6">
        <v>3</v>
      </c>
      <c r="Q6">
        <v>0</v>
      </c>
      <c r="R6" s="112">
        <v>0</v>
      </c>
    </row>
    <row r="7" spans="1:24">
      <c r="A7" s="99">
        <v>35115</v>
      </c>
      <c r="B7" s="99" t="s">
        <v>33</v>
      </c>
      <c r="C7">
        <v>4</v>
      </c>
      <c r="D7" t="s">
        <v>500</v>
      </c>
      <c r="E7" s="9">
        <v>540882</v>
      </c>
      <c r="F7" s="9">
        <v>4187083</v>
      </c>
      <c r="G7">
        <v>4</v>
      </c>
      <c r="H7">
        <v>8</v>
      </c>
      <c r="I7">
        <v>0.3</v>
      </c>
      <c r="J7">
        <v>0.65</v>
      </c>
      <c r="K7">
        <f>AVERAGE(I7:J7)</f>
        <v>0.47499999999999998</v>
      </c>
      <c r="L7">
        <f>H7*G7</f>
        <v>32</v>
      </c>
      <c r="M7">
        <f>L7*K7</f>
        <v>15.2</v>
      </c>
      <c r="N7" t="s">
        <v>121</v>
      </c>
      <c r="P7">
        <v>1</v>
      </c>
      <c r="Q7">
        <v>0</v>
      </c>
      <c r="R7" s="112">
        <v>0</v>
      </c>
    </row>
    <row r="8" spans="1:24">
      <c r="A8" s="99">
        <v>35115</v>
      </c>
      <c r="B8" s="99" t="s">
        <v>33</v>
      </c>
      <c r="C8">
        <v>5</v>
      </c>
      <c r="D8" t="s">
        <v>234</v>
      </c>
      <c r="E8" s="9">
        <v>540974</v>
      </c>
      <c r="F8" s="9">
        <v>4187008</v>
      </c>
      <c r="G8">
        <v>4</v>
      </c>
      <c r="H8">
        <v>8.5</v>
      </c>
      <c r="I8">
        <v>0.45</v>
      </c>
      <c r="J8">
        <v>0</v>
      </c>
      <c r="K8">
        <f>AVERAGE(I8:J8)</f>
        <v>0.22500000000000001</v>
      </c>
      <c r="L8">
        <f>H8*G8</f>
        <v>34</v>
      </c>
      <c r="M8">
        <f>L8*K8</f>
        <v>7.65</v>
      </c>
      <c r="N8" t="s">
        <v>121</v>
      </c>
      <c r="P8">
        <v>1</v>
      </c>
      <c r="Q8">
        <v>0</v>
      </c>
      <c r="R8" s="112">
        <v>0</v>
      </c>
    </row>
    <row r="9" spans="1:24">
      <c r="A9" s="99">
        <v>35115</v>
      </c>
      <c r="B9" s="99" t="s">
        <v>33</v>
      </c>
      <c r="C9">
        <v>5.0999999999999996</v>
      </c>
      <c r="D9" t="s">
        <v>502</v>
      </c>
      <c r="E9" s="9">
        <v>540982</v>
      </c>
      <c r="F9" s="9">
        <v>4186990</v>
      </c>
      <c r="G9">
        <v>6.3</v>
      </c>
      <c r="H9">
        <v>4</v>
      </c>
      <c r="I9">
        <v>1.1499999999999999</v>
      </c>
      <c r="J9">
        <v>0</v>
      </c>
      <c r="K9">
        <f>AVERAGE(I9:J9)</f>
        <v>0.57499999999999996</v>
      </c>
      <c r="L9">
        <f>H9*G9</f>
        <v>25.2</v>
      </c>
      <c r="M9">
        <f>L9*K9</f>
        <v>14.489999999999998</v>
      </c>
      <c r="N9" t="s">
        <v>121</v>
      </c>
      <c r="P9">
        <v>0</v>
      </c>
      <c r="Q9">
        <v>0</v>
      </c>
      <c r="R9" s="112">
        <v>0</v>
      </c>
    </row>
    <row r="10" spans="1:24">
      <c r="A10" s="99">
        <v>35115</v>
      </c>
      <c r="B10" s="99" t="s">
        <v>24</v>
      </c>
      <c r="C10">
        <v>6</v>
      </c>
      <c r="D10" t="s">
        <v>503</v>
      </c>
      <c r="E10" s="9">
        <v>540963</v>
      </c>
      <c r="F10" s="9">
        <v>4187194</v>
      </c>
      <c r="G10">
        <v>4</v>
      </c>
      <c r="H10">
        <v>3.5</v>
      </c>
      <c r="I10">
        <v>1.1000000000000001</v>
      </c>
      <c r="J10">
        <v>0</v>
      </c>
      <c r="K10">
        <f>AVERAGE(I10:J10)</f>
        <v>0.55000000000000004</v>
      </c>
      <c r="L10">
        <f>H10*G10</f>
        <v>14</v>
      </c>
      <c r="M10">
        <f>L10*K10</f>
        <v>7.7000000000000011</v>
      </c>
      <c r="N10" t="s">
        <v>20</v>
      </c>
      <c r="O10" t="s">
        <v>35</v>
      </c>
      <c r="P10">
        <v>2</v>
      </c>
      <c r="Q10">
        <v>1</v>
      </c>
      <c r="R10" s="112">
        <v>0</v>
      </c>
    </row>
    <row r="11" spans="1:24">
      <c r="A11" s="99">
        <v>35115</v>
      </c>
      <c r="B11" s="99" t="s">
        <v>24</v>
      </c>
      <c r="C11">
        <v>7</v>
      </c>
      <c r="D11" t="s">
        <v>509</v>
      </c>
      <c r="E11" s="9">
        <v>540997</v>
      </c>
      <c r="F11" s="9">
        <v>4187181</v>
      </c>
      <c r="G11">
        <v>4</v>
      </c>
      <c r="H11">
        <v>4.5</v>
      </c>
      <c r="I11">
        <v>1.1499999999999999</v>
      </c>
      <c r="J11">
        <v>0.5</v>
      </c>
      <c r="K11">
        <f>AVERAGE(I11:J11)</f>
        <v>0.82499999999999996</v>
      </c>
      <c r="L11">
        <f>H11*G11</f>
        <v>18</v>
      </c>
      <c r="M11">
        <f>L11*K11</f>
        <v>14.85</v>
      </c>
      <c r="N11" t="s">
        <v>20</v>
      </c>
      <c r="O11" t="s">
        <v>35</v>
      </c>
      <c r="P11">
        <v>1</v>
      </c>
      <c r="Q11">
        <v>1</v>
      </c>
      <c r="R11" s="112">
        <v>0</v>
      </c>
    </row>
    <row r="12" spans="1:24">
      <c r="A12" s="99">
        <v>35123</v>
      </c>
      <c r="B12" s="99" t="s">
        <v>531</v>
      </c>
      <c r="C12">
        <v>12</v>
      </c>
      <c r="D12" t="s">
        <v>603</v>
      </c>
      <c r="E12" s="9">
        <v>541220</v>
      </c>
      <c r="F12" s="9">
        <v>4187244</v>
      </c>
      <c r="G12">
        <v>3.2</v>
      </c>
      <c r="H12">
        <v>7</v>
      </c>
      <c r="I12">
        <v>1.1000000000000001</v>
      </c>
      <c r="J12">
        <v>0</v>
      </c>
      <c r="K12">
        <f>AVERAGE(I12:J12)</f>
        <v>0.55000000000000004</v>
      </c>
      <c r="L12">
        <f>H12*G12</f>
        <v>22.400000000000002</v>
      </c>
      <c r="M12">
        <f>L12*K12</f>
        <v>12.320000000000002</v>
      </c>
      <c r="N12" t="s">
        <v>702</v>
      </c>
      <c r="O12" t="s">
        <v>20</v>
      </c>
      <c r="P12">
        <v>0</v>
      </c>
      <c r="Q12">
        <v>0</v>
      </c>
      <c r="R12" s="112">
        <v>0</v>
      </c>
    </row>
    <row r="13" spans="1:24">
      <c r="A13" s="99">
        <v>35123</v>
      </c>
      <c r="B13" s="99" t="s">
        <v>531</v>
      </c>
      <c r="C13">
        <v>12.1</v>
      </c>
      <c r="D13" t="s">
        <v>532</v>
      </c>
      <c r="E13" s="9">
        <v>541259</v>
      </c>
      <c r="F13" s="9">
        <v>4187235</v>
      </c>
      <c r="G13">
        <v>3.5</v>
      </c>
      <c r="H13">
        <v>7.5</v>
      </c>
      <c r="I13">
        <v>1.2</v>
      </c>
      <c r="J13">
        <v>0</v>
      </c>
      <c r="K13">
        <f>AVERAGE(I13:J13)</f>
        <v>0.6</v>
      </c>
      <c r="L13">
        <f>H13*G13</f>
        <v>26.25</v>
      </c>
      <c r="M13">
        <f>L13*K13</f>
        <v>15.75</v>
      </c>
      <c r="N13" t="s">
        <v>20</v>
      </c>
      <c r="O13" t="s">
        <v>30</v>
      </c>
      <c r="P13">
        <v>0</v>
      </c>
      <c r="Q13">
        <v>0</v>
      </c>
      <c r="R13" s="112">
        <v>0</v>
      </c>
    </row>
    <row r="14" spans="1:24">
      <c r="A14" s="201">
        <v>35123</v>
      </c>
      <c r="B14" s="201" t="s">
        <v>703</v>
      </c>
      <c r="C14">
        <v>14</v>
      </c>
      <c r="D14" t="s">
        <v>704</v>
      </c>
      <c r="E14" s="9">
        <v>541068</v>
      </c>
      <c r="F14" s="9">
        <v>4186987</v>
      </c>
      <c r="G14">
        <v>3.2</v>
      </c>
      <c r="H14">
        <v>4.5</v>
      </c>
      <c r="I14">
        <v>0.5</v>
      </c>
      <c r="J14">
        <v>0</v>
      </c>
      <c r="K14">
        <f>AVERAGE(I14:J14)</f>
        <v>0.25</v>
      </c>
      <c r="L14">
        <f>H14*G14</f>
        <v>14.4</v>
      </c>
      <c r="M14">
        <f>L14*K14</f>
        <v>3.6</v>
      </c>
      <c r="N14" t="s">
        <v>702</v>
      </c>
      <c r="O14" t="s">
        <v>20</v>
      </c>
      <c r="P14">
        <v>2</v>
      </c>
      <c r="Q14">
        <v>0</v>
      </c>
      <c r="R14" s="112">
        <v>0</v>
      </c>
    </row>
    <row r="15" spans="1:24">
      <c r="A15" s="201">
        <v>35123</v>
      </c>
      <c r="B15" s="201" t="s">
        <v>534</v>
      </c>
      <c r="C15">
        <v>15</v>
      </c>
      <c r="D15" t="s">
        <v>535</v>
      </c>
      <c r="E15" s="9">
        <v>541333</v>
      </c>
      <c r="F15" s="9">
        <v>4187041</v>
      </c>
      <c r="G15">
        <v>3.5</v>
      </c>
      <c r="H15">
        <v>5.5</v>
      </c>
      <c r="I15">
        <v>0.75</v>
      </c>
      <c r="J15">
        <v>0</v>
      </c>
      <c r="K15">
        <f>AVERAGE(I15:J15)</f>
        <v>0.375</v>
      </c>
      <c r="L15">
        <f>H15*G15</f>
        <v>19.25</v>
      </c>
      <c r="M15">
        <f>L15*K15</f>
        <v>7.21875</v>
      </c>
      <c r="N15" t="s">
        <v>20</v>
      </c>
      <c r="O15" t="s">
        <v>35</v>
      </c>
      <c r="P15">
        <v>1</v>
      </c>
      <c r="Q15">
        <v>0</v>
      </c>
      <c r="R15" s="112">
        <v>0</v>
      </c>
    </row>
    <row r="16" spans="1:24">
      <c r="A16" s="201">
        <v>35123</v>
      </c>
      <c r="B16" s="201" t="s">
        <v>534</v>
      </c>
      <c r="C16">
        <v>16</v>
      </c>
      <c r="D16" t="s">
        <v>537</v>
      </c>
      <c r="E16" s="9">
        <v>541511</v>
      </c>
      <c r="F16" s="9">
        <v>4187123</v>
      </c>
      <c r="G16">
        <v>4.0999999999999996</v>
      </c>
      <c r="H16">
        <v>8.3000000000000007</v>
      </c>
      <c r="I16">
        <v>0.9</v>
      </c>
      <c r="J16">
        <v>0</v>
      </c>
      <c r="K16">
        <f>AVERAGE(I16:J16)</f>
        <v>0.45</v>
      </c>
      <c r="L16">
        <f>H16*G16</f>
        <v>34.03</v>
      </c>
      <c r="M16">
        <f>L16*K16</f>
        <v>15.313500000000001</v>
      </c>
      <c r="N16" t="s">
        <v>702</v>
      </c>
      <c r="P16">
        <v>1</v>
      </c>
      <c r="Q16">
        <v>0</v>
      </c>
      <c r="R16" s="112">
        <v>0</v>
      </c>
    </row>
    <row r="17" spans="1:18">
      <c r="A17" s="95">
        <v>35341</v>
      </c>
      <c r="B17" s="95" t="s">
        <v>33</v>
      </c>
      <c r="C17" s="202">
        <v>1</v>
      </c>
      <c r="D17" s="95" t="s">
        <v>527</v>
      </c>
      <c r="E17" s="9">
        <v>540761</v>
      </c>
      <c r="F17" s="9">
        <v>4187219</v>
      </c>
      <c r="G17" s="104">
        <v>3</v>
      </c>
      <c r="H17" s="104">
        <v>4.8</v>
      </c>
      <c r="I17" s="97">
        <v>0.74</v>
      </c>
      <c r="J17" s="97">
        <v>0</v>
      </c>
      <c r="K17" s="97">
        <f>AVERAGE(I17:J17)</f>
        <v>0.37</v>
      </c>
      <c r="L17" s="104">
        <f>H17*G17</f>
        <v>14.399999999999999</v>
      </c>
      <c r="M17" s="97">
        <f>L17*K17</f>
        <v>5.3279999999999994</v>
      </c>
      <c r="N17" s="202" t="s">
        <v>705</v>
      </c>
      <c r="O17" s="202" t="s">
        <v>702</v>
      </c>
      <c r="P17" s="97">
        <v>1</v>
      </c>
      <c r="Q17" s="97">
        <v>0</v>
      </c>
      <c r="R17" s="96">
        <v>0</v>
      </c>
    </row>
    <row r="18" spans="1:18">
      <c r="A18" s="95">
        <v>35341</v>
      </c>
      <c r="B18" s="95" t="s">
        <v>33</v>
      </c>
      <c r="C18" s="202">
        <v>1.1000000000000001</v>
      </c>
      <c r="D18" s="95" t="s">
        <v>529</v>
      </c>
      <c r="E18" s="9">
        <v>540727</v>
      </c>
      <c r="F18" s="9">
        <v>4187229</v>
      </c>
      <c r="G18" s="104">
        <v>3</v>
      </c>
      <c r="H18" s="104">
        <v>3.7</v>
      </c>
      <c r="I18" s="97">
        <v>0.4</v>
      </c>
      <c r="J18" s="97">
        <v>0</v>
      </c>
      <c r="K18" s="97">
        <f>AVERAGE(I18:J18)</f>
        <v>0.2</v>
      </c>
      <c r="L18" s="104">
        <f>H18*G18</f>
        <v>11.100000000000001</v>
      </c>
      <c r="M18" s="97">
        <f>L18*K18</f>
        <v>2.2200000000000002</v>
      </c>
      <c r="N18" s="202" t="s">
        <v>121</v>
      </c>
      <c r="O18" s="202" t="s">
        <v>705</v>
      </c>
      <c r="P18" s="97">
        <v>0</v>
      </c>
      <c r="Q18" s="97">
        <v>0</v>
      </c>
      <c r="R18" s="96">
        <v>0</v>
      </c>
    </row>
    <row r="19" spans="1:18">
      <c r="A19" s="95">
        <v>35342</v>
      </c>
      <c r="B19" s="95" t="s">
        <v>33</v>
      </c>
      <c r="C19" s="202">
        <v>3.1</v>
      </c>
      <c r="D19" s="95" t="s">
        <v>498</v>
      </c>
      <c r="E19" s="9">
        <v>540845</v>
      </c>
      <c r="F19" s="9">
        <v>4187115</v>
      </c>
      <c r="G19" s="104">
        <v>3</v>
      </c>
      <c r="H19" s="104">
        <v>4.2</v>
      </c>
      <c r="I19" s="97">
        <v>0.4</v>
      </c>
      <c r="J19" s="97">
        <v>0</v>
      </c>
      <c r="K19" s="97">
        <f>AVERAGE(I19:J19)</f>
        <v>0.2</v>
      </c>
      <c r="L19" s="104">
        <f>H19*G19</f>
        <v>12.600000000000001</v>
      </c>
      <c r="M19" s="97">
        <f>L19*K19</f>
        <v>2.5200000000000005</v>
      </c>
      <c r="N19" s="202" t="s">
        <v>121</v>
      </c>
      <c r="O19" s="202" t="s">
        <v>141</v>
      </c>
      <c r="P19" s="97">
        <v>0</v>
      </c>
      <c r="Q19" s="97">
        <v>0</v>
      </c>
      <c r="R19" s="96">
        <v>0</v>
      </c>
    </row>
    <row r="20" spans="1:18">
      <c r="A20" s="95">
        <v>35342</v>
      </c>
      <c r="B20" s="95" t="s">
        <v>33</v>
      </c>
      <c r="C20" s="202">
        <v>4</v>
      </c>
      <c r="D20" s="95" t="s">
        <v>500</v>
      </c>
      <c r="E20" s="9">
        <v>540882</v>
      </c>
      <c r="F20" s="9">
        <v>4187083</v>
      </c>
      <c r="G20" s="104">
        <v>3</v>
      </c>
      <c r="H20" s="104">
        <v>3.2</v>
      </c>
      <c r="I20" s="97">
        <v>0.82</v>
      </c>
      <c r="J20" s="97">
        <v>0</v>
      </c>
      <c r="K20" s="97">
        <f>AVERAGE(I20:J20)</f>
        <v>0.41</v>
      </c>
      <c r="L20" s="104">
        <f>H20*G20</f>
        <v>9.6000000000000014</v>
      </c>
      <c r="M20" s="97">
        <f>L20*K20</f>
        <v>3.9360000000000004</v>
      </c>
      <c r="N20" s="202" t="s">
        <v>121</v>
      </c>
      <c r="O20" s="202"/>
      <c r="P20" s="97">
        <v>0</v>
      </c>
      <c r="Q20" s="97">
        <v>0</v>
      </c>
      <c r="R20" s="96">
        <v>0</v>
      </c>
    </row>
    <row r="21" spans="1:18">
      <c r="A21" s="95">
        <v>35342</v>
      </c>
      <c r="B21" s="95" t="s">
        <v>33</v>
      </c>
      <c r="C21" s="202">
        <v>5.0999999999999996</v>
      </c>
      <c r="D21" s="95" t="s">
        <v>502</v>
      </c>
      <c r="E21" s="9">
        <v>540982</v>
      </c>
      <c r="F21" s="9">
        <v>4186990</v>
      </c>
      <c r="G21" s="104">
        <v>3</v>
      </c>
      <c r="H21" s="104">
        <v>4.25</v>
      </c>
      <c r="I21" s="97">
        <v>0.25</v>
      </c>
      <c r="J21" s="97">
        <v>0</v>
      </c>
      <c r="K21" s="97">
        <f>AVERAGE(I21:J21)</f>
        <v>0.125</v>
      </c>
      <c r="L21" s="104">
        <f>H21*G21</f>
        <v>12.75</v>
      </c>
      <c r="M21" s="97">
        <f>L21*K21</f>
        <v>1.59375</v>
      </c>
      <c r="N21" s="202" t="s">
        <v>121</v>
      </c>
      <c r="O21" s="202" t="s">
        <v>141</v>
      </c>
      <c r="P21" s="97">
        <v>0</v>
      </c>
      <c r="Q21" s="97">
        <v>0</v>
      </c>
      <c r="R21" s="96">
        <v>0</v>
      </c>
    </row>
    <row r="22" spans="1:18">
      <c r="A22" s="95">
        <v>35342</v>
      </c>
      <c r="B22" s="95" t="s">
        <v>24</v>
      </c>
      <c r="C22" s="202">
        <v>6</v>
      </c>
      <c r="D22" s="95" t="s">
        <v>503</v>
      </c>
      <c r="E22" s="9">
        <v>540963</v>
      </c>
      <c r="F22" s="9">
        <v>4187194</v>
      </c>
      <c r="G22" s="104">
        <v>3</v>
      </c>
      <c r="H22" s="104">
        <v>4.5</v>
      </c>
      <c r="I22" s="97">
        <v>0.55000000000000004</v>
      </c>
      <c r="J22" s="97">
        <v>0.1</v>
      </c>
      <c r="K22" s="97">
        <f>AVERAGE(I22:J22)</f>
        <v>0.32500000000000001</v>
      </c>
      <c r="L22" s="104">
        <f>H22*G22</f>
        <v>13.5</v>
      </c>
      <c r="M22" s="97">
        <f>L22*K22</f>
        <v>4.3875000000000002</v>
      </c>
      <c r="N22" s="202" t="s">
        <v>702</v>
      </c>
      <c r="O22" s="202" t="s">
        <v>35</v>
      </c>
      <c r="P22" s="97">
        <v>3</v>
      </c>
      <c r="Q22" s="97">
        <v>1</v>
      </c>
      <c r="R22" s="96">
        <v>0</v>
      </c>
    </row>
    <row r="23" spans="1:18">
      <c r="A23" s="95">
        <v>35342</v>
      </c>
      <c r="B23" s="95" t="s">
        <v>24</v>
      </c>
      <c r="C23" s="202">
        <v>7</v>
      </c>
      <c r="D23" s="95" t="s">
        <v>509</v>
      </c>
      <c r="E23" s="9">
        <v>540997</v>
      </c>
      <c r="F23" s="9">
        <v>4187181</v>
      </c>
      <c r="G23" s="104">
        <v>3</v>
      </c>
      <c r="H23" s="104">
        <v>3.5</v>
      </c>
      <c r="I23" s="97">
        <v>0.48</v>
      </c>
      <c r="J23" s="97">
        <v>0</v>
      </c>
      <c r="K23" s="97">
        <f>AVERAGE(I23:J23)</f>
        <v>0.24</v>
      </c>
      <c r="L23" s="104">
        <f>H23*G23</f>
        <v>10.5</v>
      </c>
      <c r="M23" s="97">
        <f>L23*K23</f>
        <v>2.52</v>
      </c>
      <c r="N23" s="202" t="s">
        <v>20</v>
      </c>
      <c r="O23" s="202" t="s">
        <v>121</v>
      </c>
      <c r="P23" s="97">
        <v>0</v>
      </c>
      <c r="Q23" s="97">
        <v>0</v>
      </c>
      <c r="R23" s="96">
        <v>0</v>
      </c>
    </row>
    <row r="24" spans="1:18">
      <c r="A24" s="95">
        <v>35342</v>
      </c>
      <c r="B24" s="95" t="s">
        <v>24</v>
      </c>
      <c r="C24" s="202">
        <v>8</v>
      </c>
      <c r="D24" s="95" t="s">
        <v>511</v>
      </c>
      <c r="E24" s="9">
        <v>541018</v>
      </c>
      <c r="F24" s="9">
        <v>4187197</v>
      </c>
      <c r="G24" s="104">
        <v>3</v>
      </c>
      <c r="H24" s="104">
        <v>2.7</v>
      </c>
      <c r="I24" s="97">
        <v>0.4</v>
      </c>
      <c r="J24" s="97">
        <v>0.08</v>
      </c>
      <c r="K24" s="97">
        <f>AVERAGE(I24:J24)</f>
        <v>0.24000000000000002</v>
      </c>
      <c r="L24" s="104">
        <f>H24*G24</f>
        <v>8.1000000000000014</v>
      </c>
      <c r="M24" s="97">
        <f>L24*K24</f>
        <v>1.9440000000000004</v>
      </c>
      <c r="N24" s="202" t="s">
        <v>702</v>
      </c>
      <c r="O24" s="202" t="s">
        <v>35</v>
      </c>
      <c r="P24" s="97">
        <v>2</v>
      </c>
      <c r="Q24" s="97">
        <v>2</v>
      </c>
      <c r="R24" s="96">
        <v>0</v>
      </c>
    </row>
    <row r="25" spans="1:18">
      <c r="A25" s="95">
        <v>35342</v>
      </c>
      <c r="B25" s="95" t="s">
        <v>24</v>
      </c>
      <c r="C25" s="202">
        <v>8.1</v>
      </c>
      <c r="D25" s="95" t="s">
        <v>512</v>
      </c>
      <c r="E25" s="9">
        <v>541086</v>
      </c>
      <c r="F25" s="9">
        <v>4187187</v>
      </c>
      <c r="G25" s="104">
        <v>3</v>
      </c>
      <c r="H25" s="104">
        <v>3</v>
      </c>
      <c r="I25" s="97">
        <v>0.4</v>
      </c>
      <c r="J25" s="97">
        <v>0</v>
      </c>
      <c r="K25" s="97">
        <f>AVERAGE(I25:J25)</f>
        <v>0.2</v>
      </c>
      <c r="L25" s="104">
        <f>H25*G25</f>
        <v>9</v>
      </c>
      <c r="M25" s="97">
        <f>L25*K25</f>
        <v>1.8</v>
      </c>
      <c r="N25" s="202" t="s">
        <v>35</v>
      </c>
      <c r="O25" s="202"/>
      <c r="P25" s="97">
        <v>1</v>
      </c>
      <c r="Q25" s="97">
        <v>2</v>
      </c>
      <c r="R25" s="96">
        <v>0</v>
      </c>
    </row>
    <row r="26" spans="1:18">
      <c r="A26" s="95">
        <v>35343</v>
      </c>
      <c r="B26" s="95" t="s">
        <v>17</v>
      </c>
      <c r="C26" s="202">
        <v>10</v>
      </c>
      <c r="D26" s="95" t="s">
        <v>516</v>
      </c>
      <c r="E26" s="9">
        <v>541620</v>
      </c>
      <c r="F26" s="9">
        <v>4187269</v>
      </c>
      <c r="G26" s="104">
        <v>3.048</v>
      </c>
      <c r="H26" s="104">
        <v>3</v>
      </c>
      <c r="I26" s="97">
        <v>0.35</v>
      </c>
      <c r="J26" s="97">
        <v>0.2</v>
      </c>
      <c r="K26" s="97">
        <f>AVERAGE(I26:J26)</f>
        <v>0.27500000000000002</v>
      </c>
      <c r="L26" s="104">
        <f>H26*G26</f>
        <v>9.1440000000000001</v>
      </c>
      <c r="M26" s="97">
        <f>L26*K26</f>
        <v>2.5146000000000002</v>
      </c>
      <c r="N26" s="202" t="s">
        <v>702</v>
      </c>
      <c r="O26" s="202"/>
      <c r="P26" s="97">
        <v>1</v>
      </c>
      <c r="Q26" s="97">
        <v>1</v>
      </c>
      <c r="R26" s="96">
        <v>0</v>
      </c>
    </row>
    <row r="27" spans="1:18">
      <c r="A27" s="95">
        <v>35343</v>
      </c>
      <c r="B27" s="95" t="s">
        <v>17</v>
      </c>
      <c r="C27" s="202">
        <v>11</v>
      </c>
      <c r="D27" s="95" t="s">
        <v>518</v>
      </c>
      <c r="E27" s="9">
        <v>541672</v>
      </c>
      <c r="F27" s="9">
        <v>4187291</v>
      </c>
      <c r="G27" s="104">
        <v>3</v>
      </c>
      <c r="H27" s="104">
        <v>3</v>
      </c>
      <c r="I27" s="97">
        <v>0.3</v>
      </c>
      <c r="J27" s="97">
        <v>0.05</v>
      </c>
      <c r="K27" s="97">
        <f>AVERAGE(I27:J27)</f>
        <v>0.17499999999999999</v>
      </c>
      <c r="L27" s="104">
        <f>H27*G27</f>
        <v>9</v>
      </c>
      <c r="M27" s="97">
        <f>L27*K27</f>
        <v>1.575</v>
      </c>
      <c r="N27" s="202" t="s">
        <v>35</v>
      </c>
      <c r="O27" s="202" t="s">
        <v>20</v>
      </c>
      <c r="P27" s="97">
        <v>2</v>
      </c>
      <c r="Q27" s="97">
        <v>1</v>
      </c>
      <c r="R27" s="96">
        <v>0</v>
      </c>
    </row>
    <row r="28" spans="1:18">
      <c r="A28" s="95">
        <v>35343</v>
      </c>
      <c r="B28" s="95" t="s">
        <v>17</v>
      </c>
      <c r="C28" s="202">
        <v>13.1</v>
      </c>
      <c r="D28" s="95" t="s">
        <v>519</v>
      </c>
      <c r="E28" s="9">
        <v>541704</v>
      </c>
      <c r="F28" s="9">
        <v>4187233</v>
      </c>
      <c r="G28" s="104">
        <v>3</v>
      </c>
      <c r="H28" s="104">
        <v>3</v>
      </c>
      <c r="I28" s="97">
        <v>0.37</v>
      </c>
      <c r="J28" s="97">
        <v>0.1</v>
      </c>
      <c r="K28" s="97">
        <f>AVERAGE(I28:J28)</f>
        <v>0.23499999999999999</v>
      </c>
      <c r="L28" s="104">
        <f>H28*G28</f>
        <v>9</v>
      </c>
      <c r="M28" s="97">
        <f>L28*K28</f>
        <v>2.1149999999999998</v>
      </c>
      <c r="N28" s="202" t="s">
        <v>35</v>
      </c>
      <c r="O28" s="202" t="s">
        <v>30</v>
      </c>
      <c r="P28" s="97">
        <v>1</v>
      </c>
      <c r="Q28" s="97">
        <v>1</v>
      </c>
      <c r="R28" s="96">
        <v>0</v>
      </c>
    </row>
    <row r="29" spans="1:18">
      <c r="A29" s="95">
        <v>35343</v>
      </c>
      <c r="B29" s="95" t="s">
        <v>534</v>
      </c>
      <c r="C29" s="202">
        <v>15.1</v>
      </c>
      <c r="D29" s="95" t="s">
        <v>536</v>
      </c>
      <c r="E29" s="9">
        <v>541403</v>
      </c>
      <c r="F29" s="9">
        <v>4187067</v>
      </c>
      <c r="G29" s="104">
        <v>3</v>
      </c>
      <c r="H29" s="104">
        <v>2.75</v>
      </c>
      <c r="I29" s="97">
        <v>0.65</v>
      </c>
      <c r="J29" s="97">
        <v>0.3</v>
      </c>
      <c r="K29" s="97">
        <f>AVERAGE(I29:J29)</f>
        <v>0.47499999999999998</v>
      </c>
      <c r="L29" s="104">
        <f>H29*G29</f>
        <v>8.25</v>
      </c>
      <c r="M29" s="97">
        <f>L29*K29</f>
        <v>3.9187499999999997</v>
      </c>
      <c r="N29" s="202" t="s">
        <v>35</v>
      </c>
      <c r="O29" s="202" t="s">
        <v>121</v>
      </c>
      <c r="P29" s="97">
        <v>1</v>
      </c>
      <c r="Q29" s="97">
        <v>2</v>
      </c>
      <c r="R29" s="96">
        <v>0</v>
      </c>
    </row>
    <row r="30" spans="1:18">
      <c r="A30" s="95">
        <v>35343</v>
      </c>
      <c r="B30" s="95" t="s">
        <v>534</v>
      </c>
      <c r="C30" s="202">
        <v>16</v>
      </c>
      <c r="D30" s="95" t="s">
        <v>537</v>
      </c>
      <c r="E30" s="9">
        <v>541511</v>
      </c>
      <c r="F30" s="9">
        <v>4187123</v>
      </c>
      <c r="G30" s="104">
        <f>10*12*2.54/100</f>
        <v>3.048</v>
      </c>
      <c r="H30" s="104">
        <v>2.6</v>
      </c>
      <c r="I30" s="97">
        <v>0.32</v>
      </c>
      <c r="J30" s="97">
        <v>0.1</v>
      </c>
      <c r="K30" s="97">
        <f>AVERAGE(I30:J30)</f>
        <v>0.21000000000000002</v>
      </c>
      <c r="L30" s="104">
        <f>H30*G30</f>
        <v>7.9248000000000003</v>
      </c>
      <c r="M30" s="97">
        <f>L30*K30</f>
        <v>1.6642080000000001</v>
      </c>
      <c r="N30" s="202" t="s">
        <v>702</v>
      </c>
      <c r="O30" s="202"/>
      <c r="P30" s="97">
        <v>0</v>
      </c>
      <c r="Q30" s="97">
        <v>2</v>
      </c>
      <c r="R30" s="96">
        <v>0</v>
      </c>
    </row>
    <row r="31" spans="1:18">
      <c r="A31" s="95">
        <v>35343</v>
      </c>
      <c r="B31" s="95" t="s">
        <v>534</v>
      </c>
      <c r="C31" s="202">
        <v>16.100000000000001</v>
      </c>
      <c r="D31" s="95" t="s">
        <v>538</v>
      </c>
      <c r="E31" s="9">
        <v>541461</v>
      </c>
      <c r="F31" s="9">
        <v>4187122</v>
      </c>
      <c r="G31" s="104">
        <v>3.048</v>
      </c>
      <c r="H31" s="104">
        <v>3</v>
      </c>
      <c r="I31" s="97">
        <v>0.45</v>
      </c>
      <c r="J31" s="97">
        <v>0.05</v>
      </c>
      <c r="K31" s="97">
        <f>AVERAGE(I31:J31)</f>
        <v>0.25</v>
      </c>
      <c r="L31" s="104">
        <f>H31*G31</f>
        <v>9.1440000000000001</v>
      </c>
      <c r="M31" s="97">
        <f>L31*K31</f>
        <v>2.286</v>
      </c>
      <c r="N31" s="202" t="s">
        <v>121</v>
      </c>
      <c r="O31" s="202" t="s">
        <v>20</v>
      </c>
      <c r="P31" s="97">
        <v>1</v>
      </c>
      <c r="Q31" s="97">
        <v>3</v>
      </c>
      <c r="R31" s="96">
        <v>0</v>
      </c>
    </row>
    <row r="32" spans="1:18">
      <c r="A32" s="99">
        <v>35489</v>
      </c>
      <c r="B32" t="s">
        <v>33</v>
      </c>
      <c r="C32">
        <v>1</v>
      </c>
      <c r="D32" t="str">
        <f>CONCATENATE(B32,C32)</f>
        <v>W1</v>
      </c>
      <c r="E32" s="9">
        <v>540761</v>
      </c>
      <c r="F32" s="9">
        <v>4187219</v>
      </c>
      <c r="G32">
        <v>3</v>
      </c>
      <c r="H32">
        <v>5.0999999999999996</v>
      </c>
      <c r="I32">
        <v>1.1100000000000001</v>
      </c>
      <c r="J32">
        <v>0</v>
      </c>
      <c r="K32">
        <f>AVERAGE(I32:J32)</f>
        <v>0.55500000000000005</v>
      </c>
      <c r="L32">
        <f>G32*H32</f>
        <v>15.299999999999999</v>
      </c>
      <c r="M32">
        <f>L32*I32</f>
        <v>16.983000000000001</v>
      </c>
      <c r="N32" t="s">
        <v>20</v>
      </c>
      <c r="O32" t="s">
        <v>121</v>
      </c>
      <c r="P32">
        <v>0</v>
      </c>
      <c r="Q32">
        <v>0</v>
      </c>
      <c r="R32" s="112">
        <v>0</v>
      </c>
    </row>
    <row r="33" spans="1:18">
      <c r="A33" s="99">
        <v>35489</v>
      </c>
      <c r="B33" t="s">
        <v>33</v>
      </c>
      <c r="C33">
        <v>1.1000000000000001</v>
      </c>
      <c r="D33" t="str">
        <f>CONCATENATE(B33,C33)</f>
        <v>W1.1</v>
      </c>
      <c r="E33" s="9">
        <v>540727</v>
      </c>
      <c r="F33" s="9">
        <v>4187229</v>
      </c>
      <c r="G33">
        <v>3</v>
      </c>
      <c r="H33">
        <v>5.25</v>
      </c>
      <c r="I33">
        <v>1</v>
      </c>
      <c r="K33">
        <f>AVERAGE(I33:J33)</f>
        <v>1</v>
      </c>
      <c r="L33">
        <f>G33*H33</f>
        <v>15.75</v>
      </c>
      <c r="M33">
        <f>L33*I33</f>
        <v>15.75</v>
      </c>
      <c r="N33" t="s">
        <v>121</v>
      </c>
      <c r="P33">
        <v>3</v>
      </c>
      <c r="Q33">
        <v>0</v>
      </c>
      <c r="R33" s="112">
        <v>0</v>
      </c>
    </row>
    <row r="34" spans="1:18">
      <c r="A34" s="99">
        <v>35489</v>
      </c>
      <c r="B34" t="s">
        <v>33</v>
      </c>
      <c r="C34">
        <v>2</v>
      </c>
      <c r="D34" t="str">
        <f>CONCATENATE(B34,C34)</f>
        <v>W2</v>
      </c>
      <c r="E34" s="9">
        <v>540764</v>
      </c>
      <c r="F34" s="9">
        <v>4187193</v>
      </c>
      <c r="G34">
        <v>3</v>
      </c>
      <c r="H34">
        <v>3.3</v>
      </c>
      <c r="I34">
        <v>1.05</v>
      </c>
      <c r="J34">
        <v>0</v>
      </c>
      <c r="K34">
        <f>AVERAGE(I34:J34)</f>
        <v>0.52500000000000002</v>
      </c>
      <c r="L34">
        <f>G34*H34</f>
        <v>9.8999999999999986</v>
      </c>
      <c r="M34">
        <f>L34*I34</f>
        <v>10.395</v>
      </c>
      <c r="N34" t="s">
        <v>121</v>
      </c>
      <c r="P34">
        <v>0</v>
      </c>
      <c r="Q34">
        <v>0</v>
      </c>
      <c r="R34" s="112">
        <v>0</v>
      </c>
    </row>
    <row r="35" spans="1:18">
      <c r="A35" s="99">
        <v>35489</v>
      </c>
      <c r="B35" t="s">
        <v>33</v>
      </c>
      <c r="C35">
        <v>2.1</v>
      </c>
      <c r="D35" t="str">
        <f>CONCATENATE(B35,C35)</f>
        <v>W2.1</v>
      </c>
      <c r="E35" s="9">
        <v>540719</v>
      </c>
      <c r="F35" s="9">
        <v>4187204</v>
      </c>
      <c r="G35">
        <v>3</v>
      </c>
      <c r="H35">
        <v>4.7</v>
      </c>
      <c r="I35">
        <v>1.23</v>
      </c>
      <c r="J35">
        <v>0</v>
      </c>
      <c r="K35">
        <f>AVERAGE(I35:J35)</f>
        <v>0.61499999999999999</v>
      </c>
      <c r="L35">
        <f>G35*H35</f>
        <v>14.100000000000001</v>
      </c>
      <c r="M35">
        <f>L35*I35</f>
        <v>17.343</v>
      </c>
      <c r="N35" t="s">
        <v>20</v>
      </c>
      <c r="O35" t="s">
        <v>121</v>
      </c>
      <c r="P35">
        <v>0</v>
      </c>
      <c r="Q35">
        <v>0</v>
      </c>
      <c r="R35" s="112">
        <v>0</v>
      </c>
    </row>
    <row r="36" spans="1:18">
      <c r="A36" s="99">
        <v>35489</v>
      </c>
      <c r="B36" t="s">
        <v>33</v>
      </c>
      <c r="C36">
        <v>2.2999999999999998</v>
      </c>
      <c r="D36" t="str">
        <f>CONCATENATE(B36,C36)</f>
        <v>W2.3</v>
      </c>
      <c r="E36" s="9">
        <v>540740</v>
      </c>
      <c r="F36" s="9">
        <v>4187203</v>
      </c>
      <c r="G36">
        <v>3</v>
      </c>
      <c r="H36">
        <v>4.5999999999999996</v>
      </c>
      <c r="I36">
        <v>0.85</v>
      </c>
      <c r="J36">
        <v>0</v>
      </c>
      <c r="K36">
        <f>AVERAGE(I36:J36)</f>
        <v>0.42499999999999999</v>
      </c>
      <c r="L36">
        <f>G36*H36</f>
        <v>13.799999999999999</v>
      </c>
      <c r="M36">
        <f>L36*I36</f>
        <v>11.729999999999999</v>
      </c>
      <c r="N36" t="s">
        <v>121</v>
      </c>
      <c r="P36">
        <v>0</v>
      </c>
      <c r="Q36">
        <v>0</v>
      </c>
      <c r="R36" s="112">
        <v>0</v>
      </c>
    </row>
    <row r="37" spans="1:18">
      <c r="A37" s="99">
        <v>35489</v>
      </c>
      <c r="B37" t="s">
        <v>33</v>
      </c>
      <c r="C37">
        <v>3</v>
      </c>
      <c r="D37" t="str">
        <f>CONCATENATE(B37,C37)</f>
        <v>W3</v>
      </c>
      <c r="E37" s="9">
        <v>540835</v>
      </c>
      <c r="F37" s="9">
        <v>4187139</v>
      </c>
      <c r="G37">
        <v>3</v>
      </c>
      <c r="H37">
        <v>4.5</v>
      </c>
      <c r="I37">
        <v>0.7</v>
      </c>
      <c r="J37">
        <v>0.19</v>
      </c>
      <c r="K37">
        <f>AVERAGE(I37:J37)</f>
        <v>0.44499999999999995</v>
      </c>
      <c r="L37">
        <f>G37*H37</f>
        <v>13.5</v>
      </c>
      <c r="M37">
        <f>L37*I37</f>
        <v>9.4499999999999993</v>
      </c>
      <c r="N37" t="s">
        <v>121</v>
      </c>
      <c r="P37">
        <v>4</v>
      </c>
      <c r="Q37">
        <v>0</v>
      </c>
      <c r="R37" s="112">
        <v>0</v>
      </c>
    </row>
    <row r="38" spans="1:18">
      <c r="A38" s="99">
        <v>35489</v>
      </c>
      <c r="B38" t="s">
        <v>33</v>
      </c>
      <c r="C38">
        <v>3.1</v>
      </c>
      <c r="D38" t="str">
        <f>CONCATENATE(B38,C38)</f>
        <v>W3.1</v>
      </c>
      <c r="E38" s="9">
        <v>540845</v>
      </c>
      <c r="F38" s="9">
        <v>4187115</v>
      </c>
      <c r="G38">
        <v>3</v>
      </c>
      <c r="H38">
        <v>6.25</v>
      </c>
      <c r="I38">
        <v>0.85</v>
      </c>
      <c r="J38">
        <v>0.16</v>
      </c>
      <c r="K38">
        <f>AVERAGE(I38:J38)</f>
        <v>0.505</v>
      </c>
      <c r="L38">
        <f>G38*H38</f>
        <v>18.75</v>
      </c>
      <c r="M38">
        <f>L38*I38</f>
        <v>15.9375</v>
      </c>
      <c r="N38" t="s">
        <v>121</v>
      </c>
      <c r="P38">
        <v>2</v>
      </c>
      <c r="Q38">
        <v>0</v>
      </c>
      <c r="R38" s="112">
        <v>0</v>
      </c>
    </row>
    <row r="39" spans="1:18">
      <c r="A39" s="99">
        <v>35489</v>
      </c>
      <c r="B39" t="s">
        <v>33</v>
      </c>
      <c r="C39">
        <v>3.2</v>
      </c>
      <c r="D39" t="str">
        <f>CONCATENATE(B39,C39)</f>
        <v>W3.2</v>
      </c>
      <c r="E39" s="9">
        <v>540829</v>
      </c>
      <c r="F39" s="9">
        <v>4187160</v>
      </c>
      <c r="G39">
        <v>3</v>
      </c>
      <c r="H39">
        <v>4.5</v>
      </c>
      <c r="I39">
        <v>1.01</v>
      </c>
      <c r="J39">
        <v>0.2</v>
      </c>
      <c r="K39">
        <f>AVERAGE(I39:J39)</f>
        <v>0.60499999999999998</v>
      </c>
      <c r="L39">
        <f>G39*H39</f>
        <v>13.5</v>
      </c>
      <c r="M39">
        <f>L39*I39</f>
        <v>13.635</v>
      </c>
      <c r="N39" t="s">
        <v>121</v>
      </c>
      <c r="P39">
        <v>2</v>
      </c>
      <c r="Q39">
        <v>1</v>
      </c>
      <c r="R39" s="112">
        <v>0</v>
      </c>
    </row>
    <row r="40" spans="1:18">
      <c r="A40" s="99">
        <v>35489</v>
      </c>
      <c r="B40" t="s">
        <v>33</v>
      </c>
      <c r="C40">
        <v>4</v>
      </c>
      <c r="D40" t="str">
        <f>CONCATENATE(B40,C40)</f>
        <v>W4</v>
      </c>
      <c r="E40" s="9">
        <v>540882</v>
      </c>
      <c r="F40" s="9">
        <v>4187083</v>
      </c>
      <c r="G40">
        <v>3</v>
      </c>
      <c r="H40">
        <v>4.4000000000000004</v>
      </c>
      <c r="I40">
        <v>0.24</v>
      </c>
      <c r="J40">
        <v>0</v>
      </c>
      <c r="K40">
        <f>AVERAGE(I40:J40)</f>
        <v>0.12</v>
      </c>
      <c r="L40">
        <f>G40*H40</f>
        <v>13.200000000000001</v>
      </c>
      <c r="M40">
        <f>L40*I40</f>
        <v>3.1680000000000001</v>
      </c>
      <c r="N40" t="s">
        <v>121</v>
      </c>
      <c r="P40">
        <v>0</v>
      </c>
      <c r="Q40">
        <v>0</v>
      </c>
      <c r="R40" s="112">
        <v>0</v>
      </c>
    </row>
    <row r="41" spans="1:18">
      <c r="A41" s="99">
        <v>35489</v>
      </c>
      <c r="B41" t="s">
        <v>33</v>
      </c>
      <c r="C41">
        <v>5</v>
      </c>
      <c r="D41" t="str">
        <f>CONCATENATE(B41,C41)</f>
        <v>W5</v>
      </c>
      <c r="E41" s="9">
        <v>540974</v>
      </c>
      <c r="F41" s="9">
        <v>4187008</v>
      </c>
      <c r="G41">
        <v>3</v>
      </c>
      <c r="H41">
        <v>5.6</v>
      </c>
      <c r="I41">
        <v>0.28000000000000003</v>
      </c>
      <c r="J41">
        <v>0</v>
      </c>
      <c r="K41">
        <f>AVERAGE(I41:J41)</f>
        <v>0.14000000000000001</v>
      </c>
      <c r="L41">
        <f>G41*H41</f>
        <v>16.799999999999997</v>
      </c>
      <c r="M41">
        <f>L41*I41</f>
        <v>4.7039999999999997</v>
      </c>
      <c r="N41" t="s">
        <v>121</v>
      </c>
      <c r="P41">
        <v>0</v>
      </c>
      <c r="Q41">
        <v>0</v>
      </c>
      <c r="R41" s="112">
        <v>0</v>
      </c>
    </row>
    <row r="42" spans="1:18">
      <c r="A42" s="99">
        <v>35489</v>
      </c>
      <c r="B42" t="s">
        <v>33</v>
      </c>
      <c r="C42">
        <v>5.0999999999999996</v>
      </c>
      <c r="D42" t="str">
        <f>CONCATENATE(B42,C42)</f>
        <v>W5.1</v>
      </c>
      <c r="E42" s="9">
        <v>540982</v>
      </c>
      <c r="F42" s="9">
        <v>4186990</v>
      </c>
      <c r="G42">
        <v>3</v>
      </c>
      <c r="H42">
        <v>5.3</v>
      </c>
      <c r="I42">
        <v>0.62</v>
      </c>
      <c r="J42">
        <v>0.15</v>
      </c>
      <c r="K42">
        <f>AVERAGE(I42:J42)</f>
        <v>0.38500000000000001</v>
      </c>
      <c r="L42">
        <f>G42*H42</f>
        <v>15.899999999999999</v>
      </c>
      <c r="M42">
        <f>L42*I42</f>
        <v>9.8579999999999988</v>
      </c>
      <c r="N42" t="s">
        <v>121</v>
      </c>
      <c r="P42">
        <v>0</v>
      </c>
      <c r="Q42">
        <v>1</v>
      </c>
      <c r="R42" s="112">
        <v>0</v>
      </c>
    </row>
    <row r="43" spans="1:18">
      <c r="A43" s="99">
        <v>35489</v>
      </c>
      <c r="B43" t="s">
        <v>24</v>
      </c>
      <c r="C43">
        <v>6.1</v>
      </c>
      <c r="D43" t="str">
        <f>CONCATENATE(B43,C43)</f>
        <v>NW6.1</v>
      </c>
      <c r="E43" s="9">
        <v>540935</v>
      </c>
      <c r="F43" s="9">
        <v>4187183</v>
      </c>
      <c r="G43">
        <v>3</v>
      </c>
      <c r="H43">
        <v>3.5</v>
      </c>
      <c r="I43">
        <v>1.03</v>
      </c>
      <c r="J43">
        <v>0</v>
      </c>
      <c r="K43">
        <f>AVERAGE(I43:J43)</f>
        <v>0.51500000000000001</v>
      </c>
      <c r="L43">
        <f>G43*H43</f>
        <v>10.5</v>
      </c>
      <c r="M43">
        <f>L43*I43</f>
        <v>10.815</v>
      </c>
      <c r="N43" t="s">
        <v>35</v>
      </c>
      <c r="O43" t="s">
        <v>20</v>
      </c>
      <c r="P43">
        <v>3</v>
      </c>
      <c r="Q43">
        <v>0</v>
      </c>
      <c r="R43" s="112">
        <v>0</v>
      </c>
    </row>
    <row r="44" spans="1:18">
      <c r="A44" s="99">
        <v>35489</v>
      </c>
      <c r="B44" t="s">
        <v>24</v>
      </c>
      <c r="C44">
        <v>6.2</v>
      </c>
      <c r="D44" t="str">
        <f>CONCATENATE(B44,C44)</f>
        <v>NW6.2</v>
      </c>
      <c r="E44" s="9">
        <v>540979</v>
      </c>
      <c r="F44" s="9">
        <v>4187186</v>
      </c>
      <c r="G44">
        <v>3</v>
      </c>
      <c r="H44">
        <v>3.8</v>
      </c>
      <c r="I44">
        <v>0.83</v>
      </c>
      <c r="J44">
        <v>0.1</v>
      </c>
      <c r="K44">
        <f>AVERAGE(I44:J44)</f>
        <v>0.46499999999999997</v>
      </c>
      <c r="L44">
        <f>G44*H44</f>
        <v>11.399999999999999</v>
      </c>
      <c r="M44">
        <f>L44*I44</f>
        <v>9.461999999999998</v>
      </c>
      <c r="N44" t="s">
        <v>35</v>
      </c>
      <c r="P44">
        <v>2</v>
      </c>
      <c r="Q44">
        <v>2</v>
      </c>
      <c r="R44" s="112">
        <v>2</v>
      </c>
    </row>
    <row r="45" spans="1:18">
      <c r="A45" s="99">
        <v>35489</v>
      </c>
      <c r="B45" t="s">
        <v>24</v>
      </c>
      <c r="C45">
        <v>7</v>
      </c>
      <c r="D45" t="str">
        <f>CONCATENATE(B45,C45)</f>
        <v>NW7</v>
      </c>
      <c r="E45" s="9">
        <v>540997</v>
      </c>
      <c r="F45" s="9">
        <v>4187181</v>
      </c>
      <c r="G45">
        <v>3</v>
      </c>
      <c r="H45">
        <v>3.9</v>
      </c>
      <c r="I45">
        <v>0.5</v>
      </c>
      <c r="K45">
        <f>AVERAGE(I45:J45)</f>
        <v>0.5</v>
      </c>
      <c r="L45">
        <f>G45*H45</f>
        <v>11.7</v>
      </c>
      <c r="M45">
        <f>L45*I45</f>
        <v>5.85</v>
      </c>
      <c r="N45" t="s">
        <v>700</v>
      </c>
      <c r="O45" t="s">
        <v>20</v>
      </c>
      <c r="P45">
        <v>1</v>
      </c>
      <c r="Q45">
        <v>1</v>
      </c>
      <c r="R45" s="112">
        <v>0</v>
      </c>
    </row>
    <row r="46" spans="1:18">
      <c r="A46" s="99">
        <v>35489</v>
      </c>
      <c r="B46" t="s">
        <v>24</v>
      </c>
      <c r="C46">
        <v>8</v>
      </c>
      <c r="D46" t="str">
        <f>CONCATENATE(B46,C46)</f>
        <v>NW8</v>
      </c>
      <c r="E46" s="9">
        <v>541018</v>
      </c>
      <c r="F46" s="9">
        <v>4187197</v>
      </c>
      <c r="G46">
        <v>3</v>
      </c>
      <c r="H46">
        <v>3.5</v>
      </c>
      <c r="I46">
        <v>0.45</v>
      </c>
      <c r="J46">
        <v>0.3</v>
      </c>
      <c r="K46">
        <f>AVERAGE(I46:J46)</f>
        <v>0.375</v>
      </c>
      <c r="L46">
        <f>G46*H46</f>
        <v>10.5</v>
      </c>
      <c r="M46">
        <f>L46*I46</f>
        <v>4.7250000000000005</v>
      </c>
      <c r="N46" t="s">
        <v>35</v>
      </c>
      <c r="P46">
        <v>4</v>
      </c>
      <c r="Q46">
        <v>2</v>
      </c>
    </row>
    <row r="47" spans="1:18">
      <c r="A47" s="99">
        <v>35489</v>
      </c>
      <c r="B47" t="s">
        <v>24</v>
      </c>
      <c r="C47">
        <v>8.1</v>
      </c>
      <c r="D47" t="str">
        <f>CONCATENATE(B47,C47)</f>
        <v>NW8.1</v>
      </c>
      <c r="E47" s="9">
        <v>541086</v>
      </c>
      <c r="F47" s="9">
        <v>4187187</v>
      </c>
      <c r="G47">
        <v>3</v>
      </c>
      <c r="H47">
        <v>3.2</v>
      </c>
      <c r="I47">
        <v>0.33</v>
      </c>
      <c r="J47">
        <v>0.24</v>
      </c>
      <c r="K47">
        <f>AVERAGE(I47:J47)</f>
        <v>0.28500000000000003</v>
      </c>
      <c r="L47">
        <f>G47*H47</f>
        <v>9.6000000000000014</v>
      </c>
      <c r="M47">
        <f>L47*I47</f>
        <v>3.1680000000000006</v>
      </c>
      <c r="N47" t="s">
        <v>700</v>
      </c>
      <c r="P47">
        <v>4</v>
      </c>
      <c r="Q47">
        <v>1</v>
      </c>
    </row>
    <row r="48" spans="1:18">
      <c r="A48" s="99">
        <v>35489</v>
      </c>
      <c r="B48" t="s">
        <v>24</v>
      </c>
      <c r="C48">
        <v>8.1999999999999993</v>
      </c>
      <c r="D48" t="str">
        <f>CONCATENATE(B48,C48)</f>
        <v>NW8.2</v>
      </c>
      <c r="E48" s="9">
        <v>541053</v>
      </c>
      <c r="F48" s="9">
        <v>4187179</v>
      </c>
      <c r="G48">
        <v>3</v>
      </c>
      <c r="H48">
        <v>4.4000000000000004</v>
      </c>
      <c r="I48">
        <v>0.45</v>
      </c>
      <c r="J48">
        <v>0.2</v>
      </c>
      <c r="K48">
        <f>AVERAGE(I48:J48)</f>
        <v>0.32500000000000001</v>
      </c>
      <c r="L48">
        <f>G48*H48</f>
        <v>13.200000000000001</v>
      </c>
      <c r="M48">
        <f>L48*I48</f>
        <v>5.94</v>
      </c>
      <c r="N48" t="s">
        <v>35</v>
      </c>
      <c r="P48">
        <v>3</v>
      </c>
      <c r="Q48">
        <v>2</v>
      </c>
      <c r="R48" s="112">
        <v>0</v>
      </c>
    </row>
    <row r="49" spans="1:24">
      <c r="A49" s="99">
        <v>35489</v>
      </c>
      <c r="B49" t="s">
        <v>24</v>
      </c>
      <c r="C49">
        <v>8.3000000000000007</v>
      </c>
      <c r="D49" t="str">
        <f>CONCATENATE(B49,C49)</f>
        <v>NW8.3</v>
      </c>
      <c r="E49" s="9">
        <v>541134</v>
      </c>
      <c r="F49" s="9">
        <v>4187211</v>
      </c>
      <c r="G49">
        <v>3</v>
      </c>
      <c r="H49">
        <v>4.4000000000000004</v>
      </c>
      <c r="I49">
        <v>0.6</v>
      </c>
      <c r="J49">
        <v>0.45</v>
      </c>
      <c r="K49">
        <f>AVERAGE(I49:J49)</f>
        <v>0.52500000000000002</v>
      </c>
      <c r="L49">
        <f>G49*H49</f>
        <v>13.200000000000001</v>
      </c>
      <c r="M49">
        <f>L49*I49</f>
        <v>7.92</v>
      </c>
      <c r="N49" t="s">
        <v>35</v>
      </c>
      <c r="P49">
        <v>4</v>
      </c>
      <c r="Q49">
        <v>1</v>
      </c>
      <c r="R49" s="112">
        <v>0</v>
      </c>
    </row>
    <row r="50" spans="1:24">
      <c r="A50" s="99">
        <v>35491</v>
      </c>
      <c r="B50" t="s">
        <v>17</v>
      </c>
      <c r="C50">
        <v>10</v>
      </c>
      <c r="D50" t="str">
        <f>CONCATENATE(B50,C50)</f>
        <v>E10</v>
      </c>
      <c r="E50" s="9">
        <v>541620</v>
      </c>
      <c r="F50" s="9">
        <v>4187269</v>
      </c>
      <c r="G50">
        <v>3</v>
      </c>
      <c r="H50">
        <v>4.0999999999999996</v>
      </c>
      <c r="I50">
        <v>0.56000000000000005</v>
      </c>
      <c r="J50">
        <v>0.3</v>
      </c>
      <c r="K50">
        <f>AVERAGE(I50:J50)</f>
        <v>0.43000000000000005</v>
      </c>
      <c r="L50">
        <f>G50*H50</f>
        <v>12.299999999999999</v>
      </c>
      <c r="M50">
        <f>L50*I50</f>
        <v>6.8879999999999999</v>
      </c>
      <c r="N50" s="119" t="s">
        <v>702</v>
      </c>
      <c r="P50">
        <v>4</v>
      </c>
      <c r="Q50">
        <v>4</v>
      </c>
      <c r="R50" s="112">
        <v>0</v>
      </c>
    </row>
    <row r="51" spans="1:24">
      <c r="A51" s="99">
        <v>35491</v>
      </c>
      <c r="B51" t="s">
        <v>17</v>
      </c>
      <c r="C51">
        <v>10.1</v>
      </c>
      <c r="D51" t="str">
        <f>CONCATENATE(B51,C51)</f>
        <v>E10.1</v>
      </c>
      <c r="E51" s="9">
        <v>541634</v>
      </c>
      <c r="F51" s="9">
        <v>4187282</v>
      </c>
      <c r="G51">
        <v>3</v>
      </c>
      <c r="H51">
        <v>2.75</v>
      </c>
      <c r="I51">
        <v>0.66</v>
      </c>
      <c r="J51">
        <v>0.15</v>
      </c>
      <c r="K51">
        <f>AVERAGE(I51:J51)</f>
        <v>0.40500000000000003</v>
      </c>
      <c r="L51">
        <f>G51*H51</f>
        <v>8.25</v>
      </c>
      <c r="M51">
        <f>L51*I51</f>
        <v>5.4450000000000003</v>
      </c>
      <c r="N51" s="119" t="s">
        <v>702</v>
      </c>
      <c r="P51">
        <v>2</v>
      </c>
      <c r="Q51">
        <v>1</v>
      </c>
      <c r="R51" s="112">
        <v>0</v>
      </c>
    </row>
    <row r="52" spans="1:24">
      <c r="A52" s="99">
        <v>35491</v>
      </c>
      <c r="B52" t="s">
        <v>17</v>
      </c>
      <c r="C52">
        <v>11</v>
      </c>
      <c r="D52" t="str">
        <f>CONCATENATE(B52,C52)</f>
        <v>E11</v>
      </c>
      <c r="E52" s="9">
        <v>541672</v>
      </c>
      <c r="F52" s="9">
        <v>4187291</v>
      </c>
      <c r="G52">
        <v>3</v>
      </c>
      <c r="H52">
        <v>3</v>
      </c>
      <c r="I52">
        <v>0.35</v>
      </c>
      <c r="J52">
        <v>0.2</v>
      </c>
      <c r="K52">
        <f>AVERAGE(I52:J52)</f>
        <v>0.27500000000000002</v>
      </c>
      <c r="L52">
        <f>G52*H52</f>
        <v>9</v>
      </c>
      <c r="M52">
        <f>L52*I52</f>
        <v>3.15</v>
      </c>
      <c r="N52" t="s">
        <v>701</v>
      </c>
      <c r="P52">
        <v>2</v>
      </c>
      <c r="Q52">
        <v>1</v>
      </c>
      <c r="R52" s="112">
        <v>0</v>
      </c>
    </row>
    <row r="53" spans="1:24">
      <c r="A53" s="99">
        <v>35491</v>
      </c>
      <c r="B53" t="s">
        <v>17</v>
      </c>
      <c r="C53">
        <v>13.1</v>
      </c>
      <c r="D53" t="str">
        <f>CONCATENATE(B53,C53)</f>
        <v>E13.1</v>
      </c>
      <c r="E53" s="9">
        <v>541704</v>
      </c>
      <c r="F53" s="9">
        <v>4187233</v>
      </c>
      <c r="G53">
        <v>3</v>
      </c>
      <c r="H53">
        <v>3.3</v>
      </c>
      <c r="I53">
        <v>0.9</v>
      </c>
      <c r="J53">
        <v>0.5</v>
      </c>
      <c r="K53">
        <f>AVERAGE(I53:J53)</f>
        <v>0.7</v>
      </c>
      <c r="L53">
        <f>G53*H53</f>
        <v>9.8999999999999986</v>
      </c>
      <c r="M53">
        <f>L53*I53</f>
        <v>8.9099999999999984</v>
      </c>
      <c r="N53" t="s">
        <v>121</v>
      </c>
      <c r="O53" t="s">
        <v>20</v>
      </c>
      <c r="P53">
        <v>0</v>
      </c>
      <c r="Q53">
        <v>0</v>
      </c>
      <c r="R53" s="112">
        <v>0</v>
      </c>
    </row>
    <row r="54" spans="1:24">
      <c r="A54" s="99">
        <v>35491</v>
      </c>
      <c r="B54" t="s">
        <v>17</v>
      </c>
      <c r="C54">
        <v>13.2</v>
      </c>
      <c r="D54" t="str">
        <f>CONCATENATE(B54,C54)</f>
        <v>E13.2</v>
      </c>
      <c r="E54" s="9">
        <v>541715</v>
      </c>
      <c r="F54" s="9">
        <v>4187215</v>
      </c>
      <c r="G54">
        <v>3</v>
      </c>
      <c r="H54">
        <v>2.7</v>
      </c>
      <c r="I54">
        <v>0.9</v>
      </c>
      <c r="J54">
        <v>0.5</v>
      </c>
      <c r="K54">
        <f>AVERAGE(I54:J54)</f>
        <v>0.7</v>
      </c>
      <c r="L54">
        <f>G54*H54</f>
        <v>8.1000000000000014</v>
      </c>
      <c r="M54">
        <f>L54*I54</f>
        <v>7.2900000000000018</v>
      </c>
      <c r="N54" t="s">
        <v>121</v>
      </c>
      <c r="O54" t="s">
        <v>20</v>
      </c>
      <c r="P54">
        <v>0</v>
      </c>
      <c r="Q54">
        <v>0</v>
      </c>
      <c r="R54" s="112">
        <v>0</v>
      </c>
      <c r="X54" t="s">
        <v>706</v>
      </c>
    </row>
    <row r="55" spans="1:24">
      <c r="A55" s="99">
        <v>35491</v>
      </c>
      <c r="B55" t="s">
        <v>17</v>
      </c>
      <c r="C55">
        <v>13.3</v>
      </c>
      <c r="D55" t="str">
        <f>CONCATENATE(B55,C55)</f>
        <v>E13.3</v>
      </c>
      <c r="E55" s="9">
        <v>541717</v>
      </c>
      <c r="F55" s="9">
        <v>4187184</v>
      </c>
      <c r="G55">
        <v>3</v>
      </c>
      <c r="H55">
        <v>2.5</v>
      </c>
      <c r="I55">
        <v>0.7</v>
      </c>
      <c r="J55">
        <v>0.45</v>
      </c>
      <c r="K55">
        <f>AVERAGE(I55:J55)</f>
        <v>0.57499999999999996</v>
      </c>
      <c r="L55">
        <f>G55*H55</f>
        <v>7.5</v>
      </c>
      <c r="M55">
        <f>L55*I55</f>
        <v>5.25</v>
      </c>
      <c r="P55">
        <v>0</v>
      </c>
      <c r="Q55">
        <v>3</v>
      </c>
      <c r="R55" s="112">
        <v>0</v>
      </c>
      <c r="X55" t="s">
        <v>707</v>
      </c>
    </row>
    <row r="56" spans="1:24">
      <c r="A56" s="99">
        <v>35491</v>
      </c>
      <c r="B56" t="s">
        <v>17</v>
      </c>
      <c r="C56">
        <v>13.4</v>
      </c>
      <c r="D56" t="str">
        <f>CONCATENATE(B56,C56)</f>
        <v>E13.4</v>
      </c>
      <c r="E56" s="9">
        <v>541700</v>
      </c>
      <c r="F56" s="9">
        <v>4187175</v>
      </c>
      <c r="G56">
        <v>3</v>
      </c>
      <c r="H56">
        <v>2.2999999999999998</v>
      </c>
      <c r="I56">
        <v>0.92</v>
      </c>
      <c r="J56">
        <v>0.57999999999999996</v>
      </c>
      <c r="K56">
        <f>AVERAGE(I56:J56)</f>
        <v>0.75</v>
      </c>
      <c r="L56">
        <f>G56*H56</f>
        <v>6.8999999999999995</v>
      </c>
      <c r="M56">
        <f>L56*I56</f>
        <v>6.3479999999999999</v>
      </c>
      <c r="N56" s="119" t="s">
        <v>702</v>
      </c>
      <c r="O56" t="s">
        <v>701</v>
      </c>
      <c r="Q56">
        <v>1</v>
      </c>
    </row>
    <row r="57" spans="1:24">
      <c r="A57" s="99">
        <v>35492</v>
      </c>
      <c r="B57" t="s">
        <v>534</v>
      </c>
      <c r="C57">
        <v>15</v>
      </c>
      <c r="D57" t="str">
        <f>CONCATENATE(B57,C57)</f>
        <v>SE15</v>
      </c>
      <c r="E57" s="9">
        <v>541333</v>
      </c>
      <c r="F57" s="9">
        <v>4187041</v>
      </c>
      <c r="G57">
        <v>3</v>
      </c>
      <c r="H57">
        <v>3.3</v>
      </c>
      <c r="I57">
        <v>0.55000000000000004</v>
      </c>
      <c r="J57">
        <v>0.4</v>
      </c>
      <c r="K57">
        <f>AVERAGE(I57:J57)</f>
        <v>0.47500000000000003</v>
      </c>
      <c r="L57">
        <f>G57*H57</f>
        <v>9.8999999999999986</v>
      </c>
      <c r="M57">
        <f>L57*I57</f>
        <v>5.4449999999999994</v>
      </c>
      <c r="N57" s="119" t="s">
        <v>702</v>
      </c>
      <c r="P57">
        <v>2</v>
      </c>
      <c r="Q57">
        <v>0</v>
      </c>
      <c r="R57" s="112">
        <v>0</v>
      </c>
      <c r="X57" t="s">
        <v>708</v>
      </c>
    </row>
    <row r="58" spans="1:24">
      <c r="A58" s="99">
        <v>35492</v>
      </c>
      <c r="B58" t="s">
        <v>534</v>
      </c>
      <c r="C58">
        <v>15.1</v>
      </c>
      <c r="D58" t="str">
        <f>CONCATENATE(B58,C58)</f>
        <v>SE15.1</v>
      </c>
      <c r="E58" s="9">
        <v>541403</v>
      </c>
      <c r="F58" s="9">
        <v>4187067</v>
      </c>
      <c r="G58">
        <v>3</v>
      </c>
      <c r="H58">
        <v>4.8</v>
      </c>
      <c r="I58">
        <v>0.3</v>
      </c>
      <c r="J58">
        <v>0.1</v>
      </c>
      <c r="K58">
        <f>AVERAGE(I58:J58)</f>
        <v>0.2</v>
      </c>
      <c r="L58">
        <f>G58*H58</f>
        <v>14.399999999999999</v>
      </c>
      <c r="M58">
        <f>L58*I58</f>
        <v>4.3199999999999994</v>
      </c>
      <c r="N58" t="s">
        <v>121</v>
      </c>
      <c r="P58">
        <v>4</v>
      </c>
      <c r="Q58">
        <v>1</v>
      </c>
      <c r="R58" s="112">
        <v>0</v>
      </c>
    </row>
    <row r="59" spans="1:24">
      <c r="A59" s="99">
        <v>35492</v>
      </c>
      <c r="B59" t="s">
        <v>534</v>
      </c>
      <c r="C59">
        <v>15.2</v>
      </c>
      <c r="D59" t="str">
        <f>CONCATENATE(B59,C59)</f>
        <v>SE15.2</v>
      </c>
      <c r="E59" s="9">
        <v>541299</v>
      </c>
      <c r="F59" s="9">
        <v>4187051</v>
      </c>
      <c r="G59">
        <v>3</v>
      </c>
      <c r="H59">
        <v>4.0999999999999996</v>
      </c>
      <c r="I59">
        <v>0.7</v>
      </c>
      <c r="J59">
        <v>0.18</v>
      </c>
      <c r="K59">
        <f>AVERAGE(I59:J59)</f>
        <v>0.43999999999999995</v>
      </c>
      <c r="L59">
        <f>G59*H59</f>
        <v>12.299999999999999</v>
      </c>
      <c r="M59">
        <f>L59*I59</f>
        <v>8.61</v>
      </c>
      <c r="N59" t="s">
        <v>121</v>
      </c>
      <c r="P59">
        <v>2</v>
      </c>
      <c r="Q59">
        <v>1</v>
      </c>
      <c r="R59" s="112">
        <v>0</v>
      </c>
      <c r="X59" t="s">
        <v>279</v>
      </c>
    </row>
    <row r="60" spans="1:24">
      <c r="A60" s="99">
        <v>35492</v>
      </c>
      <c r="B60" t="s">
        <v>534</v>
      </c>
      <c r="C60">
        <v>16</v>
      </c>
      <c r="D60" t="str">
        <f>CONCATENATE(B60,C60)</f>
        <v>SE16</v>
      </c>
      <c r="E60" s="9">
        <v>541511</v>
      </c>
      <c r="F60" s="9">
        <v>4187123</v>
      </c>
      <c r="G60">
        <v>3</v>
      </c>
      <c r="H60">
        <v>4</v>
      </c>
      <c r="I60">
        <v>0.5</v>
      </c>
      <c r="J60">
        <v>0.32</v>
      </c>
      <c r="K60">
        <f>AVERAGE(I60:J60)</f>
        <v>0.41000000000000003</v>
      </c>
      <c r="L60">
        <f>G60*H60</f>
        <v>12</v>
      </c>
      <c r="M60">
        <f>L60*I60</f>
        <v>6</v>
      </c>
      <c r="N60" s="119" t="s">
        <v>702</v>
      </c>
      <c r="P60">
        <v>1</v>
      </c>
      <c r="Q60">
        <v>2</v>
      </c>
      <c r="R60" s="112">
        <v>0</v>
      </c>
      <c r="X60" t="s">
        <v>709</v>
      </c>
    </row>
    <row r="61" spans="1:24">
      <c r="A61" s="99">
        <v>35492</v>
      </c>
      <c r="B61" t="s">
        <v>534</v>
      </c>
      <c r="C61">
        <v>16.100000000000001</v>
      </c>
      <c r="D61" t="str">
        <f>CONCATENATE(B61,C61)</f>
        <v>SE16.1</v>
      </c>
      <c r="E61" s="9">
        <v>541461</v>
      </c>
      <c r="F61" s="9">
        <v>4187122</v>
      </c>
      <c r="G61">
        <v>3</v>
      </c>
      <c r="H61">
        <v>4.5</v>
      </c>
      <c r="I61">
        <v>0.65</v>
      </c>
      <c r="J61">
        <v>0.1</v>
      </c>
      <c r="K61">
        <f>AVERAGE(I61:J61)</f>
        <v>0.375</v>
      </c>
      <c r="L61">
        <f>G61*H61</f>
        <v>13.5</v>
      </c>
      <c r="M61">
        <f>L61*I61</f>
        <v>8.7750000000000004</v>
      </c>
      <c r="N61" t="s">
        <v>121</v>
      </c>
      <c r="P61">
        <v>4</v>
      </c>
      <c r="Q61">
        <v>0</v>
      </c>
      <c r="R61" s="112">
        <v>0</v>
      </c>
    </row>
    <row r="62" spans="1:24">
      <c r="A62" s="99">
        <v>35492</v>
      </c>
      <c r="B62" t="s">
        <v>534</v>
      </c>
      <c r="C62">
        <v>16.2</v>
      </c>
      <c r="D62" t="str">
        <f>CONCATENATE(B62,C62)</f>
        <v>SE16.2</v>
      </c>
      <c r="E62" s="9">
        <v>541558</v>
      </c>
      <c r="F62" s="9">
        <v>4187130</v>
      </c>
      <c r="G62">
        <v>3</v>
      </c>
      <c r="H62">
        <v>3.3</v>
      </c>
      <c r="I62">
        <v>0.55000000000000004</v>
      </c>
      <c r="J62">
        <v>0.1</v>
      </c>
      <c r="K62">
        <f>AVERAGE(I62:J62)</f>
        <v>0.32500000000000001</v>
      </c>
      <c r="L62">
        <f>G62*H62</f>
        <v>9.8999999999999986</v>
      </c>
      <c r="M62">
        <f>L62*I62</f>
        <v>5.4449999999999994</v>
      </c>
      <c r="N62" t="s">
        <v>121</v>
      </c>
      <c r="O62" t="s">
        <v>20</v>
      </c>
      <c r="P62">
        <v>3</v>
      </c>
      <c r="Q62">
        <v>0</v>
      </c>
      <c r="R62" s="112">
        <v>0</v>
      </c>
    </row>
    <row r="63" spans="1:24">
      <c r="A63" s="99">
        <v>35492</v>
      </c>
      <c r="B63" t="s">
        <v>534</v>
      </c>
      <c r="C63">
        <v>16.3</v>
      </c>
      <c r="D63" t="str">
        <f>CONCATENATE(B63,C63)</f>
        <v>SE16.3</v>
      </c>
      <c r="E63" s="9">
        <v>541500</v>
      </c>
      <c r="F63" s="9">
        <v>4187156</v>
      </c>
      <c r="G63">
        <v>3</v>
      </c>
      <c r="H63">
        <v>3.2</v>
      </c>
      <c r="I63">
        <v>0.65</v>
      </c>
      <c r="J63">
        <v>0.25</v>
      </c>
      <c r="K63">
        <f>AVERAGE(I63:J63)</f>
        <v>0.45</v>
      </c>
      <c r="L63">
        <f>G63*H63</f>
        <v>9.6000000000000014</v>
      </c>
      <c r="M63">
        <f>L63*I63</f>
        <v>6.2400000000000011</v>
      </c>
      <c r="N63" s="119" t="s">
        <v>702</v>
      </c>
      <c r="P63">
        <v>1</v>
      </c>
      <c r="Q63">
        <v>3</v>
      </c>
      <c r="R63" s="112">
        <v>0</v>
      </c>
    </row>
    <row r="64" spans="1:24">
      <c r="A64" s="117">
        <v>35692</v>
      </c>
      <c r="B64" s="118" t="s">
        <v>17</v>
      </c>
      <c r="C64" s="119">
        <v>10</v>
      </c>
      <c r="D64" s="118" t="s">
        <v>516</v>
      </c>
      <c r="E64" s="9">
        <v>541620</v>
      </c>
      <c r="F64" s="9">
        <v>4187269</v>
      </c>
      <c r="G64" s="119">
        <v>3</v>
      </c>
      <c r="H64" s="119">
        <v>3.4</v>
      </c>
      <c r="I64" s="119">
        <v>0.4</v>
      </c>
      <c r="J64" s="119">
        <v>0.1</v>
      </c>
      <c r="K64" s="119">
        <f>AVERAGE(I64:J64)</f>
        <v>0.25</v>
      </c>
      <c r="L64" s="121">
        <v>10.199999999999999</v>
      </c>
      <c r="M64" s="121">
        <f>L64*K64</f>
        <v>2.5499999999999998</v>
      </c>
      <c r="N64" s="119" t="s">
        <v>702</v>
      </c>
      <c r="O64" s="119"/>
      <c r="P64" s="119">
        <v>0</v>
      </c>
      <c r="Q64" s="119">
        <v>1</v>
      </c>
      <c r="R64" s="141"/>
      <c r="S64" s="119" t="s">
        <v>635</v>
      </c>
      <c r="T64" s="119"/>
      <c r="U64" s="15" t="s">
        <v>508</v>
      </c>
      <c r="V64" s="119"/>
      <c r="W64" s="119"/>
      <c r="X64" s="119"/>
    </row>
    <row r="65" spans="1:24">
      <c r="A65" s="117">
        <v>35692</v>
      </c>
      <c r="B65" s="118" t="s">
        <v>17</v>
      </c>
      <c r="C65" s="119">
        <v>10.1</v>
      </c>
      <c r="D65" s="118" t="s">
        <v>517</v>
      </c>
      <c r="E65" s="9">
        <v>541634</v>
      </c>
      <c r="F65" s="9">
        <v>4187282</v>
      </c>
      <c r="G65" s="119">
        <v>3</v>
      </c>
      <c r="H65" s="119">
        <v>3.2</v>
      </c>
      <c r="I65" s="119">
        <v>0.2</v>
      </c>
      <c r="J65" s="119">
        <v>0</v>
      </c>
      <c r="K65" s="119">
        <f>AVERAGE(I65:J65)</f>
        <v>0.1</v>
      </c>
      <c r="L65" s="121">
        <v>9.6</v>
      </c>
      <c r="M65" s="121">
        <f>L65*K65</f>
        <v>0.96</v>
      </c>
      <c r="N65" s="119" t="s">
        <v>702</v>
      </c>
      <c r="O65" s="119"/>
      <c r="P65" s="119"/>
      <c r="Q65" s="119"/>
      <c r="R65" s="141"/>
      <c r="S65" s="119"/>
      <c r="T65" s="119"/>
      <c r="U65" s="119"/>
      <c r="V65" s="119"/>
      <c r="W65" s="119"/>
      <c r="X65" s="119" t="s">
        <v>544</v>
      </c>
    </row>
    <row r="66" spans="1:24">
      <c r="A66" s="117">
        <v>35692</v>
      </c>
      <c r="B66" s="118" t="s">
        <v>17</v>
      </c>
      <c r="C66" s="119">
        <v>11</v>
      </c>
      <c r="D66" s="118" t="s">
        <v>518</v>
      </c>
      <c r="E66" s="9">
        <v>541672</v>
      </c>
      <c r="F66" s="9">
        <v>4187291</v>
      </c>
      <c r="G66" s="119">
        <v>3</v>
      </c>
      <c r="H66" s="119">
        <v>4</v>
      </c>
      <c r="I66" s="119">
        <v>0.15</v>
      </c>
      <c r="J66" s="119">
        <v>0</v>
      </c>
      <c r="K66" s="119">
        <f>AVERAGE(I66:J66)</f>
        <v>7.4999999999999997E-2</v>
      </c>
      <c r="L66" s="121">
        <v>12</v>
      </c>
      <c r="M66" s="121">
        <f>L66*K66</f>
        <v>0.89999999999999991</v>
      </c>
      <c r="N66" s="119" t="s">
        <v>702</v>
      </c>
      <c r="O66" s="119" t="s">
        <v>35</v>
      </c>
      <c r="P66" s="119"/>
      <c r="Q66" s="119"/>
      <c r="R66" s="141"/>
      <c r="S66" s="119"/>
      <c r="T66" s="119"/>
      <c r="U66" s="119"/>
      <c r="V66" s="119"/>
      <c r="W66" s="119"/>
      <c r="X66" s="119"/>
    </row>
    <row r="67" spans="1:24">
      <c r="A67" s="117">
        <v>35692</v>
      </c>
      <c r="B67" s="118" t="s">
        <v>17</v>
      </c>
      <c r="C67" s="119">
        <v>12</v>
      </c>
      <c r="D67" s="118" t="s">
        <v>530</v>
      </c>
      <c r="E67" s="9">
        <v>541220</v>
      </c>
      <c r="F67" s="9">
        <v>4187244</v>
      </c>
      <c r="G67" s="119">
        <v>3</v>
      </c>
      <c r="H67" s="119">
        <v>3.25</v>
      </c>
      <c r="I67" s="119">
        <v>0.61</v>
      </c>
      <c r="J67" s="119"/>
      <c r="K67" s="119">
        <f>AVERAGE(I67:J67)</f>
        <v>0.61</v>
      </c>
      <c r="L67" s="121">
        <v>9.75</v>
      </c>
      <c r="M67" s="121">
        <f>L67*K67</f>
        <v>5.9474999999999998</v>
      </c>
      <c r="N67" s="119" t="s">
        <v>30</v>
      </c>
      <c r="O67" s="119"/>
      <c r="P67" s="119">
        <v>1</v>
      </c>
      <c r="Q67" s="119">
        <v>1</v>
      </c>
      <c r="R67" s="141">
        <v>0</v>
      </c>
      <c r="S67" s="119"/>
      <c r="T67" s="119"/>
      <c r="U67" s="119"/>
      <c r="V67" s="119"/>
      <c r="W67" s="119"/>
      <c r="X67" s="119"/>
    </row>
    <row r="68" spans="1:24">
      <c r="A68" s="117">
        <v>35692</v>
      </c>
      <c r="B68" s="118" t="s">
        <v>17</v>
      </c>
      <c r="C68" s="119">
        <v>13.1</v>
      </c>
      <c r="D68" s="118" t="s">
        <v>519</v>
      </c>
      <c r="E68" s="9">
        <v>541704</v>
      </c>
      <c r="F68" s="9">
        <v>4187233</v>
      </c>
      <c r="G68" s="119">
        <v>3</v>
      </c>
      <c r="H68" s="119">
        <v>4.5999999999999996</v>
      </c>
      <c r="I68" s="119">
        <v>0.35</v>
      </c>
      <c r="J68" s="119"/>
      <c r="K68" s="119">
        <f>AVERAGE(I68:J68)</f>
        <v>0.35</v>
      </c>
      <c r="L68" s="121">
        <v>13.8</v>
      </c>
      <c r="M68" s="121">
        <f>L68*K68</f>
        <v>4.83</v>
      </c>
      <c r="O68" s="119"/>
      <c r="P68" s="119">
        <v>1</v>
      </c>
      <c r="Q68" s="119">
        <v>0</v>
      </c>
      <c r="R68" s="141">
        <v>0</v>
      </c>
      <c r="S68" s="119"/>
      <c r="T68" s="119" t="s">
        <v>541</v>
      </c>
      <c r="U68" s="119"/>
      <c r="V68" s="119"/>
      <c r="W68" s="119"/>
      <c r="X68" s="119" t="s">
        <v>636</v>
      </c>
    </row>
    <row r="69" spans="1:24">
      <c r="A69" s="117">
        <v>35692</v>
      </c>
      <c r="B69" s="118" t="s">
        <v>17</v>
      </c>
      <c r="C69" s="119">
        <v>13.3</v>
      </c>
      <c r="D69" s="118" t="s">
        <v>522</v>
      </c>
      <c r="E69" s="9">
        <v>541717</v>
      </c>
      <c r="F69" s="9">
        <v>4187184</v>
      </c>
      <c r="G69" s="119">
        <v>3</v>
      </c>
      <c r="H69" s="119">
        <v>3.6</v>
      </c>
      <c r="I69" s="119">
        <v>0.27</v>
      </c>
      <c r="J69" s="119"/>
      <c r="K69" s="119">
        <f>AVERAGE(I69:J69)</f>
        <v>0.27</v>
      </c>
      <c r="L69" s="121">
        <v>10.8</v>
      </c>
      <c r="M69" s="121">
        <f>L69*K69</f>
        <v>2.9160000000000004</v>
      </c>
      <c r="N69" s="119" t="s">
        <v>702</v>
      </c>
      <c r="O69" s="119"/>
      <c r="P69" s="119">
        <v>0</v>
      </c>
      <c r="Q69" s="119">
        <v>1</v>
      </c>
      <c r="R69" s="141">
        <v>0</v>
      </c>
      <c r="S69" s="119"/>
      <c r="T69" s="119"/>
      <c r="U69" s="119"/>
      <c r="V69" s="119"/>
      <c r="W69" s="119"/>
      <c r="X69" s="119"/>
    </row>
    <row r="70" spans="1:24">
      <c r="A70" s="117">
        <v>35692</v>
      </c>
      <c r="B70" s="118" t="s">
        <v>17</v>
      </c>
      <c r="C70" s="119">
        <v>13.5</v>
      </c>
      <c r="D70" s="118" t="s">
        <v>524</v>
      </c>
      <c r="E70" s="9">
        <v>541678</v>
      </c>
      <c r="F70" s="9">
        <v>4187165</v>
      </c>
      <c r="G70" s="119">
        <v>3</v>
      </c>
      <c r="H70" s="119">
        <v>2.6</v>
      </c>
      <c r="I70" s="119">
        <v>0.39</v>
      </c>
      <c r="J70" s="119"/>
      <c r="K70" s="119">
        <f>AVERAGE(I70:J70)</f>
        <v>0.39</v>
      </c>
      <c r="L70" s="121">
        <v>7.8</v>
      </c>
      <c r="M70" s="121">
        <f>L70*K70</f>
        <v>3.0419999999999998</v>
      </c>
      <c r="N70" s="119" t="s">
        <v>702</v>
      </c>
      <c r="O70" s="119"/>
      <c r="P70" s="119">
        <v>0</v>
      </c>
      <c r="Q70" s="119">
        <v>1</v>
      </c>
      <c r="R70" s="141">
        <v>0</v>
      </c>
      <c r="S70" s="119"/>
      <c r="T70" s="119"/>
      <c r="U70" s="15" t="s">
        <v>508</v>
      </c>
      <c r="V70" s="119"/>
      <c r="W70" s="119"/>
      <c r="X70" s="119"/>
    </row>
    <row r="71" spans="1:24">
      <c r="A71" s="117">
        <v>35692</v>
      </c>
      <c r="B71" s="118" t="s">
        <v>531</v>
      </c>
      <c r="C71" s="119">
        <v>12.1</v>
      </c>
      <c r="D71" s="118" t="s">
        <v>532</v>
      </c>
      <c r="E71" s="9">
        <v>541259</v>
      </c>
      <c r="F71" s="9">
        <v>4187235</v>
      </c>
      <c r="G71" s="119">
        <v>3</v>
      </c>
      <c r="H71" s="119">
        <v>4.25</v>
      </c>
      <c r="I71" s="119">
        <v>0.57999999999999996</v>
      </c>
      <c r="J71" s="119">
        <v>0</v>
      </c>
      <c r="K71" s="119">
        <f>AVERAGE(I71:J71)</f>
        <v>0.28999999999999998</v>
      </c>
      <c r="L71" s="121">
        <v>12.75</v>
      </c>
      <c r="M71" s="121">
        <f>L71*K71</f>
        <v>3.6974999999999998</v>
      </c>
      <c r="N71" s="119" t="s">
        <v>30</v>
      </c>
      <c r="O71" s="119" t="s">
        <v>20</v>
      </c>
      <c r="P71" s="119">
        <v>1</v>
      </c>
      <c r="Q71" s="119"/>
      <c r="R71" s="141"/>
      <c r="S71" s="119"/>
      <c r="T71" s="119"/>
      <c r="U71" s="119"/>
      <c r="V71" s="119"/>
      <c r="W71" s="119"/>
      <c r="X71" s="119"/>
    </row>
    <row r="72" spans="1:24">
      <c r="A72" s="117">
        <v>35692</v>
      </c>
      <c r="B72" s="118" t="s">
        <v>531</v>
      </c>
      <c r="C72" s="119">
        <v>12.2</v>
      </c>
      <c r="D72" s="118" t="s">
        <v>533</v>
      </c>
      <c r="E72" s="9">
        <v>541314</v>
      </c>
      <c r="F72" s="9">
        <v>4187237</v>
      </c>
      <c r="G72" s="119">
        <v>3</v>
      </c>
      <c r="H72" s="119">
        <v>3.25</v>
      </c>
      <c r="I72" s="119">
        <v>0.52</v>
      </c>
      <c r="J72" s="119">
        <v>0.1</v>
      </c>
      <c r="K72" s="119">
        <f>AVERAGE(I72:J72)</f>
        <v>0.31</v>
      </c>
      <c r="L72" s="121">
        <v>9.75</v>
      </c>
      <c r="M72" s="121">
        <f>L72*K72</f>
        <v>3.0225</v>
      </c>
      <c r="N72" s="119" t="s">
        <v>30</v>
      </c>
      <c r="O72" s="119" t="s">
        <v>702</v>
      </c>
      <c r="P72" s="119">
        <v>1</v>
      </c>
      <c r="Q72" s="119">
        <v>1</v>
      </c>
      <c r="R72" s="141">
        <v>0</v>
      </c>
      <c r="S72" s="119"/>
      <c r="T72" s="119"/>
      <c r="U72" s="119"/>
      <c r="V72" s="119"/>
      <c r="W72" s="119"/>
      <c r="X72" s="119"/>
    </row>
    <row r="73" spans="1:24">
      <c r="A73" s="117">
        <v>35690</v>
      </c>
      <c r="B73" s="118" t="s">
        <v>24</v>
      </c>
      <c r="C73" s="119">
        <v>6</v>
      </c>
      <c r="D73" s="118" t="s">
        <v>503</v>
      </c>
      <c r="E73" s="9">
        <v>540963</v>
      </c>
      <c r="F73" s="9">
        <v>4187194</v>
      </c>
      <c r="G73" s="119">
        <v>3</v>
      </c>
      <c r="H73" s="119">
        <v>2.5</v>
      </c>
      <c r="I73" s="119">
        <v>0.5</v>
      </c>
      <c r="J73" s="119">
        <v>0.1</v>
      </c>
      <c r="K73" s="119">
        <f>AVERAGE(I73:J73)</f>
        <v>0.3</v>
      </c>
      <c r="L73" s="121">
        <v>7.5</v>
      </c>
      <c r="M73" s="121">
        <f>L73*K73</f>
        <v>2.25</v>
      </c>
      <c r="N73" s="119" t="s">
        <v>702</v>
      </c>
      <c r="O73" s="119" t="s">
        <v>20</v>
      </c>
      <c r="P73" s="119">
        <v>0</v>
      </c>
      <c r="Q73" s="119">
        <v>1</v>
      </c>
      <c r="R73" s="141">
        <v>0</v>
      </c>
      <c r="S73" s="119"/>
      <c r="T73" s="119"/>
      <c r="U73" s="119"/>
      <c r="V73" s="119"/>
      <c r="W73" s="119"/>
      <c r="X73" s="119"/>
    </row>
    <row r="74" spans="1:24">
      <c r="A74" s="117">
        <v>35691</v>
      </c>
      <c r="B74" s="118" t="s">
        <v>24</v>
      </c>
      <c r="C74" s="119">
        <v>6.2</v>
      </c>
      <c r="D74" s="118" t="s">
        <v>507</v>
      </c>
      <c r="E74" s="9">
        <v>540979</v>
      </c>
      <c r="F74" s="9">
        <v>4187186</v>
      </c>
      <c r="G74" s="119">
        <v>3</v>
      </c>
      <c r="H74" s="119">
        <v>3</v>
      </c>
      <c r="I74" s="119"/>
      <c r="J74" s="119">
        <v>0.1</v>
      </c>
      <c r="K74" s="119">
        <f>AVERAGE(I74:J74)</f>
        <v>0.1</v>
      </c>
      <c r="L74" s="121">
        <v>9</v>
      </c>
      <c r="M74" s="121">
        <f>L74*K74</f>
        <v>0.9</v>
      </c>
      <c r="N74" s="119" t="s">
        <v>20</v>
      </c>
      <c r="O74" s="119"/>
      <c r="P74" s="119">
        <v>1</v>
      </c>
      <c r="Q74" s="119">
        <v>1</v>
      </c>
      <c r="R74" s="141">
        <v>0</v>
      </c>
      <c r="S74" s="119"/>
      <c r="T74" s="119" t="s">
        <v>541</v>
      </c>
      <c r="U74" s="15" t="s">
        <v>508</v>
      </c>
      <c r="V74" s="119"/>
      <c r="W74" s="119"/>
      <c r="X74" s="119"/>
    </row>
    <row r="75" spans="1:24">
      <c r="A75" s="117">
        <v>35691</v>
      </c>
      <c r="B75" s="118" t="s">
        <v>24</v>
      </c>
      <c r="C75" s="119">
        <v>8</v>
      </c>
      <c r="D75" s="118" t="s">
        <v>511</v>
      </c>
      <c r="E75" s="9">
        <v>541018</v>
      </c>
      <c r="F75" s="9">
        <v>4187197</v>
      </c>
      <c r="G75" s="119">
        <v>3</v>
      </c>
      <c r="H75" s="119">
        <v>3</v>
      </c>
      <c r="I75" s="119">
        <v>0.4</v>
      </c>
      <c r="J75" s="119">
        <v>0.15</v>
      </c>
      <c r="K75" s="119">
        <f>AVERAGE(I75:J75)</f>
        <v>0.27500000000000002</v>
      </c>
      <c r="L75" s="121">
        <v>9</v>
      </c>
      <c r="M75" s="121">
        <f>L75*K75</f>
        <v>2.4750000000000001</v>
      </c>
      <c r="N75" s="119" t="s">
        <v>702</v>
      </c>
      <c r="O75" s="119"/>
      <c r="P75" s="119">
        <v>0</v>
      </c>
      <c r="Q75" s="119">
        <v>1</v>
      </c>
      <c r="R75" s="141">
        <v>0</v>
      </c>
      <c r="S75" s="119"/>
      <c r="T75" s="119"/>
      <c r="U75" s="15" t="s">
        <v>508</v>
      </c>
      <c r="V75" s="119"/>
      <c r="W75" s="119"/>
      <c r="X75" s="119"/>
    </row>
    <row r="76" spans="1:24">
      <c r="A76" s="117">
        <v>35691</v>
      </c>
      <c r="B76" s="118" t="s">
        <v>24</v>
      </c>
      <c r="C76" s="119">
        <v>8.1</v>
      </c>
      <c r="D76" s="118" t="s">
        <v>512</v>
      </c>
      <c r="E76" s="9">
        <v>541086</v>
      </c>
      <c r="F76" s="9">
        <v>4187187</v>
      </c>
      <c r="G76" s="119">
        <v>3</v>
      </c>
      <c r="H76" s="119">
        <v>2.4</v>
      </c>
      <c r="I76" s="119">
        <v>0.44</v>
      </c>
      <c r="J76" s="119">
        <v>0.1</v>
      </c>
      <c r="K76" s="119">
        <f>AVERAGE(I76:J76)</f>
        <v>0.27</v>
      </c>
      <c r="L76" s="121">
        <v>7.2</v>
      </c>
      <c r="M76" s="121">
        <f>L76*K76</f>
        <v>1.9440000000000002</v>
      </c>
      <c r="N76" s="119" t="s">
        <v>702</v>
      </c>
      <c r="O76" s="119"/>
      <c r="P76" s="119">
        <v>1</v>
      </c>
      <c r="Q76" s="119">
        <v>1</v>
      </c>
      <c r="R76" s="141">
        <v>0</v>
      </c>
      <c r="S76" s="119"/>
      <c r="T76" s="119"/>
      <c r="U76" s="119"/>
      <c r="V76" s="119"/>
      <c r="W76" s="119"/>
      <c r="X76" s="119"/>
    </row>
    <row r="77" spans="1:24">
      <c r="A77" s="117">
        <v>35691</v>
      </c>
      <c r="B77" s="118" t="s">
        <v>24</v>
      </c>
      <c r="C77" s="119">
        <v>8.1999999999999993</v>
      </c>
      <c r="D77" s="118" t="s">
        <v>513</v>
      </c>
      <c r="E77" s="9">
        <v>541053</v>
      </c>
      <c r="F77" s="9">
        <v>4187179</v>
      </c>
      <c r="G77" s="119">
        <v>3</v>
      </c>
      <c r="H77" s="119">
        <v>3</v>
      </c>
      <c r="I77" s="119">
        <v>1.6</v>
      </c>
      <c r="J77" s="119">
        <v>0.5</v>
      </c>
      <c r="K77" s="119">
        <f>AVERAGE(I77:J77)</f>
        <v>1.05</v>
      </c>
      <c r="L77" s="121">
        <v>9</v>
      </c>
      <c r="M77" s="121">
        <f>L77*K77</f>
        <v>9.4500000000000011</v>
      </c>
      <c r="N77" s="119" t="s">
        <v>702</v>
      </c>
      <c r="O77" s="119"/>
      <c r="P77" s="119">
        <v>1</v>
      </c>
      <c r="Q77" s="119">
        <v>1</v>
      </c>
      <c r="R77" s="141">
        <v>0</v>
      </c>
      <c r="S77" s="119"/>
      <c r="T77" s="119" t="s">
        <v>541</v>
      </c>
      <c r="U77" s="119"/>
      <c r="V77" s="119"/>
      <c r="W77" s="119"/>
      <c r="X77" s="119"/>
    </row>
    <row r="78" spans="1:24">
      <c r="A78" s="117">
        <v>35695</v>
      </c>
      <c r="B78" s="118" t="s">
        <v>534</v>
      </c>
      <c r="C78" s="119">
        <v>15</v>
      </c>
      <c r="D78" s="118" t="s">
        <v>535</v>
      </c>
      <c r="E78" s="9">
        <v>541333</v>
      </c>
      <c r="F78" s="9">
        <v>4187041</v>
      </c>
      <c r="G78" s="119">
        <v>3</v>
      </c>
      <c r="H78" s="119">
        <v>3.5</v>
      </c>
      <c r="I78" s="119">
        <v>0.5</v>
      </c>
      <c r="J78" s="119">
        <v>0.17</v>
      </c>
      <c r="K78" s="119">
        <f>AVERAGE(I78:J78)</f>
        <v>0.33500000000000002</v>
      </c>
      <c r="L78" s="121">
        <v>10.5</v>
      </c>
      <c r="M78" s="121">
        <f>L78*K78</f>
        <v>3.5175000000000001</v>
      </c>
      <c r="N78" s="119" t="s">
        <v>702</v>
      </c>
      <c r="O78" s="119" t="s">
        <v>121</v>
      </c>
      <c r="P78" s="119">
        <v>1</v>
      </c>
      <c r="Q78" s="119">
        <v>2</v>
      </c>
      <c r="R78" s="141">
        <v>0</v>
      </c>
      <c r="S78" s="119" t="s">
        <v>635</v>
      </c>
      <c r="T78" s="119" t="s">
        <v>541</v>
      </c>
      <c r="U78" s="15" t="s">
        <v>508</v>
      </c>
      <c r="V78" s="119"/>
      <c r="W78" s="119"/>
      <c r="X78" s="119"/>
    </row>
    <row r="79" spans="1:24">
      <c r="A79" s="117">
        <v>35695</v>
      </c>
      <c r="B79" s="118" t="s">
        <v>534</v>
      </c>
      <c r="C79" s="119">
        <v>15.1</v>
      </c>
      <c r="D79" s="118" t="s">
        <v>536</v>
      </c>
      <c r="E79" s="9">
        <v>541403</v>
      </c>
      <c r="F79" s="9">
        <v>4187067</v>
      </c>
      <c r="G79" s="119">
        <v>3</v>
      </c>
      <c r="H79" s="119">
        <v>2.7</v>
      </c>
      <c r="I79" s="119">
        <v>0.47</v>
      </c>
      <c r="J79" s="119">
        <v>0.17</v>
      </c>
      <c r="K79" s="119">
        <f>AVERAGE(I79:J79)</f>
        <v>0.32</v>
      </c>
      <c r="L79" s="121">
        <v>8.1</v>
      </c>
      <c r="M79" s="121">
        <f>L79*K79</f>
        <v>2.5920000000000001</v>
      </c>
      <c r="N79" s="119" t="s">
        <v>702</v>
      </c>
      <c r="O79" s="119" t="s">
        <v>121</v>
      </c>
      <c r="P79" s="119">
        <v>1</v>
      </c>
      <c r="Q79" s="119">
        <v>1</v>
      </c>
      <c r="R79" s="141">
        <v>0</v>
      </c>
      <c r="S79" s="119" t="s">
        <v>635</v>
      </c>
      <c r="T79" s="119" t="s">
        <v>541</v>
      </c>
      <c r="U79" s="15" t="s">
        <v>508</v>
      </c>
      <c r="V79" s="119"/>
      <c r="W79" s="119"/>
      <c r="X79" s="119"/>
    </row>
    <row r="80" spans="1:24">
      <c r="A80" s="117">
        <v>35695</v>
      </c>
      <c r="B80" s="118" t="s">
        <v>534</v>
      </c>
      <c r="C80" s="119">
        <v>16</v>
      </c>
      <c r="D80" s="118" t="s">
        <v>537</v>
      </c>
      <c r="E80" s="9">
        <v>541511</v>
      </c>
      <c r="F80" s="9">
        <v>4187123</v>
      </c>
      <c r="G80" s="119">
        <v>3</v>
      </c>
      <c r="H80" s="119">
        <v>2.7</v>
      </c>
      <c r="I80" s="119">
        <v>0.24</v>
      </c>
      <c r="J80" s="119">
        <v>0.14000000000000001</v>
      </c>
      <c r="K80" s="119">
        <f>AVERAGE(I80:J80)</f>
        <v>0.19</v>
      </c>
      <c r="L80" s="121">
        <v>8.1</v>
      </c>
      <c r="M80" s="121">
        <f>L80*K80</f>
        <v>1.5389999999999999</v>
      </c>
      <c r="N80" s="119" t="s">
        <v>702</v>
      </c>
      <c r="O80" s="119"/>
      <c r="P80" s="119">
        <v>0</v>
      </c>
      <c r="Q80" s="119">
        <v>1</v>
      </c>
      <c r="R80" s="141">
        <v>0</v>
      </c>
      <c r="S80" s="119"/>
      <c r="T80" s="119"/>
      <c r="U80" s="15" t="s">
        <v>508</v>
      </c>
      <c r="V80" s="119"/>
      <c r="W80" s="119"/>
      <c r="X80" s="119" t="s">
        <v>545</v>
      </c>
    </row>
    <row r="81" spans="1:24">
      <c r="A81" s="117">
        <v>35695</v>
      </c>
      <c r="B81" s="118" t="s">
        <v>534</v>
      </c>
      <c r="C81" s="119">
        <v>16.100000000000001</v>
      </c>
      <c r="D81" s="118" t="s">
        <v>538</v>
      </c>
      <c r="E81" s="9">
        <v>541461</v>
      </c>
      <c r="F81" s="9">
        <v>4187122</v>
      </c>
      <c r="G81" s="119">
        <v>3</v>
      </c>
      <c r="H81" s="119">
        <v>2.8</v>
      </c>
      <c r="I81" s="119">
        <v>0.28999999999999998</v>
      </c>
      <c r="J81" s="119">
        <v>0</v>
      </c>
      <c r="K81" s="119">
        <f>AVERAGE(I81:J81)</f>
        <v>0.14499999999999999</v>
      </c>
      <c r="L81" s="121">
        <v>8.4</v>
      </c>
      <c r="M81" s="121">
        <f>L81*K81</f>
        <v>1.218</v>
      </c>
      <c r="N81" s="119" t="s">
        <v>121</v>
      </c>
      <c r="O81" s="119"/>
      <c r="P81" s="119">
        <v>3</v>
      </c>
      <c r="Q81" s="119">
        <v>0</v>
      </c>
      <c r="R81" s="141">
        <v>0</v>
      </c>
      <c r="S81" s="119" t="s">
        <v>635</v>
      </c>
      <c r="T81" s="119" t="s">
        <v>541</v>
      </c>
      <c r="U81" s="119"/>
      <c r="V81" s="119"/>
      <c r="W81" s="119"/>
      <c r="X81" s="119" t="s">
        <v>546</v>
      </c>
    </row>
    <row r="82" spans="1:24">
      <c r="A82" s="117">
        <v>35695</v>
      </c>
      <c r="B82" s="118" t="s">
        <v>534</v>
      </c>
      <c r="C82" s="119">
        <v>16.2</v>
      </c>
      <c r="D82" s="118" t="s">
        <v>539</v>
      </c>
      <c r="E82" s="9">
        <v>541558</v>
      </c>
      <c r="F82" s="9">
        <v>4187130</v>
      </c>
      <c r="G82" s="119">
        <v>3</v>
      </c>
      <c r="H82" s="119">
        <v>3.1</v>
      </c>
      <c r="I82" s="119">
        <v>0.35</v>
      </c>
      <c r="J82" s="119">
        <v>0.1</v>
      </c>
      <c r="K82" s="119">
        <f>AVERAGE(I82:J82)</f>
        <v>0.22499999999999998</v>
      </c>
      <c r="L82" s="121">
        <v>9.3000000000000007</v>
      </c>
      <c r="M82" s="121">
        <f>L82*K82</f>
        <v>2.0924999999999998</v>
      </c>
      <c r="N82" s="119" t="s">
        <v>702</v>
      </c>
      <c r="O82" s="119"/>
      <c r="P82" s="119">
        <v>1</v>
      </c>
      <c r="Q82" s="119">
        <v>1</v>
      </c>
      <c r="R82" s="141">
        <v>0</v>
      </c>
      <c r="S82" s="119" t="s">
        <v>635</v>
      </c>
      <c r="T82" s="119"/>
      <c r="U82" s="15" t="s">
        <v>508</v>
      </c>
      <c r="V82" s="119"/>
      <c r="W82" s="119"/>
      <c r="X82" s="119" t="s">
        <v>547</v>
      </c>
    </row>
    <row r="83" spans="1:24">
      <c r="A83" s="117">
        <v>35690</v>
      </c>
      <c r="B83" s="118" t="s">
        <v>33</v>
      </c>
      <c r="C83" s="119">
        <v>1</v>
      </c>
      <c r="D83" s="118" t="s">
        <v>527</v>
      </c>
      <c r="E83" s="9">
        <v>540761</v>
      </c>
      <c r="F83" s="9">
        <v>4187219</v>
      </c>
      <c r="G83" s="119">
        <v>3</v>
      </c>
      <c r="H83" s="119">
        <v>3.6</v>
      </c>
      <c r="I83" s="119">
        <v>0.5</v>
      </c>
      <c r="J83" s="119">
        <v>0</v>
      </c>
      <c r="K83" s="119">
        <f>AVERAGE(I83:J83)</f>
        <v>0.25</v>
      </c>
      <c r="L83" s="121">
        <v>10.8</v>
      </c>
      <c r="M83" s="121">
        <f>L83*K83</f>
        <v>2.7</v>
      </c>
      <c r="N83" s="119" t="s">
        <v>35</v>
      </c>
      <c r="O83" s="119" t="s">
        <v>702</v>
      </c>
      <c r="P83" s="119">
        <v>1</v>
      </c>
      <c r="Q83" s="119">
        <v>0</v>
      </c>
      <c r="R83" s="141">
        <v>1</v>
      </c>
      <c r="S83" s="119"/>
      <c r="T83" s="119" t="s">
        <v>541</v>
      </c>
      <c r="U83" s="119"/>
      <c r="V83" s="119" t="s">
        <v>542</v>
      </c>
      <c r="W83" s="119"/>
      <c r="X83" s="119"/>
    </row>
    <row r="84" spans="1:24">
      <c r="A84" s="117">
        <v>35690</v>
      </c>
      <c r="B84" s="118" t="s">
        <v>33</v>
      </c>
      <c r="C84" s="119">
        <v>1.1000000000000001</v>
      </c>
      <c r="D84" s="118" t="s">
        <v>529</v>
      </c>
      <c r="E84" s="9">
        <v>540727</v>
      </c>
      <c r="F84" s="9">
        <v>4187229</v>
      </c>
      <c r="G84" s="119">
        <v>3</v>
      </c>
      <c r="H84" s="119">
        <v>3</v>
      </c>
      <c r="I84" s="119">
        <v>0.5</v>
      </c>
      <c r="J84" s="119">
        <v>0.1</v>
      </c>
      <c r="K84" s="119">
        <f>AVERAGE(I84:J84)</f>
        <v>0.3</v>
      </c>
      <c r="L84" s="121">
        <v>9</v>
      </c>
      <c r="M84" s="121">
        <f>L84*K84</f>
        <v>2.6999999999999997</v>
      </c>
      <c r="N84" s="119" t="s">
        <v>121</v>
      </c>
      <c r="O84" s="119" t="s">
        <v>101</v>
      </c>
      <c r="P84" s="119">
        <v>1</v>
      </c>
      <c r="Q84" s="119">
        <v>0</v>
      </c>
      <c r="R84" s="141">
        <v>1</v>
      </c>
      <c r="S84" s="119"/>
      <c r="T84" s="119" t="s">
        <v>541</v>
      </c>
      <c r="U84" s="119"/>
      <c r="V84" s="119" t="s">
        <v>543</v>
      </c>
      <c r="W84" s="119"/>
      <c r="X84" s="119"/>
    </row>
    <row r="85" spans="1:24">
      <c r="A85" s="117">
        <v>35690</v>
      </c>
      <c r="B85" s="118" t="s">
        <v>33</v>
      </c>
      <c r="C85" s="119">
        <v>2</v>
      </c>
      <c r="D85" s="118" t="s">
        <v>492</v>
      </c>
      <c r="E85" s="9">
        <v>540764</v>
      </c>
      <c r="F85" s="9">
        <v>4187193</v>
      </c>
      <c r="G85" s="119">
        <v>3</v>
      </c>
      <c r="H85" s="119">
        <v>3.9</v>
      </c>
      <c r="I85" s="119">
        <v>0.65</v>
      </c>
      <c r="J85" s="119">
        <v>0</v>
      </c>
      <c r="K85" s="119">
        <f>AVERAGE(I85:J85)</f>
        <v>0.32500000000000001</v>
      </c>
      <c r="L85" s="121">
        <v>11.7</v>
      </c>
      <c r="M85" s="121">
        <f>L85*K85</f>
        <v>3.8024999999999998</v>
      </c>
      <c r="N85" s="119" t="s">
        <v>121</v>
      </c>
      <c r="O85" s="119" t="s">
        <v>101</v>
      </c>
      <c r="P85" s="119"/>
      <c r="Q85" s="119"/>
      <c r="R85" s="141"/>
      <c r="S85" s="119" t="s">
        <v>635</v>
      </c>
      <c r="T85" s="119"/>
      <c r="U85" s="119"/>
      <c r="V85" s="119"/>
      <c r="W85" s="119"/>
      <c r="X85" s="119"/>
    </row>
    <row r="86" spans="1:24">
      <c r="A86" s="117">
        <v>35690</v>
      </c>
      <c r="B86" s="118" t="s">
        <v>33</v>
      </c>
      <c r="C86" s="119">
        <v>3</v>
      </c>
      <c r="D86" s="118" t="s">
        <v>496</v>
      </c>
      <c r="E86" s="9">
        <v>540835</v>
      </c>
      <c r="F86" s="9">
        <v>4187139</v>
      </c>
      <c r="G86" s="119">
        <v>3.4</v>
      </c>
      <c r="H86" s="119">
        <v>3.8</v>
      </c>
      <c r="I86" s="119">
        <v>0.45</v>
      </c>
      <c r="J86" s="119">
        <v>0</v>
      </c>
      <c r="K86" s="119">
        <f>AVERAGE(I86:J86)</f>
        <v>0.22500000000000001</v>
      </c>
      <c r="L86" s="121">
        <v>12.92</v>
      </c>
      <c r="M86" s="121">
        <f>L86*K86</f>
        <v>2.907</v>
      </c>
      <c r="N86" s="119" t="s">
        <v>121</v>
      </c>
      <c r="O86" s="119" t="s">
        <v>101</v>
      </c>
      <c r="P86" s="119"/>
      <c r="Q86" s="119"/>
      <c r="R86" s="141"/>
      <c r="S86" s="119"/>
      <c r="T86" s="119"/>
      <c r="U86" s="119"/>
      <c r="V86" s="119"/>
      <c r="W86" s="119"/>
      <c r="X86" s="119"/>
    </row>
    <row r="87" spans="1:24">
      <c r="A87" s="117">
        <v>35690</v>
      </c>
      <c r="B87" s="118" t="s">
        <v>33</v>
      </c>
      <c r="C87" s="119">
        <v>3.1</v>
      </c>
      <c r="D87" s="118" t="s">
        <v>498</v>
      </c>
      <c r="E87" s="9">
        <v>540845</v>
      </c>
      <c r="F87" s="9">
        <v>4187115</v>
      </c>
      <c r="G87" s="119">
        <v>3.5</v>
      </c>
      <c r="H87" s="119">
        <v>4.5</v>
      </c>
      <c r="I87" s="119">
        <v>0.45</v>
      </c>
      <c r="J87" s="119">
        <v>0</v>
      </c>
      <c r="K87" s="119">
        <f>AVERAGE(I87:J87)</f>
        <v>0.22500000000000001</v>
      </c>
      <c r="L87" s="121">
        <v>15.75</v>
      </c>
      <c r="M87" s="121">
        <f>L87*K87</f>
        <v>3.5437500000000002</v>
      </c>
      <c r="N87" s="119" t="s">
        <v>121</v>
      </c>
      <c r="O87" s="119"/>
      <c r="P87" s="119"/>
      <c r="Q87" s="119"/>
      <c r="R87" s="141"/>
      <c r="S87" s="119"/>
      <c r="T87" s="119"/>
      <c r="U87" s="119"/>
      <c r="V87" s="119"/>
      <c r="W87" s="119"/>
      <c r="X87" s="119"/>
    </row>
    <row r="88" spans="1:24">
      <c r="A88" s="117">
        <v>35690</v>
      </c>
      <c r="B88" s="118" t="s">
        <v>33</v>
      </c>
      <c r="C88" s="119">
        <v>3.2</v>
      </c>
      <c r="D88" s="118" t="s">
        <v>499</v>
      </c>
      <c r="E88" s="9">
        <v>540829</v>
      </c>
      <c r="F88" s="9">
        <v>4187160</v>
      </c>
      <c r="G88" s="119">
        <v>3.5</v>
      </c>
      <c r="H88" s="119">
        <v>3.3</v>
      </c>
      <c r="I88" s="119">
        <v>0.6</v>
      </c>
      <c r="J88" s="119">
        <v>0</v>
      </c>
      <c r="K88" s="119">
        <f>AVERAGE(I88:J88)</f>
        <v>0.3</v>
      </c>
      <c r="L88" s="121">
        <v>11.55</v>
      </c>
      <c r="M88" s="121">
        <f>L88*K88</f>
        <v>3.4650000000000003</v>
      </c>
      <c r="N88" s="119" t="s">
        <v>121</v>
      </c>
      <c r="O88" s="119" t="s">
        <v>101</v>
      </c>
      <c r="P88" s="119">
        <v>1</v>
      </c>
      <c r="Q88" s="119">
        <v>0</v>
      </c>
      <c r="R88" s="141">
        <v>0</v>
      </c>
      <c r="S88" s="119"/>
      <c r="T88" s="119" t="s">
        <v>541</v>
      </c>
      <c r="U88" s="119"/>
      <c r="V88" s="119"/>
      <c r="W88" s="119"/>
      <c r="X88" s="119" t="s">
        <v>638</v>
      </c>
    </row>
    <row r="89" spans="1:24">
      <c r="A89" s="117">
        <v>35690</v>
      </c>
      <c r="B89" s="118" t="s">
        <v>33</v>
      </c>
      <c r="C89" s="119">
        <v>4</v>
      </c>
      <c r="D89" s="118" t="s">
        <v>500</v>
      </c>
      <c r="E89" s="9">
        <v>540882</v>
      </c>
      <c r="F89" s="9">
        <v>4187083</v>
      </c>
      <c r="G89" s="119">
        <v>4</v>
      </c>
      <c r="H89" s="119">
        <v>5.0999999999999996</v>
      </c>
      <c r="I89" s="119">
        <v>0.3</v>
      </c>
      <c r="J89" s="119">
        <v>0</v>
      </c>
      <c r="K89" s="119">
        <f>AVERAGE(I89:J89)</f>
        <v>0.15</v>
      </c>
      <c r="L89" s="121">
        <v>20.399999999999999</v>
      </c>
      <c r="M89" s="121">
        <f>L89*K89</f>
        <v>3.0599999999999996</v>
      </c>
      <c r="N89" s="119" t="s">
        <v>121</v>
      </c>
      <c r="O89" s="119"/>
      <c r="P89" s="119"/>
      <c r="Q89" s="119"/>
      <c r="R89" s="141"/>
      <c r="S89" s="119"/>
      <c r="T89" s="119"/>
      <c r="U89" s="119"/>
      <c r="V89" s="119"/>
      <c r="W89" s="119"/>
      <c r="X89" s="119"/>
    </row>
    <row r="90" spans="1:24">
      <c r="A90" s="117">
        <v>35690</v>
      </c>
      <c r="B90" s="118" t="s">
        <v>33</v>
      </c>
      <c r="C90" s="119">
        <v>5.0999999999999996</v>
      </c>
      <c r="D90" s="118" t="s">
        <v>502</v>
      </c>
      <c r="E90" s="9">
        <v>540982</v>
      </c>
      <c r="F90" s="9">
        <v>4186990</v>
      </c>
      <c r="G90" s="119">
        <v>4</v>
      </c>
      <c r="H90" s="119">
        <v>5.4</v>
      </c>
      <c r="I90" s="119">
        <v>0.35</v>
      </c>
      <c r="J90" s="119">
        <v>0</v>
      </c>
      <c r="K90" s="119">
        <f>AVERAGE(I90:J90)</f>
        <v>0.17499999999999999</v>
      </c>
      <c r="L90" s="121">
        <v>21.6</v>
      </c>
      <c r="M90" s="121">
        <f>L90*K90</f>
        <v>3.78</v>
      </c>
      <c r="N90" s="119" t="s">
        <v>121</v>
      </c>
      <c r="O90" s="119"/>
      <c r="P90" s="119">
        <v>0</v>
      </c>
      <c r="Q90" s="119">
        <v>0</v>
      </c>
      <c r="R90" s="141">
        <v>1</v>
      </c>
      <c r="S90" s="119"/>
      <c r="T90" s="119"/>
      <c r="U90" s="119"/>
      <c r="V90" s="119" t="s">
        <v>543</v>
      </c>
      <c r="W90" s="119"/>
      <c r="X90" s="119"/>
    </row>
    <row r="91" spans="1:24">
      <c r="A91" s="114">
        <v>36074</v>
      </c>
      <c r="B91" t="s">
        <v>33</v>
      </c>
      <c r="C91">
        <v>2</v>
      </c>
      <c r="D91" t="s">
        <v>492</v>
      </c>
      <c r="E91" s="9">
        <v>540764</v>
      </c>
      <c r="F91" s="9">
        <v>4187193</v>
      </c>
      <c r="G91">
        <v>2</v>
      </c>
      <c r="H91">
        <v>2.75</v>
      </c>
      <c r="I91">
        <v>0.45</v>
      </c>
      <c r="J91">
        <v>0</v>
      </c>
      <c r="K91">
        <v>0.22500000000000001</v>
      </c>
      <c r="L91">
        <v>5.5</v>
      </c>
      <c r="M91">
        <v>1.2375</v>
      </c>
      <c r="N91" t="s">
        <v>157</v>
      </c>
      <c r="P91">
        <v>4</v>
      </c>
      <c r="T91" t="s">
        <v>493</v>
      </c>
    </row>
    <row r="92" spans="1:24">
      <c r="A92" s="114">
        <v>36074</v>
      </c>
      <c r="B92" t="s">
        <v>33</v>
      </c>
      <c r="C92">
        <v>2.2999999999999998</v>
      </c>
      <c r="D92" t="s">
        <v>494</v>
      </c>
      <c r="E92" s="9">
        <v>540740</v>
      </c>
      <c r="F92" s="9">
        <v>4187203</v>
      </c>
      <c r="G92">
        <v>3.4</v>
      </c>
      <c r="H92">
        <v>3.5</v>
      </c>
      <c r="I92">
        <v>1.25</v>
      </c>
      <c r="J92">
        <v>0</v>
      </c>
      <c r="K92">
        <v>0.625</v>
      </c>
      <c r="L92">
        <v>11.9</v>
      </c>
      <c r="M92">
        <v>7.4375</v>
      </c>
      <c r="N92" t="s">
        <v>121</v>
      </c>
      <c r="O92" t="s">
        <v>20</v>
      </c>
      <c r="P92">
        <v>1</v>
      </c>
      <c r="Q92">
        <v>1</v>
      </c>
      <c r="R92" s="112">
        <v>1</v>
      </c>
      <c r="X92" t="s">
        <v>495</v>
      </c>
    </row>
    <row r="93" spans="1:24">
      <c r="A93" s="114">
        <v>36074</v>
      </c>
      <c r="B93" t="s">
        <v>33</v>
      </c>
      <c r="C93">
        <v>3</v>
      </c>
      <c r="D93" t="s">
        <v>496</v>
      </c>
      <c r="E93" s="9">
        <v>540835</v>
      </c>
      <c r="F93" s="9">
        <v>4187139</v>
      </c>
      <c r="G93">
        <v>3.3</v>
      </c>
      <c r="H93">
        <v>3.98</v>
      </c>
      <c r="I93">
        <v>0.93</v>
      </c>
      <c r="J93">
        <v>0</v>
      </c>
      <c r="K93">
        <v>0.46500000000000002</v>
      </c>
      <c r="L93">
        <v>13.133999999999999</v>
      </c>
      <c r="M93">
        <v>6.10731</v>
      </c>
      <c r="N93" t="s">
        <v>121</v>
      </c>
      <c r="O93" t="s">
        <v>141</v>
      </c>
      <c r="P93">
        <v>3</v>
      </c>
      <c r="Q93">
        <v>1</v>
      </c>
      <c r="R93" s="112">
        <v>0</v>
      </c>
      <c r="T93" t="s">
        <v>493</v>
      </c>
      <c r="U93" t="s">
        <v>497</v>
      </c>
      <c r="X93" t="s">
        <v>495</v>
      </c>
    </row>
    <row r="94" spans="1:24">
      <c r="A94" s="114">
        <v>36074</v>
      </c>
      <c r="B94" t="s">
        <v>33</v>
      </c>
      <c r="C94">
        <v>3.1</v>
      </c>
      <c r="D94" t="s">
        <v>498</v>
      </c>
      <c r="E94" s="9">
        <v>540845</v>
      </c>
      <c r="F94" s="9">
        <v>4187115</v>
      </c>
      <c r="G94">
        <v>3</v>
      </c>
      <c r="H94">
        <v>4.25</v>
      </c>
      <c r="I94">
        <v>0</v>
      </c>
      <c r="K94">
        <v>0</v>
      </c>
      <c r="L94">
        <v>12.75</v>
      </c>
      <c r="M94">
        <v>0</v>
      </c>
      <c r="N94" t="s">
        <v>157</v>
      </c>
      <c r="O94" t="s">
        <v>121</v>
      </c>
      <c r="P94">
        <v>3</v>
      </c>
      <c r="Q94">
        <v>1</v>
      </c>
      <c r="T94" t="s">
        <v>493</v>
      </c>
      <c r="U94" t="s">
        <v>497</v>
      </c>
      <c r="X94" t="s">
        <v>495</v>
      </c>
    </row>
    <row r="95" spans="1:24">
      <c r="A95" s="114">
        <v>36074</v>
      </c>
      <c r="B95" t="s">
        <v>33</v>
      </c>
      <c r="C95">
        <v>3.2</v>
      </c>
      <c r="D95" t="s">
        <v>499</v>
      </c>
      <c r="E95" s="9">
        <v>540829</v>
      </c>
      <c r="F95" s="9">
        <v>4187160</v>
      </c>
      <c r="G95">
        <v>2.85</v>
      </c>
      <c r="H95">
        <v>4</v>
      </c>
      <c r="I95">
        <v>0.3</v>
      </c>
      <c r="J95">
        <v>0</v>
      </c>
      <c r="K95">
        <v>0.15</v>
      </c>
      <c r="L95">
        <v>11.4</v>
      </c>
      <c r="M95">
        <v>1.71</v>
      </c>
      <c r="N95" t="s">
        <v>121</v>
      </c>
      <c r="O95" t="s">
        <v>141</v>
      </c>
      <c r="P95">
        <v>1</v>
      </c>
    </row>
    <row r="96" spans="1:24">
      <c r="A96" s="114">
        <v>36074</v>
      </c>
      <c r="B96" t="s">
        <v>33</v>
      </c>
      <c r="C96">
        <v>4</v>
      </c>
      <c r="D96" t="s">
        <v>500</v>
      </c>
      <c r="E96" s="9">
        <v>540882</v>
      </c>
      <c r="F96" s="9">
        <v>4187083</v>
      </c>
      <c r="G96">
        <v>3.25</v>
      </c>
      <c r="H96">
        <v>5</v>
      </c>
      <c r="I96">
        <v>0.6</v>
      </c>
      <c r="J96">
        <v>0</v>
      </c>
      <c r="K96">
        <v>0.3</v>
      </c>
      <c r="L96">
        <v>16.25</v>
      </c>
      <c r="M96">
        <v>4.875</v>
      </c>
      <c r="N96" t="s">
        <v>121</v>
      </c>
      <c r="O96" t="s">
        <v>141</v>
      </c>
      <c r="P96">
        <v>0</v>
      </c>
      <c r="Q96">
        <v>0</v>
      </c>
      <c r="R96" s="112">
        <v>1</v>
      </c>
      <c r="V96" t="s">
        <v>607</v>
      </c>
      <c r="X96" t="s">
        <v>495</v>
      </c>
    </row>
    <row r="97" spans="1:24">
      <c r="A97" s="114">
        <v>36074</v>
      </c>
      <c r="B97" t="s">
        <v>33</v>
      </c>
      <c r="C97">
        <v>5</v>
      </c>
      <c r="D97" t="s">
        <v>234</v>
      </c>
      <c r="E97" s="9">
        <v>540974</v>
      </c>
      <c r="F97" s="9">
        <v>4187008</v>
      </c>
      <c r="G97">
        <v>3.2</v>
      </c>
      <c r="H97">
        <v>5.6</v>
      </c>
      <c r="I97">
        <v>0.4</v>
      </c>
      <c r="J97">
        <v>0</v>
      </c>
      <c r="K97">
        <v>0.2</v>
      </c>
      <c r="L97">
        <v>17.919999999999998</v>
      </c>
      <c r="M97">
        <v>3.5839999999999996</v>
      </c>
      <c r="N97" t="s">
        <v>121</v>
      </c>
      <c r="P97">
        <v>1</v>
      </c>
      <c r="Q97">
        <v>1</v>
      </c>
      <c r="R97" s="112">
        <v>1</v>
      </c>
      <c r="X97" t="s">
        <v>501</v>
      </c>
    </row>
    <row r="98" spans="1:24">
      <c r="A98" s="114">
        <v>36074</v>
      </c>
      <c r="B98" t="s">
        <v>33</v>
      </c>
      <c r="C98">
        <v>5.0999999999999996</v>
      </c>
      <c r="D98" t="s">
        <v>502</v>
      </c>
      <c r="E98" s="9">
        <v>540982</v>
      </c>
      <c r="F98" s="9">
        <v>4186990</v>
      </c>
      <c r="G98">
        <v>3.45</v>
      </c>
      <c r="H98">
        <v>5.4</v>
      </c>
      <c r="I98">
        <v>0.37</v>
      </c>
      <c r="J98">
        <v>0</v>
      </c>
      <c r="K98">
        <v>0.185</v>
      </c>
      <c r="L98">
        <v>18.630000000000003</v>
      </c>
      <c r="M98">
        <v>3.4465500000000002</v>
      </c>
      <c r="N98" t="s">
        <v>121</v>
      </c>
      <c r="O98" t="s">
        <v>141</v>
      </c>
      <c r="P98">
        <v>1</v>
      </c>
      <c r="Q98">
        <v>1</v>
      </c>
      <c r="R98" s="112">
        <v>1</v>
      </c>
      <c r="X98" t="s">
        <v>495</v>
      </c>
    </row>
    <row r="99" spans="1:24">
      <c r="A99" s="114">
        <v>36075</v>
      </c>
      <c r="B99" t="s">
        <v>17</v>
      </c>
      <c r="C99">
        <v>10</v>
      </c>
      <c r="D99" t="s">
        <v>516</v>
      </c>
      <c r="E99" s="9">
        <v>541620</v>
      </c>
      <c r="F99" s="9">
        <v>4187269</v>
      </c>
      <c r="G99">
        <v>3</v>
      </c>
      <c r="H99">
        <v>3.9</v>
      </c>
      <c r="I99">
        <v>0.45</v>
      </c>
      <c r="J99">
        <v>0.3</v>
      </c>
      <c r="K99">
        <v>0.375</v>
      </c>
      <c r="L99">
        <v>11.7</v>
      </c>
      <c r="M99">
        <v>4.3874999999999993</v>
      </c>
      <c r="N99" t="s">
        <v>157</v>
      </c>
      <c r="P99">
        <v>1</v>
      </c>
      <c r="Q99">
        <v>2</v>
      </c>
      <c r="R99" s="112">
        <v>0</v>
      </c>
      <c r="X99" t="s">
        <v>495</v>
      </c>
    </row>
    <row r="100" spans="1:24">
      <c r="A100" s="114">
        <v>36075</v>
      </c>
      <c r="B100" t="s">
        <v>17</v>
      </c>
      <c r="C100">
        <v>10.1</v>
      </c>
      <c r="D100" t="s">
        <v>517</v>
      </c>
      <c r="E100" s="9">
        <v>541634</v>
      </c>
      <c r="F100" s="9">
        <v>4187282</v>
      </c>
      <c r="G100">
        <v>2.2999999999999998</v>
      </c>
      <c r="H100">
        <v>2.9</v>
      </c>
      <c r="I100">
        <v>0.5</v>
      </c>
      <c r="J100">
        <v>0.31</v>
      </c>
      <c r="K100">
        <v>0.40500000000000003</v>
      </c>
      <c r="L100">
        <v>6.669999999999999</v>
      </c>
      <c r="M100">
        <v>2.7013499999999997</v>
      </c>
      <c r="N100" t="s">
        <v>157</v>
      </c>
      <c r="P100">
        <v>2</v>
      </c>
      <c r="Q100">
        <v>1</v>
      </c>
      <c r="T100" t="s">
        <v>493</v>
      </c>
      <c r="U100" t="s">
        <v>508</v>
      </c>
      <c r="X100" t="s">
        <v>495</v>
      </c>
    </row>
    <row r="101" spans="1:24">
      <c r="A101" s="114">
        <v>36075</v>
      </c>
      <c r="B101" t="s">
        <v>17</v>
      </c>
      <c r="C101">
        <v>11</v>
      </c>
      <c r="D101" t="s">
        <v>518</v>
      </c>
      <c r="E101" s="9">
        <v>541672</v>
      </c>
      <c r="F101" s="9">
        <v>4187291</v>
      </c>
      <c r="G101">
        <v>3</v>
      </c>
      <c r="H101">
        <v>3.2</v>
      </c>
      <c r="I101">
        <v>0.65</v>
      </c>
      <c r="J101">
        <v>0.19</v>
      </c>
      <c r="K101">
        <v>0.42000000000000004</v>
      </c>
      <c r="L101">
        <v>9.6000000000000014</v>
      </c>
      <c r="M101">
        <v>4.0320000000000009</v>
      </c>
      <c r="N101" t="s">
        <v>20</v>
      </c>
      <c r="P101">
        <v>1</v>
      </c>
      <c r="Q101">
        <v>2</v>
      </c>
      <c r="R101" s="112">
        <v>0</v>
      </c>
      <c r="U101" t="s">
        <v>508</v>
      </c>
      <c r="X101" t="s">
        <v>495</v>
      </c>
    </row>
    <row r="102" spans="1:24">
      <c r="A102" s="114">
        <v>36075</v>
      </c>
      <c r="B102" t="s">
        <v>17</v>
      </c>
      <c r="C102">
        <v>13.1</v>
      </c>
      <c r="D102" t="s">
        <v>519</v>
      </c>
      <c r="E102" s="9">
        <v>541704</v>
      </c>
      <c r="F102" s="9">
        <v>4187233</v>
      </c>
      <c r="G102">
        <v>2.25</v>
      </c>
      <c r="H102">
        <v>3.3</v>
      </c>
      <c r="I102">
        <v>0.2</v>
      </c>
      <c r="J102">
        <v>0.13</v>
      </c>
      <c r="K102">
        <v>0.16500000000000001</v>
      </c>
      <c r="L102">
        <v>7.4249999999999998</v>
      </c>
      <c r="M102">
        <v>1.225125</v>
      </c>
      <c r="N102" t="s">
        <v>35</v>
      </c>
      <c r="O102" t="s">
        <v>20</v>
      </c>
      <c r="P102">
        <v>2</v>
      </c>
      <c r="Q102">
        <v>2</v>
      </c>
      <c r="R102" s="112">
        <v>0</v>
      </c>
      <c r="X102" t="s">
        <v>637</v>
      </c>
    </row>
    <row r="103" spans="1:24">
      <c r="A103" s="114">
        <v>36075</v>
      </c>
      <c r="B103" t="s">
        <v>17</v>
      </c>
      <c r="C103">
        <v>13.2</v>
      </c>
      <c r="D103" t="s">
        <v>520</v>
      </c>
      <c r="E103" s="9">
        <v>541715</v>
      </c>
      <c r="F103" s="9">
        <v>4187215</v>
      </c>
      <c r="G103">
        <v>2.25</v>
      </c>
      <c r="H103">
        <v>3</v>
      </c>
      <c r="I103">
        <v>0.65</v>
      </c>
      <c r="J103">
        <v>0.15</v>
      </c>
      <c r="K103">
        <v>0.4</v>
      </c>
      <c r="L103">
        <v>6.75</v>
      </c>
      <c r="M103">
        <v>2.7</v>
      </c>
      <c r="N103" t="s">
        <v>157</v>
      </c>
      <c r="O103" t="s">
        <v>20</v>
      </c>
      <c r="P103">
        <v>1</v>
      </c>
      <c r="Q103">
        <v>2</v>
      </c>
      <c r="R103" s="112">
        <v>0</v>
      </c>
      <c r="X103" t="s">
        <v>521</v>
      </c>
    </row>
    <row r="104" spans="1:24">
      <c r="A104" s="114">
        <v>36075</v>
      </c>
      <c r="B104" t="s">
        <v>17</v>
      </c>
      <c r="C104">
        <v>13.3</v>
      </c>
      <c r="D104" t="s">
        <v>522</v>
      </c>
      <c r="E104" s="9">
        <v>541717</v>
      </c>
      <c r="F104" s="9">
        <v>4187184</v>
      </c>
      <c r="G104">
        <v>2.6</v>
      </c>
      <c r="H104">
        <v>3.4</v>
      </c>
      <c r="I104">
        <v>0.8</v>
      </c>
      <c r="J104">
        <v>0.25</v>
      </c>
      <c r="K104">
        <v>0.52500000000000002</v>
      </c>
      <c r="L104">
        <v>8.84</v>
      </c>
      <c r="M104">
        <v>4.641</v>
      </c>
      <c r="N104" t="s">
        <v>157</v>
      </c>
      <c r="O104" t="s">
        <v>35</v>
      </c>
      <c r="P104">
        <v>0</v>
      </c>
      <c r="Q104">
        <v>2</v>
      </c>
      <c r="X104" t="s">
        <v>657</v>
      </c>
    </row>
    <row r="105" spans="1:24">
      <c r="A105" s="114">
        <v>36075</v>
      </c>
      <c r="B105" t="s">
        <v>17</v>
      </c>
      <c r="C105">
        <v>13.4</v>
      </c>
      <c r="D105" t="s">
        <v>523</v>
      </c>
      <c r="E105" s="9">
        <v>541700</v>
      </c>
      <c r="F105" s="9">
        <v>4187175</v>
      </c>
      <c r="G105">
        <v>2.7</v>
      </c>
      <c r="H105">
        <v>3.7</v>
      </c>
      <c r="I105">
        <v>0.71</v>
      </c>
      <c r="J105">
        <v>0.25</v>
      </c>
      <c r="K105">
        <v>0.48</v>
      </c>
      <c r="L105">
        <v>9.990000000000002</v>
      </c>
      <c r="M105">
        <v>4.7952000000000004</v>
      </c>
      <c r="N105" t="s">
        <v>157</v>
      </c>
      <c r="O105" t="s">
        <v>35</v>
      </c>
      <c r="P105">
        <v>0</v>
      </c>
      <c r="Q105">
        <v>3</v>
      </c>
      <c r="R105" s="112">
        <v>0</v>
      </c>
      <c r="X105" t="s">
        <v>658</v>
      </c>
    </row>
    <row r="106" spans="1:24">
      <c r="A106" s="114">
        <v>36075</v>
      </c>
      <c r="B106" t="s">
        <v>17</v>
      </c>
      <c r="C106">
        <v>13.5</v>
      </c>
      <c r="D106" t="s">
        <v>524</v>
      </c>
      <c r="E106" s="9">
        <v>541678</v>
      </c>
      <c r="F106" s="9">
        <v>4187165</v>
      </c>
      <c r="G106">
        <v>3</v>
      </c>
      <c r="H106">
        <v>3.2</v>
      </c>
      <c r="I106">
        <v>0.8</v>
      </c>
      <c r="J106">
        <v>0.37</v>
      </c>
      <c r="K106">
        <v>0.58499999999999996</v>
      </c>
      <c r="L106">
        <v>9.6000000000000014</v>
      </c>
      <c r="M106">
        <v>5.6160000000000005</v>
      </c>
      <c r="N106" t="s">
        <v>157</v>
      </c>
      <c r="O106" t="s">
        <v>35</v>
      </c>
      <c r="P106">
        <v>1</v>
      </c>
      <c r="Q106">
        <v>1</v>
      </c>
      <c r="R106" s="112">
        <v>0</v>
      </c>
      <c r="X106" t="s">
        <v>657</v>
      </c>
    </row>
    <row r="107" spans="1:24">
      <c r="A107" s="114">
        <v>36076</v>
      </c>
      <c r="B107" t="s">
        <v>24</v>
      </c>
      <c r="C107">
        <v>6</v>
      </c>
      <c r="D107" t="s">
        <v>503</v>
      </c>
      <c r="E107" s="9">
        <v>540963</v>
      </c>
      <c r="F107" s="9">
        <v>4187194</v>
      </c>
      <c r="G107">
        <v>3</v>
      </c>
      <c r="H107">
        <v>3</v>
      </c>
      <c r="I107">
        <v>0.93</v>
      </c>
      <c r="J107">
        <v>0</v>
      </c>
      <c r="K107">
        <v>0.46500000000000002</v>
      </c>
      <c r="L107">
        <v>9</v>
      </c>
      <c r="M107">
        <v>4.1850000000000005</v>
      </c>
      <c r="N107" t="s">
        <v>35</v>
      </c>
      <c r="O107" t="s">
        <v>20</v>
      </c>
      <c r="P107">
        <v>1</v>
      </c>
      <c r="Q107">
        <v>1</v>
      </c>
      <c r="R107" s="112">
        <v>4</v>
      </c>
      <c r="V107" t="s">
        <v>504</v>
      </c>
      <c r="X107" t="s">
        <v>505</v>
      </c>
    </row>
    <row r="108" spans="1:24">
      <c r="A108" s="114">
        <v>36076</v>
      </c>
      <c r="B108" t="s">
        <v>24</v>
      </c>
      <c r="C108">
        <v>6.1</v>
      </c>
      <c r="D108" t="s">
        <v>506</v>
      </c>
      <c r="E108" s="9">
        <v>540935</v>
      </c>
      <c r="F108" s="9">
        <v>4187183</v>
      </c>
      <c r="G108">
        <v>2.2999999999999998</v>
      </c>
      <c r="H108">
        <v>2.2999999999999998</v>
      </c>
      <c r="I108">
        <v>0.8</v>
      </c>
      <c r="J108">
        <v>0</v>
      </c>
      <c r="K108">
        <v>0.4</v>
      </c>
      <c r="L108">
        <v>5.2899999999999991</v>
      </c>
      <c r="M108">
        <v>2.1159999999999997</v>
      </c>
      <c r="N108" t="s">
        <v>35</v>
      </c>
      <c r="O108" t="s">
        <v>20</v>
      </c>
      <c r="P108">
        <v>2</v>
      </c>
      <c r="Q108">
        <v>0</v>
      </c>
      <c r="R108" s="112">
        <v>4</v>
      </c>
      <c r="V108" t="s">
        <v>504</v>
      </c>
    </row>
    <row r="109" spans="1:24">
      <c r="A109" s="114">
        <v>36076</v>
      </c>
      <c r="B109" t="s">
        <v>24</v>
      </c>
      <c r="C109">
        <v>6.2</v>
      </c>
      <c r="D109" t="s">
        <v>507</v>
      </c>
      <c r="E109" s="9">
        <v>540979</v>
      </c>
      <c r="F109" s="9">
        <v>4187186</v>
      </c>
      <c r="G109">
        <v>2.7</v>
      </c>
      <c r="H109">
        <v>4.0999999999999996</v>
      </c>
      <c r="I109">
        <v>0.75</v>
      </c>
      <c r="J109">
        <v>0.14000000000000001</v>
      </c>
      <c r="K109">
        <v>0.44500000000000001</v>
      </c>
      <c r="L109">
        <v>11.07</v>
      </c>
      <c r="M109">
        <v>4.9261499999999998</v>
      </c>
      <c r="N109" t="s">
        <v>157</v>
      </c>
      <c r="O109" t="s">
        <v>20</v>
      </c>
      <c r="P109">
        <v>3</v>
      </c>
      <c r="Q109">
        <v>1</v>
      </c>
      <c r="R109" s="112">
        <v>4</v>
      </c>
      <c r="U109" t="s">
        <v>508</v>
      </c>
      <c r="V109" t="s">
        <v>504</v>
      </c>
    </row>
    <row r="110" spans="1:24">
      <c r="A110" s="114">
        <v>36076</v>
      </c>
      <c r="B110" t="s">
        <v>24</v>
      </c>
      <c r="C110">
        <v>7</v>
      </c>
      <c r="D110" t="s">
        <v>509</v>
      </c>
      <c r="E110" s="9">
        <v>540997</v>
      </c>
      <c r="F110" s="9">
        <v>4187181</v>
      </c>
      <c r="G110">
        <v>3.5</v>
      </c>
      <c r="H110">
        <v>4.4000000000000004</v>
      </c>
      <c r="I110">
        <v>0.65</v>
      </c>
      <c r="J110">
        <v>0</v>
      </c>
      <c r="K110">
        <v>0.32500000000000001</v>
      </c>
      <c r="L110">
        <v>15.400000000000002</v>
      </c>
      <c r="M110">
        <v>5.0050000000000008</v>
      </c>
      <c r="N110" t="s">
        <v>157</v>
      </c>
      <c r="O110" t="s">
        <v>20</v>
      </c>
      <c r="P110">
        <v>2</v>
      </c>
      <c r="Q110">
        <v>1</v>
      </c>
      <c r="R110" s="112">
        <v>4</v>
      </c>
      <c r="U110" t="s">
        <v>510</v>
      </c>
      <c r="V110" t="s">
        <v>504</v>
      </c>
    </row>
    <row r="111" spans="1:24">
      <c r="A111" s="114">
        <v>36076</v>
      </c>
      <c r="B111" t="s">
        <v>24</v>
      </c>
      <c r="C111">
        <v>8</v>
      </c>
      <c r="D111" t="s">
        <v>511</v>
      </c>
      <c r="E111" s="9">
        <v>541018</v>
      </c>
      <c r="F111" s="9">
        <v>4187197</v>
      </c>
      <c r="G111">
        <v>2.4500000000000002</v>
      </c>
      <c r="H111">
        <v>3.3</v>
      </c>
      <c r="I111">
        <v>0.54</v>
      </c>
      <c r="J111">
        <v>0.27</v>
      </c>
      <c r="K111">
        <v>0.40500000000000003</v>
      </c>
      <c r="L111">
        <v>8.0850000000000009</v>
      </c>
      <c r="M111">
        <v>3.2744250000000004</v>
      </c>
      <c r="N111" t="s">
        <v>157</v>
      </c>
      <c r="P111">
        <v>1</v>
      </c>
      <c r="Q111">
        <v>2</v>
      </c>
      <c r="R111" s="112">
        <v>0</v>
      </c>
      <c r="X111" t="s">
        <v>495</v>
      </c>
    </row>
    <row r="112" spans="1:24">
      <c r="A112" s="114">
        <v>36076</v>
      </c>
      <c r="B112" t="s">
        <v>24</v>
      </c>
      <c r="C112">
        <v>8.1</v>
      </c>
      <c r="D112" t="s">
        <v>512</v>
      </c>
      <c r="E112" s="9">
        <v>541086</v>
      </c>
      <c r="F112" s="9">
        <v>4187187</v>
      </c>
      <c r="G112">
        <v>2.2000000000000002</v>
      </c>
      <c r="H112">
        <v>4.3</v>
      </c>
      <c r="I112">
        <v>0.63</v>
      </c>
      <c r="J112">
        <v>0.25</v>
      </c>
      <c r="K112">
        <v>0.44</v>
      </c>
      <c r="L112">
        <v>9.4600000000000009</v>
      </c>
      <c r="M112">
        <v>4.1624000000000008</v>
      </c>
      <c r="N112" t="s">
        <v>157</v>
      </c>
      <c r="P112">
        <v>1</v>
      </c>
      <c r="Q112">
        <v>1</v>
      </c>
      <c r="T112" t="s">
        <v>493</v>
      </c>
      <c r="U112" t="s">
        <v>508</v>
      </c>
    </row>
    <row r="113" spans="1:24">
      <c r="A113" s="114">
        <v>36076</v>
      </c>
      <c r="B113" t="s">
        <v>24</v>
      </c>
      <c r="C113">
        <v>8.1999999999999993</v>
      </c>
      <c r="D113" t="s">
        <v>513</v>
      </c>
      <c r="E113" s="9">
        <v>541053</v>
      </c>
      <c r="F113" s="9">
        <v>4187179</v>
      </c>
      <c r="G113">
        <v>2.65</v>
      </c>
      <c r="H113">
        <v>3.5</v>
      </c>
      <c r="I113">
        <v>0.5</v>
      </c>
      <c r="J113">
        <v>0.22</v>
      </c>
      <c r="K113">
        <v>0.36</v>
      </c>
      <c r="L113">
        <v>9.2750000000000004</v>
      </c>
      <c r="M113">
        <v>3.339</v>
      </c>
      <c r="N113" t="s">
        <v>157</v>
      </c>
      <c r="P113">
        <v>0</v>
      </c>
      <c r="Q113">
        <v>2</v>
      </c>
      <c r="R113" s="112">
        <v>0</v>
      </c>
      <c r="X113" t="s">
        <v>514</v>
      </c>
    </row>
    <row r="114" spans="1:24">
      <c r="A114" s="114">
        <v>36076</v>
      </c>
      <c r="B114" t="s">
        <v>24</v>
      </c>
      <c r="C114">
        <v>8.3000000000000007</v>
      </c>
      <c r="D114" t="s">
        <v>515</v>
      </c>
      <c r="E114" s="9">
        <v>541134</v>
      </c>
      <c r="F114" s="9">
        <v>4187211</v>
      </c>
      <c r="G114">
        <v>3</v>
      </c>
      <c r="H114">
        <v>4.2</v>
      </c>
      <c r="I114">
        <v>0.65</v>
      </c>
      <c r="J114">
        <v>0.39</v>
      </c>
      <c r="K114">
        <v>0.52</v>
      </c>
      <c r="L114">
        <v>12.600000000000001</v>
      </c>
      <c r="M114">
        <v>6.5520000000000014</v>
      </c>
      <c r="N114" t="s">
        <v>157</v>
      </c>
      <c r="P114">
        <v>1</v>
      </c>
      <c r="Q114">
        <v>1</v>
      </c>
    </row>
    <row r="115" spans="1:24">
      <c r="A115" s="99">
        <v>36445</v>
      </c>
      <c r="B115" t="s">
        <v>33</v>
      </c>
      <c r="C115">
        <v>118</v>
      </c>
      <c r="D115" t="s">
        <v>458</v>
      </c>
      <c r="E115" s="71">
        <v>540953.84137499996</v>
      </c>
      <c r="F115" s="71">
        <v>4187016.3824200002</v>
      </c>
      <c r="G115">
        <v>3</v>
      </c>
      <c r="H115">
        <v>6.3</v>
      </c>
      <c r="I115">
        <v>0.45</v>
      </c>
      <c r="J115">
        <v>0</v>
      </c>
      <c r="K115">
        <f>AVERAGE(I115:J115)</f>
        <v>0.22500000000000001</v>
      </c>
      <c r="L115">
        <f>H115*G115</f>
        <v>18.899999999999999</v>
      </c>
      <c r="M115">
        <f>L115*K115</f>
        <v>4.2524999999999995</v>
      </c>
      <c r="N115" t="s">
        <v>121</v>
      </c>
      <c r="P115" s="88">
        <v>3</v>
      </c>
      <c r="Q115" s="88">
        <v>0</v>
      </c>
      <c r="R115" s="203">
        <v>0</v>
      </c>
      <c r="S115" s="88"/>
      <c r="T115" s="88"/>
      <c r="U115" s="88"/>
      <c r="V115" s="88"/>
      <c r="W115" s="88"/>
    </row>
    <row r="116" spans="1:24">
      <c r="A116" s="99">
        <v>36445</v>
      </c>
      <c r="B116" t="s">
        <v>33</v>
      </c>
      <c r="C116">
        <v>209</v>
      </c>
      <c r="D116" t="s">
        <v>459</v>
      </c>
      <c r="E116" s="71">
        <v>540900.45592600002</v>
      </c>
      <c r="F116" s="71">
        <v>4187068.6438699998</v>
      </c>
      <c r="G116">
        <v>3</v>
      </c>
      <c r="H116">
        <v>3.9</v>
      </c>
      <c r="I116">
        <v>0.6</v>
      </c>
      <c r="J116">
        <v>0</v>
      </c>
      <c r="K116">
        <f>AVERAGE(I116:J116)</f>
        <v>0.3</v>
      </c>
      <c r="L116">
        <f>H116*G116</f>
        <v>11.7</v>
      </c>
      <c r="M116">
        <f>L116*K116</f>
        <v>3.51</v>
      </c>
      <c r="N116" t="s">
        <v>121</v>
      </c>
      <c r="P116" s="88">
        <v>1</v>
      </c>
      <c r="Q116" s="88">
        <v>0</v>
      </c>
      <c r="R116" s="203">
        <v>0</v>
      </c>
      <c r="S116" s="88"/>
      <c r="T116" s="88"/>
      <c r="U116" s="88"/>
      <c r="V116" s="88"/>
      <c r="W116" s="88"/>
    </row>
    <row r="117" spans="1:24">
      <c r="A117" s="99">
        <v>36445</v>
      </c>
      <c r="B117" t="s">
        <v>33</v>
      </c>
      <c r="C117">
        <v>328</v>
      </c>
      <c r="D117" t="s">
        <v>460</v>
      </c>
      <c r="E117" s="71">
        <v>540813.06481100002</v>
      </c>
      <c r="F117" s="71">
        <v>4187180.5088499999</v>
      </c>
      <c r="G117">
        <v>3</v>
      </c>
      <c r="H117">
        <v>3.65</v>
      </c>
      <c r="I117">
        <v>0.27</v>
      </c>
      <c r="J117">
        <v>0</v>
      </c>
      <c r="K117">
        <f>AVERAGE(I117:J117)</f>
        <v>0.13500000000000001</v>
      </c>
      <c r="L117">
        <f>H117*G117</f>
        <v>10.95</v>
      </c>
      <c r="M117">
        <f>L117*K117</f>
        <v>1.4782500000000001</v>
      </c>
      <c r="N117" t="s">
        <v>121</v>
      </c>
      <c r="O117" t="s">
        <v>141</v>
      </c>
      <c r="P117" s="88">
        <v>1</v>
      </c>
      <c r="Q117" s="88">
        <v>0</v>
      </c>
      <c r="R117" s="203">
        <v>1</v>
      </c>
      <c r="S117" s="88"/>
      <c r="T117" s="88"/>
      <c r="U117" s="88"/>
      <c r="V117" s="88"/>
      <c r="W117" s="88"/>
    </row>
    <row r="118" spans="1:24">
      <c r="A118" s="99">
        <v>36445</v>
      </c>
      <c r="B118" t="s">
        <v>33</v>
      </c>
      <c r="C118">
        <v>355</v>
      </c>
      <c r="D118" t="s">
        <v>461</v>
      </c>
      <c r="E118" s="71">
        <v>540796.93732400006</v>
      </c>
      <c r="F118" s="71">
        <v>4187185.5309799998</v>
      </c>
      <c r="G118">
        <v>3</v>
      </c>
      <c r="H118">
        <v>2.4</v>
      </c>
      <c r="I118">
        <v>0.55000000000000004</v>
      </c>
      <c r="J118">
        <v>0</v>
      </c>
      <c r="K118">
        <f>AVERAGE(I118:J118)</f>
        <v>0.27500000000000002</v>
      </c>
      <c r="L118">
        <f>H118*G118</f>
        <v>7.1999999999999993</v>
      </c>
      <c r="M118">
        <f>L118*K118</f>
        <v>1.98</v>
      </c>
      <c r="N118" t="s">
        <v>121</v>
      </c>
      <c r="P118" s="88">
        <v>1</v>
      </c>
      <c r="Q118" s="88">
        <v>0</v>
      </c>
      <c r="R118" s="203">
        <v>0</v>
      </c>
      <c r="S118" s="88"/>
      <c r="T118" s="88"/>
      <c r="U118" s="88"/>
      <c r="V118" s="88"/>
      <c r="W118" s="88"/>
    </row>
    <row r="119" spans="1:24">
      <c r="A119" s="99">
        <v>36445</v>
      </c>
      <c r="B119" t="s">
        <v>33</v>
      </c>
      <c r="C119">
        <v>374</v>
      </c>
      <c r="D119" t="s">
        <v>39</v>
      </c>
      <c r="E119" s="71">
        <v>540786.12181899999</v>
      </c>
      <c r="F119" s="71">
        <v>4187190.9794000001</v>
      </c>
      <c r="G119">
        <v>3</v>
      </c>
      <c r="H119">
        <v>2.75</v>
      </c>
      <c r="I119">
        <v>0.75</v>
      </c>
      <c r="J119">
        <v>0</v>
      </c>
      <c r="K119">
        <f>AVERAGE(I119:J119)</f>
        <v>0.375</v>
      </c>
      <c r="L119">
        <f>H119*G119</f>
        <v>8.25</v>
      </c>
      <c r="M119">
        <f>L119*K119</f>
        <v>3.09375</v>
      </c>
      <c r="N119" t="s">
        <v>121</v>
      </c>
      <c r="P119" s="88">
        <v>0</v>
      </c>
      <c r="Q119" s="88">
        <v>0</v>
      </c>
      <c r="R119" s="203">
        <v>0</v>
      </c>
      <c r="S119" s="88"/>
      <c r="T119" s="88"/>
      <c r="U119" s="88"/>
      <c r="V119" s="88"/>
      <c r="W119" s="88"/>
    </row>
    <row r="120" spans="1:24">
      <c r="A120" s="99">
        <v>36445</v>
      </c>
      <c r="B120" t="s">
        <v>33</v>
      </c>
      <c r="C120">
        <v>454</v>
      </c>
      <c r="D120" t="s">
        <v>462</v>
      </c>
      <c r="E120" s="71">
        <v>540714.237097</v>
      </c>
      <c r="F120" s="71">
        <v>4187208.78107</v>
      </c>
      <c r="G120">
        <v>3</v>
      </c>
      <c r="H120">
        <v>3.45</v>
      </c>
      <c r="I120">
        <v>0.55000000000000004</v>
      </c>
      <c r="J120">
        <v>0</v>
      </c>
      <c r="K120">
        <f>AVERAGE(I120:J120)</f>
        <v>0.27500000000000002</v>
      </c>
      <c r="L120">
        <f>H120*G120</f>
        <v>10.350000000000001</v>
      </c>
      <c r="M120">
        <f>L120*K120</f>
        <v>2.8462500000000008</v>
      </c>
      <c r="N120" t="s">
        <v>121</v>
      </c>
      <c r="P120" s="88">
        <v>0</v>
      </c>
      <c r="Q120" s="88">
        <v>0</v>
      </c>
      <c r="R120" s="203">
        <v>3</v>
      </c>
      <c r="S120" s="88"/>
      <c r="T120" s="88"/>
      <c r="U120" s="88"/>
      <c r="V120" s="88"/>
      <c r="W120" s="88"/>
    </row>
    <row r="121" spans="1:24">
      <c r="A121" s="99">
        <v>36445</v>
      </c>
      <c r="B121" t="s">
        <v>33</v>
      </c>
      <c r="C121">
        <v>490</v>
      </c>
      <c r="D121" t="s">
        <v>463</v>
      </c>
      <c r="E121" s="71">
        <v>540716.75663800002</v>
      </c>
      <c r="F121" s="71">
        <v>4187227.6776200002</v>
      </c>
      <c r="G121">
        <v>3</v>
      </c>
      <c r="H121">
        <v>2.8</v>
      </c>
      <c r="I121">
        <v>0.25</v>
      </c>
      <c r="J121">
        <v>0</v>
      </c>
      <c r="K121">
        <f>AVERAGE(I121:J121)</f>
        <v>0.125</v>
      </c>
      <c r="L121">
        <f>H121*G121</f>
        <v>8.3999999999999986</v>
      </c>
      <c r="M121">
        <f>L121*K121</f>
        <v>1.0499999999999998</v>
      </c>
      <c r="N121" t="s">
        <v>121</v>
      </c>
      <c r="O121" t="s">
        <v>157</v>
      </c>
      <c r="P121" s="88">
        <v>1</v>
      </c>
      <c r="Q121" s="88">
        <v>0</v>
      </c>
      <c r="R121" s="203">
        <v>4</v>
      </c>
      <c r="S121" s="88"/>
      <c r="T121" s="88"/>
      <c r="U121" s="88"/>
      <c r="V121" s="88"/>
      <c r="W121" s="88"/>
    </row>
    <row r="122" spans="1:24">
      <c r="A122" s="99">
        <v>36445</v>
      </c>
      <c r="B122" t="s">
        <v>33</v>
      </c>
      <c r="C122">
        <v>604</v>
      </c>
      <c r="D122" t="s">
        <v>464</v>
      </c>
      <c r="E122" s="71">
        <v>540813.75895699998</v>
      </c>
      <c r="F122" s="71">
        <v>4187202.4822200001</v>
      </c>
      <c r="G122">
        <v>3</v>
      </c>
      <c r="H122">
        <v>2.4</v>
      </c>
      <c r="I122">
        <v>1.07</v>
      </c>
      <c r="J122">
        <v>0</v>
      </c>
      <c r="K122">
        <f>AVERAGE(I122:J122)</f>
        <v>0.53500000000000003</v>
      </c>
      <c r="L122">
        <f>H122*G122</f>
        <v>7.1999999999999993</v>
      </c>
      <c r="M122">
        <f>L122*K122</f>
        <v>3.8519999999999999</v>
      </c>
      <c r="N122" t="s">
        <v>121</v>
      </c>
      <c r="P122" s="88">
        <v>4</v>
      </c>
      <c r="Q122" s="88">
        <v>0</v>
      </c>
      <c r="R122" s="203">
        <v>0</v>
      </c>
      <c r="S122" s="88"/>
      <c r="T122" s="88"/>
      <c r="U122" s="88"/>
      <c r="V122" s="88"/>
      <c r="W122" s="88"/>
    </row>
    <row r="123" spans="1:24">
      <c r="A123" s="99">
        <v>36446</v>
      </c>
      <c r="B123" t="s">
        <v>24</v>
      </c>
      <c r="C123">
        <v>40</v>
      </c>
      <c r="D123" t="s">
        <v>465</v>
      </c>
      <c r="E123" s="71">
        <v>540901.94288300001</v>
      </c>
      <c r="F123" s="71">
        <v>4187186.1052000001</v>
      </c>
      <c r="G123">
        <v>3</v>
      </c>
      <c r="H123">
        <v>2.25</v>
      </c>
      <c r="I123">
        <v>0.47</v>
      </c>
      <c r="J123">
        <v>0.35</v>
      </c>
      <c r="K123">
        <f>AVERAGE(I123:J123)</f>
        <v>0.41</v>
      </c>
      <c r="L123">
        <f>H123*G123</f>
        <v>6.75</v>
      </c>
      <c r="M123">
        <f>L123*K123</f>
        <v>2.7674999999999996</v>
      </c>
      <c r="N123" t="s">
        <v>35</v>
      </c>
      <c r="O123" t="s">
        <v>121</v>
      </c>
      <c r="P123" s="88">
        <v>4</v>
      </c>
      <c r="Q123" s="88">
        <v>1</v>
      </c>
      <c r="R123" s="203">
        <v>0</v>
      </c>
      <c r="S123" s="88"/>
      <c r="T123" s="88"/>
      <c r="U123" s="88"/>
      <c r="V123" s="88"/>
      <c r="W123" s="88"/>
    </row>
    <row r="124" spans="1:24">
      <c r="A124" s="99">
        <v>36446</v>
      </c>
      <c r="B124" t="s">
        <v>24</v>
      </c>
      <c r="C124">
        <v>125</v>
      </c>
      <c r="D124" t="s">
        <v>149</v>
      </c>
      <c r="E124" s="71">
        <v>540978.61212099995</v>
      </c>
      <c r="F124" s="71">
        <v>4187194.5284299999</v>
      </c>
      <c r="G124">
        <v>3</v>
      </c>
      <c r="H124">
        <v>1.75</v>
      </c>
      <c r="I124">
        <v>0.53</v>
      </c>
      <c r="J124">
        <v>0.3</v>
      </c>
      <c r="K124">
        <f>AVERAGE(I124:J124)</f>
        <v>0.41500000000000004</v>
      </c>
      <c r="L124">
        <f>H124*G124</f>
        <v>5.25</v>
      </c>
      <c r="M124">
        <f>L124*K124</f>
        <v>2.17875</v>
      </c>
      <c r="N124" t="s">
        <v>20</v>
      </c>
      <c r="P124" s="88">
        <v>3</v>
      </c>
      <c r="Q124" s="88">
        <v>1</v>
      </c>
      <c r="R124" s="203">
        <v>0</v>
      </c>
      <c r="S124" s="88"/>
      <c r="T124" s="88"/>
      <c r="U124" s="88"/>
      <c r="V124" s="88"/>
      <c r="W124" s="88"/>
    </row>
    <row r="125" spans="1:24">
      <c r="A125" s="99">
        <v>36446</v>
      </c>
      <c r="B125" t="s">
        <v>24</v>
      </c>
      <c r="C125">
        <v>129</v>
      </c>
      <c r="D125" t="s">
        <v>65</v>
      </c>
      <c r="E125" s="71">
        <v>540982.46646699996</v>
      </c>
      <c r="F125" s="71">
        <v>4187191.8250299999</v>
      </c>
      <c r="G125">
        <v>3</v>
      </c>
      <c r="H125">
        <v>3.5</v>
      </c>
      <c r="I125">
        <v>0.55000000000000004</v>
      </c>
      <c r="J125">
        <v>0</v>
      </c>
      <c r="K125">
        <f>AVERAGE(I125:J125)</f>
        <v>0.27500000000000002</v>
      </c>
      <c r="L125">
        <f>H125*G125</f>
        <v>10.5</v>
      </c>
      <c r="M125">
        <f>L125*K125</f>
        <v>2.8875000000000002</v>
      </c>
      <c r="N125" t="s">
        <v>20</v>
      </c>
      <c r="P125" s="88">
        <v>1</v>
      </c>
      <c r="Q125" s="88">
        <v>0</v>
      </c>
      <c r="R125" s="203">
        <v>0</v>
      </c>
      <c r="S125" s="88"/>
      <c r="T125" s="88"/>
      <c r="U125" s="88"/>
      <c r="V125" s="88"/>
      <c r="W125" s="88"/>
    </row>
    <row r="126" spans="1:24">
      <c r="A126" s="99">
        <v>36446</v>
      </c>
      <c r="B126" t="s">
        <v>24</v>
      </c>
      <c r="C126">
        <v>171</v>
      </c>
      <c r="D126" t="s">
        <v>466</v>
      </c>
      <c r="E126" s="71">
        <v>541028.98501399998</v>
      </c>
      <c r="F126" s="71">
        <v>4187203.8983</v>
      </c>
      <c r="G126">
        <v>3</v>
      </c>
      <c r="H126">
        <v>3.25</v>
      </c>
      <c r="I126">
        <v>0.3</v>
      </c>
      <c r="J126">
        <v>0</v>
      </c>
      <c r="K126">
        <f>AVERAGE(I126:J126)</f>
        <v>0.15</v>
      </c>
      <c r="L126">
        <f>H126*G126</f>
        <v>9.75</v>
      </c>
      <c r="M126">
        <f>L126*K126</f>
        <v>1.4624999999999999</v>
      </c>
      <c r="N126" t="s">
        <v>157</v>
      </c>
      <c r="O126" t="s">
        <v>35</v>
      </c>
      <c r="P126" s="88">
        <v>0</v>
      </c>
      <c r="Q126" s="88">
        <v>1</v>
      </c>
      <c r="R126" s="203">
        <v>0</v>
      </c>
      <c r="S126" s="88"/>
      <c r="T126" s="88"/>
      <c r="U126" s="88"/>
      <c r="V126" s="88"/>
      <c r="W126" s="88"/>
    </row>
    <row r="127" spans="1:24">
      <c r="A127" s="99">
        <v>36446</v>
      </c>
      <c r="B127" t="s">
        <v>24</v>
      </c>
      <c r="C127">
        <v>248</v>
      </c>
      <c r="D127" t="s">
        <v>467</v>
      </c>
      <c r="E127" s="71">
        <v>541099.91871999996</v>
      </c>
      <c r="F127" s="71">
        <v>4187197.9752000002</v>
      </c>
      <c r="G127">
        <v>3</v>
      </c>
      <c r="H127">
        <v>3.2</v>
      </c>
      <c r="I127">
        <v>0.5</v>
      </c>
      <c r="J127">
        <v>0.2</v>
      </c>
      <c r="K127">
        <f>AVERAGE(I127:J127)</f>
        <v>0.35</v>
      </c>
      <c r="L127">
        <f>H127*G127</f>
        <v>9.6000000000000014</v>
      </c>
      <c r="M127">
        <f>L127*K127</f>
        <v>3.3600000000000003</v>
      </c>
      <c r="N127" t="s">
        <v>157</v>
      </c>
      <c r="O127" t="s">
        <v>35</v>
      </c>
      <c r="P127" s="88">
        <v>0</v>
      </c>
      <c r="Q127" s="88">
        <v>1</v>
      </c>
      <c r="R127" s="203">
        <v>0</v>
      </c>
      <c r="S127" s="88"/>
      <c r="T127" s="88"/>
      <c r="U127" s="88"/>
      <c r="V127" s="88"/>
      <c r="W127" s="88"/>
    </row>
    <row r="128" spans="1:24">
      <c r="A128" s="99">
        <v>36446</v>
      </c>
      <c r="B128" t="s">
        <v>24</v>
      </c>
      <c r="C128">
        <v>259</v>
      </c>
      <c r="D128" t="s">
        <v>468</v>
      </c>
      <c r="E128" s="71">
        <v>541107.13678599999</v>
      </c>
      <c r="F128" s="71">
        <v>4187201.0190099999</v>
      </c>
      <c r="G128">
        <v>3</v>
      </c>
      <c r="H128">
        <v>2.2000000000000002</v>
      </c>
      <c r="I128">
        <v>0.4</v>
      </c>
      <c r="J128">
        <v>0.2</v>
      </c>
      <c r="K128">
        <f>AVERAGE(I128:J128)</f>
        <v>0.30000000000000004</v>
      </c>
      <c r="L128">
        <f>H128*G128</f>
        <v>6.6000000000000005</v>
      </c>
      <c r="M128">
        <f>L128*K128</f>
        <v>1.9800000000000004</v>
      </c>
      <c r="N128" t="s">
        <v>157</v>
      </c>
      <c r="O128" t="s">
        <v>121</v>
      </c>
      <c r="P128" s="88">
        <v>0</v>
      </c>
      <c r="Q128" s="88">
        <v>1</v>
      </c>
      <c r="R128" s="203">
        <v>0</v>
      </c>
      <c r="S128" s="88"/>
      <c r="T128" s="88"/>
      <c r="U128" s="88"/>
      <c r="V128" s="88"/>
      <c r="W128" s="88"/>
    </row>
    <row r="129" spans="1:24">
      <c r="A129" s="99">
        <v>36446</v>
      </c>
      <c r="B129" t="s">
        <v>24</v>
      </c>
      <c r="C129">
        <v>270</v>
      </c>
      <c r="D129" t="s">
        <v>469</v>
      </c>
      <c r="E129" s="71">
        <v>541116.69852199999</v>
      </c>
      <c r="F129" s="71">
        <v>4187206.5353899999</v>
      </c>
      <c r="G129">
        <v>3</v>
      </c>
      <c r="H129">
        <v>3.6</v>
      </c>
      <c r="I129">
        <v>0.45</v>
      </c>
      <c r="J129">
        <v>0.25</v>
      </c>
      <c r="K129">
        <f>AVERAGE(I129:J129)</f>
        <v>0.35</v>
      </c>
      <c r="L129">
        <f>H129*G129</f>
        <v>10.8</v>
      </c>
      <c r="M129">
        <f>L129*K129</f>
        <v>3.78</v>
      </c>
      <c r="N129" t="s">
        <v>157</v>
      </c>
      <c r="O129" t="s">
        <v>35</v>
      </c>
      <c r="P129" s="88">
        <v>1</v>
      </c>
      <c r="Q129" s="88">
        <v>2</v>
      </c>
      <c r="R129" s="203">
        <v>0</v>
      </c>
      <c r="S129" s="88"/>
      <c r="T129" s="88"/>
      <c r="U129" s="88"/>
      <c r="V129" s="88"/>
      <c r="W129" s="88"/>
    </row>
    <row r="130" spans="1:24">
      <c r="A130" s="99">
        <v>36447</v>
      </c>
      <c r="B130" t="s">
        <v>17</v>
      </c>
      <c r="C130">
        <v>52</v>
      </c>
      <c r="D130" t="s">
        <v>470</v>
      </c>
      <c r="E130" s="71">
        <v>541605.27345700003</v>
      </c>
      <c r="F130" s="71">
        <v>4187269.1639299998</v>
      </c>
      <c r="G130">
        <v>3</v>
      </c>
      <c r="H130">
        <f>4.6-1.9</f>
        <v>2.6999999999999997</v>
      </c>
      <c r="I130">
        <v>0.4</v>
      </c>
      <c r="J130">
        <v>0.15</v>
      </c>
      <c r="K130">
        <f>AVERAGE(I130:J130)</f>
        <v>0.27500000000000002</v>
      </c>
      <c r="L130">
        <f>H130*G130</f>
        <v>8.1</v>
      </c>
      <c r="M130">
        <f>L130*K130</f>
        <v>2.2275</v>
      </c>
      <c r="N130" t="s">
        <v>35</v>
      </c>
      <c r="O130" t="s">
        <v>157</v>
      </c>
      <c r="P130" s="88">
        <v>3</v>
      </c>
      <c r="Q130" s="88">
        <v>1</v>
      </c>
      <c r="R130" s="203">
        <v>0</v>
      </c>
      <c r="S130" s="88"/>
      <c r="T130" s="88" t="s">
        <v>608</v>
      </c>
      <c r="U130" t="s">
        <v>549</v>
      </c>
      <c r="V130" s="88"/>
      <c r="W130" s="88"/>
    </row>
    <row r="131" spans="1:24">
      <c r="A131" s="99">
        <v>36447</v>
      </c>
      <c r="B131" t="s">
        <v>17</v>
      </c>
      <c r="C131">
        <v>54</v>
      </c>
      <c r="D131" t="s">
        <v>471</v>
      </c>
      <c r="E131" s="71">
        <v>541608.44846300001</v>
      </c>
      <c r="F131" s="71">
        <v>4187272.3389300001</v>
      </c>
      <c r="G131">
        <v>3</v>
      </c>
      <c r="H131">
        <v>2.2000000000000002</v>
      </c>
      <c r="I131">
        <v>0.31</v>
      </c>
      <c r="K131">
        <f>AVERAGE(I131:J131)</f>
        <v>0.31</v>
      </c>
      <c r="L131">
        <f>G131*H131</f>
        <v>6.6000000000000005</v>
      </c>
      <c r="M131" t="s">
        <v>487</v>
      </c>
      <c r="N131" t="s">
        <v>157</v>
      </c>
      <c r="O131" t="s">
        <v>35</v>
      </c>
      <c r="P131" s="88">
        <v>0</v>
      </c>
      <c r="Q131" s="88">
        <v>2</v>
      </c>
      <c r="R131" s="203">
        <v>0</v>
      </c>
      <c r="S131" s="88"/>
      <c r="T131" s="88"/>
      <c r="U131" s="88"/>
      <c r="V131" s="88"/>
      <c r="W131" s="88"/>
    </row>
    <row r="132" spans="1:24">
      <c r="A132" s="99">
        <v>36447</v>
      </c>
      <c r="B132" t="s">
        <v>17</v>
      </c>
      <c r="C132">
        <v>60</v>
      </c>
      <c r="D132" t="s">
        <v>472</v>
      </c>
      <c r="E132" s="71">
        <v>541613.21097300004</v>
      </c>
      <c r="F132" s="71">
        <v>4187276.3076900002</v>
      </c>
      <c r="G132">
        <v>3</v>
      </c>
      <c r="H132">
        <f>3.35-0.7</f>
        <v>2.6500000000000004</v>
      </c>
      <c r="I132">
        <v>0.25</v>
      </c>
      <c r="J132">
        <v>0.15</v>
      </c>
      <c r="K132">
        <f>AVERAGE(I132:J132)</f>
        <v>0.2</v>
      </c>
      <c r="L132">
        <f>H132*G132</f>
        <v>7.9500000000000011</v>
      </c>
      <c r="M132">
        <f>L132*K132</f>
        <v>1.5900000000000003</v>
      </c>
      <c r="N132" t="s">
        <v>157</v>
      </c>
      <c r="O132" t="s">
        <v>35</v>
      </c>
      <c r="P132" s="88">
        <v>0</v>
      </c>
      <c r="Q132" s="88">
        <v>1</v>
      </c>
      <c r="R132" s="203">
        <v>0</v>
      </c>
      <c r="S132" s="88"/>
      <c r="T132" s="88"/>
      <c r="U132" s="88"/>
      <c r="V132" s="88"/>
      <c r="W132" s="88"/>
    </row>
    <row r="133" spans="1:24">
      <c r="A133" s="99">
        <v>36447</v>
      </c>
      <c r="B133" t="s">
        <v>17</v>
      </c>
      <c r="C133">
        <v>123</v>
      </c>
      <c r="D133" t="s">
        <v>473</v>
      </c>
      <c r="E133" s="71">
        <v>541681.076734</v>
      </c>
      <c r="F133" s="71">
        <v>4187277.4983199998</v>
      </c>
      <c r="G133">
        <v>3</v>
      </c>
      <c r="H133">
        <v>3.82</v>
      </c>
      <c r="I133">
        <v>0.41</v>
      </c>
      <c r="J133">
        <v>0.2</v>
      </c>
      <c r="K133">
        <f>AVERAGE(I133:J133)</f>
        <v>0.30499999999999999</v>
      </c>
      <c r="L133">
        <f>H133*G133</f>
        <v>11.459999999999999</v>
      </c>
      <c r="M133">
        <f>L133*K133</f>
        <v>3.4952999999999999</v>
      </c>
      <c r="N133" t="s">
        <v>35</v>
      </c>
      <c r="O133" t="s">
        <v>157</v>
      </c>
      <c r="P133" s="88">
        <v>1</v>
      </c>
      <c r="Q133" s="88">
        <v>1</v>
      </c>
      <c r="R133" s="203">
        <v>0</v>
      </c>
      <c r="S133" s="88"/>
      <c r="T133" s="88"/>
      <c r="U133" s="88"/>
      <c r="V133" s="88"/>
      <c r="W133" s="88"/>
    </row>
    <row r="134" spans="1:24">
      <c r="A134" s="99">
        <v>36447</v>
      </c>
      <c r="B134" t="s">
        <v>17</v>
      </c>
      <c r="C134">
        <v>186</v>
      </c>
      <c r="D134" t="s">
        <v>474</v>
      </c>
      <c r="E134" s="71">
        <v>541714.01742399996</v>
      </c>
      <c r="F134" s="71">
        <v>4187214.7919399999</v>
      </c>
      <c r="G134">
        <v>3</v>
      </c>
      <c r="H134">
        <v>2.9</v>
      </c>
      <c r="I134">
        <v>0.7</v>
      </c>
      <c r="J134">
        <v>0.42</v>
      </c>
      <c r="K134">
        <f>AVERAGE(I134:J134)</f>
        <v>0.55999999999999994</v>
      </c>
      <c r="L134">
        <f>H134*G134</f>
        <v>8.6999999999999993</v>
      </c>
      <c r="M134">
        <f>L134*K134</f>
        <v>4.871999999999999</v>
      </c>
      <c r="N134" t="s">
        <v>157</v>
      </c>
      <c r="O134" t="s">
        <v>30</v>
      </c>
      <c r="P134" s="88">
        <v>4</v>
      </c>
      <c r="Q134" s="88">
        <v>0</v>
      </c>
      <c r="R134" s="203">
        <v>0</v>
      </c>
      <c r="S134" s="88"/>
      <c r="T134" s="88" t="s">
        <v>608</v>
      </c>
      <c r="U134" s="88"/>
      <c r="V134" s="88"/>
      <c r="W134" s="88"/>
    </row>
    <row r="135" spans="1:24">
      <c r="A135" s="99">
        <v>36809</v>
      </c>
      <c r="B135" s="14" t="s">
        <v>33</v>
      </c>
      <c r="C135">
        <v>76</v>
      </c>
      <c r="D135" t="s">
        <v>453</v>
      </c>
      <c r="E135" s="9">
        <v>540941.96758776205</v>
      </c>
      <c r="F135" s="9">
        <v>4187039.8202003902</v>
      </c>
      <c r="G135">
        <v>3</v>
      </c>
      <c r="H135">
        <v>1</v>
      </c>
      <c r="I135">
        <v>0.3</v>
      </c>
      <c r="J135">
        <v>0.25</v>
      </c>
      <c r="K135">
        <v>0.27500000000000002</v>
      </c>
      <c r="L135">
        <v>3</v>
      </c>
      <c r="M135" s="106">
        <v>0.82500000000000007</v>
      </c>
      <c r="N135" t="s">
        <v>121</v>
      </c>
      <c r="P135">
        <v>4</v>
      </c>
      <c r="Q135">
        <v>0</v>
      </c>
      <c r="R135" s="112">
        <v>0</v>
      </c>
      <c r="S135" s="119" t="s">
        <v>635</v>
      </c>
      <c r="V135" s="14"/>
      <c r="W135" s="14"/>
    </row>
    <row r="136" spans="1:24">
      <c r="A136" s="99">
        <v>36809</v>
      </c>
      <c r="B136" s="14" t="s">
        <v>33</v>
      </c>
      <c r="C136">
        <v>154</v>
      </c>
      <c r="D136" t="s">
        <v>454</v>
      </c>
      <c r="E136" s="9">
        <v>540884.60510752304</v>
      </c>
      <c r="F136" s="9">
        <v>4187095.3032698501</v>
      </c>
      <c r="G136">
        <v>3</v>
      </c>
      <c r="H136">
        <v>1.65</v>
      </c>
      <c r="I136">
        <v>0.45</v>
      </c>
      <c r="J136">
        <v>0.15</v>
      </c>
      <c r="K136">
        <v>0.3</v>
      </c>
      <c r="L136">
        <v>4.9499999999999993</v>
      </c>
      <c r="M136" s="106">
        <v>1.4849999999999997</v>
      </c>
      <c r="N136" t="s">
        <v>121</v>
      </c>
      <c r="P136">
        <v>3</v>
      </c>
      <c r="Q136">
        <v>0</v>
      </c>
      <c r="R136" s="112">
        <v>0</v>
      </c>
      <c r="S136" s="119" t="s">
        <v>635</v>
      </c>
      <c r="V136" s="14"/>
      <c r="W136" s="14"/>
    </row>
    <row r="137" spans="1:24">
      <c r="A137" s="99">
        <v>36809</v>
      </c>
      <c r="B137" s="14" t="s">
        <v>33</v>
      </c>
      <c r="C137">
        <v>330</v>
      </c>
      <c r="D137" t="s">
        <v>455</v>
      </c>
      <c r="E137" s="9">
        <v>540769.74913007801</v>
      </c>
      <c r="F137" s="9">
        <v>4187196.7882944201</v>
      </c>
      <c r="G137">
        <v>3</v>
      </c>
      <c r="H137">
        <v>2</v>
      </c>
      <c r="I137">
        <v>0.63</v>
      </c>
      <c r="J137">
        <v>0</v>
      </c>
      <c r="K137">
        <v>0.315</v>
      </c>
      <c r="L137">
        <v>6</v>
      </c>
      <c r="M137" s="106">
        <v>1.8900000000000001</v>
      </c>
      <c r="N137" t="s">
        <v>121</v>
      </c>
      <c r="P137">
        <v>4</v>
      </c>
      <c r="Q137">
        <v>0</v>
      </c>
      <c r="R137" s="112">
        <v>0</v>
      </c>
    </row>
    <row r="138" spans="1:24">
      <c r="A138" s="99">
        <v>36809</v>
      </c>
      <c r="B138" s="14" t="s">
        <v>33</v>
      </c>
      <c r="C138">
        <v>354</v>
      </c>
      <c r="D138" t="s">
        <v>456</v>
      </c>
      <c r="E138" s="9">
        <v>540756</v>
      </c>
      <c r="F138" s="9">
        <v>4187210</v>
      </c>
      <c r="G138">
        <v>3</v>
      </c>
      <c r="H138">
        <v>2.5</v>
      </c>
      <c r="I138">
        <v>1.05</v>
      </c>
      <c r="J138">
        <v>0</v>
      </c>
      <c r="K138">
        <v>0.52500000000000002</v>
      </c>
      <c r="L138">
        <v>7.5</v>
      </c>
      <c r="M138" s="106">
        <v>3.9375</v>
      </c>
      <c r="N138" t="s">
        <v>121</v>
      </c>
      <c r="P138">
        <v>0</v>
      </c>
      <c r="Q138">
        <v>0</v>
      </c>
      <c r="R138" s="112">
        <v>0</v>
      </c>
      <c r="X138" s="14" t="s">
        <v>495</v>
      </c>
    </row>
    <row r="139" spans="1:24">
      <c r="A139" s="99">
        <v>36809</v>
      </c>
      <c r="B139" s="14" t="s">
        <v>33</v>
      </c>
      <c r="C139">
        <v>610</v>
      </c>
      <c r="D139" t="s">
        <v>457</v>
      </c>
      <c r="E139" s="9">
        <v>540842.704578812</v>
      </c>
      <c r="F139" s="9">
        <v>4187201.2605137001</v>
      </c>
      <c r="G139">
        <v>3</v>
      </c>
      <c r="H139">
        <v>1.6</v>
      </c>
      <c r="I139">
        <v>0.5</v>
      </c>
      <c r="J139">
        <v>0.2</v>
      </c>
      <c r="K139">
        <v>0.35</v>
      </c>
      <c r="L139">
        <v>4.8000000000000007</v>
      </c>
      <c r="M139" s="106">
        <v>1.6800000000000002</v>
      </c>
      <c r="N139" t="s">
        <v>157</v>
      </c>
      <c r="P139">
        <v>4</v>
      </c>
      <c r="Q139">
        <v>3</v>
      </c>
      <c r="R139" s="112">
        <v>0</v>
      </c>
      <c r="S139" s="119" t="s">
        <v>635</v>
      </c>
      <c r="V139" s="14"/>
      <c r="W139" s="14"/>
    </row>
    <row r="140" spans="1:24">
      <c r="A140" s="99">
        <v>36810</v>
      </c>
      <c r="B140" s="14" t="s">
        <v>17</v>
      </c>
      <c r="C140">
        <v>73</v>
      </c>
      <c r="D140" t="s">
        <v>448</v>
      </c>
      <c r="E140" s="9">
        <v>541611.56472318596</v>
      </c>
      <c r="F140" s="9">
        <v>4187271.9365414898</v>
      </c>
      <c r="G140">
        <v>3</v>
      </c>
      <c r="H140">
        <v>3</v>
      </c>
      <c r="I140">
        <v>0.3</v>
      </c>
      <c r="J140">
        <v>0.23</v>
      </c>
      <c r="K140">
        <v>0.26500000000000001</v>
      </c>
      <c r="L140">
        <v>9</v>
      </c>
      <c r="M140" s="106">
        <v>2.3850000000000002</v>
      </c>
      <c r="N140" t="s">
        <v>157</v>
      </c>
      <c r="P140">
        <v>3</v>
      </c>
      <c r="Q140">
        <v>0</v>
      </c>
      <c r="R140" s="112">
        <v>0</v>
      </c>
      <c r="T140" s="14" t="s">
        <v>548</v>
      </c>
      <c r="X140" s="14" t="s">
        <v>639</v>
      </c>
    </row>
    <row r="141" spans="1:24">
      <c r="A141" s="99">
        <v>36810</v>
      </c>
      <c r="B141" s="14" t="s">
        <v>24</v>
      </c>
      <c r="C141">
        <v>97</v>
      </c>
      <c r="D141" t="s">
        <v>449</v>
      </c>
      <c r="E141" s="9">
        <v>540968.39668516198</v>
      </c>
      <c r="F141" s="9">
        <v>4187192.92212757</v>
      </c>
      <c r="G141">
        <v>3</v>
      </c>
      <c r="H141">
        <v>2</v>
      </c>
      <c r="I141">
        <v>0.6</v>
      </c>
      <c r="J141">
        <v>0.2</v>
      </c>
      <c r="K141">
        <v>0.4</v>
      </c>
      <c r="L141">
        <v>6</v>
      </c>
      <c r="M141" s="106">
        <v>2.4000000000000004</v>
      </c>
      <c r="N141" t="s">
        <v>157</v>
      </c>
      <c r="O141" t="s">
        <v>30</v>
      </c>
      <c r="P141">
        <v>4</v>
      </c>
      <c r="Q141">
        <v>2</v>
      </c>
      <c r="R141" s="112">
        <v>0</v>
      </c>
      <c r="S141" s="119" t="s">
        <v>635</v>
      </c>
      <c r="V141" s="14"/>
      <c r="W141" s="14"/>
    </row>
    <row r="142" spans="1:24">
      <c r="A142" s="99">
        <v>36810</v>
      </c>
      <c r="B142" s="14" t="s">
        <v>24</v>
      </c>
      <c r="C142">
        <v>115</v>
      </c>
      <c r="D142" t="s">
        <v>450</v>
      </c>
      <c r="E142" s="9">
        <v>540982.20685527194</v>
      </c>
      <c r="F142" s="9">
        <v>4187181.6875308398</v>
      </c>
      <c r="G142">
        <v>3</v>
      </c>
      <c r="H142">
        <v>2.2999999999999998</v>
      </c>
      <c r="I142">
        <v>0.46</v>
      </c>
      <c r="J142">
        <v>0</v>
      </c>
      <c r="K142">
        <v>0.23</v>
      </c>
      <c r="L142">
        <v>6.8999999999999995</v>
      </c>
      <c r="M142" s="106">
        <v>1.587</v>
      </c>
      <c r="N142" t="s">
        <v>20</v>
      </c>
      <c r="P142">
        <v>4</v>
      </c>
      <c r="Q142">
        <v>1</v>
      </c>
      <c r="R142" s="112">
        <v>0</v>
      </c>
      <c r="S142" s="119" t="s">
        <v>635</v>
      </c>
      <c r="V142" s="14"/>
      <c r="W142" s="14"/>
    </row>
    <row r="143" spans="1:24">
      <c r="A143" s="99">
        <v>36810</v>
      </c>
      <c r="B143" s="14" t="s">
        <v>24</v>
      </c>
      <c r="C143">
        <v>152</v>
      </c>
      <c r="D143" t="s">
        <v>451</v>
      </c>
      <c r="E143" s="9">
        <v>541019.35201622802</v>
      </c>
      <c r="F143" s="9">
        <v>4187194.7296164399</v>
      </c>
      <c r="G143">
        <v>3</v>
      </c>
      <c r="H143">
        <v>2.4500000000000002</v>
      </c>
      <c r="I143">
        <v>0.55000000000000004</v>
      </c>
      <c r="J143">
        <v>0.12</v>
      </c>
      <c r="K143">
        <v>0.33500000000000002</v>
      </c>
      <c r="L143">
        <v>7.3500000000000005</v>
      </c>
      <c r="M143" s="106">
        <v>2.4622500000000005</v>
      </c>
      <c r="N143" t="s">
        <v>157</v>
      </c>
      <c r="P143">
        <v>0</v>
      </c>
      <c r="Q143">
        <v>1</v>
      </c>
      <c r="R143" s="112">
        <v>0</v>
      </c>
      <c r="S143" s="119" t="s">
        <v>635</v>
      </c>
      <c r="V143" s="14"/>
      <c r="W143" s="14"/>
    </row>
    <row r="144" spans="1:24">
      <c r="A144" s="99">
        <v>36810</v>
      </c>
      <c r="B144" s="14" t="s">
        <v>24</v>
      </c>
      <c r="C144">
        <v>241</v>
      </c>
      <c r="D144" t="s">
        <v>112</v>
      </c>
      <c r="E144" s="9">
        <v>541085.68382496899</v>
      </c>
      <c r="F144" s="9">
        <v>4187192.4676734698</v>
      </c>
      <c r="G144">
        <v>3</v>
      </c>
      <c r="H144">
        <v>1.4</v>
      </c>
      <c r="I144">
        <v>0.25</v>
      </c>
      <c r="J144">
        <v>0.15</v>
      </c>
      <c r="K144">
        <v>0.2</v>
      </c>
      <c r="L144">
        <v>4.1999999999999993</v>
      </c>
      <c r="M144" s="106">
        <v>0.83999999999999986</v>
      </c>
      <c r="N144" t="s">
        <v>157</v>
      </c>
      <c r="P144">
        <v>1</v>
      </c>
      <c r="Q144">
        <v>0</v>
      </c>
      <c r="R144" s="112">
        <v>0</v>
      </c>
      <c r="T144" s="14" t="s">
        <v>548</v>
      </c>
      <c r="X144" s="14" t="s">
        <v>279</v>
      </c>
    </row>
    <row r="145" spans="1:24" s="138" customFormat="1">
      <c r="A145" s="99">
        <v>36810</v>
      </c>
      <c r="B145" s="14" t="s">
        <v>24</v>
      </c>
      <c r="C145">
        <v>341</v>
      </c>
      <c r="D145" t="s">
        <v>452</v>
      </c>
      <c r="E145" s="9">
        <v>541143.51599999995</v>
      </c>
      <c r="F145" s="9">
        <v>4187223.0079999999</v>
      </c>
      <c r="G145">
        <v>3</v>
      </c>
      <c r="H145">
        <v>1.85</v>
      </c>
      <c r="I145">
        <v>0.45</v>
      </c>
      <c r="J145">
        <v>0</v>
      </c>
      <c r="K145">
        <v>0.22500000000000001</v>
      </c>
      <c r="L145">
        <v>5.5500000000000007</v>
      </c>
      <c r="M145" s="106">
        <v>1.2487500000000002</v>
      </c>
      <c r="N145" t="s">
        <v>20</v>
      </c>
      <c r="O145" t="s">
        <v>157</v>
      </c>
      <c r="P145">
        <v>0</v>
      </c>
      <c r="Q145">
        <v>0</v>
      </c>
      <c r="R145" s="112">
        <v>0</v>
      </c>
      <c r="S145"/>
      <c r="T145"/>
      <c r="U145"/>
      <c r="V145"/>
      <c r="W145"/>
      <c r="X145"/>
    </row>
    <row r="146" spans="1:24" s="138" customFormat="1">
      <c r="A146" s="99">
        <v>38644</v>
      </c>
      <c r="B146" t="s">
        <v>322</v>
      </c>
      <c r="C146" s="96">
        <v>86</v>
      </c>
      <c r="D146" t="s">
        <v>439</v>
      </c>
      <c r="E146" s="9">
        <v>541101.80000000005</v>
      </c>
      <c r="F146" s="9">
        <v>4187194</v>
      </c>
      <c r="G146">
        <v>2.9</v>
      </c>
      <c r="H146">
        <v>3.8</v>
      </c>
      <c r="I146" s="106">
        <v>0.45</v>
      </c>
      <c r="J146" s="106">
        <v>0.1</v>
      </c>
      <c r="K146" s="106">
        <v>0.27500000000000002</v>
      </c>
      <c r="L146" s="110">
        <v>11.02</v>
      </c>
      <c r="M146" s="110">
        <v>3.0305</v>
      </c>
      <c r="N146" t="s">
        <v>35</v>
      </c>
      <c r="O146" t="s">
        <v>20</v>
      </c>
      <c r="P146">
        <v>0</v>
      </c>
      <c r="Q146">
        <v>2</v>
      </c>
      <c r="R146" s="112">
        <v>4</v>
      </c>
      <c r="S146"/>
      <c r="T146"/>
      <c r="U146"/>
      <c r="V146"/>
      <c r="W146"/>
      <c r="X146"/>
    </row>
    <row r="147" spans="1:24" s="138" customFormat="1">
      <c r="A147" s="99">
        <v>38644</v>
      </c>
      <c r="B147" t="s">
        <v>322</v>
      </c>
      <c r="C147" s="96">
        <v>240</v>
      </c>
      <c r="D147" t="s">
        <v>434</v>
      </c>
      <c r="E147" s="9">
        <v>540985.19999999995</v>
      </c>
      <c r="F147" s="9">
        <v>4187184.7</v>
      </c>
      <c r="G147">
        <v>3.2</v>
      </c>
      <c r="H147">
        <v>3.4</v>
      </c>
      <c r="I147" s="106">
        <v>0.7</v>
      </c>
      <c r="J147" s="106">
        <v>0.1</v>
      </c>
      <c r="K147" s="106">
        <v>0.39999999999999997</v>
      </c>
      <c r="L147" s="110">
        <v>10.88</v>
      </c>
      <c r="M147" s="110">
        <v>4.3520000000000003</v>
      </c>
      <c r="N147" t="s">
        <v>20</v>
      </c>
      <c r="O147"/>
      <c r="P147">
        <v>2</v>
      </c>
      <c r="Q147">
        <v>1</v>
      </c>
      <c r="R147" s="112">
        <v>4</v>
      </c>
      <c r="S147"/>
      <c r="T147"/>
      <c r="U147"/>
      <c r="V147"/>
      <c r="W147"/>
      <c r="X147"/>
    </row>
    <row r="148" spans="1:24" s="138" customFormat="1">
      <c r="A148" s="99">
        <v>38644</v>
      </c>
      <c r="B148" t="s">
        <v>322</v>
      </c>
      <c r="C148" s="96">
        <v>248</v>
      </c>
      <c r="D148" t="s">
        <v>435</v>
      </c>
      <c r="E148" s="9">
        <v>540977.80000000005</v>
      </c>
      <c r="F148" s="9">
        <v>4187192.1</v>
      </c>
      <c r="G148">
        <v>3</v>
      </c>
      <c r="H148">
        <v>3.1</v>
      </c>
      <c r="I148" s="106">
        <v>0.7</v>
      </c>
      <c r="J148" s="106">
        <v>0.15</v>
      </c>
      <c r="K148" s="106">
        <v>0.42499999999999999</v>
      </c>
      <c r="L148" s="110">
        <v>9.3000000000000007</v>
      </c>
      <c r="M148" s="110">
        <v>3.9525000000000001</v>
      </c>
      <c r="N148" t="s">
        <v>157</v>
      </c>
      <c r="O148" t="s">
        <v>20</v>
      </c>
      <c r="P148">
        <v>2</v>
      </c>
      <c r="Q148">
        <v>1</v>
      </c>
      <c r="R148" s="112">
        <v>4</v>
      </c>
      <c r="S148"/>
      <c r="T148"/>
      <c r="U148"/>
      <c r="V148"/>
      <c r="W148"/>
      <c r="X148"/>
    </row>
    <row r="149" spans="1:24" s="138" customFormat="1">
      <c r="A149" s="99">
        <v>38644</v>
      </c>
      <c r="B149" t="s">
        <v>322</v>
      </c>
      <c r="C149" s="96">
        <v>305</v>
      </c>
      <c r="D149" t="s">
        <v>436</v>
      </c>
      <c r="E149" s="9">
        <v>540922.19999999995</v>
      </c>
      <c r="F149" s="9">
        <v>4187184.7</v>
      </c>
      <c r="G149">
        <v>3.2</v>
      </c>
      <c r="H149">
        <v>4.2</v>
      </c>
      <c r="I149" s="106">
        <v>0.4</v>
      </c>
      <c r="J149" s="106">
        <v>0.15</v>
      </c>
      <c r="K149" s="106">
        <v>0.27500000000000002</v>
      </c>
      <c r="L149" s="110">
        <v>13.440000000000001</v>
      </c>
      <c r="M149" s="110">
        <v>3.6960000000000006</v>
      </c>
      <c r="N149" t="s">
        <v>157</v>
      </c>
      <c r="O149"/>
      <c r="P149">
        <v>0</v>
      </c>
      <c r="Q149">
        <v>1</v>
      </c>
      <c r="R149" s="112">
        <v>4</v>
      </c>
      <c r="S149"/>
      <c r="T149"/>
      <c r="U149"/>
      <c r="V149"/>
      <c r="W149"/>
      <c r="X149"/>
    </row>
    <row r="150" spans="1:24" s="138" customFormat="1">
      <c r="A150" s="99">
        <v>38644</v>
      </c>
      <c r="B150" t="s">
        <v>322</v>
      </c>
      <c r="C150" s="96">
        <v>313</v>
      </c>
      <c r="D150" t="s">
        <v>437</v>
      </c>
      <c r="E150" s="9">
        <v>540911.1</v>
      </c>
      <c r="F150" s="9">
        <v>4187190.3</v>
      </c>
      <c r="G150">
        <v>2.8</v>
      </c>
      <c r="H150">
        <v>3.75</v>
      </c>
      <c r="I150" s="106">
        <v>0.35</v>
      </c>
      <c r="J150" s="106">
        <v>0.15</v>
      </c>
      <c r="K150" s="106">
        <v>0.25</v>
      </c>
      <c r="L150" s="110">
        <v>10.5</v>
      </c>
      <c r="M150" s="110">
        <v>2.625</v>
      </c>
      <c r="N150" t="s">
        <v>157</v>
      </c>
      <c r="O150"/>
      <c r="P150">
        <v>0</v>
      </c>
      <c r="Q150">
        <v>1</v>
      </c>
      <c r="R150" s="112">
        <v>4</v>
      </c>
      <c r="S150"/>
      <c r="T150"/>
      <c r="U150"/>
      <c r="V150"/>
      <c r="W150"/>
      <c r="X150" t="s">
        <v>438</v>
      </c>
    </row>
    <row r="151" spans="1:24" s="138" customFormat="1">
      <c r="A151" s="99">
        <v>38644</v>
      </c>
      <c r="B151" t="s">
        <v>326</v>
      </c>
      <c r="C151" s="96">
        <v>61</v>
      </c>
      <c r="D151" t="s">
        <v>444</v>
      </c>
      <c r="E151" s="9">
        <v>540805.6</v>
      </c>
      <c r="F151" s="9">
        <v>4187205.1</v>
      </c>
      <c r="G151">
        <v>3.4</v>
      </c>
      <c r="H151">
        <v>3.2</v>
      </c>
      <c r="I151" s="106">
        <v>1.2</v>
      </c>
      <c r="J151" s="106">
        <v>0.25</v>
      </c>
      <c r="K151" s="106">
        <v>0.72499999999999998</v>
      </c>
      <c r="L151" s="110">
        <v>10.88</v>
      </c>
      <c r="M151" s="110">
        <v>7.8879999999999999</v>
      </c>
      <c r="N151" t="s">
        <v>157</v>
      </c>
      <c r="O151" t="s">
        <v>121</v>
      </c>
      <c r="P151">
        <v>1</v>
      </c>
      <c r="Q151">
        <v>0</v>
      </c>
      <c r="R151" s="112">
        <v>4</v>
      </c>
      <c r="S151"/>
      <c r="T151"/>
      <c r="U151"/>
      <c r="V151"/>
      <c r="W151"/>
      <c r="X151" t="s">
        <v>445</v>
      </c>
    </row>
    <row r="152" spans="1:24" s="138" customFormat="1">
      <c r="A152" s="99">
        <v>38644</v>
      </c>
      <c r="B152" t="s">
        <v>326</v>
      </c>
      <c r="C152" s="96">
        <v>185</v>
      </c>
      <c r="D152" t="s">
        <v>440</v>
      </c>
      <c r="E152" s="9">
        <v>540690.80000000005</v>
      </c>
      <c r="F152" s="9">
        <v>4187243.9</v>
      </c>
      <c r="G152">
        <v>2.4</v>
      </c>
      <c r="H152">
        <v>3.3</v>
      </c>
      <c r="I152" s="106">
        <v>0.25</v>
      </c>
      <c r="J152" s="106">
        <v>0</v>
      </c>
      <c r="K152" s="106">
        <v>0.125</v>
      </c>
      <c r="L152" s="110">
        <v>7.919999999999999</v>
      </c>
      <c r="M152" s="110">
        <v>0.98999999999999988</v>
      </c>
      <c r="N152" t="s">
        <v>121</v>
      </c>
      <c r="O152" t="s">
        <v>20</v>
      </c>
      <c r="P152">
        <v>0</v>
      </c>
      <c r="Q152">
        <v>0</v>
      </c>
      <c r="R152" s="112">
        <v>4</v>
      </c>
      <c r="S152"/>
      <c r="T152"/>
      <c r="U152"/>
      <c r="V152"/>
      <c r="W152"/>
      <c r="X152" t="s">
        <v>441</v>
      </c>
    </row>
    <row r="153" spans="1:24" s="138" customFormat="1">
      <c r="A153" s="99">
        <v>38644</v>
      </c>
      <c r="B153" t="s">
        <v>326</v>
      </c>
      <c r="C153" s="96">
        <v>354</v>
      </c>
      <c r="D153" t="s">
        <v>442</v>
      </c>
      <c r="E153" s="9">
        <v>540722.30000000005</v>
      </c>
      <c r="F153" s="9">
        <v>4187203.2</v>
      </c>
      <c r="G153">
        <v>3.6</v>
      </c>
      <c r="H153">
        <v>3.2</v>
      </c>
      <c r="I153" s="106">
        <v>0.05</v>
      </c>
      <c r="J153" s="106">
        <v>0</v>
      </c>
      <c r="K153" s="106">
        <v>2.5000000000000001E-2</v>
      </c>
      <c r="L153" s="110">
        <v>11.520000000000001</v>
      </c>
      <c r="M153" s="110">
        <v>0.28800000000000003</v>
      </c>
      <c r="N153" t="s">
        <v>121</v>
      </c>
      <c r="O153" t="s">
        <v>20</v>
      </c>
      <c r="P153">
        <v>1</v>
      </c>
      <c r="Q153">
        <v>0</v>
      </c>
      <c r="R153" s="112">
        <v>2</v>
      </c>
      <c r="S153"/>
      <c r="T153"/>
      <c r="U153"/>
      <c r="V153"/>
      <c r="W153"/>
      <c r="X153" t="s">
        <v>443</v>
      </c>
    </row>
    <row r="154" spans="1:24" s="138" customFormat="1">
      <c r="A154" s="99">
        <v>38644</v>
      </c>
      <c r="B154" t="s">
        <v>326</v>
      </c>
      <c r="C154" s="96">
        <v>640</v>
      </c>
      <c r="D154" t="s">
        <v>446</v>
      </c>
      <c r="E154" s="9">
        <v>540929.6</v>
      </c>
      <c r="F154" s="9">
        <v>4187047.7</v>
      </c>
      <c r="G154">
        <v>3.1</v>
      </c>
      <c r="H154">
        <v>3.3</v>
      </c>
      <c r="I154" s="106">
        <v>0.85</v>
      </c>
      <c r="J154" s="106">
        <v>0</v>
      </c>
      <c r="K154" s="106">
        <v>0.42499999999999999</v>
      </c>
      <c r="L154" s="110">
        <v>10.23</v>
      </c>
      <c r="M154" s="110">
        <v>4.3477500000000004</v>
      </c>
      <c r="N154" t="s">
        <v>121</v>
      </c>
      <c r="O154" t="s">
        <v>20</v>
      </c>
      <c r="P154">
        <v>0</v>
      </c>
      <c r="Q154">
        <v>0</v>
      </c>
      <c r="R154" s="112">
        <v>3</v>
      </c>
      <c r="S154"/>
      <c r="T154"/>
      <c r="U154"/>
      <c r="V154"/>
      <c r="W154"/>
      <c r="X154" t="s">
        <v>447</v>
      </c>
    </row>
    <row r="155" spans="1:24">
      <c r="A155" s="99">
        <v>38646</v>
      </c>
      <c r="B155" t="s">
        <v>319</v>
      </c>
      <c r="C155" s="96">
        <v>43</v>
      </c>
      <c r="D155" t="s">
        <v>431</v>
      </c>
      <c r="E155" s="9">
        <v>541646</v>
      </c>
      <c r="F155" s="9">
        <v>4187168</v>
      </c>
      <c r="G155">
        <v>2.9</v>
      </c>
      <c r="H155">
        <v>5.6</v>
      </c>
      <c r="I155" s="106">
        <v>0.65</v>
      </c>
      <c r="J155" s="106">
        <v>0.2</v>
      </c>
      <c r="K155" s="106">
        <v>0.42500000000000004</v>
      </c>
      <c r="L155" s="110">
        <v>16.239999999999998</v>
      </c>
      <c r="M155" s="110">
        <v>6.9020000000000001</v>
      </c>
      <c r="N155" t="s">
        <v>157</v>
      </c>
      <c r="P155">
        <v>0</v>
      </c>
      <c r="Q155">
        <v>1</v>
      </c>
      <c r="R155" s="112">
        <v>3</v>
      </c>
      <c r="X155" t="s">
        <v>640</v>
      </c>
    </row>
    <row r="156" spans="1:24">
      <c r="A156" s="99">
        <v>38646</v>
      </c>
      <c r="B156" t="s">
        <v>319</v>
      </c>
      <c r="C156" s="96">
        <v>60</v>
      </c>
      <c r="D156" t="s">
        <v>432</v>
      </c>
      <c r="E156" s="9">
        <v>541659</v>
      </c>
      <c r="F156" s="9">
        <v>4187162.5</v>
      </c>
      <c r="G156">
        <v>3.3</v>
      </c>
      <c r="H156">
        <v>3.8</v>
      </c>
      <c r="I156" s="106">
        <v>0.6</v>
      </c>
      <c r="J156" s="106">
        <v>0.2</v>
      </c>
      <c r="K156" s="106">
        <v>0.4</v>
      </c>
      <c r="L156" s="110">
        <v>12.54</v>
      </c>
      <c r="M156" s="110">
        <v>5.016</v>
      </c>
      <c r="N156" t="s">
        <v>157</v>
      </c>
      <c r="O156" t="s">
        <v>35</v>
      </c>
      <c r="P156">
        <v>1</v>
      </c>
      <c r="Q156">
        <v>1</v>
      </c>
      <c r="R156" s="112">
        <v>3</v>
      </c>
      <c r="X156" t="s">
        <v>433</v>
      </c>
    </row>
    <row r="157" spans="1:24">
      <c r="A157" s="99">
        <v>38646</v>
      </c>
      <c r="B157" t="s">
        <v>319</v>
      </c>
      <c r="C157" s="96">
        <v>224</v>
      </c>
      <c r="D157" t="s">
        <v>428</v>
      </c>
      <c r="E157" s="9">
        <v>541697.80000000005</v>
      </c>
      <c r="F157" s="9">
        <v>4187262.5</v>
      </c>
      <c r="G157">
        <v>3.25</v>
      </c>
      <c r="H157">
        <v>4</v>
      </c>
      <c r="I157" s="106">
        <v>0.6</v>
      </c>
      <c r="J157" s="106">
        <v>0.15</v>
      </c>
      <c r="K157" s="106">
        <v>0.375</v>
      </c>
      <c r="L157" s="110">
        <v>13</v>
      </c>
      <c r="M157" s="110">
        <v>4.875</v>
      </c>
      <c r="N157" t="s">
        <v>35</v>
      </c>
      <c r="O157" t="s">
        <v>20</v>
      </c>
      <c r="P157">
        <v>1</v>
      </c>
      <c r="Q157">
        <v>1</v>
      </c>
      <c r="R157" s="112">
        <v>3</v>
      </c>
      <c r="X157" t="s">
        <v>251</v>
      </c>
    </row>
    <row r="158" spans="1:24">
      <c r="A158" s="99">
        <v>38646</v>
      </c>
      <c r="B158" t="s">
        <v>319</v>
      </c>
      <c r="C158" s="96">
        <v>348</v>
      </c>
      <c r="D158" t="s">
        <v>429</v>
      </c>
      <c r="E158" s="9">
        <v>541610.80000000005</v>
      </c>
      <c r="F158" s="9">
        <v>4187275.4</v>
      </c>
      <c r="G158">
        <v>3.45</v>
      </c>
      <c r="H158">
        <v>4.5</v>
      </c>
      <c r="I158" s="106">
        <v>0.75</v>
      </c>
      <c r="J158" s="106">
        <v>0.25</v>
      </c>
      <c r="K158" s="106">
        <v>0.5</v>
      </c>
      <c r="L158" s="110">
        <v>15.525</v>
      </c>
      <c r="M158" s="110">
        <v>7.7625000000000002</v>
      </c>
      <c r="N158" t="s">
        <v>157</v>
      </c>
      <c r="O158" t="s">
        <v>35</v>
      </c>
      <c r="P158">
        <v>0</v>
      </c>
      <c r="Q158">
        <v>1</v>
      </c>
      <c r="R158" s="112">
        <v>2</v>
      </c>
    </row>
    <row r="159" spans="1:24">
      <c r="A159" s="99">
        <v>38646</v>
      </c>
      <c r="B159" t="s">
        <v>319</v>
      </c>
      <c r="C159" s="96">
        <v>364</v>
      </c>
      <c r="D159" t="s">
        <v>430</v>
      </c>
      <c r="E159" s="9">
        <v>541601.6</v>
      </c>
      <c r="F159" s="9">
        <v>4187260.6</v>
      </c>
      <c r="G159">
        <v>3.9</v>
      </c>
      <c r="H159">
        <v>5.3</v>
      </c>
      <c r="I159" s="106">
        <v>0.55000000000000004</v>
      </c>
      <c r="J159" s="106">
        <v>0.2</v>
      </c>
      <c r="K159" s="106">
        <v>0.375</v>
      </c>
      <c r="L159" s="110">
        <v>20.669999999999998</v>
      </c>
      <c r="M159" s="110">
        <v>7.7512499999999989</v>
      </c>
      <c r="N159" t="s">
        <v>157</v>
      </c>
      <c r="P159">
        <v>0</v>
      </c>
      <c r="Q159">
        <v>1</v>
      </c>
      <c r="R159" s="112">
        <v>2</v>
      </c>
      <c r="X159" t="s">
        <v>641</v>
      </c>
    </row>
    <row r="160" spans="1:24">
      <c r="A160" s="99">
        <v>39006</v>
      </c>
      <c r="B160" t="s">
        <v>322</v>
      </c>
      <c r="C160" s="96">
        <v>339</v>
      </c>
      <c r="D160" t="s">
        <v>410</v>
      </c>
      <c r="E160" s="9">
        <v>540899</v>
      </c>
      <c r="F160" s="9">
        <v>4187199</v>
      </c>
      <c r="G160">
        <v>2.8</v>
      </c>
      <c r="H160">
        <v>3</v>
      </c>
      <c r="I160" s="106">
        <v>0.5</v>
      </c>
      <c r="J160" s="106">
        <v>0.35</v>
      </c>
      <c r="K160" s="106">
        <v>0.42499999999999999</v>
      </c>
      <c r="L160" s="110">
        <v>8.3999999999999986</v>
      </c>
      <c r="M160" s="110">
        <v>3.5699999999999994</v>
      </c>
      <c r="N160" t="s">
        <v>157</v>
      </c>
      <c r="O160" t="s">
        <v>35</v>
      </c>
      <c r="P160">
        <v>1</v>
      </c>
      <c r="Q160">
        <v>1</v>
      </c>
      <c r="R160" s="112">
        <v>4</v>
      </c>
      <c r="X160" t="s">
        <v>424</v>
      </c>
    </row>
    <row r="161" spans="1:24">
      <c r="A161" s="99">
        <v>39006</v>
      </c>
      <c r="B161" t="s">
        <v>322</v>
      </c>
      <c r="C161" s="96">
        <v>354</v>
      </c>
      <c r="D161" t="s">
        <v>411</v>
      </c>
      <c r="E161" s="9">
        <v>540851</v>
      </c>
      <c r="F161" s="9">
        <v>4187218</v>
      </c>
      <c r="G161">
        <v>3.1</v>
      </c>
      <c r="H161">
        <v>2.7</v>
      </c>
      <c r="I161" s="106">
        <v>0.56999999999999995</v>
      </c>
      <c r="J161" s="106">
        <v>0.4</v>
      </c>
      <c r="K161" s="106">
        <v>0.48499999999999999</v>
      </c>
      <c r="L161" s="110">
        <v>8.370000000000001</v>
      </c>
      <c r="M161" s="110">
        <v>4.05945</v>
      </c>
      <c r="N161" t="s">
        <v>35</v>
      </c>
      <c r="O161" t="s">
        <v>157</v>
      </c>
      <c r="P161">
        <v>2</v>
      </c>
      <c r="Q161">
        <v>2</v>
      </c>
      <c r="R161" s="112">
        <v>1</v>
      </c>
      <c r="X161" t="s">
        <v>425</v>
      </c>
    </row>
    <row r="162" spans="1:24">
      <c r="A162" s="99">
        <v>39006</v>
      </c>
      <c r="B162" t="s">
        <v>326</v>
      </c>
      <c r="C162" s="96">
        <v>125</v>
      </c>
      <c r="D162" t="s">
        <v>421</v>
      </c>
      <c r="E162" s="9">
        <v>540766</v>
      </c>
      <c r="F162" s="9">
        <v>4187231</v>
      </c>
      <c r="G162">
        <v>3.95</v>
      </c>
      <c r="H162">
        <v>4.45</v>
      </c>
      <c r="I162" s="106">
        <v>0.92</v>
      </c>
      <c r="J162" s="106">
        <v>0.1</v>
      </c>
      <c r="K162" s="106">
        <v>0.51</v>
      </c>
      <c r="L162" s="110">
        <v>17.577500000000001</v>
      </c>
      <c r="M162" s="110">
        <v>8.9645250000000001</v>
      </c>
      <c r="N162" t="s">
        <v>157</v>
      </c>
      <c r="O162" t="s">
        <v>121</v>
      </c>
      <c r="P162">
        <v>3</v>
      </c>
      <c r="Q162">
        <v>1</v>
      </c>
      <c r="R162" s="112">
        <v>2</v>
      </c>
      <c r="X162" t="s">
        <v>396</v>
      </c>
    </row>
    <row r="163" spans="1:24">
      <c r="A163" s="99">
        <v>39006</v>
      </c>
      <c r="B163" t="s">
        <v>326</v>
      </c>
      <c r="C163" s="96">
        <v>297</v>
      </c>
      <c r="D163" t="s">
        <v>420</v>
      </c>
      <c r="E163" s="9">
        <v>540779</v>
      </c>
      <c r="F163" s="9">
        <v>4187195</v>
      </c>
      <c r="G163">
        <v>2.4500000000000002</v>
      </c>
      <c r="H163">
        <v>3.3</v>
      </c>
      <c r="I163" s="106">
        <v>1.1000000000000001</v>
      </c>
      <c r="J163" s="106">
        <v>0</v>
      </c>
      <c r="K163" s="106">
        <v>0.55000000000000004</v>
      </c>
      <c r="L163" s="110">
        <v>8.0850000000000009</v>
      </c>
      <c r="M163" s="110">
        <v>4.4467500000000006</v>
      </c>
      <c r="N163" t="s">
        <v>121</v>
      </c>
      <c r="P163">
        <v>0</v>
      </c>
      <c r="Q163">
        <v>0</v>
      </c>
      <c r="R163" s="112">
        <v>3</v>
      </c>
    </row>
    <row r="164" spans="1:24">
      <c r="A164" s="99">
        <v>39006</v>
      </c>
      <c r="B164" t="s">
        <v>326</v>
      </c>
      <c r="C164" s="96">
        <v>361</v>
      </c>
      <c r="D164" t="s">
        <v>419</v>
      </c>
      <c r="E164" s="9">
        <v>540823</v>
      </c>
      <c r="F164" s="9">
        <v>4187151</v>
      </c>
      <c r="G164">
        <v>3.1</v>
      </c>
      <c r="H164">
        <v>2.6</v>
      </c>
      <c r="I164" s="106">
        <v>0.7</v>
      </c>
      <c r="J164" s="106">
        <v>0.4</v>
      </c>
      <c r="K164" s="106">
        <v>0.55000000000000004</v>
      </c>
      <c r="L164" s="110">
        <v>8.06</v>
      </c>
      <c r="M164" s="110">
        <v>4.4330000000000007</v>
      </c>
      <c r="N164" t="s">
        <v>157</v>
      </c>
      <c r="O164" t="s">
        <v>121</v>
      </c>
      <c r="P164">
        <v>3</v>
      </c>
      <c r="Q164">
        <v>1</v>
      </c>
      <c r="R164" s="112">
        <v>2</v>
      </c>
      <c r="X164" t="s">
        <v>396</v>
      </c>
    </row>
    <row r="165" spans="1:24">
      <c r="A165" s="99">
        <v>39006</v>
      </c>
      <c r="B165" t="s">
        <v>326</v>
      </c>
      <c r="C165" s="96">
        <v>406</v>
      </c>
      <c r="D165" t="s">
        <v>417</v>
      </c>
      <c r="E165" s="9">
        <v>540843</v>
      </c>
      <c r="F165" s="9">
        <v>4187110</v>
      </c>
      <c r="G165">
        <v>3.25</v>
      </c>
      <c r="H165">
        <v>2.75</v>
      </c>
      <c r="I165" s="106">
        <v>0.75</v>
      </c>
      <c r="J165" s="106">
        <v>0.4</v>
      </c>
      <c r="K165" s="106">
        <v>0.57499999999999996</v>
      </c>
      <c r="L165" s="110">
        <v>8.9375</v>
      </c>
      <c r="M165" s="110">
        <v>5.1390624999999996</v>
      </c>
      <c r="N165" t="s">
        <v>121</v>
      </c>
      <c r="O165" t="s">
        <v>157</v>
      </c>
      <c r="P165">
        <v>3</v>
      </c>
      <c r="Q165">
        <v>1</v>
      </c>
      <c r="R165" s="112">
        <v>2</v>
      </c>
      <c r="X165" t="s">
        <v>426</v>
      </c>
    </row>
    <row r="166" spans="1:24">
      <c r="A166" s="99">
        <v>39006</v>
      </c>
      <c r="B166" t="s">
        <v>326</v>
      </c>
      <c r="C166" s="96">
        <v>442</v>
      </c>
      <c r="D166" t="s">
        <v>415</v>
      </c>
      <c r="E166" s="9">
        <v>540861</v>
      </c>
      <c r="F166" s="9">
        <v>4187105</v>
      </c>
      <c r="G166">
        <v>3.7</v>
      </c>
      <c r="H166">
        <v>3.35</v>
      </c>
      <c r="I166" s="106">
        <v>1.07</v>
      </c>
      <c r="J166" s="106">
        <v>0.23</v>
      </c>
      <c r="K166" s="106">
        <v>0.65</v>
      </c>
      <c r="L166" s="110">
        <v>12.395000000000001</v>
      </c>
      <c r="M166" s="110">
        <v>8.056750000000001</v>
      </c>
      <c r="N166" t="s">
        <v>121</v>
      </c>
      <c r="P166">
        <v>0</v>
      </c>
      <c r="Q166">
        <v>1</v>
      </c>
    </row>
    <row r="167" spans="1:24">
      <c r="A167" s="99">
        <v>39007</v>
      </c>
      <c r="B167" t="s">
        <v>319</v>
      </c>
      <c r="C167" s="96">
        <v>328</v>
      </c>
      <c r="D167" t="s">
        <v>423</v>
      </c>
      <c r="E167" s="9">
        <v>541606</v>
      </c>
      <c r="F167" s="9">
        <v>4187284</v>
      </c>
      <c r="G167">
        <v>2.85</v>
      </c>
      <c r="H167">
        <v>3.5</v>
      </c>
      <c r="I167" s="106">
        <v>0.8</v>
      </c>
      <c r="J167" s="106">
        <v>0.6</v>
      </c>
      <c r="K167" s="106">
        <v>0.7</v>
      </c>
      <c r="L167" s="110">
        <v>9.9749999999999996</v>
      </c>
      <c r="M167" s="110">
        <v>6.982499999999999</v>
      </c>
      <c r="N167" t="s">
        <v>157</v>
      </c>
      <c r="P167">
        <v>1</v>
      </c>
      <c r="Q167">
        <v>1</v>
      </c>
      <c r="R167" s="112">
        <v>1</v>
      </c>
    </row>
    <row r="168" spans="1:24">
      <c r="A168" s="99">
        <v>39007</v>
      </c>
      <c r="B168" t="s">
        <v>319</v>
      </c>
      <c r="C168" s="96">
        <v>362</v>
      </c>
      <c r="D168" t="s">
        <v>422</v>
      </c>
      <c r="E168" s="9">
        <v>541591</v>
      </c>
      <c r="F168" s="9">
        <v>4187264</v>
      </c>
      <c r="G168">
        <v>2.5</v>
      </c>
      <c r="H168">
        <v>2.7</v>
      </c>
      <c r="I168" s="106">
        <v>1</v>
      </c>
      <c r="J168" s="106">
        <v>0.5</v>
      </c>
      <c r="K168" s="106">
        <v>0.75</v>
      </c>
      <c r="L168" s="110">
        <v>6.75</v>
      </c>
      <c r="M168" s="110">
        <v>5.0625</v>
      </c>
      <c r="N168" t="s">
        <v>157</v>
      </c>
      <c r="P168">
        <v>1</v>
      </c>
      <c r="Q168">
        <v>1</v>
      </c>
      <c r="R168" s="112">
        <v>0</v>
      </c>
    </row>
    <row r="169" spans="1:24">
      <c r="A169" s="99">
        <v>39007</v>
      </c>
      <c r="B169" t="s">
        <v>322</v>
      </c>
      <c r="C169" s="96">
        <v>39</v>
      </c>
      <c r="D169" t="s">
        <v>414</v>
      </c>
      <c r="E169" s="9">
        <v>541128</v>
      </c>
      <c r="F169" s="9">
        <v>4187230</v>
      </c>
      <c r="G169">
        <v>2.8</v>
      </c>
      <c r="H169">
        <v>3.25</v>
      </c>
      <c r="I169" s="106">
        <v>0.65</v>
      </c>
      <c r="J169" s="106">
        <v>0.45</v>
      </c>
      <c r="K169" s="106">
        <v>0.55000000000000004</v>
      </c>
      <c r="L169" s="110">
        <v>9.1</v>
      </c>
      <c r="M169" s="110">
        <v>5.0049999999999999</v>
      </c>
      <c r="N169" t="s">
        <v>157</v>
      </c>
      <c r="O169" t="s">
        <v>35</v>
      </c>
      <c r="P169">
        <v>3</v>
      </c>
      <c r="Q169">
        <v>1</v>
      </c>
      <c r="R169" s="112">
        <v>1</v>
      </c>
      <c r="X169" t="s">
        <v>427</v>
      </c>
    </row>
    <row r="170" spans="1:24">
      <c r="A170" s="99">
        <v>39007</v>
      </c>
      <c r="B170" t="s">
        <v>322</v>
      </c>
      <c r="C170" s="96">
        <v>56</v>
      </c>
      <c r="D170" t="s">
        <v>412</v>
      </c>
      <c r="E170" s="9">
        <v>541106</v>
      </c>
      <c r="F170" s="9">
        <v>4187224</v>
      </c>
      <c r="G170">
        <v>3.75</v>
      </c>
      <c r="H170">
        <v>3</v>
      </c>
      <c r="I170" s="106">
        <v>0.65</v>
      </c>
      <c r="J170" s="106">
        <v>0.35</v>
      </c>
      <c r="K170" s="106">
        <v>0.5</v>
      </c>
      <c r="L170" s="110">
        <v>11.25</v>
      </c>
      <c r="M170" s="110">
        <v>5.625</v>
      </c>
      <c r="N170" t="s">
        <v>157</v>
      </c>
      <c r="O170" t="s">
        <v>35</v>
      </c>
      <c r="P170">
        <v>3</v>
      </c>
      <c r="Q170">
        <v>1</v>
      </c>
      <c r="R170" s="112">
        <v>1</v>
      </c>
      <c r="X170" t="s">
        <v>427</v>
      </c>
    </row>
    <row r="171" spans="1:24">
      <c r="A171" s="99">
        <v>39343</v>
      </c>
      <c r="B171" t="s">
        <v>319</v>
      </c>
      <c r="C171" s="96">
        <v>38</v>
      </c>
      <c r="D171" t="s">
        <v>383</v>
      </c>
      <c r="E171" s="9">
        <v>541655</v>
      </c>
      <c r="F171" s="9">
        <v>4187168</v>
      </c>
      <c r="G171" s="106">
        <v>3.25</v>
      </c>
      <c r="H171" s="106">
        <v>3.65</v>
      </c>
      <c r="I171" s="106">
        <v>0.45</v>
      </c>
      <c r="J171" s="106">
        <v>0.11</v>
      </c>
      <c r="K171" s="106">
        <v>0.28000000000000003</v>
      </c>
      <c r="L171" s="106">
        <v>11.862499999999999</v>
      </c>
      <c r="M171" s="106">
        <v>3.3214999999999999</v>
      </c>
      <c r="N171" t="s">
        <v>157</v>
      </c>
      <c r="P171">
        <v>2</v>
      </c>
      <c r="Q171">
        <v>1</v>
      </c>
      <c r="R171" s="112">
        <v>0</v>
      </c>
      <c r="X171" t="s">
        <v>384</v>
      </c>
    </row>
    <row r="172" spans="1:24">
      <c r="A172" s="99">
        <v>39343</v>
      </c>
      <c r="B172" t="s">
        <v>319</v>
      </c>
      <c r="C172" s="96">
        <v>76</v>
      </c>
      <c r="D172" t="s">
        <v>385</v>
      </c>
      <c r="E172" s="9">
        <v>541682</v>
      </c>
      <c r="F172" s="9">
        <v>4187175</v>
      </c>
      <c r="G172" s="106">
        <v>3.1</v>
      </c>
      <c r="H172" s="106">
        <v>3.8</v>
      </c>
      <c r="I172" s="106">
        <v>0.5</v>
      </c>
      <c r="J172" s="106">
        <v>0.1</v>
      </c>
      <c r="K172" s="106">
        <v>0.3</v>
      </c>
      <c r="L172" s="106">
        <v>11.78</v>
      </c>
      <c r="M172" s="106">
        <v>3.5339999999999998</v>
      </c>
      <c r="N172" t="s">
        <v>157</v>
      </c>
      <c r="O172" t="s">
        <v>20</v>
      </c>
      <c r="P172">
        <v>1</v>
      </c>
      <c r="Q172">
        <v>1</v>
      </c>
      <c r="R172" s="112">
        <v>0</v>
      </c>
      <c r="X172" t="s">
        <v>386</v>
      </c>
    </row>
    <row r="173" spans="1:24">
      <c r="A173" s="99">
        <v>39343</v>
      </c>
      <c r="B173" t="s">
        <v>319</v>
      </c>
      <c r="C173" s="96">
        <v>144</v>
      </c>
      <c r="D173" t="s">
        <v>377</v>
      </c>
      <c r="E173" s="9">
        <v>541709</v>
      </c>
      <c r="F173" s="9">
        <v>4187228</v>
      </c>
      <c r="G173" s="106">
        <v>3</v>
      </c>
      <c r="H173" s="106">
        <v>4.8</v>
      </c>
      <c r="I173" s="106">
        <v>0.45</v>
      </c>
      <c r="J173" s="106">
        <v>0.15</v>
      </c>
      <c r="K173" s="106">
        <v>0.3</v>
      </c>
      <c r="L173" s="106">
        <v>14.399999999999999</v>
      </c>
      <c r="M173" s="106">
        <v>4.3199999999999994</v>
      </c>
      <c r="N173" t="s">
        <v>157</v>
      </c>
      <c r="O173" t="s">
        <v>20</v>
      </c>
      <c r="P173">
        <v>3</v>
      </c>
      <c r="Q173">
        <v>0</v>
      </c>
      <c r="R173" s="112">
        <v>0</v>
      </c>
      <c r="X173" t="s">
        <v>378</v>
      </c>
    </row>
    <row r="174" spans="1:24">
      <c r="A174" s="99">
        <v>39343</v>
      </c>
      <c r="B174" t="s">
        <v>319</v>
      </c>
      <c r="C174" s="96">
        <v>355</v>
      </c>
      <c r="D174" t="s">
        <v>379</v>
      </c>
      <c r="E174" s="9">
        <v>541602</v>
      </c>
      <c r="F174" s="9">
        <v>4187276</v>
      </c>
      <c r="G174" s="106">
        <v>3.1</v>
      </c>
      <c r="H174" s="106">
        <v>4.7</v>
      </c>
      <c r="I174" s="106">
        <v>0.6</v>
      </c>
      <c r="J174" s="106">
        <v>0.2</v>
      </c>
      <c r="K174" s="106">
        <v>0.4</v>
      </c>
      <c r="L174" s="106">
        <v>14.57</v>
      </c>
      <c r="M174" s="106">
        <v>5.8280000000000003</v>
      </c>
      <c r="N174" t="s">
        <v>157</v>
      </c>
      <c r="P174">
        <v>1</v>
      </c>
      <c r="Q174">
        <v>1</v>
      </c>
      <c r="R174" s="112">
        <v>0</v>
      </c>
      <c r="X174" t="s">
        <v>380</v>
      </c>
    </row>
    <row r="175" spans="1:24">
      <c r="A175" s="99">
        <v>39343</v>
      </c>
      <c r="B175" t="s">
        <v>319</v>
      </c>
      <c r="C175" s="96">
        <v>361</v>
      </c>
      <c r="D175" t="s">
        <v>381</v>
      </c>
      <c r="E175" s="9">
        <v>541590</v>
      </c>
      <c r="F175" s="9">
        <v>4187276</v>
      </c>
      <c r="G175" s="106">
        <v>3</v>
      </c>
      <c r="H175" s="106">
        <v>3.3</v>
      </c>
      <c r="I175" s="106">
        <v>0.45</v>
      </c>
      <c r="J175" s="106">
        <v>0.1</v>
      </c>
      <c r="K175" s="106">
        <v>0.27500000000000002</v>
      </c>
      <c r="L175" s="106">
        <v>9.8999999999999986</v>
      </c>
      <c r="M175" s="106">
        <v>2.7224999999999997</v>
      </c>
      <c r="N175" t="s">
        <v>157</v>
      </c>
      <c r="P175">
        <v>3</v>
      </c>
      <c r="Q175">
        <v>0</v>
      </c>
      <c r="R175" s="112">
        <v>0</v>
      </c>
      <c r="X175" t="s">
        <v>382</v>
      </c>
    </row>
    <row r="176" spans="1:24">
      <c r="A176" s="99">
        <v>39343</v>
      </c>
      <c r="B176" t="s">
        <v>326</v>
      </c>
      <c r="C176" s="96">
        <v>1</v>
      </c>
      <c r="D176" t="s">
        <v>397</v>
      </c>
      <c r="E176" s="9">
        <v>540856</v>
      </c>
      <c r="F176" s="9">
        <v>4187196</v>
      </c>
      <c r="G176">
        <v>3.05</v>
      </c>
      <c r="H176">
        <v>5</v>
      </c>
      <c r="I176" s="106">
        <v>0.37</v>
      </c>
      <c r="J176" s="106">
        <v>0.1</v>
      </c>
      <c r="K176" s="106">
        <v>0.23499999999999999</v>
      </c>
      <c r="L176" s="110">
        <v>15.25</v>
      </c>
      <c r="M176" s="110">
        <v>3.5837499999999998</v>
      </c>
      <c r="N176" t="s">
        <v>157</v>
      </c>
      <c r="P176">
        <v>1</v>
      </c>
      <c r="Q176">
        <v>1</v>
      </c>
      <c r="R176" s="112">
        <v>0</v>
      </c>
      <c r="X176" t="s">
        <v>398</v>
      </c>
    </row>
    <row r="177" spans="1:24">
      <c r="A177" s="99">
        <v>39343</v>
      </c>
      <c r="B177" t="s">
        <v>326</v>
      </c>
      <c r="C177" s="96">
        <v>4</v>
      </c>
      <c r="D177" t="s">
        <v>405</v>
      </c>
      <c r="E177" s="9">
        <v>540845</v>
      </c>
      <c r="F177" s="9">
        <v>4187198</v>
      </c>
      <c r="G177">
        <v>3</v>
      </c>
      <c r="H177">
        <v>4.2</v>
      </c>
      <c r="I177" s="106">
        <v>0.55000000000000004</v>
      </c>
      <c r="J177" s="106">
        <v>0.1</v>
      </c>
      <c r="K177" s="106">
        <v>0.32500000000000001</v>
      </c>
      <c r="L177" s="110">
        <v>12.600000000000001</v>
      </c>
      <c r="M177" s="110">
        <v>4.0950000000000006</v>
      </c>
      <c r="N177" t="s">
        <v>121</v>
      </c>
      <c r="O177" t="s">
        <v>157</v>
      </c>
      <c r="P177">
        <v>1</v>
      </c>
      <c r="Q177">
        <v>1</v>
      </c>
      <c r="R177" s="112">
        <v>0</v>
      </c>
      <c r="X177" t="s">
        <v>406</v>
      </c>
    </row>
    <row r="178" spans="1:24">
      <c r="A178" s="99">
        <v>39343</v>
      </c>
      <c r="B178" t="s">
        <v>326</v>
      </c>
      <c r="C178" s="96">
        <v>26</v>
      </c>
      <c r="D178" t="s">
        <v>401</v>
      </c>
      <c r="E178" s="9">
        <v>540829</v>
      </c>
      <c r="F178" s="9">
        <v>4187197</v>
      </c>
      <c r="G178">
        <v>2.6</v>
      </c>
      <c r="H178">
        <v>2.8</v>
      </c>
      <c r="I178" s="106">
        <v>1.05</v>
      </c>
      <c r="J178" s="106">
        <v>0.25</v>
      </c>
      <c r="K178" s="106">
        <v>0.65</v>
      </c>
      <c r="L178" s="110">
        <v>7.2799999999999994</v>
      </c>
      <c r="M178" s="110">
        <v>4.7319999999999993</v>
      </c>
      <c r="N178" t="s">
        <v>157</v>
      </c>
      <c r="O178" t="s">
        <v>35</v>
      </c>
      <c r="P178">
        <v>1</v>
      </c>
      <c r="Q178">
        <v>1</v>
      </c>
      <c r="R178" s="112">
        <v>0</v>
      </c>
      <c r="X178" t="s">
        <v>402</v>
      </c>
    </row>
    <row r="179" spans="1:24">
      <c r="A179" s="99">
        <v>39343</v>
      </c>
      <c r="B179" t="s">
        <v>326</v>
      </c>
      <c r="C179" s="96">
        <v>205</v>
      </c>
      <c r="D179" t="s">
        <v>399</v>
      </c>
      <c r="E179" s="9">
        <v>540752</v>
      </c>
      <c r="F179" s="9">
        <v>4187202</v>
      </c>
      <c r="G179">
        <v>3.35</v>
      </c>
      <c r="H179">
        <v>3.85</v>
      </c>
      <c r="I179" s="106">
        <v>0.56999999999999995</v>
      </c>
      <c r="J179" s="106">
        <v>0.23</v>
      </c>
      <c r="K179" s="106">
        <v>0.39999999999999997</v>
      </c>
      <c r="L179" s="110">
        <v>12.897500000000001</v>
      </c>
      <c r="M179" s="110">
        <v>5.1589999999999998</v>
      </c>
      <c r="N179" t="s">
        <v>157</v>
      </c>
      <c r="O179" t="s">
        <v>121</v>
      </c>
      <c r="P179">
        <v>1</v>
      </c>
      <c r="Q179">
        <v>0</v>
      </c>
      <c r="R179" s="112">
        <v>0</v>
      </c>
      <c r="X179" t="s">
        <v>400</v>
      </c>
    </row>
    <row r="180" spans="1:24">
      <c r="A180" s="99">
        <v>39345</v>
      </c>
      <c r="B180" t="s">
        <v>322</v>
      </c>
      <c r="C180" s="96">
        <v>5</v>
      </c>
      <c r="D180" t="s">
        <v>387</v>
      </c>
      <c r="E180" s="9">
        <v>541174</v>
      </c>
      <c r="F180" s="9">
        <v>4187229</v>
      </c>
      <c r="G180" s="109">
        <v>3.25</v>
      </c>
      <c r="H180" s="109">
        <v>3</v>
      </c>
      <c r="I180" s="106">
        <v>0.7</v>
      </c>
      <c r="J180" s="106">
        <v>0</v>
      </c>
      <c r="K180" s="106">
        <v>0.35</v>
      </c>
      <c r="L180" s="110">
        <v>9.75</v>
      </c>
      <c r="M180" s="110">
        <v>3.4124999999999996</v>
      </c>
      <c r="N180" t="s">
        <v>157</v>
      </c>
      <c r="O180" t="s">
        <v>20</v>
      </c>
      <c r="P180">
        <v>1</v>
      </c>
      <c r="Q180">
        <v>0</v>
      </c>
      <c r="R180" s="112">
        <v>1</v>
      </c>
      <c r="X180" t="s">
        <v>388</v>
      </c>
    </row>
    <row r="181" spans="1:24">
      <c r="A181" s="99">
        <v>39345</v>
      </c>
      <c r="B181" t="s">
        <v>322</v>
      </c>
      <c r="C181" s="96">
        <v>8</v>
      </c>
      <c r="D181" t="s">
        <v>393</v>
      </c>
      <c r="E181" s="9">
        <v>541168</v>
      </c>
      <c r="F181" s="9">
        <v>4187232</v>
      </c>
      <c r="G181" s="9">
        <v>3</v>
      </c>
      <c r="H181" s="109">
        <v>3.75</v>
      </c>
      <c r="I181" s="106">
        <v>0.5</v>
      </c>
      <c r="J181" s="106">
        <v>0.05</v>
      </c>
      <c r="K181" s="106">
        <v>0.27500000000000002</v>
      </c>
      <c r="L181" s="110">
        <v>11.25</v>
      </c>
      <c r="M181" s="110">
        <v>3.0937500000000004</v>
      </c>
      <c r="N181" t="s">
        <v>157</v>
      </c>
      <c r="O181" t="s">
        <v>20</v>
      </c>
      <c r="P181">
        <v>2</v>
      </c>
      <c r="Q181">
        <v>0</v>
      </c>
      <c r="R181" s="112">
        <v>2</v>
      </c>
      <c r="X181" t="s">
        <v>394</v>
      </c>
    </row>
    <row r="182" spans="1:24">
      <c r="A182" s="99">
        <v>39345</v>
      </c>
      <c r="B182" t="s">
        <v>322</v>
      </c>
      <c r="C182" s="96">
        <v>51</v>
      </c>
      <c r="D182" t="s">
        <v>389</v>
      </c>
      <c r="E182" s="9">
        <v>541130</v>
      </c>
      <c r="F182" s="9">
        <v>4187226</v>
      </c>
      <c r="G182" s="9">
        <v>3</v>
      </c>
      <c r="H182" s="109">
        <v>4.5</v>
      </c>
      <c r="I182" s="106">
        <v>0.35</v>
      </c>
      <c r="J182" s="106">
        <v>0.1</v>
      </c>
      <c r="K182" s="106">
        <v>0.22499999999999998</v>
      </c>
      <c r="L182" s="110">
        <v>13.5</v>
      </c>
      <c r="M182" s="110">
        <v>3.0374999999999996</v>
      </c>
      <c r="N182" t="s">
        <v>157</v>
      </c>
      <c r="P182">
        <v>3</v>
      </c>
      <c r="Q182">
        <v>0</v>
      </c>
      <c r="R182" s="112">
        <v>2</v>
      </c>
      <c r="X182" t="s">
        <v>390</v>
      </c>
    </row>
    <row r="183" spans="1:24">
      <c r="A183" s="99">
        <v>39345</v>
      </c>
      <c r="B183" t="s">
        <v>322</v>
      </c>
      <c r="C183" s="96">
        <v>75</v>
      </c>
      <c r="D183" t="s">
        <v>391</v>
      </c>
      <c r="E183" s="9">
        <v>541116</v>
      </c>
      <c r="F183" s="9">
        <v>4187208</v>
      </c>
      <c r="G183" s="9">
        <v>3</v>
      </c>
      <c r="H183" s="109">
        <v>4.25</v>
      </c>
      <c r="I183" s="106">
        <v>0.4</v>
      </c>
      <c r="J183" s="106">
        <v>0.08</v>
      </c>
      <c r="K183" s="106">
        <v>0.24000000000000002</v>
      </c>
      <c r="L183" s="110">
        <v>12.75</v>
      </c>
      <c r="M183" s="110">
        <v>3.06</v>
      </c>
      <c r="N183" t="s">
        <v>157</v>
      </c>
      <c r="P183">
        <v>2</v>
      </c>
      <c r="Q183">
        <v>1</v>
      </c>
      <c r="R183" s="112">
        <v>1</v>
      </c>
      <c r="X183" t="s">
        <v>392</v>
      </c>
    </row>
    <row r="184" spans="1:24">
      <c r="A184" s="99">
        <v>39345</v>
      </c>
      <c r="B184" t="s">
        <v>322</v>
      </c>
      <c r="C184" s="96">
        <v>88</v>
      </c>
      <c r="D184" t="s">
        <v>395</v>
      </c>
      <c r="E184" s="9">
        <v>541101</v>
      </c>
      <c r="F184" s="9">
        <v>4187202</v>
      </c>
      <c r="G184" s="106">
        <v>2.8</v>
      </c>
      <c r="H184" s="106">
        <v>4.0999999999999996</v>
      </c>
      <c r="I184" s="106">
        <v>0.35</v>
      </c>
      <c r="J184" s="106">
        <v>0.1</v>
      </c>
      <c r="K184" s="106">
        <v>0.22499999999999998</v>
      </c>
      <c r="L184" s="106">
        <v>11.479999999999999</v>
      </c>
      <c r="M184" s="106">
        <v>2.5829999999999993</v>
      </c>
      <c r="N184" t="s">
        <v>157</v>
      </c>
      <c r="O184" t="s">
        <v>20</v>
      </c>
      <c r="P184">
        <v>2</v>
      </c>
      <c r="Q184">
        <v>1</v>
      </c>
      <c r="R184" s="112">
        <v>1</v>
      </c>
      <c r="X184" t="s">
        <v>396</v>
      </c>
    </row>
    <row r="185" spans="1:24">
      <c r="A185" s="99">
        <v>39345</v>
      </c>
      <c r="B185" t="s">
        <v>326</v>
      </c>
      <c r="C185" s="96">
        <v>29</v>
      </c>
      <c r="D185" t="s">
        <v>403</v>
      </c>
      <c r="E185" s="9">
        <v>540838</v>
      </c>
      <c r="F185" s="9">
        <v>4187199</v>
      </c>
      <c r="G185">
        <v>3.2</v>
      </c>
      <c r="H185">
        <v>3</v>
      </c>
      <c r="I185" s="106">
        <v>1</v>
      </c>
      <c r="J185" s="106">
        <v>0.38</v>
      </c>
      <c r="K185" s="106">
        <v>0.69</v>
      </c>
      <c r="L185" s="110">
        <v>9.6000000000000014</v>
      </c>
      <c r="M185" s="110">
        <v>6.6240000000000006</v>
      </c>
      <c r="N185" t="s">
        <v>157</v>
      </c>
      <c r="P185">
        <v>1</v>
      </c>
      <c r="Q185">
        <v>1</v>
      </c>
      <c r="R185" s="112">
        <v>1</v>
      </c>
      <c r="X185" t="s">
        <v>404</v>
      </c>
    </row>
    <row r="186" spans="1:24">
      <c r="A186" s="95">
        <v>39742</v>
      </c>
      <c r="B186" s="97" t="s">
        <v>17</v>
      </c>
      <c r="C186" s="96">
        <v>49</v>
      </c>
      <c r="D186" s="97" t="s">
        <v>346</v>
      </c>
      <c r="E186" s="101">
        <v>541666.57299999997</v>
      </c>
      <c r="F186" s="101">
        <v>4187170.95</v>
      </c>
      <c r="G186" s="97">
        <v>3.5</v>
      </c>
      <c r="H186" s="97">
        <v>3.6</v>
      </c>
      <c r="I186" s="103">
        <v>0.4</v>
      </c>
      <c r="J186" s="103">
        <v>0.15</v>
      </c>
      <c r="K186" s="103">
        <v>0.27500000000000002</v>
      </c>
      <c r="L186" s="104">
        <v>12.6</v>
      </c>
      <c r="M186" s="104">
        <v>3.4650000000000003</v>
      </c>
      <c r="N186" s="97" t="s">
        <v>157</v>
      </c>
      <c r="O186" s="97"/>
      <c r="P186" s="101">
        <v>4</v>
      </c>
      <c r="Q186" s="101">
        <v>0</v>
      </c>
      <c r="R186" s="204">
        <v>0</v>
      </c>
      <c r="S186" s="101"/>
      <c r="T186" s="101"/>
      <c r="U186" s="101"/>
      <c r="V186" s="101"/>
      <c r="W186" s="101"/>
      <c r="X186" s="97" t="s">
        <v>347</v>
      </c>
    </row>
    <row r="187" spans="1:24">
      <c r="A187" s="95">
        <v>39742</v>
      </c>
      <c r="B187" s="97" t="s">
        <v>17</v>
      </c>
      <c r="C187" s="96">
        <v>157</v>
      </c>
      <c r="D187" s="97" t="s">
        <v>348</v>
      </c>
      <c r="E187" s="101">
        <v>541703.21100000001</v>
      </c>
      <c r="F187" s="101">
        <v>4187234.378</v>
      </c>
      <c r="G187" s="97">
        <v>4.5</v>
      </c>
      <c r="H187" s="97">
        <v>6.2</v>
      </c>
      <c r="I187" s="103">
        <v>0.45</v>
      </c>
      <c r="J187" s="103">
        <v>0.1</v>
      </c>
      <c r="K187" s="103">
        <v>0.28000000000000003</v>
      </c>
      <c r="L187" s="104">
        <v>27.9</v>
      </c>
      <c r="M187" s="104">
        <v>7.8</v>
      </c>
      <c r="N187" s="97" t="s">
        <v>157</v>
      </c>
      <c r="O187" s="97"/>
      <c r="P187" s="101">
        <v>4</v>
      </c>
      <c r="Q187" s="101">
        <v>0</v>
      </c>
      <c r="R187" s="204">
        <v>0</v>
      </c>
      <c r="S187" s="101"/>
      <c r="T187" s="101"/>
      <c r="U187" s="101"/>
      <c r="V187" s="101"/>
      <c r="W187" s="101"/>
      <c r="X187" s="97" t="s">
        <v>349</v>
      </c>
    </row>
    <row r="188" spans="1:24">
      <c r="A188" s="95">
        <v>39742</v>
      </c>
      <c r="B188" s="97" t="s">
        <v>17</v>
      </c>
      <c r="C188" s="96">
        <v>205</v>
      </c>
      <c r="D188" s="97" t="s">
        <v>350</v>
      </c>
      <c r="E188" s="101">
        <v>541683.66</v>
      </c>
      <c r="F188" s="101">
        <v>4187272.003</v>
      </c>
      <c r="G188" s="97">
        <v>3.3</v>
      </c>
      <c r="H188" s="97">
        <v>4.3</v>
      </c>
      <c r="I188" s="103">
        <v>0.55000000000000004</v>
      </c>
      <c r="J188" s="103">
        <v>0.05</v>
      </c>
      <c r="K188" s="103">
        <v>0.3</v>
      </c>
      <c r="L188" s="104">
        <v>14.2</v>
      </c>
      <c r="M188" s="104">
        <v>4.3</v>
      </c>
      <c r="N188" s="97" t="s">
        <v>35</v>
      </c>
      <c r="O188" s="97" t="s">
        <v>20</v>
      </c>
      <c r="P188" s="101"/>
      <c r="Q188" s="101"/>
      <c r="R188" s="204"/>
      <c r="S188" s="101"/>
      <c r="T188" s="101"/>
      <c r="U188" s="101"/>
      <c r="V188" s="101"/>
      <c r="W188" s="101"/>
      <c r="X188" s="97" t="s">
        <v>351</v>
      </c>
    </row>
    <row r="189" spans="1:24">
      <c r="A189" s="95">
        <v>39742</v>
      </c>
      <c r="B189" s="97" t="s">
        <v>17</v>
      </c>
      <c r="C189" s="96">
        <v>331</v>
      </c>
      <c r="D189" s="97" t="s">
        <v>352</v>
      </c>
      <c r="E189" s="101">
        <v>541591.31299999997</v>
      </c>
      <c r="F189" s="101">
        <v>4187261.5490000001</v>
      </c>
      <c r="G189" s="97">
        <v>2.6</v>
      </c>
      <c r="H189" s="97">
        <v>3.2</v>
      </c>
      <c r="I189" s="103">
        <v>0.52</v>
      </c>
      <c r="J189" s="103">
        <v>0</v>
      </c>
      <c r="K189" s="103">
        <v>0.26</v>
      </c>
      <c r="L189" s="104">
        <v>8.32</v>
      </c>
      <c r="M189" s="104">
        <v>2.2000000000000002</v>
      </c>
      <c r="N189" s="97" t="s">
        <v>157</v>
      </c>
      <c r="O189" s="97"/>
      <c r="P189" s="101">
        <v>4</v>
      </c>
      <c r="Q189" s="101"/>
      <c r="R189" s="204"/>
      <c r="S189" s="101"/>
      <c r="T189" s="101"/>
      <c r="U189" s="101"/>
      <c r="V189" s="101"/>
      <c r="W189" s="101"/>
      <c r="X189" s="97" t="s">
        <v>642</v>
      </c>
    </row>
    <row r="190" spans="1:24">
      <c r="A190" s="95">
        <v>39742</v>
      </c>
      <c r="B190" s="97" t="s">
        <v>17</v>
      </c>
      <c r="C190" s="96">
        <v>360</v>
      </c>
      <c r="D190" s="97" t="s">
        <v>353</v>
      </c>
      <c r="E190" s="101">
        <v>541570.23800000001</v>
      </c>
      <c r="F190" s="101">
        <v>4187252.5669999998</v>
      </c>
      <c r="G190" s="97">
        <v>2.9</v>
      </c>
      <c r="H190" s="97">
        <v>3.9</v>
      </c>
      <c r="I190" s="103">
        <v>0.39</v>
      </c>
      <c r="J190" s="103">
        <v>0.08</v>
      </c>
      <c r="K190" s="103">
        <v>0.24</v>
      </c>
      <c r="L190" s="104">
        <v>11.3</v>
      </c>
      <c r="M190" s="104">
        <v>2.7</v>
      </c>
      <c r="N190" s="97" t="s">
        <v>157</v>
      </c>
      <c r="O190" s="97"/>
      <c r="P190" s="101">
        <v>4</v>
      </c>
      <c r="Q190" s="101"/>
      <c r="R190" s="204">
        <v>1</v>
      </c>
      <c r="S190" s="101"/>
      <c r="T190" s="101"/>
      <c r="U190" s="101"/>
      <c r="V190" s="101"/>
      <c r="W190" s="101"/>
      <c r="X190" s="97" t="s">
        <v>354</v>
      </c>
    </row>
    <row r="191" spans="1:24">
      <c r="A191" s="95">
        <v>39743</v>
      </c>
      <c r="B191" s="97" t="s">
        <v>33</v>
      </c>
      <c r="C191" s="96">
        <v>84</v>
      </c>
      <c r="D191" s="97" t="s">
        <v>365</v>
      </c>
      <c r="E191" s="101">
        <v>540799.58799999999</v>
      </c>
      <c r="F191" s="101">
        <v>4187205.4330000002</v>
      </c>
      <c r="G191" s="108">
        <v>3.45</v>
      </c>
      <c r="H191" s="108">
        <v>3</v>
      </c>
      <c r="I191" s="103">
        <v>0.85</v>
      </c>
      <c r="J191" s="103">
        <v>0</v>
      </c>
      <c r="K191" s="103">
        <v>0.43</v>
      </c>
      <c r="L191" s="104">
        <v>10.4</v>
      </c>
      <c r="M191" s="104">
        <v>4.5</v>
      </c>
      <c r="N191" s="97" t="s">
        <v>157</v>
      </c>
      <c r="O191" s="97" t="s">
        <v>121</v>
      </c>
      <c r="P191" s="101">
        <v>2</v>
      </c>
      <c r="Q191" s="101">
        <v>0</v>
      </c>
      <c r="R191" s="204">
        <v>0</v>
      </c>
      <c r="S191" s="101"/>
      <c r="T191" s="101"/>
      <c r="U191" s="101"/>
      <c r="V191" s="101"/>
      <c r="W191" s="101"/>
      <c r="X191" s="81" t="s">
        <v>366</v>
      </c>
    </row>
    <row r="192" spans="1:24">
      <c r="A192" s="95">
        <v>39743</v>
      </c>
      <c r="B192" s="97" t="s">
        <v>33</v>
      </c>
      <c r="C192" s="96">
        <v>197</v>
      </c>
      <c r="D192" s="97" t="s">
        <v>367</v>
      </c>
      <c r="E192" s="101">
        <v>540773.23800000001</v>
      </c>
      <c r="F192" s="101">
        <v>4187195.3169999998</v>
      </c>
      <c r="G192" s="97">
        <v>2.9</v>
      </c>
      <c r="H192" s="108">
        <v>2.8</v>
      </c>
      <c r="I192" s="103">
        <v>0.6</v>
      </c>
      <c r="J192" s="103">
        <v>0</v>
      </c>
      <c r="K192" s="103">
        <v>0.3</v>
      </c>
      <c r="L192" s="104">
        <v>8.1</v>
      </c>
      <c r="M192" s="104">
        <v>2.4</v>
      </c>
      <c r="N192" s="97" t="s">
        <v>121</v>
      </c>
      <c r="O192" s="97"/>
      <c r="P192" s="101">
        <v>3</v>
      </c>
      <c r="Q192" s="101"/>
      <c r="R192" s="204"/>
      <c r="S192" s="101"/>
      <c r="T192" s="101"/>
      <c r="U192" s="101"/>
      <c r="V192" s="101"/>
      <c r="W192" s="101"/>
      <c r="X192" s="97" t="s">
        <v>368</v>
      </c>
    </row>
    <row r="193" spans="1:24">
      <c r="A193" s="95">
        <v>39743</v>
      </c>
      <c r="B193" s="97" t="s">
        <v>33</v>
      </c>
      <c r="C193" s="96">
        <v>291</v>
      </c>
      <c r="D193" s="97" t="s">
        <v>369</v>
      </c>
      <c r="E193" s="101">
        <v>540839.51300000004</v>
      </c>
      <c r="F193" s="101">
        <v>4187140.17</v>
      </c>
      <c r="G193" s="97">
        <v>2.6</v>
      </c>
      <c r="H193" s="108">
        <v>3.1</v>
      </c>
      <c r="I193" s="103">
        <v>0.45</v>
      </c>
      <c r="J193" s="103">
        <v>0</v>
      </c>
      <c r="K193" s="103">
        <v>0.23</v>
      </c>
      <c r="L193" s="104">
        <v>8.1</v>
      </c>
      <c r="M193" s="104">
        <v>1.9</v>
      </c>
      <c r="N193" s="97" t="s">
        <v>121</v>
      </c>
      <c r="O193" s="97" t="s">
        <v>157</v>
      </c>
      <c r="P193" s="101">
        <v>3</v>
      </c>
      <c r="Q193" s="101">
        <v>0</v>
      </c>
      <c r="R193" s="204">
        <v>0</v>
      </c>
      <c r="S193" s="101"/>
      <c r="T193" s="101"/>
      <c r="U193" s="101"/>
      <c r="V193" s="101"/>
      <c r="W193" s="101"/>
      <c r="X193" s="97" t="s">
        <v>370</v>
      </c>
    </row>
    <row r="194" spans="1:24">
      <c r="A194" s="95">
        <v>39743</v>
      </c>
      <c r="B194" s="97" t="s">
        <v>33</v>
      </c>
      <c r="C194" s="96">
        <v>399</v>
      </c>
      <c r="D194" s="97" t="s">
        <v>371</v>
      </c>
      <c r="E194" s="101">
        <v>540902.34600000002</v>
      </c>
      <c r="F194" s="101">
        <v>4187069.4730000002</v>
      </c>
      <c r="G194" s="103">
        <v>3.1</v>
      </c>
      <c r="H194" s="103">
        <v>3.7</v>
      </c>
      <c r="I194" s="103">
        <v>0.6</v>
      </c>
      <c r="J194" s="103">
        <v>0</v>
      </c>
      <c r="K194" s="103">
        <v>0.3</v>
      </c>
      <c r="L194" s="103">
        <v>11.5</v>
      </c>
      <c r="M194" s="103">
        <v>3.4</v>
      </c>
      <c r="N194" s="97" t="s">
        <v>121</v>
      </c>
      <c r="O194" s="97"/>
      <c r="P194" s="101">
        <v>3</v>
      </c>
      <c r="Q194" s="101"/>
      <c r="R194" s="204"/>
      <c r="S194" s="101"/>
      <c r="T194" s="101"/>
      <c r="U194" s="101"/>
      <c r="V194" s="101"/>
      <c r="W194" s="101"/>
      <c r="X194" s="97" t="s">
        <v>372</v>
      </c>
    </row>
    <row r="195" spans="1:24">
      <c r="A195" s="95">
        <v>39743</v>
      </c>
      <c r="B195" s="97" t="s">
        <v>33</v>
      </c>
      <c r="C195" s="96">
        <v>456</v>
      </c>
      <c r="D195" s="97" t="s">
        <v>373</v>
      </c>
      <c r="E195" s="101">
        <v>540950.89</v>
      </c>
      <c r="F195" s="101">
        <v>4187040.8670000001</v>
      </c>
      <c r="G195" s="103">
        <v>3.5</v>
      </c>
      <c r="H195" s="103">
        <v>3.6</v>
      </c>
      <c r="I195" s="103">
        <v>0.41</v>
      </c>
      <c r="J195" s="103">
        <v>0</v>
      </c>
      <c r="K195" s="103">
        <v>0.21</v>
      </c>
      <c r="L195" s="103">
        <v>12.6</v>
      </c>
      <c r="M195" s="103">
        <v>2.7</v>
      </c>
      <c r="N195" s="97" t="s">
        <v>121</v>
      </c>
      <c r="O195" s="97"/>
      <c r="P195" s="101">
        <v>1</v>
      </c>
      <c r="Q195" s="101">
        <v>0</v>
      </c>
      <c r="R195" s="204">
        <v>0</v>
      </c>
      <c r="S195" s="101"/>
      <c r="T195" s="101"/>
      <c r="U195" s="101"/>
      <c r="V195" s="101"/>
      <c r="W195" s="101"/>
      <c r="X195" s="97" t="s">
        <v>374</v>
      </c>
    </row>
    <row r="196" spans="1:24">
      <c r="A196" s="95">
        <v>39745</v>
      </c>
      <c r="B196" s="97" t="s">
        <v>24</v>
      </c>
      <c r="C196" s="96">
        <v>79</v>
      </c>
      <c r="D196" s="97" t="s">
        <v>355</v>
      </c>
      <c r="E196" s="101">
        <v>541103.25600000005</v>
      </c>
      <c r="F196" s="101">
        <v>4187192.523</v>
      </c>
      <c r="G196" s="103">
        <v>3</v>
      </c>
      <c r="H196" s="103">
        <v>2.6</v>
      </c>
      <c r="I196" s="103">
        <v>0.3</v>
      </c>
      <c r="J196" s="103">
        <v>0.05</v>
      </c>
      <c r="K196" s="103">
        <v>0.18</v>
      </c>
      <c r="L196" s="103">
        <v>7.8</v>
      </c>
      <c r="M196" s="103">
        <v>1.4</v>
      </c>
      <c r="N196" s="97" t="s">
        <v>20</v>
      </c>
      <c r="O196" s="97" t="s">
        <v>35</v>
      </c>
      <c r="P196" s="101">
        <v>4</v>
      </c>
      <c r="Q196" s="101"/>
      <c r="R196" s="204"/>
      <c r="S196" s="101"/>
      <c r="T196" s="101"/>
      <c r="U196" s="101"/>
      <c r="V196" s="101"/>
      <c r="W196" s="101"/>
      <c r="X196" s="97" t="s">
        <v>356</v>
      </c>
    </row>
    <row r="197" spans="1:24">
      <c r="A197" s="95">
        <v>39745</v>
      </c>
      <c r="B197" s="97" t="s">
        <v>24</v>
      </c>
      <c r="C197" s="96">
        <v>159</v>
      </c>
      <c r="D197" s="97" t="s">
        <v>357</v>
      </c>
      <c r="E197" s="101">
        <v>541041.674</v>
      </c>
      <c r="F197" s="101">
        <v>4187188.8859999999</v>
      </c>
      <c r="G197" s="103">
        <v>2.7</v>
      </c>
      <c r="H197" s="103">
        <v>2.75</v>
      </c>
      <c r="I197" s="103">
        <v>0.45</v>
      </c>
      <c r="J197" s="103">
        <v>0</v>
      </c>
      <c r="K197" s="103">
        <v>0.23</v>
      </c>
      <c r="L197" s="103">
        <v>7.4</v>
      </c>
      <c r="M197" s="103">
        <v>1.7</v>
      </c>
      <c r="N197" s="97" t="s">
        <v>157</v>
      </c>
      <c r="O197" s="97" t="s">
        <v>20</v>
      </c>
      <c r="P197" s="101">
        <v>4</v>
      </c>
      <c r="Q197" s="101">
        <v>0</v>
      </c>
      <c r="R197" s="204">
        <v>0</v>
      </c>
      <c r="S197" s="101"/>
      <c r="T197" s="101"/>
      <c r="U197" s="101"/>
      <c r="V197" s="101"/>
      <c r="W197" s="101"/>
      <c r="X197" s="97" t="s">
        <v>358</v>
      </c>
    </row>
    <row r="198" spans="1:24">
      <c r="A198" s="95">
        <v>39745</v>
      </c>
      <c r="B198" s="97" t="s">
        <v>24</v>
      </c>
      <c r="C198" s="96">
        <v>317</v>
      </c>
      <c r="D198" s="97" t="s">
        <v>359</v>
      </c>
      <c r="E198" s="101">
        <v>540911.46799999999</v>
      </c>
      <c r="F198" s="101">
        <v>4187181.58</v>
      </c>
      <c r="G198" s="103">
        <v>2.7</v>
      </c>
      <c r="H198" s="103">
        <v>3.3</v>
      </c>
      <c r="I198" s="103">
        <v>0.28000000000000003</v>
      </c>
      <c r="J198" s="103">
        <v>0</v>
      </c>
      <c r="K198" s="103">
        <v>0.14000000000000001</v>
      </c>
      <c r="L198" s="103">
        <v>8.9</v>
      </c>
      <c r="M198" s="103">
        <v>1.3</v>
      </c>
      <c r="N198" s="97" t="s">
        <v>157</v>
      </c>
      <c r="O198" s="97" t="s">
        <v>20</v>
      </c>
      <c r="P198" s="101">
        <v>4</v>
      </c>
      <c r="Q198" s="101">
        <v>0</v>
      </c>
      <c r="R198" s="204">
        <v>0</v>
      </c>
      <c r="S198" s="101"/>
      <c r="T198" s="101"/>
      <c r="U198" s="101"/>
      <c r="V198" s="101"/>
      <c r="W198" s="101"/>
      <c r="X198" s="97" t="s">
        <v>360</v>
      </c>
    </row>
    <row r="199" spans="1:24">
      <c r="A199" s="95">
        <v>39745</v>
      </c>
      <c r="B199" s="97" t="s">
        <v>24</v>
      </c>
      <c r="C199" s="96">
        <v>359</v>
      </c>
      <c r="D199" s="97" t="s">
        <v>361</v>
      </c>
      <c r="E199" s="101">
        <v>540882.37300000002</v>
      </c>
      <c r="F199" s="101">
        <v>4187192.53</v>
      </c>
      <c r="G199" s="103">
        <v>3.1</v>
      </c>
      <c r="H199" s="103">
        <v>4.0999999999999996</v>
      </c>
      <c r="I199" s="103">
        <v>0.25</v>
      </c>
      <c r="J199" s="103">
        <v>0</v>
      </c>
      <c r="K199" s="103">
        <v>0.13</v>
      </c>
      <c r="L199" s="103">
        <v>12.7</v>
      </c>
      <c r="M199" s="103">
        <v>1.7</v>
      </c>
      <c r="N199" s="97" t="s">
        <v>157</v>
      </c>
      <c r="O199" s="97" t="s">
        <v>121</v>
      </c>
      <c r="P199" s="101">
        <v>4</v>
      </c>
      <c r="Q199" s="101">
        <v>0</v>
      </c>
      <c r="R199" s="204">
        <v>0</v>
      </c>
      <c r="S199" s="101"/>
      <c r="T199" s="101"/>
      <c r="U199" s="101"/>
      <c r="V199" s="101"/>
      <c r="W199" s="101"/>
      <c r="X199" s="97" t="s">
        <v>362</v>
      </c>
    </row>
    <row r="200" spans="1:24">
      <c r="A200" s="95">
        <v>39745</v>
      </c>
      <c r="B200" s="97" t="s">
        <v>24</v>
      </c>
      <c r="C200" s="96">
        <v>368</v>
      </c>
      <c r="D200" s="97" t="s">
        <v>363</v>
      </c>
      <c r="E200" s="101">
        <v>540870.03700000001</v>
      </c>
      <c r="F200" s="101">
        <v>4187195.798</v>
      </c>
      <c r="G200" s="103">
        <v>2.8</v>
      </c>
      <c r="H200" s="103">
        <v>4.2</v>
      </c>
      <c r="I200" s="103">
        <v>0.25</v>
      </c>
      <c r="J200" s="103">
        <v>0</v>
      </c>
      <c r="K200" s="103">
        <v>0.13</v>
      </c>
      <c r="L200" s="103">
        <v>11.8</v>
      </c>
      <c r="M200" s="103">
        <v>1.5</v>
      </c>
      <c r="N200" s="97" t="s">
        <v>157</v>
      </c>
      <c r="O200" s="97" t="s">
        <v>121</v>
      </c>
      <c r="P200" s="101">
        <v>4</v>
      </c>
      <c r="Q200" s="101">
        <v>0</v>
      </c>
      <c r="R200" s="204">
        <v>0</v>
      </c>
      <c r="S200" s="101"/>
      <c r="T200" s="101"/>
      <c r="U200" s="101"/>
      <c r="V200" s="101"/>
      <c r="W200" s="101"/>
      <c r="X200" s="97" t="s">
        <v>364</v>
      </c>
    </row>
    <row r="201" spans="1:24">
      <c r="A201" s="95">
        <v>40092</v>
      </c>
      <c r="B201" s="96" t="s">
        <v>322</v>
      </c>
      <c r="C201" s="96">
        <v>46</v>
      </c>
      <c r="D201" s="97" t="str">
        <f>CONCATENATE(B201,C201)</f>
        <v>nw46</v>
      </c>
      <c r="E201" s="9">
        <v>541130.24699999997</v>
      </c>
      <c r="F201" s="9">
        <v>4187233.8560000001</v>
      </c>
      <c r="G201" s="103">
        <v>3</v>
      </c>
      <c r="H201" s="103">
        <v>3.3</v>
      </c>
      <c r="I201" s="103">
        <v>0.1</v>
      </c>
      <c r="J201" s="103">
        <v>0</v>
      </c>
      <c r="K201" s="103">
        <v>0.05</v>
      </c>
      <c r="L201" s="104">
        <v>9.8999999999999986</v>
      </c>
      <c r="M201" s="103">
        <v>0.49499999999999994</v>
      </c>
      <c r="N201" s="96" t="s">
        <v>157</v>
      </c>
      <c r="O201" s="97"/>
      <c r="P201" s="101">
        <v>0</v>
      </c>
      <c r="Q201" s="101">
        <v>0</v>
      </c>
      <c r="R201" s="204">
        <v>3</v>
      </c>
      <c r="S201" s="101"/>
      <c r="T201" s="101"/>
      <c r="U201" s="101"/>
      <c r="V201" s="101"/>
      <c r="W201" s="101"/>
      <c r="X201" s="78" t="s">
        <v>643</v>
      </c>
    </row>
    <row r="202" spans="1:24">
      <c r="A202" s="95">
        <v>40092</v>
      </c>
      <c r="B202" s="96" t="s">
        <v>322</v>
      </c>
      <c r="C202" s="96">
        <v>147</v>
      </c>
      <c r="D202" s="97" t="str">
        <f>CONCATENATE(B202,C202)</f>
        <v>nw147</v>
      </c>
      <c r="E202" s="9">
        <v>541060.06999999995</v>
      </c>
      <c r="F202" s="9">
        <v>4187189.1239999998</v>
      </c>
      <c r="G202" s="96">
        <v>3</v>
      </c>
      <c r="H202" s="96">
        <v>2.8</v>
      </c>
      <c r="I202" s="103">
        <v>0.4</v>
      </c>
      <c r="J202" s="103">
        <v>0.1</v>
      </c>
      <c r="K202" s="103">
        <v>0.25</v>
      </c>
      <c r="L202" s="104">
        <v>8.3999999999999986</v>
      </c>
      <c r="M202" s="103">
        <v>2.0999999999999996</v>
      </c>
      <c r="N202" s="96" t="s">
        <v>157</v>
      </c>
      <c r="O202" s="97"/>
      <c r="P202" s="101">
        <v>4</v>
      </c>
      <c r="Q202" s="101">
        <v>0</v>
      </c>
      <c r="R202" s="204">
        <v>0</v>
      </c>
      <c r="S202" s="101"/>
      <c r="T202" s="101"/>
      <c r="U202" s="101"/>
      <c r="V202" s="101"/>
      <c r="W202" s="101"/>
      <c r="X202" s="78" t="s">
        <v>323</v>
      </c>
    </row>
    <row r="203" spans="1:24">
      <c r="A203" s="95">
        <v>40092</v>
      </c>
      <c r="B203" s="95" t="s">
        <v>24</v>
      </c>
      <c r="C203" s="97">
        <v>172</v>
      </c>
      <c r="D203" s="97" t="str">
        <f>CONCATENATE(B203,C203)</f>
        <v>NW172</v>
      </c>
      <c r="E203" s="9">
        <v>541033.61499999999</v>
      </c>
      <c r="F203" s="9">
        <v>4187200.0869999998</v>
      </c>
      <c r="G203" s="96">
        <v>3</v>
      </c>
      <c r="H203" s="96">
        <v>3.4</v>
      </c>
      <c r="I203" s="103">
        <v>0.2</v>
      </c>
      <c r="J203" s="103">
        <v>0</v>
      </c>
      <c r="K203" s="103">
        <v>0.1</v>
      </c>
      <c r="L203" s="104">
        <v>10.199999999999999</v>
      </c>
      <c r="M203" s="103">
        <v>1.02</v>
      </c>
      <c r="N203" s="96" t="s">
        <v>157</v>
      </c>
      <c r="O203" s="97"/>
      <c r="P203" s="101">
        <v>2</v>
      </c>
      <c r="Q203" s="101">
        <v>0</v>
      </c>
      <c r="R203" s="204">
        <v>2</v>
      </c>
      <c r="S203" s="101"/>
      <c r="T203" s="101"/>
      <c r="U203" s="101"/>
      <c r="V203" s="101"/>
      <c r="W203" s="101"/>
      <c r="X203" s="78" t="s">
        <v>644</v>
      </c>
    </row>
    <row r="204" spans="1:24">
      <c r="A204" s="95">
        <v>40092</v>
      </c>
      <c r="B204" s="97" t="s">
        <v>24</v>
      </c>
      <c r="C204" s="97">
        <v>290</v>
      </c>
      <c r="D204" s="97" t="str">
        <f>CONCATENATE(B204,C204)</f>
        <v>NW290</v>
      </c>
      <c r="E204" s="9">
        <v>540928.071</v>
      </c>
      <c r="F204" s="9">
        <v>4187188.466</v>
      </c>
      <c r="G204" s="97">
        <v>3</v>
      </c>
      <c r="H204" s="97">
        <v>2.8</v>
      </c>
      <c r="I204" s="103">
        <v>0.25</v>
      </c>
      <c r="J204" s="103">
        <v>0</v>
      </c>
      <c r="K204" s="103">
        <v>0.125</v>
      </c>
      <c r="L204" s="104">
        <v>8.3999999999999986</v>
      </c>
      <c r="M204" s="103">
        <v>1.0499999999999998</v>
      </c>
      <c r="N204" s="96" t="s">
        <v>157</v>
      </c>
      <c r="O204" s="97"/>
      <c r="P204" s="101">
        <v>1</v>
      </c>
      <c r="Q204" s="101">
        <v>0</v>
      </c>
      <c r="R204" s="204">
        <v>0</v>
      </c>
      <c r="S204" s="101"/>
      <c r="T204" s="101"/>
      <c r="U204" s="101"/>
      <c r="V204" s="101"/>
      <c r="W204" s="101"/>
      <c r="X204" s="81" t="s">
        <v>324</v>
      </c>
    </row>
    <row r="205" spans="1:24">
      <c r="A205" s="95">
        <v>40092</v>
      </c>
      <c r="B205" s="97" t="s">
        <v>24</v>
      </c>
      <c r="C205" s="97">
        <v>380</v>
      </c>
      <c r="D205" s="97" t="str">
        <f>CONCATENATE(B205,C205)</f>
        <v>NW380</v>
      </c>
      <c r="E205" s="9">
        <v>540866.41700000002</v>
      </c>
      <c r="F205" s="9">
        <v>4187199.2540000002</v>
      </c>
      <c r="G205" s="97">
        <v>3</v>
      </c>
      <c r="H205" s="97">
        <v>2.4</v>
      </c>
      <c r="I205" s="103">
        <v>0.3</v>
      </c>
      <c r="J205" s="103">
        <v>0</v>
      </c>
      <c r="K205" s="103">
        <v>0.15</v>
      </c>
      <c r="L205" s="104">
        <v>7.1999999999999993</v>
      </c>
      <c r="M205" s="103">
        <v>1.0799999999999998</v>
      </c>
      <c r="N205" s="97" t="s">
        <v>35</v>
      </c>
      <c r="O205" s="97" t="s">
        <v>121</v>
      </c>
      <c r="P205" s="101">
        <v>4</v>
      </c>
      <c r="Q205" s="101">
        <v>0</v>
      </c>
      <c r="R205" s="204">
        <v>0</v>
      </c>
      <c r="S205" s="101"/>
      <c r="T205" s="101"/>
      <c r="U205" s="101"/>
      <c r="V205" s="101"/>
      <c r="W205" s="101"/>
      <c r="X205" s="81" t="s">
        <v>325</v>
      </c>
    </row>
    <row r="206" spans="1:24">
      <c r="A206" s="95">
        <v>40092</v>
      </c>
      <c r="B206" s="97" t="s">
        <v>33</v>
      </c>
      <c r="C206" s="97">
        <v>51</v>
      </c>
      <c r="D206" s="97" t="str">
        <f>CONCATENATE(B206,C206)</f>
        <v>W51</v>
      </c>
      <c r="E206" s="9">
        <v>540831.21699999995</v>
      </c>
      <c r="F206" s="9">
        <v>4187199.0789999999</v>
      </c>
      <c r="G206" s="97">
        <v>3</v>
      </c>
      <c r="H206" s="97">
        <v>3.75</v>
      </c>
      <c r="I206" s="103">
        <v>0.55000000000000004</v>
      </c>
      <c r="J206" s="103">
        <v>0</v>
      </c>
      <c r="K206" s="103">
        <v>0.27500000000000002</v>
      </c>
      <c r="L206" s="104">
        <v>11.25</v>
      </c>
      <c r="M206" s="103">
        <v>3.0937500000000004</v>
      </c>
      <c r="N206" s="97" t="s">
        <v>157</v>
      </c>
      <c r="O206" s="97" t="s">
        <v>121</v>
      </c>
      <c r="P206" s="101">
        <v>3</v>
      </c>
      <c r="Q206" s="101">
        <v>0</v>
      </c>
      <c r="R206" s="204">
        <v>0</v>
      </c>
      <c r="S206" s="101"/>
      <c r="T206" s="101"/>
      <c r="U206" s="101"/>
      <c r="V206" s="101"/>
      <c r="W206" s="101"/>
      <c r="X206" s="81" t="s">
        <v>325</v>
      </c>
    </row>
    <row r="207" spans="1:24">
      <c r="A207" s="95">
        <v>40092</v>
      </c>
      <c r="B207" s="96" t="s">
        <v>326</v>
      </c>
      <c r="C207" s="96">
        <v>343</v>
      </c>
      <c r="D207" s="97" t="str">
        <f>CONCATENATE(B207,C207)</f>
        <v>w343</v>
      </c>
      <c r="E207" s="9">
        <v>540866.91299999994</v>
      </c>
      <c r="F207" s="9">
        <v>4187099.3990000002</v>
      </c>
      <c r="G207" s="103">
        <v>3</v>
      </c>
      <c r="H207" s="103">
        <v>2.5</v>
      </c>
      <c r="I207" s="103">
        <v>0.5</v>
      </c>
      <c r="J207" s="103">
        <v>0.2</v>
      </c>
      <c r="K207" s="103">
        <v>0.35</v>
      </c>
      <c r="L207" s="104">
        <v>7.5</v>
      </c>
      <c r="M207" s="103">
        <v>2.625</v>
      </c>
      <c r="N207" s="96" t="s">
        <v>121</v>
      </c>
      <c r="O207" s="97"/>
      <c r="P207" s="101">
        <v>4</v>
      </c>
      <c r="Q207" s="101">
        <v>1</v>
      </c>
      <c r="R207" s="204">
        <v>0</v>
      </c>
      <c r="S207" s="101"/>
      <c r="T207" s="101"/>
      <c r="U207" s="101"/>
      <c r="V207" s="101"/>
      <c r="W207" s="101"/>
      <c r="X207" s="78" t="s">
        <v>327</v>
      </c>
    </row>
    <row r="208" spans="1:24">
      <c r="A208" s="95">
        <v>40092</v>
      </c>
      <c r="B208" s="96" t="s">
        <v>326</v>
      </c>
      <c r="C208" s="96">
        <v>468</v>
      </c>
      <c r="D208" s="97" t="str">
        <f>CONCATENATE(B208,C208)</f>
        <v>w468</v>
      </c>
      <c r="E208" s="9">
        <v>540946.5</v>
      </c>
      <c r="F208" s="9">
        <v>4187022.1290000002</v>
      </c>
      <c r="G208" s="103">
        <v>3</v>
      </c>
      <c r="H208" s="103">
        <v>3.5</v>
      </c>
      <c r="I208" s="103">
        <v>0.45</v>
      </c>
      <c r="J208" s="103">
        <v>0</v>
      </c>
      <c r="K208" s="103">
        <v>0.22500000000000001</v>
      </c>
      <c r="L208" s="104">
        <v>10.5</v>
      </c>
      <c r="M208" s="103">
        <v>2.3625000000000003</v>
      </c>
      <c r="N208" s="96" t="s">
        <v>121</v>
      </c>
      <c r="O208" s="97"/>
      <c r="P208" s="101">
        <v>1</v>
      </c>
      <c r="Q208" s="101">
        <v>0</v>
      </c>
      <c r="R208" s="204">
        <v>0</v>
      </c>
      <c r="S208" s="101"/>
      <c r="T208" s="101"/>
      <c r="U208" s="101"/>
      <c r="V208" s="101"/>
      <c r="W208" s="101"/>
      <c r="X208" s="78" t="s">
        <v>328</v>
      </c>
    </row>
    <row r="209" spans="1:24">
      <c r="A209" s="95">
        <v>40092</v>
      </c>
      <c r="B209" s="96" t="s">
        <v>326</v>
      </c>
      <c r="C209" s="96">
        <v>477</v>
      </c>
      <c r="D209" s="97" t="str">
        <f>CONCATENATE(B209,C209)</f>
        <v>w477</v>
      </c>
      <c r="E209" s="9">
        <v>540955.35499999998</v>
      </c>
      <c r="F209" s="9">
        <v>4187011.077</v>
      </c>
      <c r="G209" s="103">
        <v>3</v>
      </c>
      <c r="H209" s="103">
        <v>2.25</v>
      </c>
      <c r="I209" s="103">
        <v>0.35</v>
      </c>
      <c r="J209" s="103">
        <v>0</v>
      </c>
      <c r="K209" s="103">
        <v>0.17499999999999999</v>
      </c>
      <c r="L209" s="104">
        <v>6.75</v>
      </c>
      <c r="M209" s="103">
        <v>1.1812499999999999</v>
      </c>
      <c r="N209" s="96" t="s">
        <v>121</v>
      </c>
      <c r="O209" s="97"/>
      <c r="P209" s="101">
        <v>4</v>
      </c>
      <c r="Q209" s="101">
        <v>0</v>
      </c>
      <c r="R209" s="204">
        <v>0</v>
      </c>
      <c r="S209" s="101"/>
      <c r="T209" s="101"/>
      <c r="U209" s="101"/>
      <c r="V209" s="101"/>
      <c r="W209" s="101"/>
      <c r="X209" s="78" t="s">
        <v>329</v>
      </c>
    </row>
    <row r="210" spans="1:24">
      <c r="A210" s="95">
        <v>40094</v>
      </c>
      <c r="B210" s="96" t="s">
        <v>319</v>
      </c>
      <c r="C210" s="96">
        <v>32</v>
      </c>
      <c r="D210" s="97" t="str">
        <f>CONCATENATE(B210,C210)</f>
        <v>e32</v>
      </c>
      <c r="E210" s="9">
        <v>541632.23100000003</v>
      </c>
      <c r="F210" s="9">
        <v>4187158.716</v>
      </c>
      <c r="G210" s="102">
        <v>3</v>
      </c>
      <c r="H210" s="102">
        <v>2.7</v>
      </c>
      <c r="I210" s="103">
        <v>0.38</v>
      </c>
      <c r="J210" s="103">
        <v>0</v>
      </c>
      <c r="K210" s="103">
        <v>0.19</v>
      </c>
      <c r="L210" s="104">
        <v>8.1000000000000014</v>
      </c>
      <c r="M210" s="103">
        <v>1.5390000000000004</v>
      </c>
      <c r="N210" s="96" t="s">
        <v>157</v>
      </c>
      <c r="O210" s="97" t="s">
        <v>121</v>
      </c>
      <c r="P210" s="101">
        <v>4</v>
      </c>
      <c r="Q210" s="101">
        <v>0</v>
      </c>
      <c r="R210" s="204">
        <v>0</v>
      </c>
      <c r="S210" s="101"/>
      <c r="T210" s="101"/>
      <c r="U210" s="101"/>
      <c r="V210" s="101"/>
      <c r="W210" s="101"/>
      <c r="X210" s="97" t="s">
        <v>475</v>
      </c>
    </row>
    <row r="211" spans="1:24">
      <c r="A211" s="95">
        <v>40094</v>
      </c>
      <c r="B211" s="96" t="s">
        <v>319</v>
      </c>
      <c r="C211" s="96">
        <v>55</v>
      </c>
      <c r="D211" s="97" t="str">
        <f>CONCATENATE(B211,C211)</f>
        <v>e55</v>
      </c>
      <c r="E211" s="9">
        <v>541658.63100000005</v>
      </c>
      <c r="F211" s="9">
        <v>4187158.85</v>
      </c>
      <c r="G211" s="102">
        <v>3</v>
      </c>
      <c r="H211" s="102">
        <v>2.8</v>
      </c>
      <c r="I211" s="103">
        <v>0.28999999999999998</v>
      </c>
      <c r="J211" s="103">
        <v>0</v>
      </c>
      <c r="K211" s="103">
        <v>0.14499999999999999</v>
      </c>
      <c r="L211" s="104">
        <v>8.3999999999999986</v>
      </c>
      <c r="M211" s="103">
        <v>1.2179999999999997</v>
      </c>
      <c r="N211" s="96" t="s">
        <v>157</v>
      </c>
      <c r="O211" s="97" t="s">
        <v>121</v>
      </c>
      <c r="P211" s="101">
        <v>2</v>
      </c>
      <c r="Q211" s="101">
        <v>1</v>
      </c>
      <c r="R211" s="204">
        <v>0</v>
      </c>
      <c r="S211" s="101"/>
      <c r="T211" s="101"/>
      <c r="U211" s="101"/>
      <c r="V211" s="101"/>
      <c r="W211" s="101"/>
      <c r="X211" s="97"/>
    </row>
    <row r="212" spans="1:24">
      <c r="A212" s="95">
        <v>40094</v>
      </c>
      <c r="B212" s="96" t="s">
        <v>319</v>
      </c>
      <c r="C212" s="96">
        <v>158</v>
      </c>
      <c r="D212" s="97" t="str">
        <f>CONCATENATE(B212,C212)</f>
        <v>e158</v>
      </c>
      <c r="E212" s="9">
        <v>541719.94900000002</v>
      </c>
      <c r="F212" s="9">
        <v>4187214.6370000001</v>
      </c>
      <c r="G212" s="102">
        <v>3</v>
      </c>
      <c r="H212" s="102">
        <v>2.7</v>
      </c>
      <c r="I212" s="103">
        <v>0.25</v>
      </c>
      <c r="J212" s="103">
        <v>0.1</v>
      </c>
      <c r="K212" s="103">
        <v>0.17499999999999999</v>
      </c>
      <c r="L212" s="104">
        <v>8.1000000000000014</v>
      </c>
      <c r="M212" s="103">
        <v>1.4175000000000002</v>
      </c>
      <c r="N212" s="96" t="s">
        <v>157</v>
      </c>
      <c r="O212" s="97"/>
      <c r="P212" s="101">
        <v>1</v>
      </c>
      <c r="Q212" s="101">
        <v>0</v>
      </c>
      <c r="R212" s="204">
        <v>0</v>
      </c>
      <c r="S212" s="101"/>
      <c r="T212" s="101"/>
      <c r="U212" s="101"/>
      <c r="V212" s="101"/>
      <c r="W212" s="101"/>
      <c r="X212" s="81" t="s">
        <v>320</v>
      </c>
    </row>
    <row r="213" spans="1:24">
      <c r="A213" s="95">
        <v>40094</v>
      </c>
      <c r="B213" s="96" t="s">
        <v>319</v>
      </c>
      <c r="C213" s="96">
        <v>315</v>
      </c>
      <c r="D213" s="97" t="str">
        <f>CONCATENATE(B213,C213)</f>
        <v>e315</v>
      </c>
      <c r="E213" s="9">
        <v>541631.55700000003</v>
      </c>
      <c r="F213" s="9">
        <v>4187291.8560000001</v>
      </c>
      <c r="G213" s="103">
        <v>3</v>
      </c>
      <c r="H213" s="103">
        <f>6.5-2.7</f>
        <v>3.8</v>
      </c>
      <c r="I213" s="103">
        <v>0.25</v>
      </c>
      <c r="J213" s="103">
        <v>0.05</v>
      </c>
      <c r="K213" s="103">
        <v>0.15</v>
      </c>
      <c r="L213" s="104">
        <v>11.399999999999999</v>
      </c>
      <c r="M213" s="103">
        <v>1.7099999999999997</v>
      </c>
      <c r="N213" s="96" t="s">
        <v>157</v>
      </c>
      <c r="O213" s="97"/>
      <c r="P213" s="101">
        <v>0</v>
      </c>
      <c r="Q213" s="101">
        <v>0</v>
      </c>
      <c r="R213" s="204">
        <v>1</v>
      </c>
      <c r="S213" s="101"/>
      <c r="T213" s="101"/>
      <c r="U213" s="101"/>
      <c r="V213" s="101"/>
      <c r="W213" s="101"/>
      <c r="X213" s="97" t="s">
        <v>645</v>
      </c>
    </row>
    <row r="214" spans="1:24">
      <c r="A214" s="95">
        <v>40094</v>
      </c>
      <c r="B214" s="96" t="s">
        <v>319</v>
      </c>
      <c r="C214" s="96">
        <v>338</v>
      </c>
      <c r="D214" s="97" t="str">
        <f>CONCATENATE(B214,C214)</f>
        <v>e338</v>
      </c>
      <c r="E214" s="9">
        <v>541614.01399999997</v>
      </c>
      <c r="F214" s="9">
        <v>4187280.6719999998</v>
      </c>
      <c r="G214" s="103">
        <v>3</v>
      </c>
      <c r="H214" s="103">
        <v>2.4</v>
      </c>
      <c r="I214" s="103">
        <v>0.2</v>
      </c>
      <c r="J214" s="103">
        <v>0</v>
      </c>
      <c r="K214" s="103">
        <v>0.1</v>
      </c>
      <c r="L214" s="104">
        <v>7.1999999999999993</v>
      </c>
      <c r="M214" s="103">
        <v>0.72</v>
      </c>
      <c r="N214" s="96" t="s">
        <v>157</v>
      </c>
      <c r="O214" s="97"/>
      <c r="P214" s="101">
        <v>1</v>
      </c>
      <c r="Q214" s="101">
        <v>0</v>
      </c>
      <c r="R214" s="204">
        <v>1</v>
      </c>
      <c r="S214" s="101"/>
      <c r="T214" s="101"/>
      <c r="U214" s="101"/>
      <c r="V214" s="101"/>
      <c r="W214" s="101"/>
      <c r="X214" s="81" t="s">
        <v>321</v>
      </c>
    </row>
    <row r="215" spans="1:24">
      <c r="A215" s="95">
        <v>40094</v>
      </c>
      <c r="B215" s="96" t="s">
        <v>326</v>
      </c>
      <c r="C215" s="96">
        <v>523</v>
      </c>
      <c r="D215" s="97" t="str">
        <f>CONCATENATE(B215,C215)</f>
        <v>w523</v>
      </c>
      <c r="E215" s="9">
        <v>540964.321</v>
      </c>
      <c r="F215" s="9">
        <v>4186977.8360000001</v>
      </c>
      <c r="G215" s="103">
        <v>3</v>
      </c>
      <c r="H215" s="103">
        <v>3.3</v>
      </c>
      <c r="I215" s="103">
        <v>0.28000000000000003</v>
      </c>
      <c r="J215" s="103">
        <v>0.05</v>
      </c>
      <c r="K215" s="103">
        <v>0.16500000000000001</v>
      </c>
      <c r="L215" s="104">
        <v>9.8999999999999986</v>
      </c>
      <c r="M215" s="103">
        <v>1.6335</v>
      </c>
      <c r="N215" s="96" t="s">
        <v>121</v>
      </c>
      <c r="O215" s="97"/>
      <c r="P215" s="101">
        <v>4</v>
      </c>
      <c r="Q215" s="101">
        <v>0</v>
      </c>
      <c r="R215" s="204">
        <v>0</v>
      </c>
      <c r="S215" s="101"/>
      <c r="T215" s="101"/>
      <c r="U215" s="101"/>
      <c r="V215" s="101"/>
      <c r="W215" s="101"/>
      <c r="X215" s="97"/>
    </row>
    <row r="216" spans="1:24">
      <c r="A216" s="95">
        <v>40448</v>
      </c>
      <c r="B216" s="78" t="s">
        <v>24</v>
      </c>
      <c r="C216" s="96">
        <v>330</v>
      </c>
      <c r="D216" s="78" t="s">
        <v>294</v>
      </c>
      <c r="E216" s="9">
        <v>540894.21</v>
      </c>
      <c r="F216" s="9">
        <v>4187200.69</v>
      </c>
      <c r="G216" s="102">
        <v>3</v>
      </c>
      <c r="H216" s="102">
        <v>2.25</v>
      </c>
      <c r="I216" s="103">
        <v>0.25</v>
      </c>
      <c r="J216" s="103">
        <v>0.15</v>
      </c>
      <c r="K216" s="103">
        <v>0.2</v>
      </c>
      <c r="L216" s="104">
        <v>6.75</v>
      </c>
      <c r="M216" s="103">
        <v>1.35</v>
      </c>
      <c r="N216" s="78" t="s">
        <v>157</v>
      </c>
      <c r="O216" s="105" t="s">
        <v>121</v>
      </c>
      <c r="P216" s="101">
        <v>4</v>
      </c>
      <c r="Q216" s="101">
        <v>1</v>
      </c>
      <c r="R216" s="204">
        <v>4</v>
      </c>
      <c r="S216" s="101"/>
      <c r="T216" s="101"/>
      <c r="U216" s="101"/>
      <c r="V216" s="101"/>
      <c r="W216" s="101"/>
      <c r="X216" s="97" t="s">
        <v>486</v>
      </c>
    </row>
    <row r="217" spans="1:24">
      <c r="A217" s="95">
        <v>40448</v>
      </c>
      <c r="B217" s="78" t="s">
        <v>33</v>
      </c>
      <c r="C217" s="96">
        <v>128</v>
      </c>
      <c r="D217" s="78" t="s">
        <v>293</v>
      </c>
      <c r="E217" s="9">
        <v>540743.16</v>
      </c>
      <c r="F217" s="9">
        <v>4187232.19</v>
      </c>
      <c r="G217" s="103">
        <v>3</v>
      </c>
      <c r="H217" s="103">
        <v>2.1</v>
      </c>
      <c r="I217" s="103">
        <v>0.22</v>
      </c>
      <c r="J217" s="103">
        <v>0</v>
      </c>
      <c r="K217" s="103">
        <v>0.1</v>
      </c>
      <c r="L217" s="104">
        <v>6.3000000000000007</v>
      </c>
      <c r="M217" s="103">
        <v>0.63000000000000012</v>
      </c>
      <c r="N217" s="78" t="s">
        <v>157</v>
      </c>
      <c r="O217" s="105" t="s">
        <v>121</v>
      </c>
      <c r="P217" s="101">
        <v>4</v>
      </c>
      <c r="Q217" s="101">
        <v>0</v>
      </c>
      <c r="R217" s="204">
        <v>4</v>
      </c>
      <c r="S217" s="101"/>
      <c r="T217" s="101"/>
      <c r="U217" s="101"/>
      <c r="V217" s="101"/>
      <c r="W217" s="101"/>
      <c r="X217" s="97" t="s">
        <v>480</v>
      </c>
    </row>
    <row r="218" spans="1:24">
      <c r="A218" s="95">
        <v>40448</v>
      </c>
      <c r="B218" s="78" t="s">
        <v>33</v>
      </c>
      <c r="C218" s="96">
        <v>369</v>
      </c>
      <c r="D218" s="78" t="s">
        <v>292</v>
      </c>
      <c r="E218" s="9">
        <v>540687.75</v>
      </c>
      <c r="F218" s="9">
        <v>4187228.1</v>
      </c>
      <c r="G218" s="103">
        <v>3</v>
      </c>
      <c r="H218" s="103">
        <v>3.6</v>
      </c>
      <c r="I218" s="103">
        <v>0.15</v>
      </c>
      <c r="J218" s="103">
        <v>0</v>
      </c>
      <c r="K218" s="103">
        <v>0.05</v>
      </c>
      <c r="L218" s="104">
        <v>10.8</v>
      </c>
      <c r="M218" s="103">
        <v>0.54</v>
      </c>
      <c r="N218" s="78" t="s">
        <v>121</v>
      </c>
      <c r="O218" s="97"/>
      <c r="P218" s="101">
        <v>0</v>
      </c>
      <c r="Q218" s="101">
        <v>0</v>
      </c>
      <c r="R218" s="204">
        <v>0</v>
      </c>
      <c r="S218" s="101"/>
      <c r="T218" s="101"/>
      <c r="U218" s="101"/>
      <c r="V218" s="101"/>
      <c r="W218" s="101"/>
      <c r="X218" s="81"/>
    </row>
    <row r="219" spans="1:24">
      <c r="A219" s="95">
        <v>40448</v>
      </c>
      <c r="B219" s="78" t="s">
        <v>33</v>
      </c>
      <c r="C219" s="96">
        <v>402</v>
      </c>
      <c r="D219" s="78" t="s">
        <v>291</v>
      </c>
      <c r="E219" s="101">
        <v>540716.91</v>
      </c>
      <c r="F219" s="101">
        <v>4187213.52</v>
      </c>
      <c r="G219" s="103">
        <v>3</v>
      </c>
      <c r="H219" s="103">
        <v>4</v>
      </c>
      <c r="I219" s="103">
        <v>0.15</v>
      </c>
      <c r="J219" s="103">
        <v>0</v>
      </c>
      <c r="K219" s="103">
        <v>7.4999999999999997E-2</v>
      </c>
      <c r="L219" s="104">
        <v>12</v>
      </c>
      <c r="M219" s="103">
        <v>0.89999999999999991</v>
      </c>
      <c r="N219" s="78" t="s">
        <v>121</v>
      </c>
      <c r="O219" s="97"/>
      <c r="P219" s="101">
        <v>0</v>
      </c>
      <c r="Q219" s="101">
        <v>0</v>
      </c>
      <c r="R219" s="204">
        <v>4</v>
      </c>
      <c r="S219" s="101"/>
      <c r="T219" s="101"/>
      <c r="U219" s="101"/>
      <c r="V219" s="101"/>
      <c r="W219" s="101"/>
      <c r="X219" s="97" t="s">
        <v>481</v>
      </c>
    </row>
    <row r="220" spans="1:24">
      <c r="A220" s="95">
        <v>40448</v>
      </c>
      <c r="B220" s="78" t="s">
        <v>33</v>
      </c>
      <c r="C220" s="96">
        <v>570</v>
      </c>
      <c r="D220" s="81" t="s">
        <v>290</v>
      </c>
      <c r="E220" s="101">
        <v>540838.22</v>
      </c>
      <c r="F220" s="101">
        <v>4187123.12</v>
      </c>
      <c r="G220" s="102">
        <v>3</v>
      </c>
      <c r="H220" s="102">
        <v>3.9</v>
      </c>
      <c r="I220" s="103">
        <v>0.7</v>
      </c>
      <c r="J220" s="103">
        <v>0.25</v>
      </c>
      <c r="K220" s="103">
        <v>0.47499999999999998</v>
      </c>
      <c r="L220" s="104">
        <v>11.7</v>
      </c>
      <c r="M220" s="103">
        <v>5.5574999999999992</v>
      </c>
      <c r="N220" s="78" t="s">
        <v>121</v>
      </c>
      <c r="O220" s="81" t="s">
        <v>157</v>
      </c>
      <c r="P220" s="101">
        <v>4</v>
      </c>
      <c r="Q220" s="101">
        <v>1</v>
      </c>
      <c r="R220" s="204">
        <v>4</v>
      </c>
      <c r="S220" s="101"/>
      <c r="T220" s="101"/>
      <c r="U220" s="101"/>
      <c r="V220" s="101"/>
      <c r="W220" s="101"/>
      <c r="X220" s="97" t="s">
        <v>482</v>
      </c>
    </row>
    <row r="221" spans="1:24">
      <c r="A221" s="95">
        <v>40448</v>
      </c>
      <c r="B221" s="78" t="s">
        <v>33</v>
      </c>
      <c r="C221" s="96">
        <v>729</v>
      </c>
      <c r="D221" s="81" t="s">
        <v>289</v>
      </c>
      <c r="E221" s="9">
        <v>540951.37</v>
      </c>
      <c r="F221" s="9">
        <v>4187019.89</v>
      </c>
      <c r="G221" s="102">
        <v>3</v>
      </c>
      <c r="H221" s="102">
        <v>4.9000000000000004</v>
      </c>
      <c r="I221" s="103">
        <v>0.8</v>
      </c>
      <c r="J221" s="103">
        <v>0</v>
      </c>
      <c r="K221" s="103">
        <v>0.4</v>
      </c>
      <c r="L221" s="104">
        <v>14.700000000000001</v>
      </c>
      <c r="M221" s="103">
        <v>5.8800000000000008</v>
      </c>
      <c r="N221" s="78" t="s">
        <v>121</v>
      </c>
      <c r="O221" s="81" t="s">
        <v>157</v>
      </c>
      <c r="P221" s="101">
        <v>4</v>
      </c>
      <c r="Q221" s="101">
        <v>0</v>
      </c>
      <c r="R221" s="204">
        <v>4</v>
      </c>
      <c r="S221" s="101"/>
      <c r="T221" s="101"/>
      <c r="U221" s="101"/>
      <c r="V221" s="101"/>
      <c r="W221" s="101"/>
      <c r="X221" s="97" t="s">
        <v>483</v>
      </c>
    </row>
    <row r="222" spans="1:24">
      <c r="A222" s="95">
        <v>40449</v>
      </c>
      <c r="B222" s="107" t="s">
        <v>17</v>
      </c>
      <c r="C222" s="107">
        <v>5</v>
      </c>
      <c r="D222" s="107" t="s">
        <v>303</v>
      </c>
      <c r="E222" s="101">
        <v>541616.27</v>
      </c>
      <c r="F222" s="101">
        <v>4187169.55</v>
      </c>
      <c r="G222" s="103">
        <v>3</v>
      </c>
      <c r="H222" s="103">
        <v>2.15</v>
      </c>
      <c r="I222" s="103">
        <v>0.54</v>
      </c>
      <c r="J222" s="103">
        <v>0.15</v>
      </c>
      <c r="K222" s="103">
        <v>0.34499999999999997</v>
      </c>
      <c r="L222" s="104">
        <v>6.4499999999999993</v>
      </c>
      <c r="M222" s="103">
        <v>2.2252499999999995</v>
      </c>
      <c r="N222" s="78" t="s">
        <v>35</v>
      </c>
      <c r="O222" s="97"/>
      <c r="P222" s="101">
        <v>3</v>
      </c>
      <c r="Q222" s="101">
        <v>1</v>
      </c>
      <c r="R222" s="204">
        <v>4</v>
      </c>
      <c r="S222" s="101"/>
      <c r="T222" s="101"/>
      <c r="U222" s="101"/>
      <c r="V222" s="101"/>
      <c r="W222" s="101"/>
      <c r="X222" s="97" t="s">
        <v>476</v>
      </c>
    </row>
    <row r="223" spans="1:24">
      <c r="A223" s="95">
        <v>40449</v>
      </c>
      <c r="B223" s="78" t="s">
        <v>17</v>
      </c>
      <c r="C223" s="96">
        <v>50</v>
      </c>
      <c r="D223" s="78" t="s">
        <v>302</v>
      </c>
      <c r="E223" s="9">
        <v>541650.68000000005</v>
      </c>
      <c r="F223" s="9">
        <v>4187160.21</v>
      </c>
      <c r="G223" s="103">
        <v>3</v>
      </c>
      <c r="H223" s="103">
        <v>2</v>
      </c>
      <c r="I223" s="103">
        <v>0.6</v>
      </c>
      <c r="J223" s="103">
        <v>0.39</v>
      </c>
      <c r="K223" s="103">
        <v>0.495</v>
      </c>
      <c r="L223" s="104">
        <v>6</v>
      </c>
      <c r="M223" s="103">
        <v>2.9699999999999998</v>
      </c>
      <c r="N223" s="78" t="s">
        <v>157</v>
      </c>
      <c r="O223" s="97"/>
      <c r="P223" s="101">
        <v>1</v>
      </c>
      <c r="Q223" s="101">
        <v>1</v>
      </c>
      <c r="R223" s="204">
        <v>4</v>
      </c>
      <c r="S223" s="101"/>
      <c r="T223" s="101"/>
      <c r="U223" s="101"/>
      <c r="V223" s="101"/>
      <c r="W223" s="101"/>
      <c r="X223" s="97" t="s">
        <v>477</v>
      </c>
    </row>
    <row r="224" spans="1:24">
      <c r="A224" s="95">
        <v>40449</v>
      </c>
      <c r="B224" s="78" t="s">
        <v>17</v>
      </c>
      <c r="C224" s="96">
        <v>305</v>
      </c>
      <c r="D224" s="78" t="s">
        <v>301</v>
      </c>
      <c r="E224" s="9">
        <v>541633.18000000005</v>
      </c>
      <c r="F224" s="9">
        <v>4187300.19</v>
      </c>
      <c r="G224" s="103">
        <v>3</v>
      </c>
      <c r="H224" s="103">
        <v>2.5</v>
      </c>
      <c r="I224" s="103">
        <v>0.51</v>
      </c>
      <c r="J224" s="103">
        <v>0.4</v>
      </c>
      <c r="K224" s="103">
        <v>0.45500000000000002</v>
      </c>
      <c r="L224" s="104">
        <v>7.5</v>
      </c>
      <c r="M224" s="103">
        <v>3.4125000000000001</v>
      </c>
      <c r="N224" s="78" t="s">
        <v>157</v>
      </c>
      <c r="O224" s="97"/>
      <c r="P224" s="101">
        <v>1</v>
      </c>
      <c r="Q224" s="101">
        <v>1</v>
      </c>
      <c r="R224" s="204">
        <v>4</v>
      </c>
      <c r="S224" s="101"/>
      <c r="T224" s="101"/>
      <c r="U224" s="101"/>
      <c r="V224" s="101"/>
      <c r="W224" s="101"/>
      <c r="X224" s="97" t="s">
        <v>646</v>
      </c>
    </row>
    <row r="225" spans="1:24">
      <c r="A225" s="95">
        <v>40449</v>
      </c>
      <c r="B225" s="78" t="s">
        <v>17</v>
      </c>
      <c r="C225" s="96">
        <v>350</v>
      </c>
      <c r="D225" s="78" t="s">
        <v>299</v>
      </c>
      <c r="E225" s="9">
        <v>541605.77</v>
      </c>
      <c r="F225" s="9">
        <v>4187277.44</v>
      </c>
      <c r="G225" s="103">
        <v>3</v>
      </c>
      <c r="H225" s="103">
        <v>2.2999999999999998</v>
      </c>
      <c r="I225" s="103">
        <v>0.28999999999999998</v>
      </c>
      <c r="J225" s="103">
        <v>0.1</v>
      </c>
      <c r="K225" s="103">
        <v>0.19500000000000001</v>
      </c>
      <c r="L225" s="104">
        <v>6.8999999999999995</v>
      </c>
      <c r="M225" s="103">
        <v>1.3454999999999999</v>
      </c>
      <c r="N225" s="78" t="s">
        <v>157</v>
      </c>
      <c r="O225" s="97"/>
      <c r="P225" s="101">
        <v>1</v>
      </c>
      <c r="Q225" s="101">
        <v>0</v>
      </c>
      <c r="R225" s="204">
        <v>4</v>
      </c>
      <c r="S225" s="101"/>
      <c r="T225" s="101"/>
      <c r="U225" s="101"/>
      <c r="V225" s="101"/>
      <c r="W225" s="101"/>
      <c r="X225" s="97" t="s">
        <v>479</v>
      </c>
    </row>
    <row r="226" spans="1:24">
      <c r="A226" s="95">
        <v>40449</v>
      </c>
      <c r="B226" s="78" t="s">
        <v>17</v>
      </c>
      <c r="C226" s="96">
        <v>354</v>
      </c>
      <c r="D226" s="78" t="s">
        <v>300</v>
      </c>
      <c r="E226" s="9">
        <v>541601.1</v>
      </c>
      <c r="F226" s="9">
        <v>4187274.53</v>
      </c>
      <c r="G226" s="103">
        <v>3</v>
      </c>
      <c r="H226" s="103">
        <v>2.4</v>
      </c>
      <c r="I226" s="103">
        <v>0.35</v>
      </c>
      <c r="J226" s="103">
        <v>0.15</v>
      </c>
      <c r="K226" s="103">
        <v>0.25</v>
      </c>
      <c r="L226" s="104">
        <v>7.1999999999999993</v>
      </c>
      <c r="M226" s="103">
        <v>1.7999999999999998</v>
      </c>
      <c r="N226" s="78" t="s">
        <v>157</v>
      </c>
      <c r="O226" s="97"/>
      <c r="P226" s="101">
        <v>1</v>
      </c>
      <c r="Q226" s="101">
        <v>0</v>
      </c>
      <c r="R226" s="204">
        <v>4</v>
      </c>
      <c r="S226" s="101"/>
      <c r="T226" s="101"/>
      <c r="U226" s="101"/>
      <c r="V226" s="101"/>
      <c r="W226" s="101"/>
      <c r="X226" s="97" t="s">
        <v>478</v>
      </c>
    </row>
    <row r="227" spans="1:24">
      <c r="A227" s="95">
        <v>40449</v>
      </c>
      <c r="B227" s="78" t="s">
        <v>24</v>
      </c>
      <c r="C227" s="96">
        <v>74</v>
      </c>
      <c r="D227" s="78" t="s">
        <v>298</v>
      </c>
      <c r="E227" s="9">
        <v>541113.51</v>
      </c>
      <c r="F227" s="9">
        <v>4187216.2</v>
      </c>
      <c r="G227" s="102">
        <v>3</v>
      </c>
      <c r="H227" s="102">
        <v>2.1</v>
      </c>
      <c r="I227" s="103">
        <v>0.6</v>
      </c>
      <c r="J227" s="103">
        <v>0.47</v>
      </c>
      <c r="K227" s="103">
        <v>0.54500000000000004</v>
      </c>
      <c r="L227" s="104">
        <v>6.3000000000000007</v>
      </c>
      <c r="M227" s="103">
        <v>3.4335000000000004</v>
      </c>
      <c r="N227" s="78" t="s">
        <v>157</v>
      </c>
      <c r="O227" s="97"/>
      <c r="P227" s="101">
        <v>1</v>
      </c>
      <c r="Q227" s="101">
        <v>1</v>
      </c>
      <c r="R227" s="204">
        <v>4</v>
      </c>
      <c r="S227" s="101"/>
      <c r="T227" s="101"/>
      <c r="U227" s="101"/>
      <c r="V227" s="101"/>
      <c r="W227" s="101"/>
      <c r="X227" s="97" t="s">
        <v>647</v>
      </c>
    </row>
    <row r="228" spans="1:24">
      <c r="A228" s="95">
        <v>40449</v>
      </c>
      <c r="B228" s="78" t="s">
        <v>24</v>
      </c>
      <c r="C228" s="96">
        <v>125</v>
      </c>
      <c r="D228" s="78" t="s">
        <v>297</v>
      </c>
      <c r="E228" s="9">
        <v>541078.81000000006</v>
      </c>
      <c r="F228" s="9">
        <v>4187184.36</v>
      </c>
      <c r="G228" s="102">
        <v>3</v>
      </c>
      <c r="H228" s="102">
        <v>2.4</v>
      </c>
      <c r="I228" s="103">
        <v>0.52</v>
      </c>
      <c r="J228" s="103">
        <v>0.32</v>
      </c>
      <c r="K228" s="103">
        <v>0.42</v>
      </c>
      <c r="L228" s="104">
        <v>7.1999999999999993</v>
      </c>
      <c r="M228" s="103">
        <v>3.0239999999999996</v>
      </c>
      <c r="N228" s="78" t="s">
        <v>157</v>
      </c>
      <c r="O228" s="105" t="s">
        <v>20</v>
      </c>
      <c r="P228" s="101">
        <v>1</v>
      </c>
      <c r="Q228" s="101">
        <v>1</v>
      </c>
      <c r="R228" s="204">
        <v>4</v>
      </c>
      <c r="S228" s="101"/>
      <c r="T228" s="101"/>
      <c r="U228" s="101"/>
      <c r="V228" s="101"/>
      <c r="W228" s="101"/>
      <c r="X228" s="97" t="s">
        <v>484</v>
      </c>
    </row>
    <row r="229" spans="1:24">
      <c r="A229" s="95">
        <v>40449</v>
      </c>
      <c r="B229" s="78" t="s">
        <v>24</v>
      </c>
      <c r="C229" s="96">
        <v>238</v>
      </c>
      <c r="D229" s="78" t="s">
        <v>296</v>
      </c>
      <c r="E229" s="9">
        <v>540977.91</v>
      </c>
      <c r="F229" s="9">
        <v>4187200.69</v>
      </c>
      <c r="G229" s="102">
        <v>3</v>
      </c>
      <c r="H229" s="102">
        <v>2.9</v>
      </c>
      <c r="I229" s="103">
        <v>0.5</v>
      </c>
      <c r="J229" s="103">
        <v>1.5</v>
      </c>
      <c r="K229" s="103">
        <v>1</v>
      </c>
      <c r="L229" s="104">
        <v>8.6999999999999993</v>
      </c>
      <c r="M229" s="103">
        <v>8.6999999999999993</v>
      </c>
      <c r="N229" s="78" t="s">
        <v>20</v>
      </c>
      <c r="O229" s="97"/>
      <c r="P229" s="101">
        <v>3</v>
      </c>
      <c r="Q229" s="101">
        <v>2</v>
      </c>
      <c r="R229" s="204">
        <v>4</v>
      </c>
      <c r="S229" s="101"/>
      <c r="T229" s="101"/>
      <c r="U229" s="101"/>
      <c r="V229" s="101"/>
      <c r="W229" s="101"/>
      <c r="X229" s="97" t="s">
        <v>485</v>
      </c>
    </row>
    <row r="230" spans="1:24">
      <c r="A230" s="95">
        <v>40449</v>
      </c>
      <c r="B230" s="100" t="s">
        <v>24</v>
      </c>
      <c r="C230" s="96">
        <v>253</v>
      </c>
      <c r="D230" s="78" t="s">
        <v>295</v>
      </c>
      <c r="E230" s="9">
        <v>540962.44999999995</v>
      </c>
      <c r="F230" s="9">
        <v>4187200.69</v>
      </c>
      <c r="G230" s="102">
        <v>3</v>
      </c>
      <c r="H230" s="102">
        <v>2.5</v>
      </c>
      <c r="I230" s="103">
        <v>0.68</v>
      </c>
      <c r="J230" s="103">
        <v>0.35</v>
      </c>
      <c r="K230" s="103">
        <v>0.51500000000000001</v>
      </c>
      <c r="L230" s="104">
        <v>7.5</v>
      </c>
      <c r="M230" s="103">
        <v>3.8625000000000003</v>
      </c>
      <c r="N230" s="78" t="s">
        <v>20</v>
      </c>
      <c r="O230" s="105" t="s">
        <v>157</v>
      </c>
      <c r="P230" s="101">
        <v>1</v>
      </c>
      <c r="Q230" s="101">
        <v>1</v>
      </c>
      <c r="R230" s="204">
        <v>4</v>
      </c>
      <c r="S230" s="101"/>
      <c r="T230" s="101"/>
      <c r="U230" s="101"/>
      <c r="V230" s="101"/>
      <c r="W230" s="101"/>
      <c r="X230" s="97" t="s">
        <v>484</v>
      </c>
    </row>
    <row r="231" spans="1:24">
      <c r="A231" s="132">
        <v>40815</v>
      </c>
      <c r="B231" s="124" t="s">
        <v>33</v>
      </c>
      <c r="C231" s="133">
        <v>61</v>
      </c>
      <c r="D231" s="134" t="s">
        <v>263</v>
      </c>
      <c r="E231" s="135">
        <v>540810.67960200005</v>
      </c>
      <c r="F231" s="135">
        <v>4187204.0941599999</v>
      </c>
      <c r="G231" s="136">
        <v>3</v>
      </c>
      <c r="H231" s="136">
        <v>3.2</v>
      </c>
      <c r="I231" s="136">
        <v>1.1499999999999999</v>
      </c>
      <c r="J231" s="136">
        <v>0</v>
      </c>
      <c r="K231" s="136">
        <v>0.57499999999999996</v>
      </c>
      <c r="L231" s="137">
        <v>9.6000000000000014</v>
      </c>
      <c r="M231" s="136">
        <v>5.5200000000000005</v>
      </c>
      <c r="N231" s="134" t="s">
        <v>121</v>
      </c>
      <c r="O231" s="134"/>
      <c r="P231" s="133">
        <v>4</v>
      </c>
      <c r="Q231" s="133">
        <v>0</v>
      </c>
      <c r="R231" s="133">
        <v>0</v>
      </c>
      <c r="S231" s="133"/>
      <c r="T231" s="79" t="s">
        <v>541</v>
      </c>
      <c r="U231" s="133"/>
      <c r="V231" s="133"/>
      <c r="W231" s="133"/>
      <c r="X231" s="78" t="s">
        <v>283</v>
      </c>
    </row>
    <row r="232" spans="1:24">
      <c r="A232" s="132">
        <v>40815</v>
      </c>
      <c r="B232" s="124" t="s">
        <v>33</v>
      </c>
      <c r="C232" s="133">
        <v>318</v>
      </c>
      <c r="D232" s="78" t="s">
        <v>284</v>
      </c>
      <c r="E232" s="135">
        <v>540661.67531900003</v>
      </c>
      <c r="F232" s="135">
        <v>4187235.3627200001</v>
      </c>
      <c r="G232" s="136">
        <v>3</v>
      </c>
      <c r="H232" s="136">
        <v>5.3</v>
      </c>
      <c r="I232" s="136">
        <v>0.45</v>
      </c>
      <c r="J232" s="136">
        <v>0</v>
      </c>
      <c r="K232" s="136">
        <v>0.22500000000000001</v>
      </c>
      <c r="L232" s="137">
        <v>15.899999999999999</v>
      </c>
      <c r="M232" s="136">
        <v>3.5774999999999997</v>
      </c>
      <c r="N232" s="78" t="s">
        <v>121</v>
      </c>
      <c r="O232" s="78"/>
      <c r="P232" s="133">
        <v>1</v>
      </c>
      <c r="Q232" s="133">
        <v>0</v>
      </c>
      <c r="R232" s="133">
        <v>1</v>
      </c>
      <c r="S232" s="133"/>
      <c r="T232" s="133"/>
      <c r="U232" s="133"/>
      <c r="V232" s="133"/>
      <c r="W232" s="133"/>
      <c r="X232" s="134" t="s">
        <v>285</v>
      </c>
    </row>
    <row r="233" spans="1:24">
      <c r="A233" s="132">
        <v>40815</v>
      </c>
      <c r="B233" s="124" t="s">
        <v>33</v>
      </c>
      <c r="C233" s="133">
        <v>503</v>
      </c>
      <c r="D233" s="78" t="s">
        <v>264</v>
      </c>
      <c r="E233" s="135">
        <v>540821.208812</v>
      </c>
      <c r="F233" s="135">
        <v>4187165.4870500001</v>
      </c>
      <c r="G233" s="136">
        <v>3</v>
      </c>
      <c r="H233" s="136">
        <v>3.2</v>
      </c>
      <c r="I233" s="136">
        <v>0.61</v>
      </c>
      <c r="J233" s="136">
        <v>3.5000000000000003E-2</v>
      </c>
      <c r="K233" s="136">
        <v>0.32250000000000001</v>
      </c>
      <c r="L233" s="137">
        <v>9.6000000000000014</v>
      </c>
      <c r="M233" s="136">
        <v>3.0960000000000005</v>
      </c>
      <c r="N233" s="78" t="s">
        <v>121</v>
      </c>
      <c r="O233" s="78"/>
      <c r="P233" s="133">
        <v>4</v>
      </c>
      <c r="Q233" s="133">
        <v>0</v>
      </c>
      <c r="R233" s="133">
        <v>0</v>
      </c>
      <c r="S233" s="133"/>
      <c r="T233" s="79" t="s">
        <v>541</v>
      </c>
      <c r="U233" s="133"/>
      <c r="V233" s="133"/>
      <c r="W233" s="133"/>
      <c r="X233" s="78" t="s">
        <v>286</v>
      </c>
    </row>
    <row r="234" spans="1:24">
      <c r="A234" s="132">
        <v>40815</v>
      </c>
      <c r="B234" s="124" t="s">
        <v>33</v>
      </c>
      <c r="C234" s="133">
        <v>635</v>
      </c>
      <c r="D234" s="78" t="s">
        <v>265</v>
      </c>
      <c r="E234" s="135">
        <v>540895.23235299997</v>
      </c>
      <c r="F234" s="135">
        <v>4187069.7669600002</v>
      </c>
      <c r="G234" s="136">
        <v>3</v>
      </c>
      <c r="H234" s="136">
        <v>2.7</v>
      </c>
      <c r="I234" s="136">
        <v>1.05</v>
      </c>
      <c r="J234" s="136">
        <v>0.6</v>
      </c>
      <c r="K234" s="136">
        <v>0.82499999999999996</v>
      </c>
      <c r="L234" s="137">
        <v>8.1000000000000014</v>
      </c>
      <c r="M234" s="136">
        <v>6.682500000000001</v>
      </c>
      <c r="N234" s="78" t="s">
        <v>121</v>
      </c>
      <c r="O234" s="134"/>
      <c r="P234" s="133">
        <v>4</v>
      </c>
      <c r="Q234" s="133">
        <v>0</v>
      </c>
      <c r="R234" s="133">
        <v>0</v>
      </c>
      <c r="S234" s="133"/>
      <c r="T234" s="79" t="s">
        <v>541</v>
      </c>
      <c r="U234" s="133"/>
      <c r="V234" s="133"/>
      <c r="W234" s="133"/>
      <c r="X234" s="78" t="s">
        <v>287</v>
      </c>
    </row>
    <row r="235" spans="1:24">
      <c r="A235" s="132">
        <v>40815</v>
      </c>
      <c r="B235" s="124" t="s">
        <v>33</v>
      </c>
      <c r="C235" s="133">
        <v>668</v>
      </c>
      <c r="D235" s="78" t="s">
        <v>266</v>
      </c>
      <c r="E235" s="135">
        <v>540922.67211399996</v>
      </c>
      <c r="F235" s="135">
        <v>4187052.85641</v>
      </c>
      <c r="G235" s="136">
        <v>3</v>
      </c>
      <c r="H235" s="136">
        <v>2.2999999999999998</v>
      </c>
      <c r="I235" s="136">
        <v>1.05</v>
      </c>
      <c r="J235" s="136">
        <v>0</v>
      </c>
      <c r="K235" s="136">
        <v>0.52500000000000002</v>
      </c>
      <c r="L235" s="137">
        <v>6.8999999999999995</v>
      </c>
      <c r="M235" s="136">
        <v>3.6225000000000001</v>
      </c>
      <c r="N235" s="78" t="s">
        <v>121</v>
      </c>
      <c r="O235" s="134"/>
      <c r="P235" s="133">
        <v>0</v>
      </c>
      <c r="Q235" s="133">
        <v>0</v>
      </c>
      <c r="R235" s="133">
        <v>1</v>
      </c>
      <c r="S235" s="133"/>
      <c r="T235" s="133"/>
      <c r="U235" s="133"/>
      <c r="V235" s="133"/>
      <c r="W235" s="133"/>
      <c r="X235" s="78" t="s">
        <v>288</v>
      </c>
    </row>
    <row r="236" spans="1:24">
      <c r="A236" s="95">
        <v>40816</v>
      </c>
      <c r="B236" s="100" t="s">
        <v>17</v>
      </c>
      <c r="C236" s="101">
        <v>0</v>
      </c>
      <c r="D236" s="78" t="s">
        <v>270</v>
      </c>
      <c r="E236" s="9">
        <v>541577.07850499998</v>
      </c>
      <c r="F236" s="9">
        <v>4187256.1020800001</v>
      </c>
      <c r="G236" s="102">
        <v>3</v>
      </c>
      <c r="H236" s="102">
        <v>3.5</v>
      </c>
      <c r="I236" s="103">
        <v>0.75</v>
      </c>
      <c r="J236" s="103">
        <v>0.55000000000000004</v>
      </c>
      <c r="K236" s="103">
        <v>0.65</v>
      </c>
      <c r="L236" s="104">
        <v>10.5</v>
      </c>
      <c r="M236" s="103">
        <v>6.8250000000000002</v>
      </c>
      <c r="N236" s="78" t="s">
        <v>35</v>
      </c>
      <c r="O236" s="97" t="s">
        <v>121</v>
      </c>
      <c r="P236" s="101">
        <v>4</v>
      </c>
      <c r="Q236" s="101">
        <v>0</v>
      </c>
      <c r="R236" s="204">
        <v>0</v>
      </c>
      <c r="S236" s="101"/>
      <c r="T236" s="79" t="s">
        <v>541</v>
      </c>
      <c r="U236" s="101"/>
      <c r="V236" s="101"/>
      <c r="W236" s="101"/>
      <c r="X236" s="78" t="s">
        <v>277</v>
      </c>
    </row>
    <row r="237" spans="1:24">
      <c r="A237" s="95">
        <v>40816</v>
      </c>
      <c r="B237" s="100" t="s">
        <v>17</v>
      </c>
      <c r="C237" s="101">
        <v>6</v>
      </c>
      <c r="D237" s="78" t="s">
        <v>267</v>
      </c>
      <c r="E237" s="9">
        <v>541582.50264299999</v>
      </c>
      <c r="F237" s="9">
        <v>4187257.69741</v>
      </c>
      <c r="G237" s="103">
        <v>3</v>
      </c>
      <c r="H237" s="103">
        <v>3.2</v>
      </c>
      <c r="I237" s="103">
        <v>0.75</v>
      </c>
      <c r="J237" s="103">
        <v>0.5</v>
      </c>
      <c r="K237" s="103">
        <v>0.625</v>
      </c>
      <c r="L237" s="104">
        <v>9.6000000000000014</v>
      </c>
      <c r="M237" s="103">
        <v>6.0000000000000009</v>
      </c>
      <c r="N237" s="78" t="s">
        <v>35</v>
      </c>
      <c r="O237" s="96" t="s">
        <v>121</v>
      </c>
      <c r="P237" s="101">
        <v>4</v>
      </c>
      <c r="Q237" s="101">
        <v>0</v>
      </c>
      <c r="R237" s="204">
        <v>0</v>
      </c>
      <c r="S237" s="101"/>
      <c r="T237" s="79" t="s">
        <v>541</v>
      </c>
      <c r="U237" s="101"/>
      <c r="V237" s="101"/>
      <c r="W237" s="101"/>
      <c r="X237" s="78" t="s">
        <v>278</v>
      </c>
    </row>
    <row r="238" spans="1:24">
      <c r="A238" s="95">
        <v>40816</v>
      </c>
      <c r="B238" s="100" t="s">
        <v>17</v>
      </c>
      <c r="C238" s="101">
        <v>87</v>
      </c>
      <c r="D238" s="78" t="s">
        <v>271</v>
      </c>
      <c r="E238" s="9">
        <v>541640.25376800005</v>
      </c>
      <c r="F238" s="9">
        <v>4187307.1527999998</v>
      </c>
      <c r="G238" s="102">
        <v>3</v>
      </c>
      <c r="H238" s="102">
        <v>3.9</v>
      </c>
      <c r="I238" s="103">
        <v>0.6</v>
      </c>
      <c r="J238" s="103">
        <v>0.5</v>
      </c>
      <c r="K238" s="103">
        <v>0.55000000000000004</v>
      </c>
      <c r="L238" s="104">
        <v>11.7</v>
      </c>
      <c r="M238" s="103">
        <v>6.4350000000000005</v>
      </c>
      <c r="N238" s="78" t="s">
        <v>157</v>
      </c>
      <c r="O238" s="96" t="s">
        <v>121</v>
      </c>
      <c r="P238" s="101">
        <v>4</v>
      </c>
      <c r="Q238" s="101">
        <v>1</v>
      </c>
      <c r="R238" s="204">
        <v>0</v>
      </c>
      <c r="S238" s="101"/>
      <c r="T238" s="79" t="s">
        <v>541</v>
      </c>
      <c r="U238" s="101"/>
      <c r="V238" s="101"/>
      <c r="W238" s="101"/>
      <c r="X238" s="78" t="s">
        <v>279</v>
      </c>
    </row>
    <row r="239" spans="1:24">
      <c r="A239" s="95">
        <v>40816</v>
      </c>
      <c r="B239" s="100" t="s">
        <v>17</v>
      </c>
      <c r="C239" s="101">
        <v>148</v>
      </c>
      <c r="D239" s="78" t="s">
        <v>268</v>
      </c>
      <c r="E239" s="9">
        <v>541682.05154300004</v>
      </c>
      <c r="F239" s="9">
        <v>4187278.7558400002</v>
      </c>
      <c r="G239" s="102">
        <v>3.1</v>
      </c>
      <c r="H239" s="102">
        <v>3</v>
      </c>
      <c r="I239" s="103">
        <v>0.75</v>
      </c>
      <c r="J239" s="103">
        <v>0.35</v>
      </c>
      <c r="K239" s="103">
        <v>0.55000000000000004</v>
      </c>
      <c r="L239" s="104">
        <v>9.3000000000000007</v>
      </c>
      <c r="M239" s="103">
        <v>5.1150000000000011</v>
      </c>
      <c r="N239" s="78" t="s">
        <v>20</v>
      </c>
      <c r="O239" s="105"/>
      <c r="P239" s="101">
        <v>4</v>
      </c>
      <c r="Q239" s="101">
        <v>0</v>
      </c>
      <c r="R239" s="204">
        <v>0</v>
      </c>
      <c r="S239" s="101"/>
      <c r="T239" s="79" t="s">
        <v>541</v>
      </c>
      <c r="U239" s="101"/>
      <c r="V239" s="101"/>
      <c r="W239" s="101"/>
      <c r="X239" s="78" t="s">
        <v>280</v>
      </c>
    </row>
    <row r="240" spans="1:24">
      <c r="A240" s="95">
        <v>40816</v>
      </c>
      <c r="B240" s="100" t="s">
        <v>17</v>
      </c>
      <c r="C240" s="101">
        <v>347</v>
      </c>
      <c r="D240" s="78" t="s">
        <v>269</v>
      </c>
      <c r="E240" s="9">
        <v>541629.08642299997</v>
      </c>
      <c r="F240" s="9">
        <v>4187160.3819800001</v>
      </c>
      <c r="G240" s="102">
        <v>3</v>
      </c>
      <c r="H240" s="102">
        <v>2.63</v>
      </c>
      <c r="I240" s="103">
        <v>0.76</v>
      </c>
      <c r="J240" s="103">
        <v>0.55000000000000004</v>
      </c>
      <c r="K240" s="103">
        <v>0.65500000000000003</v>
      </c>
      <c r="L240" s="104">
        <v>7.89</v>
      </c>
      <c r="M240" s="103">
        <v>5.1679500000000003</v>
      </c>
      <c r="N240" s="78" t="s">
        <v>157</v>
      </c>
      <c r="O240" s="105"/>
      <c r="P240" s="101">
        <v>4</v>
      </c>
      <c r="Q240" s="101">
        <v>0</v>
      </c>
      <c r="R240" s="204">
        <v>0</v>
      </c>
      <c r="S240" s="101"/>
      <c r="T240" s="79" t="s">
        <v>541</v>
      </c>
      <c r="U240" s="101"/>
      <c r="V240" s="101"/>
      <c r="W240" s="101"/>
      <c r="X240" s="78" t="s">
        <v>281</v>
      </c>
    </row>
    <row r="241" spans="1:24">
      <c r="A241" s="132">
        <v>40816</v>
      </c>
      <c r="B241" s="124" t="s">
        <v>24</v>
      </c>
      <c r="C241" s="133">
        <v>36</v>
      </c>
      <c r="D241" s="78" t="s">
        <v>275</v>
      </c>
      <c r="E241" s="135">
        <v>541140.91393299995</v>
      </c>
      <c r="F241" s="135">
        <v>4187220.6856399998</v>
      </c>
      <c r="G241" s="136">
        <v>3.1</v>
      </c>
      <c r="H241" s="136">
        <v>3</v>
      </c>
      <c r="I241" s="136">
        <v>0.95</v>
      </c>
      <c r="J241" s="136">
        <v>0.55000000000000004</v>
      </c>
      <c r="K241" s="136">
        <v>0.75</v>
      </c>
      <c r="L241" s="137">
        <v>9.3000000000000007</v>
      </c>
      <c r="M241" s="136">
        <v>6.9750000000000005</v>
      </c>
      <c r="N241" s="78" t="s">
        <v>157</v>
      </c>
      <c r="O241" s="134" t="s">
        <v>20</v>
      </c>
      <c r="P241" s="133">
        <v>4</v>
      </c>
      <c r="Q241" s="133">
        <v>0</v>
      </c>
      <c r="R241" s="133">
        <v>0</v>
      </c>
      <c r="S241" s="133"/>
      <c r="T241" s="133"/>
      <c r="U241" s="133"/>
      <c r="V241" s="133"/>
      <c r="W241" s="133"/>
      <c r="X241" s="78" t="s">
        <v>282</v>
      </c>
    </row>
    <row r="242" spans="1:24">
      <c r="A242" s="132">
        <v>40816</v>
      </c>
      <c r="B242" s="124" t="s">
        <v>24</v>
      </c>
      <c r="C242" s="133">
        <v>63</v>
      </c>
      <c r="D242" s="78" t="s">
        <v>274</v>
      </c>
      <c r="E242" s="135">
        <v>541122.08898100001</v>
      </c>
      <c r="F242" s="135">
        <v>4187206.3276300002</v>
      </c>
      <c r="G242" s="136">
        <v>3</v>
      </c>
      <c r="H242" s="136">
        <v>2.9</v>
      </c>
      <c r="I242" s="136">
        <v>0.8</v>
      </c>
      <c r="J242" s="136">
        <v>0.6</v>
      </c>
      <c r="K242" s="136">
        <v>0.7</v>
      </c>
      <c r="L242" s="137">
        <v>8.6999999999999993</v>
      </c>
      <c r="M242" s="136">
        <v>6.089999999999999</v>
      </c>
      <c r="N242" s="78" t="s">
        <v>157</v>
      </c>
      <c r="O242" s="134" t="s">
        <v>121</v>
      </c>
      <c r="P242" s="133">
        <v>4</v>
      </c>
      <c r="Q242" s="133">
        <v>1</v>
      </c>
      <c r="R242" s="133">
        <v>0</v>
      </c>
      <c r="S242" s="133"/>
      <c r="T242" s="79" t="s">
        <v>541</v>
      </c>
      <c r="U242" s="133"/>
      <c r="V242" s="133"/>
      <c r="W242" s="133"/>
      <c r="X242" s="78"/>
    </row>
    <row r="243" spans="1:24">
      <c r="A243" s="132">
        <v>40816</v>
      </c>
      <c r="B243" s="124" t="s">
        <v>24</v>
      </c>
      <c r="C243" s="133">
        <v>74</v>
      </c>
      <c r="D243" s="78" t="s">
        <v>276</v>
      </c>
      <c r="E243" s="135">
        <v>541110.60256899998</v>
      </c>
      <c r="F243" s="135">
        <v>4187199.30816</v>
      </c>
      <c r="G243" s="136">
        <v>2.9</v>
      </c>
      <c r="H243" s="136">
        <v>3.2</v>
      </c>
      <c r="I243" s="136">
        <v>0.8</v>
      </c>
      <c r="J243" s="136">
        <v>0.55000000000000004</v>
      </c>
      <c r="K243" s="136">
        <v>0.67500000000000004</v>
      </c>
      <c r="L243" s="137">
        <v>9.2799999999999994</v>
      </c>
      <c r="M243" s="136">
        <v>6.2640000000000002</v>
      </c>
      <c r="N243" s="78" t="s">
        <v>35</v>
      </c>
      <c r="O243" s="134" t="s">
        <v>20</v>
      </c>
      <c r="P243" s="133">
        <v>4</v>
      </c>
      <c r="Q243" s="133">
        <v>1</v>
      </c>
      <c r="R243" s="133">
        <v>0</v>
      </c>
      <c r="S243" s="133"/>
      <c r="T243" s="79" t="s">
        <v>541</v>
      </c>
      <c r="U243" s="133"/>
      <c r="V243" s="133"/>
      <c r="W243" s="133"/>
      <c r="X243" s="78" t="s">
        <v>279</v>
      </c>
    </row>
    <row r="244" spans="1:24">
      <c r="A244" s="132">
        <v>40816</v>
      </c>
      <c r="B244" s="124" t="s">
        <v>24</v>
      </c>
      <c r="C244" s="133">
        <v>199</v>
      </c>
      <c r="D244" s="78" t="s">
        <v>273</v>
      </c>
      <c r="E244" s="135">
        <v>541017.11594199995</v>
      </c>
      <c r="F244" s="135">
        <v>4187200.5844200002</v>
      </c>
      <c r="G244" s="136">
        <v>4</v>
      </c>
      <c r="H244" s="136">
        <v>3</v>
      </c>
      <c r="I244" s="136">
        <v>1</v>
      </c>
      <c r="J244" s="136">
        <v>0.71</v>
      </c>
      <c r="K244" s="136">
        <v>0.85499999999999998</v>
      </c>
      <c r="L244" s="137">
        <v>12</v>
      </c>
      <c r="M244" s="136">
        <v>10.26</v>
      </c>
      <c r="N244" s="78" t="s">
        <v>20</v>
      </c>
      <c r="O244" s="134" t="s">
        <v>157</v>
      </c>
      <c r="P244" s="133">
        <v>4</v>
      </c>
      <c r="Q244" s="133">
        <v>0</v>
      </c>
      <c r="R244" s="133">
        <v>0</v>
      </c>
      <c r="S244" s="133"/>
      <c r="T244" s="133"/>
      <c r="U244" s="133"/>
      <c r="V244" s="133"/>
      <c r="W244" s="133"/>
      <c r="X244" s="78" t="s">
        <v>279</v>
      </c>
    </row>
    <row r="245" spans="1:24">
      <c r="A245" s="132">
        <v>40816</v>
      </c>
      <c r="B245" s="124" t="s">
        <v>24</v>
      </c>
      <c r="C245" s="133">
        <v>315</v>
      </c>
      <c r="D245" s="78" t="s">
        <v>272</v>
      </c>
      <c r="E245" s="135">
        <v>540912.14290400001</v>
      </c>
      <c r="F245" s="135">
        <v>4187189.7361499998</v>
      </c>
      <c r="G245" s="136">
        <v>3</v>
      </c>
      <c r="H245" s="136">
        <v>2.5</v>
      </c>
      <c r="I245" s="136">
        <v>0.65</v>
      </c>
      <c r="J245" s="136">
        <v>0.5</v>
      </c>
      <c r="K245" s="136">
        <v>0.57499999999999996</v>
      </c>
      <c r="L245" s="137">
        <v>7.5</v>
      </c>
      <c r="M245" s="136">
        <v>4.3125</v>
      </c>
      <c r="N245" s="78" t="s">
        <v>121</v>
      </c>
      <c r="O245" s="134" t="s">
        <v>157</v>
      </c>
      <c r="P245" s="133">
        <v>4</v>
      </c>
      <c r="Q245" s="133">
        <v>1</v>
      </c>
      <c r="R245" s="133">
        <v>3</v>
      </c>
      <c r="S245" s="133"/>
      <c r="T245" s="79" t="s">
        <v>541</v>
      </c>
      <c r="U245" s="133"/>
      <c r="V245" s="133"/>
      <c r="W245" s="133"/>
      <c r="X245" s="78" t="s">
        <v>279</v>
      </c>
    </row>
    <row r="246" spans="1:24">
      <c r="A246" s="73">
        <v>41179</v>
      </c>
      <c r="B246" s="83" t="s">
        <v>24</v>
      </c>
      <c r="C246" s="74">
        <v>38</v>
      </c>
      <c r="D246" s="75" t="s">
        <v>241</v>
      </c>
      <c r="E246" s="9">
        <v>541140</v>
      </c>
      <c r="F246" s="9">
        <v>4187225</v>
      </c>
      <c r="G246" s="80">
        <v>3.3</v>
      </c>
      <c r="H246" s="80">
        <v>5.6</v>
      </c>
      <c r="I246" s="76">
        <v>0.6</v>
      </c>
      <c r="J246" s="76">
        <v>0</v>
      </c>
      <c r="K246" s="76">
        <v>0.3</v>
      </c>
      <c r="L246" s="77">
        <v>18.479999999999997</v>
      </c>
      <c r="M246" s="77">
        <v>5.5439999999999987</v>
      </c>
      <c r="N246" s="78" t="s">
        <v>157</v>
      </c>
      <c r="O246" s="78"/>
      <c r="P246" s="79">
        <v>0</v>
      </c>
      <c r="Q246" s="79">
        <v>1</v>
      </c>
      <c r="R246" s="131">
        <v>0</v>
      </c>
      <c r="S246" s="79"/>
      <c r="T246" s="79"/>
      <c r="U246" s="15" t="s">
        <v>508</v>
      </c>
      <c r="V246" s="79"/>
      <c r="W246" s="79"/>
      <c r="X246" s="78" t="s">
        <v>253</v>
      </c>
    </row>
    <row r="247" spans="1:24">
      <c r="A247" s="73">
        <v>41179</v>
      </c>
      <c r="B247" s="83" t="s">
        <v>24</v>
      </c>
      <c r="C247" s="74">
        <v>160</v>
      </c>
      <c r="D247" s="75" t="s">
        <v>240</v>
      </c>
      <c r="E247" s="9">
        <v>541047</v>
      </c>
      <c r="F247" s="9">
        <v>4187188</v>
      </c>
      <c r="G247" s="80">
        <v>3.9</v>
      </c>
      <c r="H247" s="80">
        <v>5.5</v>
      </c>
      <c r="I247" s="76">
        <v>0.65</v>
      </c>
      <c r="J247" s="76">
        <v>0.1</v>
      </c>
      <c r="K247" s="76">
        <v>0.375</v>
      </c>
      <c r="L247" s="77">
        <v>21.45</v>
      </c>
      <c r="M247" s="77">
        <v>8.0437499999999993</v>
      </c>
      <c r="N247" s="78" t="s">
        <v>157</v>
      </c>
      <c r="O247" s="78" t="s">
        <v>121</v>
      </c>
      <c r="P247" s="79">
        <v>2</v>
      </c>
      <c r="Q247" s="79">
        <v>0</v>
      </c>
      <c r="R247" s="131">
        <v>0</v>
      </c>
      <c r="S247" s="79"/>
      <c r="T247" s="79" t="s">
        <v>541</v>
      </c>
      <c r="U247" s="79"/>
      <c r="V247" s="79"/>
      <c r="W247" s="79"/>
      <c r="X247" s="78" t="s">
        <v>257</v>
      </c>
    </row>
    <row r="248" spans="1:24">
      <c r="A248" s="83">
        <v>41179</v>
      </c>
      <c r="B248" s="83" t="s">
        <v>24</v>
      </c>
      <c r="C248" s="84">
        <v>188</v>
      </c>
      <c r="D248" s="75" t="s">
        <v>237</v>
      </c>
      <c r="E248" s="9">
        <v>541023</v>
      </c>
      <c r="F248" s="9">
        <v>4187200</v>
      </c>
      <c r="G248" s="82">
        <v>3</v>
      </c>
      <c r="H248" s="76">
        <v>4.8</v>
      </c>
      <c r="I248" s="76">
        <v>0.4</v>
      </c>
      <c r="J248" s="82">
        <v>0</v>
      </c>
      <c r="K248" s="82">
        <v>0.2</v>
      </c>
      <c r="L248" s="77">
        <v>14.399999999999999</v>
      </c>
      <c r="M248" s="77">
        <v>2.88</v>
      </c>
      <c r="N248" s="78" t="s">
        <v>157</v>
      </c>
      <c r="O248" s="78"/>
      <c r="P248" s="79">
        <v>1</v>
      </c>
      <c r="Q248" s="79">
        <v>0</v>
      </c>
      <c r="R248" s="131">
        <v>0</v>
      </c>
      <c r="S248" s="79"/>
      <c r="T248" s="79" t="s">
        <v>541</v>
      </c>
      <c r="U248" s="79"/>
      <c r="V248" s="79"/>
      <c r="W248" s="79"/>
      <c r="X248" s="78" t="s">
        <v>256</v>
      </c>
    </row>
    <row r="249" spans="1:24">
      <c r="A249" s="73">
        <v>41179</v>
      </c>
      <c r="B249" s="83" t="s">
        <v>24</v>
      </c>
      <c r="C249" s="74">
        <v>236</v>
      </c>
      <c r="D249" s="75" t="s">
        <v>236</v>
      </c>
      <c r="E249" s="9">
        <v>540978</v>
      </c>
      <c r="F249" s="9">
        <v>4187193</v>
      </c>
      <c r="G249" s="76">
        <v>3</v>
      </c>
      <c r="H249" s="76">
        <v>4.4000000000000004</v>
      </c>
      <c r="I249" s="76">
        <v>0.57999999999999996</v>
      </c>
      <c r="J249" s="76">
        <v>0</v>
      </c>
      <c r="K249" s="76">
        <v>0.28999999999999998</v>
      </c>
      <c r="L249" s="77">
        <v>13.200000000000001</v>
      </c>
      <c r="M249" s="77">
        <v>3.8279999999999998</v>
      </c>
      <c r="N249" s="78" t="s">
        <v>20</v>
      </c>
      <c r="O249" s="78" t="s">
        <v>157</v>
      </c>
      <c r="P249" s="79">
        <v>1</v>
      </c>
      <c r="Q249" s="79">
        <v>0</v>
      </c>
      <c r="R249" s="131">
        <v>0</v>
      </c>
      <c r="S249" s="79"/>
      <c r="T249" s="79"/>
      <c r="U249" s="79"/>
      <c r="V249" s="79"/>
      <c r="W249" s="79"/>
      <c r="X249" s="78" t="s">
        <v>255</v>
      </c>
    </row>
    <row r="250" spans="1:24">
      <c r="A250" s="73">
        <v>41179</v>
      </c>
      <c r="B250" s="83" t="s">
        <v>24</v>
      </c>
      <c r="C250" s="74">
        <v>333</v>
      </c>
      <c r="D250" s="75" t="s">
        <v>235</v>
      </c>
      <c r="E250" s="9">
        <v>540892</v>
      </c>
      <c r="F250" s="9">
        <v>4187192</v>
      </c>
      <c r="G250" s="80">
        <v>3.7</v>
      </c>
      <c r="H250" s="80">
        <v>4.9000000000000004</v>
      </c>
      <c r="I250" s="76">
        <v>0.3</v>
      </c>
      <c r="J250" s="76">
        <v>0</v>
      </c>
      <c r="K250" s="76">
        <v>0.15</v>
      </c>
      <c r="L250" s="77">
        <v>18.130000000000003</v>
      </c>
      <c r="M250" s="77">
        <v>2.7195000000000005</v>
      </c>
      <c r="N250" s="78" t="s">
        <v>35</v>
      </c>
      <c r="O250" s="78" t="s">
        <v>121</v>
      </c>
      <c r="P250" s="79">
        <v>1</v>
      </c>
      <c r="Q250" s="79">
        <v>0</v>
      </c>
      <c r="R250" s="131">
        <v>0</v>
      </c>
      <c r="S250" s="79"/>
      <c r="T250" s="79" t="s">
        <v>541</v>
      </c>
      <c r="U250" s="79"/>
      <c r="V250" s="79"/>
      <c r="W250" s="79"/>
      <c r="X250" s="78" t="s">
        <v>254</v>
      </c>
    </row>
    <row r="251" spans="1:24">
      <c r="A251" s="73">
        <v>41179</v>
      </c>
      <c r="B251" s="83" t="s">
        <v>33</v>
      </c>
      <c r="C251" s="74">
        <v>25</v>
      </c>
      <c r="D251" s="75" t="s">
        <v>249</v>
      </c>
      <c r="E251" s="9">
        <v>540842</v>
      </c>
      <c r="F251" s="9">
        <v>4187197</v>
      </c>
      <c r="G251" s="80">
        <v>3.3</v>
      </c>
      <c r="H251" s="80">
        <v>3.7</v>
      </c>
      <c r="I251" s="76">
        <v>0.6</v>
      </c>
      <c r="J251" s="76">
        <v>0</v>
      </c>
      <c r="K251" s="76">
        <v>0.3</v>
      </c>
      <c r="L251" s="77">
        <v>12.209999999999999</v>
      </c>
      <c r="M251" s="77">
        <v>3.6629999999999994</v>
      </c>
      <c r="N251" s="78" t="s">
        <v>121</v>
      </c>
      <c r="O251" s="78" t="s">
        <v>35</v>
      </c>
      <c r="P251" s="79">
        <v>2</v>
      </c>
      <c r="Q251" s="79">
        <v>0</v>
      </c>
      <c r="R251" s="131">
        <v>0</v>
      </c>
      <c r="S251" s="79"/>
      <c r="T251" s="79" t="s">
        <v>541</v>
      </c>
      <c r="U251" s="79"/>
      <c r="V251" s="79"/>
      <c r="W251" s="79"/>
      <c r="X251" s="78" t="s">
        <v>250</v>
      </c>
    </row>
    <row r="252" spans="1:24">
      <c r="A252" s="73">
        <v>41179</v>
      </c>
      <c r="B252" s="83" t="s">
        <v>33</v>
      </c>
      <c r="C252" s="74">
        <v>78</v>
      </c>
      <c r="D252" s="75" t="s">
        <v>185</v>
      </c>
      <c r="E252" s="9">
        <v>540793</v>
      </c>
      <c r="F252" s="9">
        <v>4187209</v>
      </c>
      <c r="G252" s="80">
        <v>3.8</v>
      </c>
      <c r="H252" s="80">
        <v>4</v>
      </c>
      <c r="I252" s="76">
        <v>0.75</v>
      </c>
      <c r="J252" s="76">
        <v>0</v>
      </c>
      <c r="K252" s="76">
        <v>0.375</v>
      </c>
      <c r="L252" s="77">
        <v>15.2</v>
      </c>
      <c r="M252" s="77">
        <v>5.6999999999999993</v>
      </c>
      <c r="N252" s="78" t="s">
        <v>35</v>
      </c>
      <c r="O252" s="78" t="s">
        <v>121</v>
      </c>
      <c r="P252" s="79">
        <v>3</v>
      </c>
      <c r="Q252" s="79">
        <v>0</v>
      </c>
      <c r="R252" s="131">
        <v>0</v>
      </c>
      <c r="S252" s="79"/>
      <c r="T252" s="79" t="s">
        <v>541</v>
      </c>
      <c r="U252" s="79"/>
      <c r="V252" s="79"/>
      <c r="W252" s="79"/>
      <c r="X252" s="78" t="s">
        <v>247</v>
      </c>
    </row>
    <row r="253" spans="1:24">
      <c r="A253" s="73">
        <v>41179</v>
      </c>
      <c r="B253" s="83" t="s">
        <v>33</v>
      </c>
      <c r="C253" s="74">
        <v>102</v>
      </c>
      <c r="D253" s="75" t="s">
        <v>233</v>
      </c>
      <c r="E253" s="9">
        <v>540770</v>
      </c>
      <c r="F253" s="9">
        <v>4187222</v>
      </c>
      <c r="G253" s="76">
        <v>3.3</v>
      </c>
      <c r="H253" s="76">
        <v>5.0999999999999996</v>
      </c>
      <c r="I253" s="76">
        <v>0.38</v>
      </c>
      <c r="J253" s="76">
        <v>0</v>
      </c>
      <c r="K253" s="76">
        <v>0.19</v>
      </c>
      <c r="L253" s="77">
        <v>16.829999999999998</v>
      </c>
      <c r="M253" s="77">
        <v>3.1976999999999998</v>
      </c>
      <c r="N253" s="78" t="s">
        <v>121</v>
      </c>
      <c r="O253" s="78" t="s">
        <v>157</v>
      </c>
      <c r="P253" s="79">
        <v>3</v>
      </c>
      <c r="Q253" s="79">
        <v>0</v>
      </c>
      <c r="R253" s="131">
        <v>0</v>
      </c>
      <c r="S253" s="79"/>
      <c r="T253" s="79" t="s">
        <v>541</v>
      </c>
      <c r="U253" s="79"/>
      <c r="V253" s="79"/>
      <c r="W253" s="79"/>
      <c r="X253" s="78" t="s">
        <v>252</v>
      </c>
    </row>
    <row r="254" spans="1:24">
      <c r="A254" s="73">
        <v>41179</v>
      </c>
      <c r="B254" s="83" t="s">
        <v>33</v>
      </c>
      <c r="C254" s="74">
        <v>239</v>
      </c>
      <c r="D254" s="75" t="s">
        <v>232</v>
      </c>
      <c r="E254" s="9">
        <v>540807</v>
      </c>
      <c r="F254" s="9">
        <v>4187182</v>
      </c>
      <c r="G254" s="80">
        <v>3.3</v>
      </c>
      <c r="H254" s="80">
        <v>5.8</v>
      </c>
      <c r="I254" s="76">
        <v>0.7</v>
      </c>
      <c r="J254" s="76">
        <v>0</v>
      </c>
      <c r="K254" s="76">
        <v>0.35</v>
      </c>
      <c r="L254" s="77">
        <v>19.139999999999997</v>
      </c>
      <c r="M254" s="77">
        <v>6.698999999999999</v>
      </c>
      <c r="N254" s="78" t="s">
        <v>121</v>
      </c>
      <c r="O254" s="81" t="s">
        <v>35</v>
      </c>
      <c r="P254" s="79">
        <v>1</v>
      </c>
      <c r="Q254" s="79">
        <v>0</v>
      </c>
      <c r="R254" s="131">
        <v>0</v>
      </c>
      <c r="S254" s="79"/>
      <c r="T254" s="79" t="s">
        <v>541</v>
      </c>
      <c r="U254" s="79"/>
      <c r="V254" s="79"/>
      <c r="W254" s="79"/>
      <c r="X254" s="78" t="s">
        <v>251</v>
      </c>
    </row>
    <row r="255" spans="1:24">
      <c r="A255" s="73">
        <v>41179</v>
      </c>
      <c r="B255" s="83" t="s">
        <v>33</v>
      </c>
      <c r="C255" s="74">
        <v>440</v>
      </c>
      <c r="D255" s="75" t="s">
        <v>239</v>
      </c>
      <c r="E255" s="9">
        <v>540929</v>
      </c>
      <c r="F255" s="9">
        <v>4187052</v>
      </c>
      <c r="G255" s="76">
        <v>3.3</v>
      </c>
      <c r="H255" s="76">
        <v>4.5</v>
      </c>
      <c r="I255" s="76">
        <v>0.95</v>
      </c>
      <c r="J255" s="76">
        <v>0</v>
      </c>
      <c r="K255" s="76">
        <v>0.47499999999999998</v>
      </c>
      <c r="L255" s="77">
        <v>14.85</v>
      </c>
      <c r="M255" s="77">
        <v>7.0537499999999991</v>
      </c>
      <c r="N255" s="78" t="s">
        <v>121</v>
      </c>
      <c r="O255" s="78" t="s">
        <v>35</v>
      </c>
      <c r="P255" s="79">
        <v>0</v>
      </c>
      <c r="Q255" s="79">
        <v>0</v>
      </c>
      <c r="R255" s="131">
        <v>0</v>
      </c>
      <c r="S255" s="79"/>
      <c r="T255" s="79"/>
      <c r="U255" s="79"/>
      <c r="V255" s="79"/>
      <c r="W255" s="79"/>
      <c r="X255" s="78" t="s">
        <v>248</v>
      </c>
    </row>
    <row r="256" spans="1:24">
      <c r="A256" s="73">
        <v>41180</v>
      </c>
      <c r="B256" s="83" t="s">
        <v>17</v>
      </c>
      <c r="C256" s="74">
        <v>51</v>
      </c>
      <c r="D256" s="75" t="s">
        <v>242</v>
      </c>
      <c r="E256" s="9">
        <v>541616</v>
      </c>
      <c r="F256" s="9">
        <v>4187283</v>
      </c>
      <c r="G256" s="80">
        <v>3.3</v>
      </c>
      <c r="H256" s="80">
        <v>6.3</v>
      </c>
      <c r="I256" s="76">
        <v>0.3</v>
      </c>
      <c r="J256" s="76">
        <v>0</v>
      </c>
      <c r="K256" s="76">
        <v>0.15</v>
      </c>
      <c r="L256" s="77">
        <v>20.79</v>
      </c>
      <c r="M256" s="77">
        <v>3.1184999999999996</v>
      </c>
      <c r="N256" s="78" t="s">
        <v>157</v>
      </c>
      <c r="O256" s="78"/>
      <c r="P256" s="79">
        <v>0</v>
      </c>
      <c r="Q256" s="79">
        <v>0</v>
      </c>
      <c r="R256" s="131">
        <v>0</v>
      </c>
      <c r="S256" s="79"/>
      <c r="T256" s="79"/>
      <c r="U256" s="79"/>
      <c r="V256" s="79"/>
      <c r="W256" s="79"/>
      <c r="X256" s="78" t="s">
        <v>648</v>
      </c>
    </row>
    <row r="257" spans="1:24">
      <c r="A257" s="73">
        <v>41180</v>
      </c>
      <c r="B257" s="83" t="s">
        <v>17</v>
      </c>
      <c r="C257" s="74">
        <v>86</v>
      </c>
      <c r="D257" s="75" t="s">
        <v>244</v>
      </c>
      <c r="E257" s="9">
        <v>541643</v>
      </c>
      <c r="F257" s="9">
        <v>4187305</v>
      </c>
      <c r="G257" s="80">
        <v>3.3</v>
      </c>
      <c r="H257" s="80">
        <v>6.3</v>
      </c>
      <c r="I257" s="76">
        <v>0.25</v>
      </c>
      <c r="J257" s="76">
        <v>0</v>
      </c>
      <c r="K257" s="76">
        <v>0.125</v>
      </c>
      <c r="L257" s="77">
        <v>20.79</v>
      </c>
      <c r="M257" s="77">
        <v>2.5987499999999999</v>
      </c>
      <c r="N257" s="78" t="s">
        <v>157</v>
      </c>
      <c r="O257" s="78"/>
      <c r="P257" s="79">
        <v>0</v>
      </c>
      <c r="Q257" s="79">
        <v>0</v>
      </c>
      <c r="R257" s="131">
        <v>0</v>
      </c>
      <c r="S257" s="79"/>
      <c r="T257" s="79"/>
      <c r="U257" s="79"/>
      <c r="V257" s="79"/>
      <c r="W257" s="79"/>
      <c r="X257" s="78" t="s">
        <v>258</v>
      </c>
    </row>
    <row r="258" spans="1:24">
      <c r="A258" s="73">
        <v>41180</v>
      </c>
      <c r="B258" s="83" t="s">
        <v>17</v>
      </c>
      <c r="C258" s="74">
        <v>178</v>
      </c>
      <c r="D258" s="75" t="s">
        <v>261</v>
      </c>
      <c r="E258" s="9">
        <v>541695</v>
      </c>
      <c r="F258" s="9">
        <v>4187260</v>
      </c>
      <c r="G258" s="82">
        <v>3.3</v>
      </c>
      <c r="H258" s="82">
        <v>5.2</v>
      </c>
      <c r="I258" s="82">
        <v>0.33</v>
      </c>
      <c r="J258" s="82">
        <v>0</v>
      </c>
      <c r="K258" s="82">
        <v>0.17</v>
      </c>
      <c r="L258" s="77">
        <v>17.16</v>
      </c>
      <c r="M258" s="77">
        <v>2.9172000000000002</v>
      </c>
      <c r="N258" s="78" t="s">
        <v>20</v>
      </c>
      <c r="O258" s="78" t="s">
        <v>157</v>
      </c>
      <c r="P258" s="79">
        <v>3</v>
      </c>
      <c r="Q258" s="79">
        <v>0</v>
      </c>
      <c r="R258" s="131">
        <v>0</v>
      </c>
      <c r="S258" s="79"/>
      <c r="T258" s="79"/>
      <c r="U258" s="79"/>
      <c r="V258" s="79"/>
      <c r="W258" s="79"/>
      <c r="X258" s="78" t="s">
        <v>262</v>
      </c>
    </row>
    <row r="259" spans="1:24">
      <c r="A259" s="73">
        <v>41180</v>
      </c>
      <c r="B259" s="83" t="s">
        <v>17</v>
      </c>
      <c r="C259" s="74">
        <v>296</v>
      </c>
      <c r="D259" s="75" t="s">
        <v>245</v>
      </c>
      <c r="E259" s="9">
        <v>541687</v>
      </c>
      <c r="F259" s="9">
        <v>4187172</v>
      </c>
      <c r="G259" s="76">
        <v>3.3</v>
      </c>
      <c r="H259" s="76">
        <v>6</v>
      </c>
      <c r="I259" s="76">
        <v>0.35399999999999998</v>
      </c>
      <c r="J259" s="76">
        <v>0</v>
      </c>
      <c r="K259" s="76">
        <v>0.18</v>
      </c>
      <c r="L259" s="94">
        <v>19.799999999999997</v>
      </c>
      <c r="M259" s="76">
        <v>3.5639999999999992</v>
      </c>
      <c r="N259" s="78" t="s">
        <v>157</v>
      </c>
      <c r="O259" s="78"/>
      <c r="P259" s="79">
        <v>1</v>
      </c>
      <c r="Q259" s="79">
        <v>0</v>
      </c>
      <c r="R259" s="131">
        <v>0</v>
      </c>
      <c r="S259" s="79"/>
      <c r="T259" s="79"/>
      <c r="U259" s="79"/>
      <c r="V259" s="79"/>
      <c r="W259" s="79"/>
      <c r="X259" s="78" t="s">
        <v>260</v>
      </c>
    </row>
    <row r="260" spans="1:24">
      <c r="A260" s="73">
        <v>41180</v>
      </c>
      <c r="B260" s="83" t="s">
        <v>17</v>
      </c>
      <c r="C260" s="74">
        <v>349</v>
      </c>
      <c r="D260" s="91" t="s">
        <v>246</v>
      </c>
      <c r="E260" s="9">
        <v>541637</v>
      </c>
      <c r="F260" s="9">
        <v>4187168</v>
      </c>
      <c r="G260" s="76">
        <v>3.3</v>
      </c>
      <c r="H260" s="76">
        <v>5.0999999999999996</v>
      </c>
      <c r="I260" s="76">
        <v>0.55000000000000004</v>
      </c>
      <c r="J260" s="76">
        <v>0</v>
      </c>
      <c r="K260" s="76">
        <v>0.28000000000000003</v>
      </c>
      <c r="L260" s="94">
        <v>16.829999999999998</v>
      </c>
      <c r="M260" s="76">
        <v>4.7123999999999997</v>
      </c>
      <c r="N260" s="78" t="s">
        <v>157</v>
      </c>
      <c r="O260" s="78"/>
      <c r="P260" s="79">
        <v>3</v>
      </c>
      <c r="Q260" s="79">
        <v>0</v>
      </c>
      <c r="R260" s="131">
        <v>0</v>
      </c>
      <c r="S260" s="79"/>
      <c r="T260" s="79"/>
      <c r="U260" s="79"/>
      <c r="V260" s="79"/>
      <c r="W260" s="79"/>
      <c r="X260" s="78" t="s">
        <v>259</v>
      </c>
    </row>
    <row r="261" spans="1:24">
      <c r="A261" s="73">
        <v>41542</v>
      </c>
      <c r="B261" s="83" t="s">
        <v>33</v>
      </c>
      <c r="C261" s="74">
        <v>52</v>
      </c>
      <c r="D261" s="75" t="s">
        <v>209</v>
      </c>
      <c r="E261" s="9">
        <v>540815</v>
      </c>
      <c r="F261" s="9">
        <v>4187201</v>
      </c>
      <c r="G261" s="80">
        <v>3</v>
      </c>
      <c r="H261" s="80">
        <v>3</v>
      </c>
      <c r="I261" s="76">
        <v>0.95</v>
      </c>
      <c r="J261" s="76">
        <v>0.2</v>
      </c>
      <c r="K261" s="76">
        <v>0.57499999999999996</v>
      </c>
      <c r="L261" s="77">
        <v>9</v>
      </c>
      <c r="M261" s="77">
        <v>5.1749999999999998</v>
      </c>
      <c r="N261" s="78" t="s">
        <v>35</v>
      </c>
      <c r="O261" s="81" t="s">
        <v>20</v>
      </c>
      <c r="P261" s="79">
        <v>4</v>
      </c>
      <c r="Q261" s="79">
        <v>0</v>
      </c>
      <c r="R261" s="131">
        <v>0</v>
      </c>
      <c r="S261" s="79"/>
      <c r="T261" s="79"/>
      <c r="U261" s="79"/>
      <c r="V261" s="79"/>
      <c r="W261" s="79"/>
      <c r="X261" s="78" t="s">
        <v>210</v>
      </c>
    </row>
    <row r="262" spans="1:24">
      <c r="A262" s="73">
        <v>41542</v>
      </c>
      <c r="B262" s="83" t="s">
        <v>33</v>
      </c>
      <c r="C262" s="74">
        <v>59</v>
      </c>
      <c r="D262" s="75" t="s">
        <v>207</v>
      </c>
      <c r="E262" s="9">
        <v>540806</v>
      </c>
      <c r="F262" s="9">
        <v>4187204</v>
      </c>
      <c r="G262" s="76">
        <v>2.5</v>
      </c>
      <c r="H262" s="76">
        <v>3.2</v>
      </c>
      <c r="I262" s="76">
        <v>0.8</v>
      </c>
      <c r="J262" s="76">
        <v>0.1</v>
      </c>
      <c r="K262" s="76">
        <v>0.45</v>
      </c>
      <c r="L262" s="77">
        <v>8</v>
      </c>
      <c r="M262" s="77">
        <v>3.6</v>
      </c>
      <c r="N262" s="78" t="s">
        <v>35</v>
      </c>
      <c r="O262" s="78" t="s">
        <v>20</v>
      </c>
      <c r="P262" s="79">
        <v>4</v>
      </c>
      <c r="Q262" s="79">
        <v>0</v>
      </c>
      <c r="R262" s="131">
        <v>0</v>
      </c>
      <c r="S262" s="79"/>
      <c r="T262" s="79"/>
      <c r="U262" s="79"/>
      <c r="V262" s="79"/>
      <c r="W262" s="79"/>
      <c r="X262" s="78" t="s">
        <v>208</v>
      </c>
    </row>
    <row r="263" spans="1:24">
      <c r="A263" s="73">
        <v>41542</v>
      </c>
      <c r="B263" s="83" t="s">
        <v>33</v>
      </c>
      <c r="C263" s="74">
        <v>208</v>
      </c>
      <c r="D263" s="75" t="s">
        <v>215</v>
      </c>
      <c r="E263" s="9">
        <v>540825</v>
      </c>
      <c r="F263" s="9">
        <v>4187168</v>
      </c>
      <c r="G263" s="80">
        <v>3.05</v>
      </c>
      <c r="H263" s="80">
        <v>3.3</v>
      </c>
      <c r="I263" s="76">
        <v>0.55000000000000004</v>
      </c>
      <c r="J263" s="76">
        <v>0.05</v>
      </c>
      <c r="K263" s="76">
        <v>0.30000000000000004</v>
      </c>
      <c r="L263" s="77">
        <v>10.065</v>
      </c>
      <c r="M263" s="77">
        <v>3.0195000000000003</v>
      </c>
      <c r="N263" s="78" t="s">
        <v>121</v>
      </c>
      <c r="O263" s="78" t="s">
        <v>35</v>
      </c>
      <c r="P263" s="79">
        <v>4</v>
      </c>
      <c r="Q263" s="79">
        <v>0</v>
      </c>
      <c r="R263" s="131">
        <v>0</v>
      </c>
      <c r="S263" s="79"/>
      <c r="T263" s="79"/>
      <c r="U263" s="79"/>
      <c r="V263" s="79"/>
      <c r="W263" s="79"/>
      <c r="X263" s="78" t="s">
        <v>216</v>
      </c>
    </row>
    <row r="264" spans="1:24">
      <c r="A264" s="73">
        <v>41542</v>
      </c>
      <c r="B264" s="83" t="s">
        <v>33</v>
      </c>
      <c r="C264" s="74">
        <v>277</v>
      </c>
      <c r="D264" s="75" t="s">
        <v>213</v>
      </c>
      <c r="E264" s="9">
        <v>540852</v>
      </c>
      <c r="F264" s="9">
        <v>4187113</v>
      </c>
      <c r="G264" s="80">
        <v>2.5</v>
      </c>
      <c r="H264" s="80">
        <v>2.6</v>
      </c>
      <c r="I264" s="76">
        <v>0.4</v>
      </c>
      <c r="J264" s="76">
        <v>0.05</v>
      </c>
      <c r="K264" s="82">
        <v>0.22500000000000001</v>
      </c>
      <c r="L264" s="77">
        <v>6.5</v>
      </c>
      <c r="M264" s="77">
        <v>1.4625000000000001</v>
      </c>
      <c r="N264" s="78" t="s">
        <v>121</v>
      </c>
      <c r="O264" s="78"/>
      <c r="P264" s="79">
        <v>4</v>
      </c>
      <c r="Q264" s="79">
        <v>0</v>
      </c>
      <c r="R264" s="131">
        <v>0</v>
      </c>
      <c r="S264" s="79"/>
      <c r="T264" s="79" t="s">
        <v>541</v>
      </c>
      <c r="U264" s="79"/>
      <c r="V264" s="79"/>
      <c r="W264" s="79"/>
      <c r="X264" s="78" t="s">
        <v>214</v>
      </c>
    </row>
    <row r="265" spans="1:24">
      <c r="A265" s="73">
        <v>41542</v>
      </c>
      <c r="B265" s="83" t="s">
        <v>33</v>
      </c>
      <c r="C265" s="74">
        <v>408</v>
      </c>
      <c r="D265" s="75" t="s">
        <v>211</v>
      </c>
      <c r="E265" s="9">
        <v>540952</v>
      </c>
      <c r="F265" s="9">
        <v>4187038</v>
      </c>
      <c r="G265" s="80">
        <v>3</v>
      </c>
      <c r="H265" s="80">
        <v>3</v>
      </c>
      <c r="I265" s="76">
        <v>0.4</v>
      </c>
      <c r="J265" s="76">
        <v>0.05</v>
      </c>
      <c r="K265" s="76">
        <v>0.22500000000000001</v>
      </c>
      <c r="L265" s="77">
        <v>9</v>
      </c>
      <c r="M265" s="77">
        <v>2.0249999999999999</v>
      </c>
      <c r="N265" s="78" t="s">
        <v>121</v>
      </c>
      <c r="O265" s="78"/>
      <c r="P265" s="79">
        <v>4</v>
      </c>
      <c r="Q265" s="79">
        <v>0</v>
      </c>
      <c r="R265" s="131">
        <v>0</v>
      </c>
      <c r="S265" s="79"/>
      <c r="T265" s="79" t="s">
        <v>541</v>
      </c>
      <c r="U265" s="79"/>
      <c r="V265" s="79"/>
      <c r="W265" s="79"/>
      <c r="X265" s="78" t="s">
        <v>212</v>
      </c>
    </row>
    <row r="266" spans="1:24">
      <c r="A266" s="73">
        <v>41543</v>
      </c>
      <c r="B266" s="83" t="s">
        <v>24</v>
      </c>
      <c r="C266" s="74">
        <v>16</v>
      </c>
      <c r="D266" s="75" t="s">
        <v>222</v>
      </c>
      <c r="E266" s="9">
        <v>541160</v>
      </c>
      <c r="F266" s="9">
        <v>4187228</v>
      </c>
      <c r="G266" s="76">
        <v>3.25</v>
      </c>
      <c r="H266" s="76">
        <v>2.9</v>
      </c>
      <c r="I266" s="76">
        <v>0.37</v>
      </c>
      <c r="J266" s="76">
        <v>0.05</v>
      </c>
      <c r="K266" s="76">
        <v>0.21</v>
      </c>
      <c r="L266" s="77">
        <v>9.4249999999999989</v>
      </c>
      <c r="M266" s="77">
        <v>1.9792499999999997</v>
      </c>
      <c r="N266" s="78" t="s">
        <v>35</v>
      </c>
      <c r="O266" s="78"/>
      <c r="P266" s="79">
        <v>4</v>
      </c>
      <c r="Q266" s="79">
        <v>0</v>
      </c>
      <c r="R266" s="131">
        <v>0</v>
      </c>
      <c r="S266" s="79"/>
      <c r="T266" s="79"/>
      <c r="U266" s="79"/>
      <c r="V266" s="79"/>
      <c r="W266" s="79"/>
      <c r="X266" s="78" t="s">
        <v>223</v>
      </c>
    </row>
    <row r="267" spans="1:24">
      <c r="A267" s="83">
        <v>41543</v>
      </c>
      <c r="B267" s="83" t="s">
        <v>24</v>
      </c>
      <c r="C267" s="84">
        <v>71</v>
      </c>
      <c r="D267" s="75" t="s">
        <v>219</v>
      </c>
      <c r="E267" s="9">
        <v>541115</v>
      </c>
      <c r="F267" s="9">
        <v>4187203</v>
      </c>
      <c r="G267" s="82">
        <v>2.6</v>
      </c>
      <c r="H267" s="76">
        <v>3.7</v>
      </c>
      <c r="I267" s="76">
        <v>0.2</v>
      </c>
      <c r="J267" s="82">
        <v>0</v>
      </c>
      <c r="K267" s="82">
        <v>0.1</v>
      </c>
      <c r="L267" s="77">
        <v>9.620000000000001</v>
      </c>
      <c r="M267" s="77">
        <v>0.96200000000000019</v>
      </c>
      <c r="N267" s="78" t="s">
        <v>35</v>
      </c>
      <c r="O267" s="78" t="s">
        <v>20</v>
      </c>
      <c r="P267" s="79">
        <v>3</v>
      </c>
      <c r="Q267" s="79">
        <v>0</v>
      </c>
      <c r="R267" s="131">
        <v>0</v>
      </c>
      <c r="S267" s="79"/>
      <c r="T267" s="79"/>
      <c r="U267" s="79"/>
      <c r="V267" s="79"/>
      <c r="W267" s="79"/>
      <c r="X267" s="78" t="s">
        <v>220</v>
      </c>
    </row>
    <row r="268" spans="1:24">
      <c r="A268" s="73">
        <v>41543</v>
      </c>
      <c r="B268" s="83" t="s">
        <v>24</v>
      </c>
      <c r="C268" s="74">
        <v>91</v>
      </c>
      <c r="D268" s="75" t="s">
        <v>217</v>
      </c>
      <c r="E268" s="9">
        <v>541097</v>
      </c>
      <c r="F268" s="9">
        <v>4187193</v>
      </c>
      <c r="G268" s="76">
        <v>3</v>
      </c>
      <c r="H268" s="76">
        <v>3.8</v>
      </c>
      <c r="I268" s="76">
        <v>0.35</v>
      </c>
      <c r="J268" s="76">
        <v>0</v>
      </c>
      <c r="K268" s="82">
        <v>0.17499999999999999</v>
      </c>
      <c r="L268" s="77">
        <v>11.399999999999999</v>
      </c>
      <c r="M268" s="77">
        <v>1.9949999999999997</v>
      </c>
      <c r="N268" s="78" t="s">
        <v>157</v>
      </c>
      <c r="O268" s="78" t="s">
        <v>20</v>
      </c>
      <c r="P268" s="79">
        <v>3</v>
      </c>
      <c r="Q268" s="79">
        <v>0</v>
      </c>
      <c r="R268" s="131">
        <v>0</v>
      </c>
      <c r="S268" s="79"/>
      <c r="T268" s="79"/>
      <c r="U268" s="79"/>
      <c r="V268" s="79"/>
      <c r="W268" s="79"/>
      <c r="X268" s="78" t="s">
        <v>218</v>
      </c>
    </row>
    <row r="269" spans="1:24">
      <c r="A269" s="73">
        <v>41543</v>
      </c>
      <c r="B269" s="83" t="s">
        <v>24</v>
      </c>
      <c r="C269" s="74">
        <v>150</v>
      </c>
      <c r="D269" s="75" t="s">
        <v>224</v>
      </c>
      <c r="E269" s="9">
        <v>541053</v>
      </c>
      <c r="F269" s="9">
        <v>4187184</v>
      </c>
      <c r="G269" s="76">
        <v>2.75</v>
      </c>
      <c r="H269" s="76">
        <v>3.5</v>
      </c>
      <c r="I269" s="76">
        <v>0.55000000000000004</v>
      </c>
      <c r="J269" s="76">
        <v>0.25</v>
      </c>
      <c r="K269" s="76">
        <v>0.4</v>
      </c>
      <c r="L269" s="77">
        <v>9.625</v>
      </c>
      <c r="M269" s="77">
        <v>3.85</v>
      </c>
      <c r="N269" s="78" t="s">
        <v>157</v>
      </c>
      <c r="O269" s="78" t="s">
        <v>20</v>
      </c>
      <c r="P269" s="79">
        <v>4</v>
      </c>
      <c r="Q269" s="79">
        <v>0</v>
      </c>
      <c r="R269" s="131">
        <v>0</v>
      </c>
      <c r="S269" s="79"/>
      <c r="T269" s="79"/>
      <c r="U269" s="79"/>
      <c r="V269" s="79"/>
      <c r="W269" s="79"/>
      <c r="X269" s="78" t="s">
        <v>225</v>
      </c>
    </row>
    <row r="270" spans="1:24">
      <c r="A270" s="73">
        <v>41543</v>
      </c>
      <c r="B270" s="83" t="s">
        <v>24</v>
      </c>
      <c r="C270" s="74">
        <v>323</v>
      </c>
      <c r="D270" s="75" t="s">
        <v>182</v>
      </c>
      <c r="E270" s="9">
        <v>540898</v>
      </c>
      <c r="F270" s="9">
        <v>4187187</v>
      </c>
      <c r="G270" s="80">
        <v>3</v>
      </c>
      <c r="H270" s="80">
        <v>3.8</v>
      </c>
      <c r="I270" s="76">
        <v>0.25</v>
      </c>
      <c r="J270" s="76">
        <v>0</v>
      </c>
      <c r="K270" s="76">
        <v>0.125</v>
      </c>
      <c r="L270" s="77">
        <v>11.399999999999999</v>
      </c>
      <c r="M270" s="77">
        <v>1.4249999999999998</v>
      </c>
      <c r="N270" s="78" t="s">
        <v>121</v>
      </c>
      <c r="O270" s="78" t="s">
        <v>35</v>
      </c>
      <c r="P270" s="79">
        <v>4</v>
      </c>
      <c r="Q270" s="79">
        <v>0</v>
      </c>
      <c r="R270" s="131">
        <v>0</v>
      </c>
      <c r="S270" s="79"/>
      <c r="T270" s="79" t="s">
        <v>541</v>
      </c>
      <c r="U270" s="79"/>
      <c r="V270" s="79"/>
      <c r="W270" s="79"/>
      <c r="X270" s="78" t="s">
        <v>221</v>
      </c>
    </row>
    <row r="271" spans="1:24">
      <c r="A271" s="73">
        <v>41544</v>
      </c>
      <c r="B271" s="83" t="s">
        <v>17</v>
      </c>
      <c r="C271" s="74">
        <v>71</v>
      </c>
      <c r="D271" s="75" t="s">
        <v>227</v>
      </c>
      <c r="E271" s="9">
        <v>541635</v>
      </c>
      <c r="F271" s="9">
        <v>4187292</v>
      </c>
      <c r="G271" s="82"/>
      <c r="H271" s="82"/>
      <c r="I271" s="82"/>
      <c r="J271" s="82"/>
      <c r="K271" s="82"/>
      <c r="L271" s="77"/>
      <c r="M271" s="77"/>
      <c r="N271" s="78" t="s">
        <v>157</v>
      </c>
      <c r="O271" s="78"/>
      <c r="P271" s="79">
        <v>0</v>
      </c>
      <c r="Q271" s="79">
        <v>0</v>
      </c>
      <c r="R271" s="131">
        <v>0</v>
      </c>
      <c r="S271" s="79"/>
      <c r="T271" s="79"/>
      <c r="U271" s="79"/>
      <c r="V271" s="79"/>
      <c r="W271" s="79"/>
      <c r="X271" s="78" t="s">
        <v>228</v>
      </c>
    </row>
    <row r="272" spans="1:24">
      <c r="A272" s="73">
        <v>41571</v>
      </c>
      <c r="B272" s="83" t="s">
        <v>17</v>
      </c>
      <c r="C272" s="74">
        <v>25</v>
      </c>
      <c r="D272" s="75" t="s">
        <v>229</v>
      </c>
      <c r="E272" s="9">
        <v>541597</v>
      </c>
      <c r="F272" s="9">
        <v>4187267</v>
      </c>
      <c r="G272" s="80">
        <v>3</v>
      </c>
      <c r="H272" s="80">
        <v>7</v>
      </c>
      <c r="I272" s="76">
        <v>0.2</v>
      </c>
      <c r="J272" s="76">
        <v>0.1</v>
      </c>
      <c r="K272" s="76">
        <v>0.15</v>
      </c>
      <c r="L272" s="77">
        <v>21</v>
      </c>
      <c r="M272" s="77">
        <v>3.15</v>
      </c>
      <c r="N272" s="78" t="s">
        <v>157</v>
      </c>
      <c r="O272" s="78"/>
      <c r="P272" s="79">
        <v>0</v>
      </c>
      <c r="Q272" s="79">
        <v>0</v>
      </c>
      <c r="R272" s="131">
        <v>0</v>
      </c>
      <c r="S272" s="79"/>
      <c r="T272" s="79"/>
      <c r="U272" s="79"/>
      <c r="V272" s="79"/>
      <c r="W272" s="79"/>
      <c r="X272" s="78" t="s">
        <v>230</v>
      </c>
    </row>
    <row r="273" spans="1:24">
      <c r="A273" s="73">
        <v>41571</v>
      </c>
      <c r="B273" s="83" t="s">
        <v>17</v>
      </c>
      <c r="C273" s="74">
        <v>97</v>
      </c>
      <c r="D273" s="75" t="s">
        <v>226</v>
      </c>
      <c r="E273" s="9">
        <v>541657</v>
      </c>
      <c r="F273" s="9">
        <v>4187304</v>
      </c>
      <c r="G273" s="80">
        <v>3</v>
      </c>
      <c r="H273" s="80">
        <v>7</v>
      </c>
      <c r="I273" s="76">
        <v>0.2</v>
      </c>
      <c r="J273" s="76">
        <v>0</v>
      </c>
      <c r="K273" s="76">
        <v>0.1</v>
      </c>
      <c r="L273" s="77">
        <v>21</v>
      </c>
      <c r="M273" s="77">
        <v>2.1</v>
      </c>
      <c r="N273" s="78" t="s">
        <v>157</v>
      </c>
      <c r="O273" s="78"/>
      <c r="P273" s="79">
        <v>0</v>
      </c>
      <c r="Q273" s="79">
        <v>0</v>
      </c>
      <c r="R273" s="131">
        <v>0</v>
      </c>
      <c r="S273" s="79"/>
      <c r="T273" s="79"/>
      <c r="U273" s="79"/>
      <c r="V273" s="79"/>
      <c r="W273" s="79"/>
      <c r="X273" s="78" t="s">
        <v>649</v>
      </c>
    </row>
    <row r="274" spans="1:24">
      <c r="A274" s="73">
        <v>41571</v>
      </c>
      <c r="B274" s="83" t="s">
        <v>17</v>
      </c>
      <c r="C274" s="74">
        <v>248</v>
      </c>
      <c r="D274" s="75" t="s">
        <v>231</v>
      </c>
      <c r="E274" s="9">
        <v>541722</v>
      </c>
      <c r="F274" s="9">
        <v>4187199</v>
      </c>
      <c r="G274" s="80">
        <v>3</v>
      </c>
      <c r="H274" s="80">
        <v>5</v>
      </c>
      <c r="I274" s="76">
        <v>0.15</v>
      </c>
      <c r="J274" s="76">
        <v>0.1</v>
      </c>
      <c r="K274" s="76">
        <v>0.13</v>
      </c>
      <c r="L274" s="77">
        <v>15</v>
      </c>
      <c r="M274" s="77">
        <v>1.9500000000000002</v>
      </c>
      <c r="N274" s="78" t="s">
        <v>157</v>
      </c>
      <c r="O274" s="78"/>
      <c r="P274" s="79">
        <v>0</v>
      </c>
      <c r="Q274" s="79">
        <v>0</v>
      </c>
      <c r="R274" s="131">
        <v>0</v>
      </c>
      <c r="S274" s="79"/>
      <c r="T274" s="79"/>
      <c r="U274" s="79"/>
      <c r="V274" s="79"/>
      <c r="W274" s="79"/>
      <c r="X274" s="78" t="s">
        <v>650</v>
      </c>
    </row>
    <row r="275" spans="1:24">
      <c r="A275" s="59">
        <v>41913</v>
      </c>
      <c r="B275" s="16" t="s">
        <v>24</v>
      </c>
      <c r="C275" s="61">
        <v>314</v>
      </c>
      <c r="D275" s="60" t="s">
        <v>181</v>
      </c>
      <c r="E275" s="71">
        <v>540915.311888</v>
      </c>
      <c r="F275" s="71">
        <v>4187188.9942100001</v>
      </c>
      <c r="G275" s="72">
        <v>3</v>
      </c>
      <c r="H275" s="72">
        <v>3.75</v>
      </c>
      <c r="I275" s="72">
        <v>0.55000000000000004</v>
      </c>
      <c r="J275" s="72">
        <v>0.2</v>
      </c>
      <c r="K275" s="72">
        <v>0.375</v>
      </c>
      <c r="L275" s="64">
        <v>11.25</v>
      </c>
      <c r="M275" s="64">
        <v>4.21875</v>
      </c>
      <c r="N275" s="63" t="s">
        <v>121</v>
      </c>
      <c r="O275" s="63" t="s">
        <v>157</v>
      </c>
      <c r="P275" s="65">
        <v>0</v>
      </c>
      <c r="Q275" s="65">
        <v>3</v>
      </c>
      <c r="R275" s="130">
        <v>1</v>
      </c>
      <c r="S275" s="65"/>
      <c r="T275" s="65"/>
      <c r="U275" s="65"/>
      <c r="V275" s="65"/>
      <c r="W275" s="65"/>
      <c r="X275" s="60" t="s">
        <v>196</v>
      </c>
    </row>
    <row r="276" spans="1:24">
      <c r="A276" s="59">
        <v>41913</v>
      </c>
      <c r="B276" s="16" t="s">
        <v>24</v>
      </c>
      <c r="C276" s="61">
        <v>323</v>
      </c>
      <c r="D276" s="60" t="s">
        <v>182</v>
      </c>
      <c r="E276" s="71">
        <v>540904.93919800001</v>
      </c>
      <c r="F276" s="71">
        <v>4187188.9227300002</v>
      </c>
      <c r="G276" s="72">
        <v>3</v>
      </c>
      <c r="H276" s="72">
        <v>3.1</v>
      </c>
      <c r="I276" s="72">
        <v>0.5</v>
      </c>
      <c r="J276" s="72">
        <v>0.25</v>
      </c>
      <c r="K276" s="72">
        <v>0.375</v>
      </c>
      <c r="L276" s="64">
        <v>9.3000000000000007</v>
      </c>
      <c r="M276" s="64">
        <v>3.4875000000000003</v>
      </c>
      <c r="N276" s="63" t="s">
        <v>121</v>
      </c>
      <c r="O276" s="63" t="s">
        <v>157</v>
      </c>
      <c r="P276" s="65">
        <v>0</v>
      </c>
      <c r="Q276" s="65">
        <v>1</v>
      </c>
      <c r="R276" s="130">
        <v>1</v>
      </c>
      <c r="S276" s="65"/>
      <c r="T276" s="65"/>
      <c r="U276" s="65"/>
      <c r="V276" s="65"/>
      <c r="W276" s="65"/>
      <c r="X276" s="60" t="s">
        <v>197</v>
      </c>
    </row>
    <row r="277" spans="1:24">
      <c r="A277" s="59">
        <v>41913</v>
      </c>
      <c r="B277" s="16" t="s">
        <v>24</v>
      </c>
      <c r="C277" s="61">
        <v>334</v>
      </c>
      <c r="D277" s="60" t="s">
        <v>198</v>
      </c>
      <c r="E277" s="71">
        <v>540895.89256099996</v>
      </c>
      <c r="F277" s="71">
        <v>4187192.9598300001</v>
      </c>
      <c r="G277" s="72">
        <v>3</v>
      </c>
      <c r="H277" s="72">
        <v>3</v>
      </c>
      <c r="I277" s="72">
        <v>0.5</v>
      </c>
      <c r="J277" s="72">
        <v>0.3</v>
      </c>
      <c r="K277" s="72">
        <v>0.4</v>
      </c>
      <c r="L277" s="64">
        <v>9</v>
      </c>
      <c r="M277" s="64">
        <v>3.6</v>
      </c>
      <c r="N277" s="14" t="s">
        <v>157</v>
      </c>
      <c r="O277" s="63" t="s">
        <v>121</v>
      </c>
      <c r="P277" s="65">
        <v>0</v>
      </c>
      <c r="Q277" s="65">
        <v>1</v>
      </c>
      <c r="R277" s="130">
        <v>1</v>
      </c>
      <c r="S277" s="65"/>
      <c r="T277" s="65"/>
      <c r="U277" s="65"/>
      <c r="V277" s="65"/>
      <c r="W277" s="65"/>
      <c r="X277" s="60" t="s">
        <v>199</v>
      </c>
    </row>
    <row r="278" spans="1:24">
      <c r="A278" s="59">
        <v>41913</v>
      </c>
      <c r="B278" s="16" t="s">
        <v>33</v>
      </c>
      <c r="C278" s="61">
        <v>29</v>
      </c>
      <c r="D278" s="60" t="s">
        <v>200</v>
      </c>
      <c r="E278" s="71">
        <v>540834.42759800004</v>
      </c>
      <c r="F278" s="71">
        <v>4187205.2140799998</v>
      </c>
      <c r="G278" s="72">
        <v>3</v>
      </c>
      <c r="H278" s="72">
        <v>4.5999999999999996</v>
      </c>
      <c r="I278" s="72">
        <v>0.9</v>
      </c>
      <c r="J278" s="72">
        <v>0.3</v>
      </c>
      <c r="K278" s="72">
        <v>0.6</v>
      </c>
      <c r="L278" s="64">
        <v>13.799999999999999</v>
      </c>
      <c r="M278" s="64">
        <v>8.2799999999999994</v>
      </c>
      <c r="N278" s="63" t="s">
        <v>121</v>
      </c>
      <c r="O278" s="63" t="s">
        <v>157</v>
      </c>
      <c r="P278" s="65">
        <v>1</v>
      </c>
      <c r="Q278" s="65">
        <v>2</v>
      </c>
      <c r="R278" s="130">
        <v>1</v>
      </c>
      <c r="S278" s="65"/>
      <c r="T278" s="65"/>
      <c r="U278" s="65"/>
      <c r="V278" s="65"/>
      <c r="W278" s="65"/>
      <c r="X278" s="60" t="s">
        <v>201</v>
      </c>
    </row>
    <row r="279" spans="1:24">
      <c r="A279" s="59">
        <v>41913</v>
      </c>
      <c r="B279" s="16" t="s">
        <v>33</v>
      </c>
      <c r="C279" s="61">
        <v>78</v>
      </c>
      <c r="D279" s="60" t="s">
        <v>202</v>
      </c>
      <c r="E279" s="71">
        <v>540792.33180399996</v>
      </c>
      <c r="F279" s="71">
        <v>4187217.3930899999</v>
      </c>
      <c r="G279" s="72">
        <v>3</v>
      </c>
      <c r="H279" s="72">
        <v>2.5</v>
      </c>
      <c r="I279" s="72">
        <v>0.9</v>
      </c>
      <c r="J279" s="72">
        <v>0.1</v>
      </c>
      <c r="K279" s="72">
        <v>0.5</v>
      </c>
      <c r="L279" s="64">
        <v>7.5</v>
      </c>
      <c r="M279" s="64">
        <v>3.75</v>
      </c>
      <c r="N279" s="63" t="s">
        <v>121</v>
      </c>
      <c r="O279" s="63" t="s">
        <v>157</v>
      </c>
      <c r="P279" s="65">
        <v>0</v>
      </c>
      <c r="Q279" s="65">
        <v>1</v>
      </c>
      <c r="R279" s="130">
        <v>3</v>
      </c>
      <c r="S279" s="65"/>
      <c r="T279" s="65"/>
      <c r="U279" s="65"/>
      <c r="V279" s="65"/>
      <c r="W279" s="65"/>
      <c r="X279" s="60" t="s">
        <v>203</v>
      </c>
    </row>
    <row r="280" spans="1:24">
      <c r="A280" s="59">
        <v>41913</v>
      </c>
      <c r="B280" s="16" t="s">
        <v>33</v>
      </c>
      <c r="C280" s="61">
        <v>312</v>
      </c>
      <c r="D280" s="60" t="s">
        <v>186</v>
      </c>
      <c r="E280" s="71">
        <v>540755.76167499996</v>
      </c>
      <c r="F280" s="71">
        <v>4187200.6216000002</v>
      </c>
      <c r="G280" s="72">
        <v>3</v>
      </c>
      <c r="H280" s="72">
        <v>3.9</v>
      </c>
      <c r="I280" s="72">
        <v>0.8</v>
      </c>
      <c r="J280" s="72">
        <v>0</v>
      </c>
      <c r="K280" s="72">
        <v>0.4</v>
      </c>
      <c r="L280" s="64">
        <v>11.7</v>
      </c>
      <c r="M280" s="64">
        <v>4.68</v>
      </c>
      <c r="N280" s="63" t="s">
        <v>121</v>
      </c>
      <c r="O280" s="63" t="s">
        <v>35</v>
      </c>
      <c r="P280" s="65">
        <v>1</v>
      </c>
      <c r="Q280" s="65">
        <v>1</v>
      </c>
      <c r="R280" s="130">
        <v>1</v>
      </c>
      <c r="S280" s="65"/>
      <c r="T280" s="65"/>
      <c r="U280" s="65"/>
      <c r="V280" s="65"/>
      <c r="W280" s="65"/>
      <c r="X280" s="60" t="s">
        <v>204</v>
      </c>
    </row>
    <row r="281" spans="1:24">
      <c r="A281" s="59">
        <v>41913</v>
      </c>
      <c r="B281" s="16" t="s">
        <v>33</v>
      </c>
      <c r="C281" s="61">
        <v>589</v>
      </c>
      <c r="D281" s="60" t="s">
        <v>187</v>
      </c>
      <c r="E281" s="71">
        <v>540946.79172500002</v>
      </c>
      <c r="F281" s="71">
        <v>4187028.1842800002</v>
      </c>
      <c r="G281" s="72">
        <v>3</v>
      </c>
      <c r="H281" s="72">
        <v>5.3</v>
      </c>
      <c r="I281" s="72">
        <v>0.75</v>
      </c>
      <c r="J281" s="72">
        <v>0</v>
      </c>
      <c r="K281" s="72">
        <v>0.375</v>
      </c>
      <c r="L281" s="64">
        <v>15.899999999999999</v>
      </c>
      <c r="M281" s="64">
        <v>5.9624999999999995</v>
      </c>
      <c r="N281" s="63" t="s">
        <v>121</v>
      </c>
      <c r="O281" s="63"/>
      <c r="P281" s="65">
        <v>0</v>
      </c>
      <c r="Q281" s="65">
        <v>0</v>
      </c>
      <c r="R281" s="130">
        <v>1</v>
      </c>
      <c r="S281" s="65"/>
      <c r="T281" s="65"/>
      <c r="U281" s="65"/>
      <c r="V281" s="65"/>
      <c r="W281" s="65"/>
      <c r="X281" s="60" t="s">
        <v>205</v>
      </c>
    </row>
    <row r="282" spans="1:24">
      <c r="A282" s="59">
        <v>41913</v>
      </c>
      <c r="B282" s="16" t="s">
        <v>33</v>
      </c>
      <c r="C282" s="61">
        <v>710</v>
      </c>
      <c r="D282" s="60" t="s">
        <v>188</v>
      </c>
      <c r="E282" s="71">
        <v>541016.57227</v>
      </c>
      <c r="F282" s="71">
        <v>4186969.2529199999</v>
      </c>
      <c r="G282" s="72">
        <v>3.3</v>
      </c>
      <c r="H282" s="72">
        <v>2.8</v>
      </c>
      <c r="I282" s="72">
        <v>0.9</v>
      </c>
      <c r="J282" s="72">
        <v>0.2</v>
      </c>
      <c r="K282" s="72">
        <v>0.55000000000000004</v>
      </c>
      <c r="L282" s="64">
        <v>9.2399999999999984</v>
      </c>
      <c r="M282" s="64">
        <v>5.0819999999999999</v>
      </c>
      <c r="N282" s="63" t="s">
        <v>121</v>
      </c>
      <c r="O282" s="63" t="s">
        <v>35</v>
      </c>
      <c r="P282" s="65">
        <v>1</v>
      </c>
      <c r="Q282" s="65">
        <v>1</v>
      </c>
      <c r="R282" s="130">
        <v>1</v>
      </c>
      <c r="S282" s="65"/>
      <c r="T282" s="65"/>
      <c r="U282" s="65"/>
      <c r="V282" s="65"/>
      <c r="W282" s="65"/>
      <c r="X282" s="60" t="s">
        <v>206</v>
      </c>
    </row>
    <row r="283" spans="1:24">
      <c r="A283" s="59">
        <v>41914</v>
      </c>
      <c r="B283" s="16" t="s">
        <v>17</v>
      </c>
      <c r="C283" s="61">
        <v>14</v>
      </c>
      <c r="D283" s="60" t="s">
        <v>192</v>
      </c>
      <c r="E283" s="71">
        <v>541596.56218300003</v>
      </c>
      <c r="F283" s="71">
        <v>4187260.12885</v>
      </c>
      <c r="G283" s="72">
        <v>3</v>
      </c>
      <c r="H283" s="72">
        <v>3.7</v>
      </c>
      <c r="I283" s="72">
        <v>0.5</v>
      </c>
      <c r="J283" s="72">
        <v>0.35</v>
      </c>
      <c r="K283" s="72">
        <v>0.42499999999999999</v>
      </c>
      <c r="L283" s="64">
        <v>11.100000000000001</v>
      </c>
      <c r="M283" s="64">
        <v>4.7175000000000002</v>
      </c>
      <c r="N283" s="14" t="s">
        <v>157</v>
      </c>
      <c r="O283" s="63" t="s">
        <v>121</v>
      </c>
      <c r="P283" s="65">
        <v>0</v>
      </c>
      <c r="Q283" s="65">
        <v>1</v>
      </c>
      <c r="R283" s="130">
        <v>0</v>
      </c>
      <c r="S283" s="170">
        <v>2</v>
      </c>
      <c r="T283" s="65"/>
      <c r="U283" s="65"/>
      <c r="V283" s="65"/>
      <c r="W283" s="65"/>
      <c r="X283" s="14" t="s">
        <v>597</v>
      </c>
    </row>
    <row r="284" spans="1:24">
      <c r="A284" s="59">
        <v>41914</v>
      </c>
      <c r="B284" s="16" t="s">
        <v>17</v>
      </c>
      <c r="C284" s="61">
        <v>104</v>
      </c>
      <c r="D284" s="60" t="s">
        <v>175</v>
      </c>
      <c r="E284" s="71">
        <v>541660.88279599999</v>
      </c>
      <c r="F284" s="71">
        <v>4187310.4798300001</v>
      </c>
      <c r="G284" s="72">
        <v>3</v>
      </c>
      <c r="H284" s="72">
        <v>3.5</v>
      </c>
      <c r="I284" s="72">
        <v>0.4</v>
      </c>
      <c r="J284" s="72">
        <v>0.25</v>
      </c>
      <c r="K284" s="72">
        <v>0.32500000000000001</v>
      </c>
      <c r="L284" s="64">
        <v>10.5</v>
      </c>
      <c r="M284" s="64">
        <v>3.4125000000000001</v>
      </c>
      <c r="N284" s="14" t="s">
        <v>157</v>
      </c>
      <c r="O284" s="63"/>
      <c r="P284" s="65">
        <v>0</v>
      </c>
      <c r="Q284" s="65">
        <v>0</v>
      </c>
      <c r="R284" s="130">
        <v>0</v>
      </c>
      <c r="S284" s="170">
        <v>2</v>
      </c>
      <c r="T284" s="65"/>
      <c r="U284" s="65"/>
      <c r="V284" s="65"/>
      <c r="W284" s="15" t="s">
        <v>595</v>
      </c>
      <c r="X284" s="60" t="s">
        <v>193</v>
      </c>
    </row>
    <row r="285" spans="1:24">
      <c r="A285" s="59">
        <v>41914</v>
      </c>
      <c r="B285" s="16" t="s">
        <v>17</v>
      </c>
      <c r="C285" s="61">
        <v>120</v>
      </c>
      <c r="D285" s="60" t="s">
        <v>176</v>
      </c>
      <c r="E285" s="71">
        <v>541676.01875799999</v>
      </c>
      <c r="F285" s="71">
        <v>4187296.0799500002</v>
      </c>
      <c r="G285" s="72">
        <v>3</v>
      </c>
      <c r="H285" s="72">
        <v>2.4</v>
      </c>
      <c r="I285" s="72">
        <v>0.55000000000000004</v>
      </c>
      <c r="J285" s="72">
        <v>0.45</v>
      </c>
      <c r="K285" s="72">
        <v>0.5</v>
      </c>
      <c r="L285" s="64">
        <v>7.1999999999999993</v>
      </c>
      <c r="M285" s="64">
        <v>3.5999999999999996</v>
      </c>
      <c r="N285" s="14" t="s">
        <v>157</v>
      </c>
      <c r="O285" s="63"/>
      <c r="P285" s="65">
        <v>0</v>
      </c>
      <c r="Q285" s="65">
        <v>0</v>
      </c>
      <c r="R285" s="130">
        <v>0</v>
      </c>
      <c r="S285" s="170">
        <v>2</v>
      </c>
      <c r="T285" s="65"/>
      <c r="U285" s="65"/>
      <c r="V285" s="65"/>
      <c r="W285" s="15" t="s">
        <v>596</v>
      </c>
      <c r="X285" s="60" t="s">
        <v>651</v>
      </c>
    </row>
    <row r="286" spans="1:24">
      <c r="A286" s="59">
        <v>41914</v>
      </c>
      <c r="B286" s="16" t="s">
        <v>17</v>
      </c>
      <c r="C286" s="61">
        <v>268</v>
      </c>
      <c r="D286" s="60" t="s">
        <v>177</v>
      </c>
      <c r="E286" s="71">
        <v>541705.637949</v>
      </c>
      <c r="F286" s="71">
        <v>4187177.6394000002</v>
      </c>
      <c r="G286" s="72">
        <v>3</v>
      </c>
      <c r="H286" s="72">
        <v>3</v>
      </c>
      <c r="I286" s="72">
        <v>0.8</v>
      </c>
      <c r="J286" s="72">
        <v>0.35</v>
      </c>
      <c r="K286" s="72">
        <v>0.57499999999999996</v>
      </c>
      <c r="L286" s="64">
        <v>9</v>
      </c>
      <c r="M286" s="64">
        <v>5.1749999999999998</v>
      </c>
      <c r="N286" s="63" t="s">
        <v>121</v>
      </c>
      <c r="O286" s="63"/>
      <c r="P286" s="65">
        <v>0</v>
      </c>
      <c r="Q286" s="65">
        <v>0</v>
      </c>
      <c r="R286" s="130">
        <v>0</v>
      </c>
      <c r="S286" s="170">
        <v>2</v>
      </c>
      <c r="T286" s="65"/>
      <c r="U286" s="65"/>
      <c r="V286" s="65"/>
      <c r="W286" s="15" t="s">
        <v>595</v>
      </c>
      <c r="X286" s="60"/>
    </row>
    <row r="287" spans="1:24">
      <c r="A287" s="59">
        <v>41914</v>
      </c>
      <c r="B287" s="16" t="s">
        <v>17</v>
      </c>
      <c r="C287" s="61">
        <v>312</v>
      </c>
      <c r="D287" s="60" t="s">
        <v>178</v>
      </c>
      <c r="E287" s="71">
        <v>541663.80109600001</v>
      </c>
      <c r="F287" s="71">
        <v>4187162.6596900001</v>
      </c>
      <c r="G287" s="72">
        <v>3</v>
      </c>
      <c r="H287" s="72">
        <v>4.25</v>
      </c>
      <c r="I287" s="72">
        <v>0.75</v>
      </c>
      <c r="J287" s="72">
        <v>0.2</v>
      </c>
      <c r="K287" s="72">
        <v>0.47499999999999998</v>
      </c>
      <c r="L287" s="64">
        <v>12.75</v>
      </c>
      <c r="M287" s="64">
        <v>6.0562499999999995</v>
      </c>
      <c r="N287" s="14" t="s">
        <v>157</v>
      </c>
      <c r="O287" s="63" t="s">
        <v>121</v>
      </c>
      <c r="P287" s="65">
        <v>1</v>
      </c>
      <c r="Q287" s="65">
        <v>0</v>
      </c>
      <c r="R287" s="130">
        <v>0</v>
      </c>
      <c r="S287" s="170">
        <v>2</v>
      </c>
      <c r="T287" s="65"/>
      <c r="U287" s="65"/>
      <c r="V287" s="65"/>
      <c r="W287" s="15" t="s">
        <v>595</v>
      </c>
      <c r="X287" s="60" t="s">
        <v>652</v>
      </c>
    </row>
    <row r="288" spans="1:24">
      <c r="A288" s="59">
        <v>41914</v>
      </c>
      <c r="B288" s="16" t="s">
        <v>24</v>
      </c>
      <c r="C288" s="61">
        <v>96</v>
      </c>
      <c r="D288" s="60" t="s">
        <v>179</v>
      </c>
      <c r="E288" s="71">
        <v>541104.21285300003</v>
      </c>
      <c r="F288" s="71">
        <v>4187199.7750599999</v>
      </c>
      <c r="G288" s="72">
        <v>3</v>
      </c>
      <c r="H288" s="72">
        <v>4</v>
      </c>
      <c r="I288" s="72">
        <v>0.5</v>
      </c>
      <c r="J288" s="72">
        <v>0.3</v>
      </c>
      <c r="K288" s="72">
        <v>0.4</v>
      </c>
      <c r="L288" s="64">
        <v>12</v>
      </c>
      <c r="M288" s="64">
        <v>4.8000000000000007</v>
      </c>
      <c r="N288" s="63" t="s">
        <v>121</v>
      </c>
      <c r="O288" s="63" t="s">
        <v>157</v>
      </c>
      <c r="P288" s="65">
        <v>0</v>
      </c>
      <c r="Q288" s="65">
        <v>1</v>
      </c>
      <c r="R288" s="130">
        <v>0</v>
      </c>
      <c r="S288" s="170">
        <v>1</v>
      </c>
      <c r="T288" s="65"/>
      <c r="U288" s="65"/>
      <c r="V288" s="65"/>
      <c r="W288" s="15" t="s">
        <v>595</v>
      </c>
      <c r="X288" s="60" t="s">
        <v>194</v>
      </c>
    </row>
    <row r="289" spans="1:24">
      <c r="A289" s="59">
        <v>41914</v>
      </c>
      <c r="B289" s="16" t="s">
        <v>24</v>
      </c>
      <c r="C289" s="61">
        <v>197</v>
      </c>
      <c r="D289" s="60" t="s">
        <v>180</v>
      </c>
      <c r="E289" s="71">
        <v>541013.97721699998</v>
      </c>
      <c r="F289" s="71">
        <v>4187202.5770200002</v>
      </c>
      <c r="G289" s="72">
        <v>3</v>
      </c>
      <c r="H289" s="72">
        <v>3</v>
      </c>
      <c r="I289" s="72">
        <v>0.85</v>
      </c>
      <c r="J289" s="72">
        <v>0.35</v>
      </c>
      <c r="K289" s="72">
        <v>0.6</v>
      </c>
      <c r="L289" s="64">
        <v>9</v>
      </c>
      <c r="M289" s="64">
        <v>5.3999999999999995</v>
      </c>
      <c r="N289" s="63" t="s">
        <v>121</v>
      </c>
      <c r="O289" s="63" t="s">
        <v>157</v>
      </c>
      <c r="P289" s="65">
        <v>0</v>
      </c>
      <c r="Q289" s="65">
        <v>1</v>
      </c>
      <c r="R289" s="130">
        <v>0</v>
      </c>
      <c r="S289" s="65"/>
      <c r="T289" s="65"/>
      <c r="U289" s="65"/>
      <c r="V289" s="65"/>
      <c r="W289" s="65"/>
      <c r="X289" s="60" t="s">
        <v>195</v>
      </c>
    </row>
    <row r="290" spans="1:24">
      <c r="A290" s="8">
        <v>42270</v>
      </c>
      <c r="B290" s="16" t="s">
        <v>24</v>
      </c>
      <c r="C290" s="56">
        <v>162</v>
      </c>
      <c r="D290" s="22" t="s">
        <v>151</v>
      </c>
      <c r="E290" s="116">
        <v>540981.87147840858</v>
      </c>
      <c r="F290" s="116">
        <v>4187169.438053099</v>
      </c>
      <c r="G290" s="12">
        <v>3.3</v>
      </c>
      <c r="H290" s="12">
        <v>5</v>
      </c>
      <c r="I290" s="12">
        <v>0.45</v>
      </c>
      <c r="J290" s="12">
        <v>0.21</v>
      </c>
      <c r="K290" s="12">
        <v>0.33</v>
      </c>
      <c r="L290" s="13">
        <v>16.5</v>
      </c>
      <c r="M290" s="13">
        <v>5.4450000000000003</v>
      </c>
      <c r="N290" s="14" t="s">
        <v>157</v>
      </c>
      <c r="O290" s="11"/>
      <c r="P290" s="15">
        <v>4</v>
      </c>
      <c r="Q290" s="15">
        <v>0</v>
      </c>
      <c r="R290" s="36">
        <v>1</v>
      </c>
      <c r="S290" s="15"/>
      <c r="T290" s="15"/>
      <c r="U290" s="15"/>
      <c r="V290" s="15"/>
      <c r="W290" s="15"/>
      <c r="X290" s="22" t="s">
        <v>165</v>
      </c>
    </row>
    <row r="291" spans="1:24">
      <c r="A291" s="8">
        <v>42270</v>
      </c>
      <c r="B291" s="16" t="s">
        <v>24</v>
      </c>
      <c r="C291" s="56">
        <v>182</v>
      </c>
      <c r="D291" s="22" t="s">
        <v>85</v>
      </c>
      <c r="E291" s="116">
        <v>540981.87147840858</v>
      </c>
      <c r="F291" s="116">
        <v>4187169.438053099</v>
      </c>
      <c r="G291" s="12">
        <v>3.3</v>
      </c>
      <c r="H291" s="12">
        <v>3.9</v>
      </c>
      <c r="I291" s="12">
        <v>0.57999999999999996</v>
      </c>
      <c r="J291" s="12">
        <v>0.19</v>
      </c>
      <c r="K291" s="12">
        <v>0.38500000000000001</v>
      </c>
      <c r="L291" s="13">
        <v>12.87</v>
      </c>
      <c r="M291" s="13">
        <v>4.9549500000000002</v>
      </c>
      <c r="N291" s="11" t="s">
        <v>20</v>
      </c>
      <c r="O291" s="11" t="s">
        <v>157</v>
      </c>
      <c r="P291" s="15">
        <v>4</v>
      </c>
      <c r="Q291" s="15">
        <v>0</v>
      </c>
      <c r="R291" s="36">
        <v>0</v>
      </c>
      <c r="S291" s="15"/>
      <c r="T291" s="15"/>
      <c r="U291" s="15"/>
      <c r="V291" s="15"/>
      <c r="W291" s="15"/>
      <c r="X291" s="22" t="s">
        <v>166</v>
      </c>
    </row>
    <row r="292" spans="1:24">
      <c r="A292" s="8">
        <v>42270</v>
      </c>
      <c r="B292" s="16" t="s">
        <v>24</v>
      </c>
      <c r="C292" s="56">
        <v>303</v>
      </c>
      <c r="D292" s="22" t="s">
        <v>111</v>
      </c>
      <c r="E292" s="116">
        <v>540981.87147840858</v>
      </c>
      <c r="F292" s="116">
        <v>4187169.438053099</v>
      </c>
      <c r="G292" s="12">
        <v>3.3</v>
      </c>
      <c r="H292" s="12">
        <v>4.2</v>
      </c>
      <c r="I292" s="12">
        <v>0.43</v>
      </c>
      <c r="J292" s="12">
        <v>0.28999999999999998</v>
      </c>
      <c r="K292" s="12">
        <v>0.36</v>
      </c>
      <c r="L292" s="13">
        <v>13.86</v>
      </c>
      <c r="M292" s="13">
        <v>4.9895999999999994</v>
      </c>
      <c r="N292" s="11" t="s">
        <v>167</v>
      </c>
      <c r="O292" s="11" t="s">
        <v>35</v>
      </c>
      <c r="P292" s="15">
        <v>4</v>
      </c>
      <c r="Q292" s="15">
        <v>0</v>
      </c>
      <c r="R292" s="36">
        <v>0</v>
      </c>
      <c r="S292" s="15"/>
      <c r="T292" s="15" t="s">
        <v>541</v>
      </c>
      <c r="U292" s="15"/>
      <c r="V292" s="15"/>
      <c r="W292" s="15"/>
      <c r="X292" s="22" t="s">
        <v>168</v>
      </c>
    </row>
    <row r="293" spans="1:24">
      <c r="A293" s="8">
        <v>42270</v>
      </c>
      <c r="B293" s="16" t="s">
        <v>33</v>
      </c>
      <c r="C293" s="56">
        <v>24</v>
      </c>
      <c r="D293" s="22" t="s">
        <v>152</v>
      </c>
      <c r="E293" s="116">
        <v>540930.60091257805</v>
      </c>
      <c r="F293" s="116">
        <v>4187145.6473767026</v>
      </c>
      <c r="G293" s="12">
        <v>3.3</v>
      </c>
      <c r="H293" s="12">
        <v>5.45</v>
      </c>
      <c r="I293" s="12">
        <v>0.26</v>
      </c>
      <c r="J293" s="12">
        <v>0</v>
      </c>
      <c r="K293" s="12">
        <v>0.13</v>
      </c>
      <c r="L293" s="13">
        <v>17.984999999999999</v>
      </c>
      <c r="M293" s="13">
        <v>2.33805</v>
      </c>
      <c r="N293" s="11" t="s">
        <v>35</v>
      </c>
      <c r="O293" s="11"/>
      <c r="P293" s="15">
        <v>4</v>
      </c>
      <c r="Q293" s="15">
        <v>0</v>
      </c>
      <c r="R293" s="36">
        <v>0</v>
      </c>
      <c r="S293" s="15"/>
      <c r="T293" s="15" t="s">
        <v>541</v>
      </c>
      <c r="U293" s="15"/>
      <c r="V293" s="15"/>
      <c r="W293" s="15"/>
      <c r="X293" s="54" t="s">
        <v>169</v>
      </c>
    </row>
    <row r="294" spans="1:24">
      <c r="A294" s="8">
        <v>42270</v>
      </c>
      <c r="B294" s="16" t="s">
        <v>33</v>
      </c>
      <c r="C294" s="56">
        <v>191</v>
      </c>
      <c r="D294" s="22" t="s">
        <v>153</v>
      </c>
      <c r="E294" s="116">
        <v>540930.60091257805</v>
      </c>
      <c r="F294" s="116">
        <v>4187145.6473767026</v>
      </c>
      <c r="G294" s="12">
        <v>3.3</v>
      </c>
      <c r="H294" s="12">
        <v>4.2</v>
      </c>
      <c r="I294" s="12">
        <v>0.6</v>
      </c>
      <c r="J294" s="12">
        <v>0</v>
      </c>
      <c r="K294" s="12">
        <v>0.3</v>
      </c>
      <c r="L294" s="13">
        <v>13.86</v>
      </c>
      <c r="M294" s="13">
        <v>4.1579999999999995</v>
      </c>
      <c r="N294" s="11" t="s">
        <v>121</v>
      </c>
      <c r="O294" s="11" t="s">
        <v>141</v>
      </c>
      <c r="P294" s="15">
        <v>0</v>
      </c>
      <c r="Q294" s="15">
        <v>0</v>
      </c>
      <c r="R294" s="36">
        <v>0</v>
      </c>
      <c r="S294" s="15"/>
      <c r="T294" s="15" t="s">
        <v>541</v>
      </c>
      <c r="U294" s="15"/>
      <c r="V294" s="15"/>
      <c r="W294" s="15"/>
      <c r="X294" s="54" t="s">
        <v>170</v>
      </c>
    </row>
    <row r="295" spans="1:24">
      <c r="A295" s="8">
        <v>42270</v>
      </c>
      <c r="B295" s="16" t="s">
        <v>33</v>
      </c>
      <c r="C295" s="56">
        <v>403</v>
      </c>
      <c r="D295" s="22" t="s">
        <v>154</v>
      </c>
      <c r="E295" s="116">
        <v>540992.59285227815</v>
      </c>
      <c r="F295" s="116">
        <v>4187035.7871554545</v>
      </c>
      <c r="G295" s="12">
        <v>3.3</v>
      </c>
      <c r="H295" s="12">
        <v>4</v>
      </c>
      <c r="I295" s="12">
        <v>0.87</v>
      </c>
      <c r="J295" s="12">
        <v>0</v>
      </c>
      <c r="K295" s="12">
        <v>0.435</v>
      </c>
      <c r="L295" s="13">
        <v>13.2</v>
      </c>
      <c r="M295" s="13">
        <v>5.742</v>
      </c>
      <c r="N295" s="11" t="s">
        <v>121</v>
      </c>
      <c r="O295" s="11" t="s">
        <v>35</v>
      </c>
      <c r="P295" s="15">
        <v>0</v>
      </c>
      <c r="Q295" s="15">
        <v>0</v>
      </c>
      <c r="R295" s="36">
        <v>0</v>
      </c>
      <c r="S295" s="15"/>
      <c r="T295" s="15"/>
      <c r="U295" s="15"/>
      <c r="V295" s="15"/>
      <c r="W295" s="15"/>
      <c r="X295" s="22" t="s">
        <v>171</v>
      </c>
    </row>
    <row r="296" spans="1:24">
      <c r="A296" s="8">
        <v>42270</v>
      </c>
      <c r="B296" s="16" t="s">
        <v>33</v>
      </c>
      <c r="C296" s="56">
        <v>431</v>
      </c>
      <c r="D296" s="22" t="s">
        <v>40</v>
      </c>
      <c r="E296" s="116">
        <v>540992.59285227815</v>
      </c>
      <c r="F296" s="116">
        <v>4187035.7871554545</v>
      </c>
      <c r="G296" s="12">
        <v>3.3</v>
      </c>
      <c r="H296" s="12">
        <v>5.9</v>
      </c>
      <c r="I296" s="12">
        <v>0.43</v>
      </c>
      <c r="J296" s="12">
        <v>0</v>
      </c>
      <c r="K296" s="12">
        <v>0.215</v>
      </c>
      <c r="L296" s="13">
        <v>19.47</v>
      </c>
      <c r="M296" s="13">
        <v>4.1860499999999998</v>
      </c>
      <c r="N296" s="11" t="s">
        <v>121</v>
      </c>
      <c r="O296" s="11"/>
      <c r="P296" s="15">
        <v>3</v>
      </c>
      <c r="Q296" s="15">
        <v>0</v>
      </c>
      <c r="R296" s="36">
        <v>0</v>
      </c>
      <c r="S296" s="15"/>
      <c r="T296" s="15" t="s">
        <v>541</v>
      </c>
      <c r="U296" s="15"/>
      <c r="V296" s="15"/>
      <c r="W296" s="15"/>
      <c r="X296" s="54" t="s">
        <v>172</v>
      </c>
    </row>
    <row r="297" spans="1:24">
      <c r="A297" s="8">
        <v>42270</v>
      </c>
      <c r="B297" s="16" t="s">
        <v>33</v>
      </c>
      <c r="C297" s="56">
        <v>483</v>
      </c>
      <c r="D297" s="22" t="s">
        <v>156</v>
      </c>
      <c r="E297" s="116">
        <v>540992.59285227815</v>
      </c>
      <c r="F297" s="116">
        <v>4187035.7871554545</v>
      </c>
      <c r="G297" s="12">
        <v>3.3</v>
      </c>
      <c r="H297" s="12">
        <v>6.45</v>
      </c>
      <c r="I297" s="12">
        <v>0.57999999999999996</v>
      </c>
      <c r="J297" s="12">
        <v>0</v>
      </c>
      <c r="K297" s="12">
        <v>0.28999999999999998</v>
      </c>
      <c r="L297" s="13">
        <v>21.285</v>
      </c>
      <c r="M297" s="13">
        <v>6.17265</v>
      </c>
      <c r="N297" s="11" t="s">
        <v>121</v>
      </c>
      <c r="O297" s="11" t="s">
        <v>35</v>
      </c>
      <c r="P297" s="15">
        <v>4</v>
      </c>
      <c r="Q297" s="15">
        <v>0</v>
      </c>
      <c r="R297" s="36">
        <v>0</v>
      </c>
      <c r="S297" s="15"/>
      <c r="T297" s="15" t="s">
        <v>541</v>
      </c>
      <c r="U297" s="15"/>
      <c r="V297" s="15"/>
      <c r="W297" s="15"/>
      <c r="X297" s="22" t="s">
        <v>173</v>
      </c>
    </row>
    <row r="298" spans="1:24">
      <c r="A298" s="8">
        <v>42271</v>
      </c>
      <c r="B298" s="16" t="s">
        <v>17</v>
      </c>
      <c r="C298" s="56">
        <v>29</v>
      </c>
      <c r="D298" s="22" t="s">
        <v>144</v>
      </c>
      <c r="E298" s="116">
        <v>541683.70286782517</v>
      </c>
      <c r="F298" s="116">
        <v>4187210.9446127382</v>
      </c>
      <c r="G298" s="12">
        <v>3.3</v>
      </c>
      <c r="H298" s="12">
        <v>4.0999999999999996</v>
      </c>
      <c r="I298" s="12">
        <v>0.47</v>
      </c>
      <c r="J298" s="12">
        <v>0</v>
      </c>
      <c r="K298" s="12">
        <v>0.23499999999999999</v>
      </c>
      <c r="L298" s="13">
        <v>13.529999999999998</v>
      </c>
      <c r="M298" s="13">
        <v>3.1795499999999994</v>
      </c>
      <c r="N298" s="14" t="s">
        <v>157</v>
      </c>
      <c r="O298" s="11"/>
      <c r="P298" s="15">
        <v>1</v>
      </c>
      <c r="Q298" s="15">
        <v>0</v>
      </c>
      <c r="R298" s="36">
        <v>0</v>
      </c>
      <c r="S298" s="15"/>
      <c r="T298" s="15"/>
      <c r="U298" s="15"/>
      <c r="V298" s="15"/>
      <c r="W298" s="15"/>
      <c r="X298" s="22" t="s">
        <v>158</v>
      </c>
    </row>
    <row r="299" spans="1:24">
      <c r="A299" s="8">
        <v>42271</v>
      </c>
      <c r="B299" s="16" t="s">
        <v>17</v>
      </c>
      <c r="C299" s="56">
        <v>241</v>
      </c>
      <c r="D299" s="22" t="s">
        <v>145</v>
      </c>
      <c r="E299" s="116">
        <v>541696.53718494694</v>
      </c>
      <c r="F299" s="116">
        <v>4187204.1627802188</v>
      </c>
      <c r="G299" s="12">
        <v>3.3</v>
      </c>
      <c r="H299" s="12">
        <v>4.5999999999999996</v>
      </c>
      <c r="I299" s="12">
        <v>0.3</v>
      </c>
      <c r="J299" s="12">
        <v>0.1</v>
      </c>
      <c r="K299" s="12">
        <v>0.2</v>
      </c>
      <c r="L299" s="13">
        <v>15.179999999999998</v>
      </c>
      <c r="M299" s="13">
        <v>3.0359999999999996</v>
      </c>
      <c r="N299" s="14" t="s">
        <v>157</v>
      </c>
      <c r="O299" s="11" t="s">
        <v>141</v>
      </c>
      <c r="P299" s="15">
        <v>1</v>
      </c>
      <c r="Q299" s="15">
        <v>0</v>
      </c>
      <c r="R299" s="36">
        <v>0</v>
      </c>
      <c r="S299" s="15"/>
      <c r="T299" s="15"/>
      <c r="U299" s="15"/>
      <c r="V299" s="15"/>
      <c r="W299" s="15"/>
      <c r="X299" s="22" t="s">
        <v>159</v>
      </c>
    </row>
    <row r="300" spans="1:24">
      <c r="A300" s="8">
        <v>42271</v>
      </c>
      <c r="B300" s="16" t="s">
        <v>17</v>
      </c>
      <c r="C300" s="56">
        <v>280</v>
      </c>
      <c r="D300" s="22" t="s">
        <v>146</v>
      </c>
      <c r="E300" s="116">
        <v>541696.56701218302</v>
      </c>
      <c r="F300" s="116">
        <v>4187188.9459448885</v>
      </c>
      <c r="G300" s="12">
        <v>3.3</v>
      </c>
      <c r="H300" s="12">
        <v>3.6</v>
      </c>
      <c r="I300" s="12">
        <v>0.4</v>
      </c>
      <c r="J300" s="12">
        <v>0.2</v>
      </c>
      <c r="K300" s="12">
        <v>0.30000000000000004</v>
      </c>
      <c r="L300" s="13">
        <v>11.879999999999999</v>
      </c>
      <c r="M300" s="13">
        <v>3.5640000000000001</v>
      </c>
      <c r="N300" s="14" t="s">
        <v>157</v>
      </c>
      <c r="O300" s="11" t="s">
        <v>121</v>
      </c>
      <c r="P300" s="15">
        <v>2</v>
      </c>
      <c r="Q300" s="15">
        <v>0</v>
      </c>
      <c r="R300" s="36">
        <v>0</v>
      </c>
      <c r="S300" s="15"/>
      <c r="T300" s="15"/>
      <c r="U300" s="15"/>
      <c r="V300" s="15"/>
      <c r="W300" s="15"/>
      <c r="X300" s="22" t="s">
        <v>160</v>
      </c>
    </row>
    <row r="301" spans="1:24">
      <c r="A301" s="8">
        <v>42271</v>
      </c>
      <c r="B301" s="16" t="s">
        <v>17</v>
      </c>
      <c r="C301" s="56">
        <v>313</v>
      </c>
      <c r="D301" s="22" t="s">
        <v>147</v>
      </c>
      <c r="E301" s="116">
        <v>541696.53718494694</v>
      </c>
      <c r="F301" s="116">
        <v>4187204.1627802188</v>
      </c>
      <c r="G301" s="12">
        <v>3.3</v>
      </c>
      <c r="H301" s="12">
        <v>4.5999999999999996</v>
      </c>
      <c r="I301" s="12">
        <v>0.52</v>
      </c>
      <c r="J301" s="12">
        <v>0.3</v>
      </c>
      <c r="K301" s="12">
        <v>0.41000000000000003</v>
      </c>
      <c r="L301" s="13">
        <v>15.179999999999998</v>
      </c>
      <c r="M301" s="13">
        <v>6.2237999999999998</v>
      </c>
      <c r="N301" s="11" t="s">
        <v>35</v>
      </c>
      <c r="O301" s="11" t="s">
        <v>121</v>
      </c>
      <c r="P301" s="15">
        <v>4</v>
      </c>
      <c r="Q301" s="15">
        <v>0</v>
      </c>
      <c r="R301" s="36">
        <v>0</v>
      </c>
      <c r="S301" s="15"/>
      <c r="T301" s="15"/>
      <c r="U301" s="15"/>
      <c r="V301" s="15"/>
      <c r="W301" s="15"/>
      <c r="X301" s="22" t="s">
        <v>161</v>
      </c>
    </row>
    <row r="302" spans="1:24">
      <c r="A302" s="8">
        <v>42271</v>
      </c>
      <c r="B302" s="16" t="s">
        <v>17</v>
      </c>
      <c r="C302" s="56">
        <v>355</v>
      </c>
      <c r="D302" s="22" t="s">
        <v>148</v>
      </c>
      <c r="E302" s="116">
        <v>541741.56584970094</v>
      </c>
      <c r="F302" s="116">
        <v>4187195.2470283485</v>
      </c>
      <c r="G302" s="12">
        <v>3.3</v>
      </c>
      <c r="H302" s="12">
        <v>4.5</v>
      </c>
      <c r="I302" s="12">
        <v>0.5</v>
      </c>
      <c r="J302" s="12">
        <v>0.2</v>
      </c>
      <c r="K302" s="12">
        <v>0.35</v>
      </c>
      <c r="L302" s="13">
        <v>14.85</v>
      </c>
      <c r="M302" s="13">
        <v>5.1974999999999998</v>
      </c>
      <c r="N302" s="14" t="s">
        <v>157</v>
      </c>
      <c r="O302" s="11" t="s">
        <v>121</v>
      </c>
      <c r="P302" s="15">
        <v>4</v>
      </c>
      <c r="Q302" s="15">
        <v>0</v>
      </c>
      <c r="R302" s="36">
        <v>0</v>
      </c>
      <c r="S302" s="15"/>
      <c r="T302" s="15"/>
      <c r="U302" s="15"/>
      <c r="V302" s="15"/>
      <c r="W302" s="15"/>
      <c r="X302" s="22" t="s">
        <v>162</v>
      </c>
    </row>
    <row r="303" spans="1:24">
      <c r="A303" s="8">
        <v>42271</v>
      </c>
      <c r="B303" s="16" t="s">
        <v>24</v>
      </c>
      <c r="C303" s="56">
        <v>125</v>
      </c>
      <c r="D303" s="22" t="s">
        <v>149</v>
      </c>
      <c r="E303" s="116">
        <v>540981.87147840858</v>
      </c>
      <c r="F303" s="116">
        <v>4187169.438053099</v>
      </c>
      <c r="G303" s="12">
        <v>3.3</v>
      </c>
      <c r="H303" s="12">
        <v>4.8</v>
      </c>
      <c r="I303" s="12">
        <v>0.57999999999999996</v>
      </c>
      <c r="J303" s="12">
        <v>0</v>
      </c>
      <c r="K303" s="12">
        <v>0.28999999999999998</v>
      </c>
      <c r="L303" s="13">
        <v>15.839999999999998</v>
      </c>
      <c r="M303" s="13">
        <v>4.5935999999999995</v>
      </c>
      <c r="N303" s="14" t="s">
        <v>157</v>
      </c>
      <c r="O303" s="11"/>
      <c r="P303" s="15">
        <v>4</v>
      </c>
      <c r="Q303" s="15">
        <v>0</v>
      </c>
      <c r="R303" s="36">
        <v>0</v>
      </c>
      <c r="S303" s="15"/>
      <c r="T303" s="15"/>
      <c r="U303" s="15"/>
      <c r="V303" s="15"/>
      <c r="W303" s="15"/>
      <c r="X303" s="54" t="s">
        <v>163</v>
      </c>
    </row>
    <row r="304" spans="1:24">
      <c r="A304" s="8">
        <v>42271</v>
      </c>
      <c r="B304" s="16" t="s">
        <v>24</v>
      </c>
      <c r="C304" s="56">
        <v>141</v>
      </c>
      <c r="D304" s="22" t="s">
        <v>150</v>
      </c>
      <c r="E304" s="116">
        <v>540981.87147840858</v>
      </c>
      <c r="F304" s="116">
        <v>4187169.438053099</v>
      </c>
      <c r="G304" s="12">
        <v>3.3</v>
      </c>
      <c r="H304" s="12">
        <v>4.8</v>
      </c>
      <c r="I304" s="12">
        <v>0.53</v>
      </c>
      <c r="J304" s="12">
        <v>0</v>
      </c>
      <c r="K304" s="12">
        <v>0.26500000000000001</v>
      </c>
      <c r="L304" s="13">
        <v>15.839999999999998</v>
      </c>
      <c r="M304" s="13">
        <v>4.1975999999999996</v>
      </c>
      <c r="N304" s="11" t="s">
        <v>35</v>
      </c>
      <c r="O304" s="11" t="s">
        <v>121</v>
      </c>
      <c r="P304" s="15">
        <v>3</v>
      </c>
      <c r="Q304" s="15">
        <v>0</v>
      </c>
      <c r="R304" s="36">
        <v>0</v>
      </c>
      <c r="S304" s="15"/>
      <c r="T304" s="15"/>
      <c r="U304" s="15"/>
      <c r="V304" s="15"/>
      <c r="W304" s="15"/>
      <c r="X304" s="22" t="s">
        <v>164</v>
      </c>
    </row>
    <row r="305" spans="1:24">
      <c r="A305" s="29">
        <v>42660</v>
      </c>
      <c r="B305" s="37" t="s">
        <v>24</v>
      </c>
      <c r="C305" s="58">
        <v>43</v>
      </c>
      <c r="D305" s="30" t="s">
        <v>134</v>
      </c>
      <c r="E305" s="115">
        <v>541148.00002699997</v>
      </c>
      <c r="F305" s="115">
        <v>4187226.9998699999</v>
      </c>
      <c r="G305" s="33">
        <v>3.3</v>
      </c>
      <c r="H305" s="33">
        <v>2.6</v>
      </c>
      <c r="I305" s="33">
        <v>0.82</v>
      </c>
      <c r="J305" s="33">
        <v>0.2</v>
      </c>
      <c r="K305" s="33">
        <v>0.51</v>
      </c>
      <c r="L305" s="34">
        <v>8.58</v>
      </c>
      <c r="M305" s="34">
        <v>4.3757999999999999</v>
      </c>
      <c r="N305" s="32" t="s">
        <v>20</v>
      </c>
      <c r="O305" s="32" t="s">
        <v>157</v>
      </c>
      <c r="P305" s="36">
        <v>0</v>
      </c>
      <c r="Q305" s="36">
        <v>1</v>
      </c>
      <c r="R305" s="36">
        <v>0</v>
      </c>
      <c r="S305" s="36"/>
      <c r="T305" s="36"/>
      <c r="U305" s="15" t="s">
        <v>508</v>
      </c>
      <c r="V305" s="36"/>
      <c r="W305" s="36"/>
      <c r="X305" s="39"/>
    </row>
    <row r="306" spans="1:24">
      <c r="A306" s="29">
        <v>42660</v>
      </c>
      <c r="B306" s="37" t="s">
        <v>24</v>
      </c>
      <c r="C306" s="58">
        <v>75</v>
      </c>
      <c r="D306" s="30" t="s">
        <v>133</v>
      </c>
      <c r="E306" s="115">
        <v>541118.99997999996</v>
      </c>
      <c r="F306" s="115">
        <v>4187218.9999799998</v>
      </c>
      <c r="G306" s="33">
        <v>3.3</v>
      </c>
      <c r="H306" s="33">
        <v>4</v>
      </c>
      <c r="I306" s="33">
        <v>0.55000000000000004</v>
      </c>
      <c r="J306" s="33">
        <v>0.37</v>
      </c>
      <c r="K306" s="33">
        <v>0.45</v>
      </c>
      <c r="L306" s="34">
        <v>13.2</v>
      </c>
      <c r="M306" s="34">
        <v>5.9399999999999995</v>
      </c>
      <c r="N306" s="32" t="s">
        <v>35</v>
      </c>
      <c r="O306" s="32" t="s">
        <v>121</v>
      </c>
      <c r="P306" s="36">
        <v>0</v>
      </c>
      <c r="Q306" s="36">
        <v>2</v>
      </c>
      <c r="R306" s="36">
        <v>0</v>
      </c>
      <c r="S306" s="36"/>
      <c r="T306" s="36"/>
      <c r="U306" s="15" t="s">
        <v>508</v>
      </c>
      <c r="V306" s="36"/>
      <c r="W306" s="36"/>
      <c r="X306" s="37"/>
    </row>
    <row r="307" spans="1:24">
      <c r="A307" s="29">
        <v>42660</v>
      </c>
      <c r="B307" s="37" t="s">
        <v>24</v>
      </c>
      <c r="C307" s="58">
        <v>136</v>
      </c>
      <c r="D307" s="30" t="s">
        <v>132</v>
      </c>
      <c r="E307" s="115">
        <v>541077.00000500004</v>
      </c>
      <c r="F307" s="115">
        <v>4187176.9999299999</v>
      </c>
      <c r="G307" s="33">
        <v>3.3</v>
      </c>
      <c r="H307" s="33">
        <v>3.3</v>
      </c>
      <c r="I307" s="33">
        <v>0.71</v>
      </c>
      <c r="J307" s="33">
        <v>0.1</v>
      </c>
      <c r="K307" s="33">
        <v>0.41</v>
      </c>
      <c r="L307" s="34">
        <v>10.889999999999999</v>
      </c>
      <c r="M307" s="34">
        <v>4.4648999999999992</v>
      </c>
      <c r="N307" s="32" t="s">
        <v>20</v>
      </c>
      <c r="O307" s="32" t="s">
        <v>121</v>
      </c>
      <c r="P307" s="36">
        <v>0</v>
      </c>
      <c r="Q307" s="36">
        <v>1</v>
      </c>
      <c r="R307" s="36">
        <v>0</v>
      </c>
      <c r="S307" s="36"/>
      <c r="T307" s="36"/>
      <c r="U307" s="15" t="s">
        <v>508</v>
      </c>
      <c r="V307" s="36"/>
      <c r="W307" s="36"/>
      <c r="X307" s="39"/>
    </row>
    <row r="308" spans="1:24">
      <c r="A308" s="29">
        <v>42660</v>
      </c>
      <c r="B308" s="37" t="s">
        <v>24</v>
      </c>
      <c r="C308" s="58">
        <v>222</v>
      </c>
      <c r="D308" s="30" t="s">
        <v>131</v>
      </c>
      <c r="E308" s="115">
        <v>541005.00000100001</v>
      </c>
      <c r="F308" s="115">
        <v>4187194.9998900001</v>
      </c>
      <c r="G308" s="33">
        <v>3.3</v>
      </c>
      <c r="H308" s="33">
        <v>3.1</v>
      </c>
      <c r="I308" s="33">
        <v>0.55000000000000004</v>
      </c>
      <c r="J308" s="33">
        <v>0.25</v>
      </c>
      <c r="K308" s="33">
        <v>0.4</v>
      </c>
      <c r="L308" s="34">
        <v>10.23</v>
      </c>
      <c r="M308" s="34">
        <v>4.0920000000000005</v>
      </c>
      <c r="N308" s="32" t="s">
        <v>20</v>
      </c>
      <c r="O308" s="32" t="s">
        <v>157</v>
      </c>
      <c r="P308" s="36">
        <v>0</v>
      </c>
      <c r="Q308" s="36">
        <v>1</v>
      </c>
      <c r="R308" s="36">
        <v>0</v>
      </c>
      <c r="S308" s="36"/>
      <c r="T308" s="36"/>
      <c r="U308" s="36"/>
      <c r="V308" s="36"/>
      <c r="W308" s="36"/>
      <c r="X308" s="39" t="s">
        <v>143</v>
      </c>
    </row>
    <row r="309" spans="1:24">
      <c r="A309" s="29">
        <v>42660</v>
      </c>
      <c r="B309" s="37" t="s">
        <v>24</v>
      </c>
      <c r="C309" s="58">
        <v>358</v>
      </c>
      <c r="D309" s="30" t="s">
        <v>135</v>
      </c>
      <c r="E309" s="115">
        <v>540888</v>
      </c>
      <c r="F309" s="115">
        <v>4187188.9999500001</v>
      </c>
      <c r="G309" s="33">
        <v>3.3</v>
      </c>
      <c r="H309" s="33">
        <v>3.1</v>
      </c>
      <c r="I309" s="33">
        <v>0.49</v>
      </c>
      <c r="J309" s="33">
        <v>0.28000000000000003</v>
      </c>
      <c r="K309" s="33">
        <v>0.39</v>
      </c>
      <c r="L309" s="34">
        <v>10.23</v>
      </c>
      <c r="M309" s="34">
        <v>3.9897000000000005</v>
      </c>
      <c r="N309" s="32" t="s">
        <v>157</v>
      </c>
      <c r="O309" s="32"/>
      <c r="P309" s="36">
        <v>0</v>
      </c>
      <c r="Q309" s="36">
        <v>1</v>
      </c>
      <c r="R309" s="36">
        <v>0</v>
      </c>
      <c r="S309" s="36"/>
      <c r="T309" s="36"/>
      <c r="U309" s="36"/>
      <c r="V309" s="36"/>
      <c r="W309" s="36"/>
      <c r="X309" s="39" t="s">
        <v>653</v>
      </c>
    </row>
    <row r="310" spans="1:24">
      <c r="A310" s="29">
        <v>42660</v>
      </c>
      <c r="B310" s="37" t="s">
        <v>33</v>
      </c>
      <c r="C310" s="58">
        <v>96</v>
      </c>
      <c r="D310" s="30" t="s">
        <v>130</v>
      </c>
      <c r="E310" s="115">
        <v>540774.99999000004</v>
      </c>
      <c r="F310" s="115">
        <v>4187219.9998900001</v>
      </c>
      <c r="G310" s="33">
        <v>3.3</v>
      </c>
      <c r="H310" s="33">
        <v>2.7</v>
      </c>
      <c r="I310" s="33">
        <v>0.45</v>
      </c>
      <c r="J310" s="33">
        <v>0.27</v>
      </c>
      <c r="K310" s="33">
        <v>0.36</v>
      </c>
      <c r="L310" s="34">
        <v>8.91</v>
      </c>
      <c r="M310" s="34">
        <v>3.2075999999999998</v>
      </c>
      <c r="N310" s="32" t="s">
        <v>157</v>
      </c>
      <c r="O310" s="32"/>
      <c r="P310" s="36">
        <v>0</v>
      </c>
      <c r="Q310" s="36">
        <v>1</v>
      </c>
      <c r="R310" s="36">
        <v>0</v>
      </c>
      <c r="S310" s="36"/>
      <c r="T310" s="36"/>
      <c r="U310" s="36" t="s">
        <v>553</v>
      </c>
      <c r="V310" s="36"/>
      <c r="W310" s="36"/>
      <c r="X310" s="39"/>
    </row>
    <row r="311" spans="1:24">
      <c r="A311" s="29">
        <v>42660</v>
      </c>
      <c r="B311" s="37" t="s">
        <v>33</v>
      </c>
      <c r="C311" s="58">
        <v>271</v>
      </c>
      <c r="D311" s="30" t="s">
        <v>129</v>
      </c>
      <c r="E311" s="115">
        <v>540778.00003600004</v>
      </c>
      <c r="F311" s="115">
        <v>4187197.9999000002</v>
      </c>
      <c r="G311" s="33">
        <v>3.3</v>
      </c>
      <c r="H311" s="33">
        <v>3.4</v>
      </c>
      <c r="I311" s="33">
        <v>0.81</v>
      </c>
      <c r="J311" s="33">
        <v>0.16</v>
      </c>
      <c r="K311" s="33">
        <v>0.48499999999999999</v>
      </c>
      <c r="L311" s="34">
        <v>11.219999999999999</v>
      </c>
      <c r="M311" s="34">
        <v>5.4416999999999991</v>
      </c>
      <c r="N311" s="32" t="s">
        <v>157</v>
      </c>
      <c r="O311" s="32" t="s">
        <v>121</v>
      </c>
      <c r="P311" s="36">
        <v>0</v>
      </c>
      <c r="Q311" s="36">
        <v>2</v>
      </c>
      <c r="R311" s="36">
        <v>0</v>
      </c>
      <c r="S311" s="36"/>
      <c r="T311" s="36"/>
      <c r="U311" s="15" t="s">
        <v>508</v>
      </c>
      <c r="V311" s="36"/>
      <c r="W311" s="36"/>
      <c r="X311" s="39"/>
    </row>
    <row r="312" spans="1:24">
      <c r="A312" s="29">
        <v>42660</v>
      </c>
      <c r="B312" s="37" t="s">
        <v>33</v>
      </c>
      <c r="C312" s="58">
        <v>301</v>
      </c>
      <c r="D312" s="30" t="s">
        <v>128</v>
      </c>
      <c r="E312" s="115">
        <v>540799.00002399995</v>
      </c>
      <c r="F312" s="115">
        <v>4187188.9998900001</v>
      </c>
      <c r="G312" s="33">
        <v>3.3</v>
      </c>
      <c r="H312" s="33">
        <v>3.7</v>
      </c>
      <c r="I312" s="33">
        <v>0.75</v>
      </c>
      <c r="J312" s="33">
        <v>0.1</v>
      </c>
      <c r="K312" s="33">
        <v>0.42499999999999999</v>
      </c>
      <c r="L312" s="34">
        <v>12.209999999999999</v>
      </c>
      <c r="M312" s="34">
        <v>5.1892499999999995</v>
      </c>
      <c r="N312" s="32" t="s">
        <v>121</v>
      </c>
      <c r="O312" s="32"/>
      <c r="P312" s="36">
        <v>0</v>
      </c>
      <c r="Q312" s="36">
        <v>1</v>
      </c>
      <c r="R312" s="36">
        <v>0</v>
      </c>
      <c r="S312" s="36"/>
      <c r="T312" s="36"/>
      <c r="U312" s="15" t="s">
        <v>508</v>
      </c>
      <c r="V312" s="36"/>
      <c r="W312" s="36"/>
      <c r="X312" s="39" t="s">
        <v>251</v>
      </c>
    </row>
    <row r="313" spans="1:24">
      <c r="A313" s="29">
        <v>42660</v>
      </c>
      <c r="B313" s="37" t="s">
        <v>33</v>
      </c>
      <c r="C313" s="58">
        <v>423</v>
      </c>
      <c r="D313" s="30" t="s">
        <v>127</v>
      </c>
      <c r="E313" s="115">
        <v>540867.00001800002</v>
      </c>
      <c r="F313" s="115">
        <v>4187097.99988</v>
      </c>
      <c r="G313" s="33">
        <v>3.3</v>
      </c>
      <c r="H313" s="33">
        <v>2.75</v>
      </c>
      <c r="I313" s="33">
        <v>0.62</v>
      </c>
      <c r="J313" s="33">
        <v>0.2</v>
      </c>
      <c r="K313" s="33">
        <v>0.41</v>
      </c>
      <c r="L313" s="34">
        <v>9.0749999999999993</v>
      </c>
      <c r="M313" s="34">
        <v>3.7207499999999993</v>
      </c>
      <c r="N313" s="32" t="s">
        <v>157</v>
      </c>
      <c r="O313" s="32" t="s">
        <v>121</v>
      </c>
      <c r="P313" s="36">
        <v>0</v>
      </c>
      <c r="Q313" s="36">
        <v>2</v>
      </c>
      <c r="R313" s="36">
        <v>0</v>
      </c>
      <c r="S313" s="36"/>
      <c r="T313" s="36"/>
      <c r="U313" s="15" t="s">
        <v>508</v>
      </c>
      <c r="V313" s="36"/>
      <c r="W313" s="36"/>
      <c r="X313" s="39" t="s">
        <v>593</v>
      </c>
    </row>
    <row r="314" spans="1:24">
      <c r="A314" s="29">
        <v>42660</v>
      </c>
      <c r="B314" s="37" t="s">
        <v>33</v>
      </c>
      <c r="C314" s="58">
        <v>646</v>
      </c>
      <c r="D314" s="30" t="s">
        <v>126</v>
      </c>
      <c r="E314" s="115">
        <v>541003.00002799998</v>
      </c>
      <c r="F314" s="115">
        <v>4186971.9999299999</v>
      </c>
      <c r="G314" s="33">
        <v>3.3</v>
      </c>
      <c r="H314" s="33">
        <v>2.5</v>
      </c>
      <c r="I314" s="33">
        <v>1.1000000000000001</v>
      </c>
      <c r="J314" s="33">
        <v>0.34</v>
      </c>
      <c r="K314" s="33">
        <v>1.7250000000000001</v>
      </c>
      <c r="L314" s="34">
        <v>8.25</v>
      </c>
      <c r="M314" s="34">
        <v>14.231250000000001</v>
      </c>
      <c r="N314" s="32" t="s">
        <v>157</v>
      </c>
      <c r="O314" s="32" t="s">
        <v>20</v>
      </c>
      <c r="P314" s="36">
        <v>0</v>
      </c>
      <c r="Q314" s="36">
        <v>1</v>
      </c>
      <c r="R314" s="36">
        <v>0</v>
      </c>
      <c r="S314" s="36"/>
      <c r="T314" s="36"/>
      <c r="U314" s="15" t="s">
        <v>508</v>
      </c>
      <c r="V314" s="36"/>
      <c r="W314" s="36"/>
      <c r="X314" s="39" t="s">
        <v>594</v>
      </c>
    </row>
    <row r="315" spans="1:24">
      <c r="A315" s="29">
        <v>42661</v>
      </c>
      <c r="B315" s="37" t="s">
        <v>17</v>
      </c>
      <c r="C315" s="58">
        <v>26</v>
      </c>
      <c r="D315" s="30" t="s">
        <v>140</v>
      </c>
      <c r="E315" s="115">
        <v>541608.00000899995</v>
      </c>
      <c r="F315" s="115">
        <v>4187277.9999600002</v>
      </c>
      <c r="G315" s="33">
        <v>3.3</v>
      </c>
      <c r="H315" s="33">
        <v>3.9</v>
      </c>
      <c r="I315" s="33">
        <v>0.8</v>
      </c>
      <c r="J315" s="33">
        <v>0.3</v>
      </c>
      <c r="K315" s="33">
        <v>0.55000000000000004</v>
      </c>
      <c r="L315" s="34">
        <v>12.87</v>
      </c>
      <c r="M315" s="34">
        <v>7.0785</v>
      </c>
      <c r="N315" s="32" t="s">
        <v>121</v>
      </c>
      <c r="O315" s="32"/>
      <c r="P315" s="36">
        <v>0</v>
      </c>
      <c r="Q315" s="36">
        <v>1</v>
      </c>
      <c r="R315" s="36">
        <v>0</v>
      </c>
      <c r="S315" s="36"/>
      <c r="T315" s="15" t="s">
        <v>541</v>
      </c>
      <c r="U315" s="36"/>
      <c r="V315" s="36"/>
      <c r="W315" s="36" t="s">
        <v>582</v>
      </c>
      <c r="X315" s="39" t="s">
        <v>583</v>
      </c>
    </row>
    <row r="316" spans="1:24">
      <c r="A316" s="29">
        <v>42661</v>
      </c>
      <c r="B316" s="37" t="s">
        <v>17</v>
      </c>
      <c r="C316" s="58">
        <v>130</v>
      </c>
      <c r="D316" s="30" t="s">
        <v>139</v>
      </c>
      <c r="E316" s="115">
        <v>541689.99995900004</v>
      </c>
      <c r="F316" s="115">
        <v>4187276.9999000002</v>
      </c>
      <c r="G316" s="33">
        <v>3.2</v>
      </c>
      <c r="H316" s="33">
        <v>5</v>
      </c>
      <c r="I316" s="33">
        <v>0.49</v>
      </c>
      <c r="J316" s="33">
        <v>0.31</v>
      </c>
      <c r="K316" s="33">
        <v>0.4</v>
      </c>
      <c r="L316" s="34">
        <v>16</v>
      </c>
      <c r="M316" s="34">
        <v>6.4</v>
      </c>
      <c r="N316" s="32" t="s">
        <v>121</v>
      </c>
      <c r="O316" s="32" t="s">
        <v>141</v>
      </c>
      <c r="P316" s="36">
        <v>0</v>
      </c>
      <c r="Q316" s="36">
        <v>1</v>
      </c>
      <c r="R316" s="36">
        <v>0</v>
      </c>
      <c r="S316" s="36"/>
      <c r="T316" s="36"/>
      <c r="U316" s="15" t="s">
        <v>508</v>
      </c>
      <c r="V316" s="36"/>
      <c r="W316" s="36" t="s">
        <v>582</v>
      </c>
      <c r="X316" s="39" t="s">
        <v>590</v>
      </c>
    </row>
    <row r="317" spans="1:24">
      <c r="A317" s="29">
        <v>42661</v>
      </c>
      <c r="B317" s="37" t="s">
        <v>17</v>
      </c>
      <c r="C317" s="58">
        <v>231</v>
      </c>
      <c r="D317" s="30" t="s">
        <v>138</v>
      </c>
      <c r="E317" s="115">
        <v>541714.99996299995</v>
      </c>
      <c r="F317" s="115">
        <v>4187186.9999600002</v>
      </c>
      <c r="G317" s="33">
        <v>3.3</v>
      </c>
      <c r="H317" s="33">
        <v>4.5</v>
      </c>
      <c r="I317" s="33">
        <v>1</v>
      </c>
      <c r="J317" s="33">
        <v>0.25</v>
      </c>
      <c r="K317" s="33">
        <v>0.65</v>
      </c>
      <c r="L317" s="34">
        <v>14.85</v>
      </c>
      <c r="M317" s="34">
        <v>9.6524999999999999</v>
      </c>
      <c r="N317" s="32" t="s">
        <v>121</v>
      </c>
      <c r="O317" s="32" t="s">
        <v>141</v>
      </c>
      <c r="P317" s="36">
        <v>0</v>
      </c>
      <c r="Q317" s="36">
        <v>1</v>
      </c>
      <c r="R317" s="36">
        <v>0</v>
      </c>
      <c r="S317" s="36"/>
      <c r="T317" s="36"/>
      <c r="U317" s="36"/>
      <c r="V317" s="36"/>
      <c r="W317" s="36" t="s">
        <v>582</v>
      </c>
      <c r="X317" s="37" t="s">
        <v>591</v>
      </c>
    </row>
    <row r="318" spans="1:24">
      <c r="A318" s="29">
        <v>42661</v>
      </c>
      <c r="B318" s="37" t="s">
        <v>17</v>
      </c>
      <c r="C318" s="58">
        <v>353</v>
      </c>
      <c r="D318" s="30" t="s">
        <v>137</v>
      </c>
      <c r="E318" s="115">
        <v>541623.00002699997</v>
      </c>
      <c r="F318" s="115">
        <v>4187169.9998900001</v>
      </c>
      <c r="G318" s="33">
        <v>3.3</v>
      </c>
      <c r="H318" s="33">
        <v>3.2</v>
      </c>
      <c r="I318" s="33">
        <v>0.7</v>
      </c>
      <c r="J318" s="33">
        <v>0</v>
      </c>
      <c r="K318" s="33">
        <v>0.35</v>
      </c>
      <c r="L318" s="34">
        <v>10.56</v>
      </c>
      <c r="M318" s="34">
        <v>3.6959999999999997</v>
      </c>
      <c r="N318" s="32" t="s">
        <v>121</v>
      </c>
      <c r="O318" s="32"/>
      <c r="P318" s="36">
        <v>0</v>
      </c>
      <c r="Q318" s="36">
        <v>1</v>
      </c>
      <c r="R318" s="36">
        <v>0</v>
      </c>
      <c r="S318" s="36"/>
      <c r="T318" s="36"/>
      <c r="U318" s="36" t="s">
        <v>589</v>
      </c>
      <c r="V318" s="36"/>
      <c r="W318" s="36"/>
      <c r="X318" s="37" t="s">
        <v>592</v>
      </c>
    </row>
    <row r="319" spans="1:24">
      <c r="A319" s="29">
        <v>42661</v>
      </c>
      <c r="B319" s="37" t="s">
        <v>17</v>
      </c>
      <c r="C319" s="58">
        <v>358</v>
      </c>
      <c r="D319" s="30" t="s">
        <v>136</v>
      </c>
      <c r="E319" s="115">
        <v>541619.99997</v>
      </c>
      <c r="F319" s="115">
        <v>4187169.9999000002</v>
      </c>
      <c r="G319" s="33">
        <v>3.3</v>
      </c>
      <c r="H319" s="33">
        <v>2.9</v>
      </c>
      <c r="I319" s="33">
        <v>0.75</v>
      </c>
      <c r="J319" s="33">
        <v>0.15</v>
      </c>
      <c r="K319" s="33">
        <v>0.45</v>
      </c>
      <c r="L319" s="34">
        <v>9.5699999999999985</v>
      </c>
      <c r="M319" s="34">
        <v>4.3064999999999998</v>
      </c>
      <c r="N319" s="32" t="s">
        <v>121</v>
      </c>
      <c r="O319" s="32" t="s">
        <v>35</v>
      </c>
      <c r="P319" s="36">
        <v>0</v>
      </c>
      <c r="Q319" s="36">
        <v>1</v>
      </c>
      <c r="R319" s="36">
        <v>0</v>
      </c>
      <c r="S319" s="36"/>
      <c r="T319" s="36"/>
      <c r="U319" s="36"/>
      <c r="V319" s="36"/>
      <c r="W319" s="36"/>
      <c r="X319" s="37" t="s">
        <v>142</v>
      </c>
    </row>
    <row r="320" spans="1:24">
      <c r="A320" s="8">
        <v>43010</v>
      </c>
      <c r="B320" s="8" t="s">
        <v>24</v>
      </c>
      <c r="C320" s="56">
        <v>87</v>
      </c>
      <c r="D320" t="s">
        <v>113</v>
      </c>
      <c r="E320" s="9">
        <v>541104.21285300003</v>
      </c>
      <c r="F320" s="9">
        <v>4187199.7750599999</v>
      </c>
      <c r="G320" s="12">
        <v>3.3</v>
      </c>
      <c r="H320" s="12">
        <v>2.7</v>
      </c>
      <c r="I320" s="12">
        <v>0.55000000000000004</v>
      </c>
      <c r="J320" s="12">
        <v>0.25</v>
      </c>
      <c r="K320" s="12">
        <v>0.4</v>
      </c>
      <c r="L320" s="13">
        <v>8.91</v>
      </c>
      <c r="M320" s="13">
        <v>3.5640000000000001</v>
      </c>
      <c r="N320" s="11" t="s">
        <v>157</v>
      </c>
      <c r="O320" s="11" t="s">
        <v>121</v>
      </c>
      <c r="P320" s="15">
        <v>3</v>
      </c>
      <c r="Q320" s="15">
        <v>1</v>
      </c>
      <c r="R320" s="36">
        <v>1</v>
      </c>
      <c r="S320" s="15"/>
      <c r="T320" s="15"/>
      <c r="U320" s="15"/>
      <c r="V320" s="15"/>
      <c r="W320" s="15"/>
      <c r="X320" s="22" t="s">
        <v>122</v>
      </c>
    </row>
    <row r="321" spans="1:24">
      <c r="A321" s="8">
        <v>43010</v>
      </c>
      <c r="B321" s="8" t="s">
        <v>24</v>
      </c>
      <c r="C321" s="56">
        <v>219</v>
      </c>
      <c r="D321" t="s">
        <v>114</v>
      </c>
      <c r="E321" s="9">
        <v>541013.97721699998</v>
      </c>
      <c r="F321" s="9">
        <v>4187202.5770200002</v>
      </c>
      <c r="G321" s="12">
        <v>3.3</v>
      </c>
      <c r="H321" s="12">
        <v>3.1</v>
      </c>
      <c r="I321" s="12">
        <v>0.55000000000000004</v>
      </c>
      <c r="J321" s="12">
        <v>0</v>
      </c>
      <c r="K321" s="12">
        <v>0.27500000000000002</v>
      </c>
      <c r="L321" s="13">
        <v>10.23</v>
      </c>
      <c r="M321" s="13">
        <v>2.8132500000000005</v>
      </c>
      <c r="N321" s="11" t="s">
        <v>20</v>
      </c>
      <c r="O321" s="11"/>
      <c r="P321" s="15">
        <v>3</v>
      </c>
      <c r="Q321" s="15">
        <v>0</v>
      </c>
      <c r="R321" s="36">
        <v>1</v>
      </c>
      <c r="S321" s="15"/>
      <c r="T321" s="15"/>
      <c r="U321" s="15"/>
      <c r="V321" s="15"/>
      <c r="W321" s="15"/>
      <c r="X321" s="50" t="s">
        <v>123</v>
      </c>
    </row>
    <row r="322" spans="1:24">
      <c r="A322" s="8">
        <v>43010</v>
      </c>
      <c r="B322" s="8" t="s">
        <v>24</v>
      </c>
      <c r="C322" s="56">
        <v>241</v>
      </c>
      <c r="D322" t="s">
        <v>112</v>
      </c>
      <c r="E322" s="9">
        <v>540915.311888</v>
      </c>
      <c r="F322" s="9">
        <v>4187188.9942100001</v>
      </c>
      <c r="G322" s="12">
        <v>3.3</v>
      </c>
      <c r="H322" s="12">
        <v>3.25</v>
      </c>
      <c r="I322" s="12">
        <v>0.65</v>
      </c>
      <c r="J322" s="12">
        <v>0.2</v>
      </c>
      <c r="K322" s="12">
        <v>0.42499999999999999</v>
      </c>
      <c r="L322" s="13">
        <v>10.725</v>
      </c>
      <c r="M322" s="13">
        <v>4.5581249999999995</v>
      </c>
      <c r="N322" s="11" t="s">
        <v>35</v>
      </c>
      <c r="O322" s="11" t="s">
        <v>20</v>
      </c>
      <c r="P322" s="15">
        <v>3</v>
      </c>
      <c r="Q322" s="15">
        <v>1</v>
      </c>
      <c r="R322" s="36">
        <v>2</v>
      </c>
      <c r="S322" s="15"/>
      <c r="T322" s="15"/>
      <c r="U322" s="15"/>
      <c r="V322" s="15"/>
      <c r="W322" s="15"/>
      <c r="X322" s="22" t="s">
        <v>124</v>
      </c>
    </row>
    <row r="323" spans="1:24">
      <c r="A323" s="8">
        <v>43010</v>
      </c>
      <c r="B323" s="8" t="s">
        <v>24</v>
      </c>
      <c r="C323" s="56">
        <v>303</v>
      </c>
      <c r="D323" t="s">
        <v>111</v>
      </c>
      <c r="E323" s="9">
        <v>540895.89256099996</v>
      </c>
      <c r="F323" s="9">
        <v>4187192.9598300001</v>
      </c>
      <c r="G323" s="12">
        <v>3.3</v>
      </c>
      <c r="H323" s="12">
        <v>4.2</v>
      </c>
      <c r="I323" s="12">
        <v>0.5</v>
      </c>
      <c r="J323" s="12">
        <v>0.35</v>
      </c>
      <c r="K323" s="12">
        <v>0.42499999999999999</v>
      </c>
      <c r="L323" s="13">
        <v>13.86</v>
      </c>
      <c r="M323" s="13">
        <v>5.8904999999999994</v>
      </c>
      <c r="N323" s="11" t="s">
        <v>121</v>
      </c>
      <c r="O323" s="11" t="s">
        <v>35</v>
      </c>
      <c r="P323" s="15">
        <v>2</v>
      </c>
      <c r="Q323" s="15">
        <v>1</v>
      </c>
      <c r="R323" s="36">
        <v>4</v>
      </c>
      <c r="S323" s="15"/>
      <c r="T323" s="15"/>
      <c r="U323" s="15"/>
      <c r="V323" s="15"/>
      <c r="W323" s="15"/>
      <c r="X323" s="22"/>
    </row>
    <row r="324" spans="1:24">
      <c r="A324" s="8">
        <v>43010</v>
      </c>
      <c r="B324" s="8" t="s">
        <v>24</v>
      </c>
      <c r="C324" s="56">
        <v>325</v>
      </c>
      <c r="D324" t="s">
        <v>110</v>
      </c>
      <c r="E324" s="9">
        <v>540904.93919800001</v>
      </c>
      <c r="F324" s="9">
        <v>4187188.9227300002</v>
      </c>
      <c r="G324" s="12">
        <v>3.3</v>
      </c>
      <c r="H324" s="12">
        <v>3.6</v>
      </c>
      <c r="I324" s="12">
        <v>0.65</v>
      </c>
      <c r="J324" s="12">
        <v>0.3</v>
      </c>
      <c r="K324" s="12">
        <v>0.47499999999999998</v>
      </c>
      <c r="L324" s="13">
        <v>11.88</v>
      </c>
      <c r="M324" s="13">
        <v>5.6429999999999998</v>
      </c>
      <c r="N324" s="11" t="s">
        <v>121</v>
      </c>
      <c r="O324" s="11" t="s">
        <v>35</v>
      </c>
      <c r="P324" s="15">
        <v>3</v>
      </c>
      <c r="Q324" s="15"/>
      <c r="R324" s="36"/>
      <c r="S324" s="15"/>
      <c r="T324" s="15"/>
      <c r="U324" s="15"/>
      <c r="V324" s="15"/>
      <c r="W324" s="15"/>
      <c r="X324" s="22" t="s">
        <v>125</v>
      </c>
    </row>
    <row r="325" spans="1:24">
      <c r="A325" s="8">
        <v>43010</v>
      </c>
      <c r="B325" s="8" t="s">
        <v>33</v>
      </c>
      <c r="C325" s="56">
        <v>92</v>
      </c>
      <c r="D325" t="s">
        <v>108</v>
      </c>
      <c r="E325" s="9">
        <v>540792.33180399996</v>
      </c>
      <c r="F325" s="9">
        <v>4187217.3930899999</v>
      </c>
      <c r="G325" s="12">
        <v>3.3</v>
      </c>
      <c r="H325" s="12">
        <v>3.5</v>
      </c>
      <c r="I325" s="12">
        <v>0.95</v>
      </c>
      <c r="J325" s="12">
        <v>0.15</v>
      </c>
      <c r="K325" s="12">
        <v>0.55000000000000004</v>
      </c>
      <c r="L325" s="13">
        <v>11.55</v>
      </c>
      <c r="M325" s="13">
        <v>6.3525000000000009</v>
      </c>
      <c r="N325" s="11" t="s">
        <v>121</v>
      </c>
      <c r="O325" s="11" t="s">
        <v>157</v>
      </c>
      <c r="P325" s="15">
        <v>4</v>
      </c>
      <c r="Q325" s="15">
        <v>0</v>
      </c>
      <c r="R325" s="36">
        <v>1</v>
      </c>
      <c r="S325" s="15"/>
      <c r="T325" s="15" t="s">
        <v>541</v>
      </c>
      <c r="U325" s="15"/>
      <c r="V325" s="15"/>
      <c r="W325" s="15"/>
      <c r="X325" s="22" t="s">
        <v>577</v>
      </c>
    </row>
    <row r="326" spans="1:24">
      <c r="A326" s="8">
        <v>43010</v>
      </c>
      <c r="B326" s="8" t="s">
        <v>33</v>
      </c>
      <c r="C326" s="56">
        <v>149</v>
      </c>
      <c r="D326" t="s">
        <v>109</v>
      </c>
      <c r="E326" s="9">
        <v>541016.57227</v>
      </c>
      <c r="F326" s="9">
        <v>4186969.2529199999</v>
      </c>
      <c r="G326" s="45">
        <v>3.3</v>
      </c>
      <c r="H326" s="45">
        <v>4.4000000000000004</v>
      </c>
      <c r="I326" s="45">
        <v>0.2</v>
      </c>
      <c r="J326" s="45">
        <v>0</v>
      </c>
      <c r="K326" s="45">
        <v>0.1</v>
      </c>
      <c r="L326" s="46">
        <v>14.52</v>
      </c>
      <c r="M326" s="13">
        <v>1.452</v>
      </c>
      <c r="N326" s="47" t="s">
        <v>121</v>
      </c>
      <c r="O326" s="47" t="s">
        <v>35</v>
      </c>
      <c r="P326" s="48">
        <v>0</v>
      </c>
      <c r="Q326" s="48">
        <v>1</v>
      </c>
      <c r="R326" s="36">
        <v>4</v>
      </c>
      <c r="S326" s="48"/>
      <c r="T326" s="48"/>
      <c r="U326" s="15" t="s">
        <v>508</v>
      </c>
      <c r="V326" s="48"/>
      <c r="W326" s="48"/>
      <c r="X326" s="49" t="s">
        <v>578</v>
      </c>
    </row>
    <row r="327" spans="1:24">
      <c r="A327" s="8">
        <v>43010</v>
      </c>
      <c r="B327" s="8" t="s">
        <v>33</v>
      </c>
      <c r="C327" s="56">
        <v>284</v>
      </c>
      <c r="D327" t="s">
        <v>107</v>
      </c>
      <c r="E327" s="9">
        <v>540946.79172500002</v>
      </c>
      <c r="F327" s="9">
        <v>4187028.1842800002</v>
      </c>
      <c r="G327" s="12">
        <v>3.3</v>
      </c>
      <c r="H327" s="12">
        <v>3.8</v>
      </c>
      <c r="I327" s="12">
        <v>0.9</v>
      </c>
      <c r="J327" s="12">
        <v>0.35</v>
      </c>
      <c r="K327" s="12">
        <v>0.625</v>
      </c>
      <c r="L327" s="13">
        <v>12.54</v>
      </c>
      <c r="M327" s="13">
        <v>7.8374999999999995</v>
      </c>
      <c r="N327" s="11" t="s">
        <v>121</v>
      </c>
      <c r="O327" s="11"/>
      <c r="P327" s="15">
        <v>0</v>
      </c>
      <c r="Q327" s="15">
        <v>1</v>
      </c>
      <c r="R327" s="36">
        <v>0</v>
      </c>
      <c r="S327" s="15"/>
      <c r="T327" s="15"/>
      <c r="U327" s="15" t="s">
        <v>508</v>
      </c>
      <c r="V327" s="15"/>
      <c r="W327" s="15"/>
      <c r="X327" s="50" t="s">
        <v>579</v>
      </c>
    </row>
    <row r="328" spans="1:24">
      <c r="A328" s="8">
        <v>43010</v>
      </c>
      <c r="B328" s="8" t="s">
        <v>33</v>
      </c>
      <c r="C328" s="56">
        <v>319</v>
      </c>
      <c r="D328" t="s">
        <v>106</v>
      </c>
      <c r="E328" s="9">
        <v>540834.42759800004</v>
      </c>
      <c r="F328" s="9">
        <v>4187205.2140799998</v>
      </c>
      <c r="G328" s="12">
        <v>3.3</v>
      </c>
      <c r="H328" s="12">
        <v>4.2</v>
      </c>
      <c r="I328" s="12">
        <v>1</v>
      </c>
      <c r="J328" s="12">
        <v>0.4</v>
      </c>
      <c r="K328" s="12">
        <v>0.7</v>
      </c>
      <c r="L328" s="13">
        <v>13.86</v>
      </c>
      <c r="M328" s="13">
        <v>9.7019999999999982</v>
      </c>
      <c r="N328" s="11" t="s">
        <v>121</v>
      </c>
      <c r="O328" s="11" t="s">
        <v>157</v>
      </c>
      <c r="P328" s="15">
        <v>0</v>
      </c>
      <c r="Q328" s="15">
        <v>1</v>
      </c>
      <c r="R328" s="36">
        <v>0</v>
      </c>
      <c r="S328" s="15"/>
      <c r="T328" s="15"/>
      <c r="U328" s="15" t="s">
        <v>508</v>
      </c>
      <c r="V328" s="15"/>
      <c r="W328" s="15"/>
      <c r="X328" s="50" t="s">
        <v>580</v>
      </c>
    </row>
    <row r="329" spans="1:24">
      <c r="A329" s="8">
        <v>43010</v>
      </c>
      <c r="B329" s="8" t="s">
        <v>33</v>
      </c>
      <c r="C329" s="56">
        <v>375</v>
      </c>
      <c r="D329" t="s">
        <v>105</v>
      </c>
      <c r="E329" s="9">
        <v>540755.76167499996</v>
      </c>
      <c r="F329" s="9">
        <v>4187200.6216000002</v>
      </c>
      <c r="G329" s="12">
        <v>3.3</v>
      </c>
      <c r="H329" s="12">
        <v>3.5</v>
      </c>
      <c r="I329" s="12">
        <v>0.9</v>
      </c>
      <c r="J329" s="12">
        <v>0.35</v>
      </c>
      <c r="K329" s="12">
        <v>0.625</v>
      </c>
      <c r="L329" s="13">
        <v>11.55</v>
      </c>
      <c r="M329" s="13">
        <v>7.21875</v>
      </c>
      <c r="N329" s="11" t="s">
        <v>121</v>
      </c>
      <c r="O329" s="11"/>
      <c r="P329" s="15">
        <v>1</v>
      </c>
      <c r="Q329" s="15">
        <v>1</v>
      </c>
      <c r="R329" s="36">
        <v>0</v>
      </c>
      <c r="S329" s="15"/>
      <c r="T329" s="15" t="s">
        <v>541</v>
      </c>
      <c r="U329" s="15" t="s">
        <v>508</v>
      </c>
      <c r="V329" s="15"/>
      <c r="W329" s="15"/>
      <c r="X329" s="50" t="s">
        <v>581</v>
      </c>
    </row>
    <row r="330" spans="1:24">
      <c r="A330" s="8">
        <v>43011</v>
      </c>
      <c r="B330" s="8" t="s">
        <v>17</v>
      </c>
      <c r="C330" s="56">
        <v>58</v>
      </c>
      <c r="D330" t="s">
        <v>120</v>
      </c>
      <c r="E330" s="9">
        <v>541596.56218300003</v>
      </c>
      <c r="F330" s="9">
        <v>4187260.12885</v>
      </c>
      <c r="G330" s="12">
        <v>3.3</v>
      </c>
      <c r="H330" s="12">
        <v>3</v>
      </c>
      <c r="I330" s="12">
        <v>0.55000000000000004</v>
      </c>
      <c r="J330" s="12">
        <v>0.35</v>
      </c>
      <c r="K330" s="12">
        <v>0.45</v>
      </c>
      <c r="L330" s="13">
        <v>9.9</v>
      </c>
      <c r="M330" s="13">
        <v>4.4550000000000001</v>
      </c>
      <c r="N330" s="11" t="s">
        <v>157</v>
      </c>
      <c r="O330" s="11"/>
      <c r="P330" s="15">
        <v>3</v>
      </c>
      <c r="Q330" s="15">
        <v>1</v>
      </c>
      <c r="R330" s="36">
        <v>0</v>
      </c>
      <c r="S330" s="15"/>
      <c r="T330" s="15"/>
      <c r="U330" s="15" t="s">
        <v>553</v>
      </c>
      <c r="V330" s="15"/>
      <c r="W330" s="15"/>
      <c r="X330" s="22" t="s">
        <v>588</v>
      </c>
    </row>
    <row r="331" spans="1:24">
      <c r="A331" s="8">
        <v>43011</v>
      </c>
      <c r="B331" s="8" t="s">
        <v>17</v>
      </c>
      <c r="C331" s="56">
        <v>90</v>
      </c>
      <c r="D331" t="s">
        <v>119</v>
      </c>
      <c r="E331" s="9">
        <v>541660.88279599999</v>
      </c>
      <c r="F331" s="9">
        <v>4187310.4798300001</v>
      </c>
      <c r="G331" s="12">
        <v>3.3</v>
      </c>
      <c r="H331" s="12">
        <v>3.7</v>
      </c>
      <c r="I331" s="12">
        <v>0.4</v>
      </c>
      <c r="J331" s="12">
        <v>0.25</v>
      </c>
      <c r="K331" s="12">
        <v>0.32500000000000001</v>
      </c>
      <c r="L331" s="13">
        <v>12.21</v>
      </c>
      <c r="M331" s="13">
        <v>3.9682500000000003</v>
      </c>
      <c r="N331" s="11" t="s">
        <v>157</v>
      </c>
      <c r="O331" s="11"/>
      <c r="P331" s="15">
        <v>3</v>
      </c>
      <c r="Q331" s="15">
        <v>1</v>
      </c>
      <c r="R331" s="36"/>
      <c r="S331" s="15"/>
      <c r="T331" s="15" t="s">
        <v>541</v>
      </c>
      <c r="U331" s="15" t="s">
        <v>508</v>
      </c>
      <c r="V331" s="15"/>
      <c r="W331" s="15"/>
      <c r="X331" s="22" t="s">
        <v>587</v>
      </c>
    </row>
    <row r="332" spans="1:24">
      <c r="A332" s="8">
        <v>43011</v>
      </c>
      <c r="B332" s="8" t="s">
        <v>17</v>
      </c>
      <c r="C332" s="56">
        <v>139</v>
      </c>
      <c r="D332" t="s">
        <v>117</v>
      </c>
      <c r="E332" s="9">
        <v>541676.01875799999</v>
      </c>
      <c r="F332" s="9">
        <v>4187296.0799500002</v>
      </c>
      <c r="G332" s="12">
        <v>3.3</v>
      </c>
      <c r="H332" s="12">
        <v>2.7</v>
      </c>
      <c r="I332" s="12"/>
      <c r="J332" s="12"/>
      <c r="K332" s="12"/>
      <c r="L332" s="13">
        <v>8.91</v>
      </c>
      <c r="M332" s="13"/>
      <c r="N332" s="11" t="s">
        <v>20</v>
      </c>
      <c r="O332" s="11" t="s">
        <v>157</v>
      </c>
      <c r="P332" s="15">
        <v>3</v>
      </c>
      <c r="Q332" s="15">
        <v>1</v>
      </c>
      <c r="R332" s="36">
        <v>0</v>
      </c>
      <c r="S332" s="15"/>
      <c r="T332" s="15" t="s">
        <v>541</v>
      </c>
      <c r="U332" s="15" t="s">
        <v>508</v>
      </c>
      <c r="V332" s="15"/>
      <c r="W332" s="15"/>
      <c r="X332" s="22" t="s">
        <v>586</v>
      </c>
    </row>
    <row r="333" spans="1:24">
      <c r="A333" s="8">
        <v>43011</v>
      </c>
      <c r="B333" s="8" t="s">
        <v>17</v>
      </c>
      <c r="C333" s="56">
        <v>200</v>
      </c>
      <c r="D333" t="s">
        <v>116</v>
      </c>
      <c r="E333" s="9">
        <v>541705.637949</v>
      </c>
      <c r="F333" s="9">
        <v>4187177.6394000002</v>
      </c>
      <c r="G333" s="12">
        <v>3.3</v>
      </c>
      <c r="H333" s="12">
        <v>3.75</v>
      </c>
      <c r="I333" s="12">
        <v>0.5</v>
      </c>
      <c r="J333" s="12">
        <v>0.15</v>
      </c>
      <c r="K333" s="12">
        <v>0.32500000000000001</v>
      </c>
      <c r="L333" s="13">
        <v>12.375</v>
      </c>
      <c r="M333" s="13">
        <v>4.0218750000000005</v>
      </c>
      <c r="N333" s="11" t="s">
        <v>20</v>
      </c>
      <c r="O333" s="11" t="s">
        <v>157</v>
      </c>
      <c r="P333" s="15">
        <v>2</v>
      </c>
      <c r="Q333" s="15">
        <v>1</v>
      </c>
      <c r="R333" s="36"/>
      <c r="S333" s="15"/>
      <c r="T333" s="15" t="s">
        <v>541</v>
      </c>
      <c r="U333" s="15" t="s">
        <v>508</v>
      </c>
      <c r="V333" s="15"/>
      <c r="W333" s="15"/>
      <c r="X333" s="22" t="s">
        <v>585</v>
      </c>
    </row>
    <row r="334" spans="1:24">
      <c r="A334" s="51">
        <v>43011</v>
      </c>
      <c r="B334" s="8" t="s">
        <v>17</v>
      </c>
      <c r="C334" s="56">
        <v>264</v>
      </c>
      <c r="D334" t="s">
        <v>115</v>
      </c>
      <c r="E334" s="9">
        <v>541663.80109600001</v>
      </c>
      <c r="F334" s="9">
        <v>4187162.6596900001</v>
      </c>
      <c r="G334" s="12">
        <v>3.3</v>
      </c>
      <c r="H334" s="12">
        <v>3</v>
      </c>
      <c r="I334" s="12">
        <v>0.65</v>
      </c>
      <c r="J334" s="12">
        <v>0.35</v>
      </c>
      <c r="K334" s="12">
        <v>0.5</v>
      </c>
      <c r="L334" s="13">
        <v>9.9</v>
      </c>
      <c r="M334" s="13">
        <v>4.95</v>
      </c>
      <c r="N334" s="11" t="s">
        <v>157</v>
      </c>
      <c r="O334" s="11" t="s">
        <v>20</v>
      </c>
      <c r="P334" s="15">
        <v>4</v>
      </c>
      <c r="Q334" s="15">
        <v>1</v>
      </c>
      <c r="R334" s="36">
        <v>1</v>
      </c>
      <c r="S334" s="15"/>
      <c r="T334" s="15" t="s">
        <v>541</v>
      </c>
      <c r="U334" s="15" t="s">
        <v>508</v>
      </c>
      <c r="V334" s="15"/>
      <c r="W334" s="15"/>
      <c r="X334" s="22" t="s">
        <v>584</v>
      </c>
    </row>
    <row r="335" spans="1:24">
      <c r="A335" s="29">
        <v>43366</v>
      </c>
      <c r="B335" s="29" t="s">
        <v>33</v>
      </c>
      <c r="C335" s="57">
        <v>278</v>
      </c>
      <c r="D335" s="30" t="s">
        <v>95</v>
      </c>
      <c r="E335" s="31">
        <v>540841.72756000003</v>
      </c>
      <c r="F335" s="31">
        <v>4187124.4200900001</v>
      </c>
      <c r="G335" s="32">
        <v>3.3</v>
      </c>
      <c r="H335" s="32">
        <v>7.57</v>
      </c>
      <c r="I335" s="33"/>
      <c r="J335" s="33"/>
      <c r="K335" s="33"/>
      <c r="L335" s="34">
        <v>24.980999999999998</v>
      </c>
      <c r="M335" s="34"/>
      <c r="N335" s="30" t="s">
        <v>157</v>
      </c>
      <c r="O335" s="35"/>
      <c r="P335" s="36"/>
      <c r="Q335" s="36"/>
      <c r="R335" s="36"/>
      <c r="S335" s="36"/>
      <c r="T335" s="36"/>
      <c r="U335" s="36"/>
      <c r="V335" s="36"/>
      <c r="W335" s="36"/>
      <c r="X335" s="35" t="s">
        <v>96</v>
      </c>
    </row>
    <row r="336" spans="1:24">
      <c r="A336" s="29">
        <v>43366</v>
      </c>
      <c r="B336" s="29" t="s">
        <v>33</v>
      </c>
      <c r="C336" s="57">
        <v>461</v>
      </c>
      <c r="D336" s="37" t="s">
        <v>100</v>
      </c>
      <c r="E336" s="31">
        <v>540959.55368200003</v>
      </c>
      <c r="F336" s="31">
        <v>4187004.34308</v>
      </c>
      <c r="G336" s="33">
        <v>3.3</v>
      </c>
      <c r="H336" s="33">
        <v>4.32</v>
      </c>
      <c r="I336" s="33">
        <v>0.38</v>
      </c>
      <c r="J336" s="33">
        <v>0.03</v>
      </c>
      <c r="K336" s="33">
        <v>0.20500000000000002</v>
      </c>
      <c r="L336" s="34">
        <v>14.256</v>
      </c>
      <c r="M336" s="34">
        <v>2.9224800000000002</v>
      </c>
      <c r="N336" s="30" t="s">
        <v>32</v>
      </c>
      <c r="O336" s="38" t="s">
        <v>101</v>
      </c>
      <c r="P336" s="36">
        <v>0</v>
      </c>
      <c r="Q336" s="36">
        <v>1</v>
      </c>
      <c r="R336" s="36">
        <v>1</v>
      </c>
      <c r="S336" s="36"/>
      <c r="T336" s="36"/>
      <c r="U336" s="15" t="s">
        <v>508</v>
      </c>
      <c r="V336" s="36" t="s">
        <v>543</v>
      </c>
      <c r="W336" s="36"/>
      <c r="X336" s="35" t="s">
        <v>576</v>
      </c>
    </row>
    <row r="337" spans="1:24">
      <c r="A337" s="29">
        <v>43366</v>
      </c>
      <c r="B337" s="29" t="s">
        <v>33</v>
      </c>
      <c r="C337" s="57">
        <v>514</v>
      </c>
      <c r="D337" s="30" t="s">
        <v>102</v>
      </c>
      <c r="E337" s="31">
        <v>540983.26262399997</v>
      </c>
      <c r="F337" s="31">
        <v>4186960.9893800002</v>
      </c>
      <c r="G337" s="32">
        <v>3.3</v>
      </c>
      <c r="H337" s="32">
        <v>5.0999999999999996</v>
      </c>
      <c r="I337" s="33">
        <v>0.35</v>
      </c>
      <c r="J337" s="33">
        <v>0.15</v>
      </c>
      <c r="K337" s="33">
        <v>0.25</v>
      </c>
      <c r="L337" s="34">
        <v>16.829999999999998</v>
      </c>
      <c r="M337" s="34">
        <v>4.2074999999999996</v>
      </c>
      <c r="N337" s="30" t="s">
        <v>32</v>
      </c>
      <c r="O337" s="35" t="s">
        <v>157</v>
      </c>
      <c r="P337" s="36">
        <v>0</v>
      </c>
      <c r="Q337" s="36">
        <v>1</v>
      </c>
      <c r="R337" s="36">
        <v>0</v>
      </c>
      <c r="S337" s="36"/>
      <c r="T337" s="36"/>
      <c r="U337" s="15" t="s">
        <v>508</v>
      </c>
      <c r="V337" s="36"/>
      <c r="W337" s="36"/>
      <c r="X337" s="35" t="s">
        <v>103</v>
      </c>
    </row>
    <row r="338" spans="1:24">
      <c r="A338" s="29">
        <v>43370</v>
      </c>
      <c r="B338" s="29" t="s">
        <v>17</v>
      </c>
      <c r="C338" s="57">
        <v>107</v>
      </c>
      <c r="D338" s="30" t="s">
        <v>76</v>
      </c>
      <c r="E338" s="31">
        <v>541660.96723299997</v>
      </c>
      <c r="F338" s="31">
        <v>4187305.2633500001</v>
      </c>
      <c r="G338" s="32">
        <v>3.3</v>
      </c>
      <c r="H338" s="32">
        <v>6.3</v>
      </c>
      <c r="I338" s="33">
        <v>0.4</v>
      </c>
      <c r="J338" s="33">
        <v>0</v>
      </c>
      <c r="K338" s="33">
        <v>0.2</v>
      </c>
      <c r="L338" s="34">
        <v>20.79</v>
      </c>
      <c r="M338" s="34">
        <v>4.1580000000000004</v>
      </c>
      <c r="N338" s="30" t="s">
        <v>157</v>
      </c>
      <c r="O338" s="35"/>
      <c r="P338" s="36">
        <v>0</v>
      </c>
      <c r="Q338" s="36">
        <v>0</v>
      </c>
      <c r="R338" s="36">
        <v>0</v>
      </c>
      <c r="S338" s="36"/>
      <c r="T338" s="36"/>
      <c r="U338" s="36"/>
      <c r="V338" s="36"/>
      <c r="W338" s="36"/>
      <c r="X338" s="35" t="s">
        <v>77</v>
      </c>
    </row>
    <row r="339" spans="1:24">
      <c r="A339" s="29">
        <v>43370</v>
      </c>
      <c r="B339" s="29" t="s">
        <v>17</v>
      </c>
      <c r="C339" s="57">
        <v>115</v>
      </c>
      <c r="D339" s="30" t="s">
        <v>78</v>
      </c>
      <c r="E339" s="31">
        <v>541669.743686</v>
      </c>
      <c r="F339" s="31">
        <v>4187304.0518100001</v>
      </c>
      <c r="G339" s="32">
        <v>3.3</v>
      </c>
      <c r="H339" s="32">
        <v>5.95</v>
      </c>
      <c r="I339" s="33">
        <v>0.35</v>
      </c>
      <c r="J339" s="33">
        <v>0</v>
      </c>
      <c r="K339" s="33">
        <v>0.17499999999999999</v>
      </c>
      <c r="L339" s="34">
        <v>19.634999999999998</v>
      </c>
      <c r="M339" s="34">
        <v>3.4361249999999997</v>
      </c>
      <c r="N339" s="30" t="s">
        <v>157</v>
      </c>
      <c r="O339" s="35"/>
      <c r="P339" s="36">
        <v>0</v>
      </c>
      <c r="Q339" s="36">
        <v>0</v>
      </c>
      <c r="R339" s="36">
        <v>0</v>
      </c>
      <c r="S339" s="36"/>
      <c r="T339" s="36"/>
      <c r="U339" s="36"/>
      <c r="V339" s="36"/>
      <c r="W339" s="36"/>
      <c r="X339" s="35" t="s">
        <v>79</v>
      </c>
    </row>
    <row r="340" spans="1:24">
      <c r="A340" s="29">
        <v>43370</v>
      </c>
      <c r="B340" s="29" t="s">
        <v>17</v>
      </c>
      <c r="C340" s="57">
        <v>217</v>
      </c>
      <c r="D340" s="30" t="s">
        <v>80</v>
      </c>
      <c r="E340" s="31">
        <v>541714.49328599998</v>
      </c>
      <c r="F340" s="31">
        <v>4187226.5616100002</v>
      </c>
      <c r="G340" s="32">
        <v>3.3</v>
      </c>
      <c r="H340" s="32">
        <v>4.7</v>
      </c>
      <c r="I340" s="33">
        <v>0.6</v>
      </c>
      <c r="J340" s="33">
        <v>0</v>
      </c>
      <c r="K340" s="33">
        <v>0.3</v>
      </c>
      <c r="L340" s="34">
        <v>15.51</v>
      </c>
      <c r="M340" s="34">
        <v>4.6529999999999996</v>
      </c>
      <c r="N340" s="30" t="s">
        <v>157</v>
      </c>
      <c r="O340" s="35" t="s">
        <v>81</v>
      </c>
      <c r="P340" s="36">
        <v>2</v>
      </c>
      <c r="Q340" s="36">
        <v>1</v>
      </c>
      <c r="R340" s="36">
        <v>0</v>
      </c>
      <c r="S340" s="36"/>
      <c r="T340" s="36" t="s">
        <v>493</v>
      </c>
      <c r="U340" s="36"/>
      <c r="V340" s="36"/>
      <c r="W340" s="36"/>
      <c r="X340" s="35" t="s">
        <v>574</v>
      </c>
    </row>
    <row r="341" spans="1:24">
      <c r="A341" s="29">
        <v>43370</v>
      </c>
      <c r="B341" s="29" t="s">
        <v>17</v>
      </c>
      <c r="C341" s="57">
        <v>222</v>
      </c>
      <c r="D341" s="30" t="s">
        <v>82</v>
      </c>
      <c r="E341" s="31">
        <v>541717.44449999998</v>
      </c>
      <c r="F341" s="31">
        <v>4187222.5627700002</v>
      </c>
      <c r="G341" s="32">
        <v>3.3</v>
      </c>
      <c r="H341" s="32">
        <v>4.5</v>
      </c>
      <c r="I341" s="33">
        <v>0.25</v>
      </c>
      <c r="J341" s="33">
        <v>0.05</v>
      </c>
      <c r="K341" s="33">
        <v>0.15</v>
      </c>
      <c r="L341" s="34">
        <v>14.85</v>
      </c>
      <c r="M341" s="34">
        <v>2.2275</v>
      </c>
      <c r="N341" s="30" t="s">
        <v>157</v>
      </c>
      <c r="O341" s="35"/>
      <c r="P341" s="36">
        <v>0</v>
      </c>
      <c r="Q341" s="36">
        <v>1</v>
      </c>
      <c r="R341" s="36">
        <v>3</v>
      </c>
      <c r="S341" s="36"/>
      <c r="T341" s="36"/>
      <c r="U341" s="15" t="s">
        <v>508</v>
      </c>
      <c r="V341" s="36"/>
      <c r="W341" s="36"/>
      <c r="X341" s="35" t="s">
        <v>654</v>
      </c>
    </row>
    <row r="342" spans="1:24">
      <c r="A342" s="29">
        <v>43370</v>
      </c>
      <c r="B342" s="29" t="s">
        <v>17</v>
      </c>
      <c r="C342" s="57">
        <v>350</v>
      </c>
      <c r="D342" s="30" t="s">
        <v>83</v>
      </c>
      <c r="E342" s="31">
        <v>541638.20343700005</v>
      </c>
      <c r="F342" s="31">
        <v>4187166.0890100002</v>
      </c>
      <c r="G342" s="32">
        <v>3.3</v>
      </c>
      <c r="H342" s="32">
        <v>4.7</v>
      </c>
      <c r="I342" s="33">
        <v>0.5</v>
      </c>
      <c r="J342" s="33">
        <v>0.03</v>
      </c>
      <c r="K342" s="33">
        <v>0.26500000000000001</v>
      </c>
      <c r="L342" s="34">
        <v>15.51</v>
      </c>
      <c r="M342" s="34">
        <v>4.11015</v>
      </c>
      <c r="N342" s="30" t="s">
        <v>157</v>
      </c>
      <c r="O342" s="35" t="s">
        <v>32</v>
      </c>
      <c r="P342" s="36">
        <v>1</v>
      </c>
      <c r="Q342" s="36">
        <v>1</v>
      </c>
      <c r="R342" s="36">
        <v>0</v>
      </c>
      <c r="S342" s="36"/>
      <c r="T342" s="36"/>
      <c r="U342" s="36"/>
      <c r="V342" s="36"/>
      <c r="W342" s="36"/>
      <c r="X342" s="35" t="s">
        <v>84</v>
      </c>
    </row>
    <row r="343" spans="1:24">
      <c r="A343" s="29">
        <v>43370</v>
      </c>
      <c r="B343" s="29" t="s">
        <v>33</v>
      </c>
      <c r="C343" s="57">
        <v>35</v>
      </c>
      <c r="D343" s="30" t="s">
        <v>99</v>
      </c>
      <c r="E343" s="31">
        <v>540829.00614800001</v>
      </c>
      <c r="F343" s="31">
        <v>4187199.6207099999</v>
      </c>
      <c r="G343" s="32">
        <v>3.3</v>
      </c>
      <c r="H343" s="32">
        <v>3.95</v>
      </c>
      <c r="I343" s="33">
        <v>0.5</v>
      </c>
      <c r="J343" s="33">
        <v>0.05</v>
      </c>
      <c r="K343" s="33">
        <v>0.27500000000000002</v>
      </c>
      <c r="L343" s="34">
        <v>13.035</v>
      </c>
      <c r="M343" s="34">
        <v>3.5846250000000004</v>
      </c>
      <c r="N343" s="30" t="s">
        <v>32</v>
      </c>
      <c r="O343" s="35" t="s">
        <v>157</v>
      </c>
      <c r="P343" s="36">
        <v>0</v>
      </c>
      <c r="Q343" s="36">
        <v>1</v>
      </c>
      <c r="R343" s="36">
        <v>0</v>
      </c>
      <c r="S343" s="36"/>
      <c r="T343" s="36"/>
      <c r="U343" s="15" t="s">
        <v>508</v>
      </c>
      <c r="V343" s="36"/>
      <c r="W343" s="36"/>
      <c r="X343" s="35" t="s">
        <v>575</v>
      </c>
    </row>
    <row r="344" spans="1:24">
      <c r="A344" s="29">
        <v>43370</v>
      </c>
      <c r="B344" s="29" t="s">
        <v>33</v>
      </c>
      <c r="C344" s="57">
        <v>294</v>
      </c>
      <c r="D344" s="30" t="s">
        <v>97</v>
      </c>
      <c r="E344" s="31">
        <v>540847.111286</v>
      </c>
      <c r="F344" s="31">
        <v>4187115.5360599998</v>
      </c>
      <c r="G344" s="32">
        <v>3.3</v>
      </c>
      <c r="H344" s="32">
        <v>4.3</v>
      </c>
      <c r="I344" s="33">
        <v>0.8</v>
      </c>
      <c r="J344" s="33">
        <v>0.15</v>
      </c>
      <c r="K344" s="33">
        <v>0.47500000000000003</v>
      </c>
      <c r="L344" s="34">
        <v>14.19</v>
      </c>
      <c r="M344" s="34">
        <v>6.7402500000000005</v>
      </c>
      <c r="N344" s="30" t="s">
        <v>157</v>
      </c>
      <c r="O344" s="35" t="s">
        <v>32</v>
      </c>
      <c r="P344" s="36">
        <v>0</v>
      </c>
      <c r="Q344" s="36">
        <v>1</v>
      </c>
      <c r="R344" s="36">
        <v>0</v>
      </c>
      <c r="S344" s="36"/>
      <c r="T344" s="36"/>
      <c r="U344" s="36"/>
      <c r="V344" s="36"/>
      <c r="W344" s="36"/>
      <c r="X344" s="35" t="s">
        <v>98</v>
      </c>
    </row>
    <row r="345" spans="1:24">
      <c r="A345" s="29">
        <v>43371</v>
      </c>
      <c r="B345" s="29" t="s">
        <v>24</v>
      </c>
      <c r="C345" s="57">
        <v>42</v>
      </c>
      <c r="D345" s="30" t="s">
        <v>92</v>
      </c>
      <c r="E345" s="31">
        <v>541143.159598</v>
      </c>
      <c r="F345" s="31">
        <v>4187225.5984499999</v>
      </c>
      <c r="G345" s="32">
        <v>3.3</v>
      </c>
      <c r="H345" s="32">
        <v>4.5</v>
      </c>
      <c r="I345" s="33">
        <v>0.33</v>
      </c>
      <c r="J345" s="33">
        <v>0.05</v>
      </c>
      <c r="K345" s="33">
        <v>0.19</v>
      </c>
      <c r="L345" s="34">
        <v>14.85</v>
      </c>
      <c r="M345" s="34">
        <v>2.8214999999999999</v>
      </c>
      <c r="N345" s="30" t="s">
        <v>86</v>
      </c>
      <c r="O345" s="35" t="s">
        <v>157</v>
      </c>
      <c r="P345" s="36">
        <v>0</v>
      </c>
      <c r="Q345" s="36">
        <v>1</v>
      </c>
      <c r="R345" s="36">
        <v>0</v>
      </c>
      <c r="S345" s="36"/>
      <c r="T345" s="36"/>
      <c r="U345" s="36"/>
      <c r="V345" s="36"/>
      <c r="W345" s="36"/>
      <c r="X345" s="35" t="s">
        <v>655</v>
      </c>
    </row>
    <row r="346" spans="1:24">
      <c r="A346" s="29">
        <v>43371</v>
      </c>
      <c r="B346" s="29" t="s">
        <v>24</v>
      </c>
      <c r="C346" s="57">
        <v>88</v>
      </c>
      <c r="D346" s="30" t="s">
        <v>93</v>
      </c>
      <c r="E346" s="31">
        <v>541109.71730300004</v>
      </c>
      <c r="F346" s="31">
        <v>4187202.2649699999</v>
      </c>
      <c r="G346" s="32">
        <v>3.3</v>
      </c>
      <c r="H346" s="32">
        <v>4.5</v>
      </c>
      <c r="I346" s="33">
        <v>0.33</v>
      </c>
      <c r="J346" s="33">
        <v>0.14000000000000001</v>
      </c>
      <c r="K346" s="33">
        <v>0.23500000000000001</v>
      </c>
      <c r="L346" s="34">
        <v>14.85</v>
      </c>
      <c r="M346" s="34">
        <v>3.4897500000000004</v>
      </c>
      <c r="N346" s="30" t="s">
        <v>86</v>
      </c>
      <c r="O346" s="35" t="s">
        <v>32</v>
      </c>
      <c r="P346" s="36">
        <v>0</v>
      </c>
      <c r="Q346" s="36">
        <v>1</v>
      </c>
      <c r="R346" s="36">
        <v>0</v>
      </c>
      <c r="S346" s="36"/>
      <c r="T346" s="36"/>
      <c r="U346" s="36"/>
      <c r="V346" s="36"/>
      <c r="W346" s="36"/>
      <c r="X346" s="35" t="s">
        <v>94</v>
      </c>
    </row>
    <row r="347" spans="1:24">
      <c r="A347" s="29">
        <v>43371</v>
      </c>
      <c r="B347" s="29" t="s">
        <v>24</v>
      </c>
      <c r="C347" s="57">
        <v>182</v>
      </c>
      <c r="D347" s="30" t="s">
        <v>85</v>
      </c>
      <c r="E347" s="31">
        <v>541032.80118199997</v>
      </c>
      <c r="F347" s="31">
        <v>4187198.3834899999</v>
      </c>
      <c r="G347" s="32">
        <v>3.3</v>
      </c>
      <c r="H347" s="32">
        <v>3.9</v>
      </c>
      <c r="I347" s="33">
        <v>0.6</v>
      </c>
      <c r="J347" s="33">
        <v>0.2</v>
      </c>
      <c r="K347" s="33">
        <v>0.4</v>
      </c>
      <c r="L347" s="34">
        <v>12.87</v>
      </c>
      <c r="M347" s="34">
        <v>5.1479999999999997</v>
      </c>
      <c r="N347" s="30" t="s">
        <v>86</v>
      </c>
      <c r="O347" s="35" t="s">
        <v>81</v>
      </c>
      <c r="P347" s="36">
        <v>0</v>
      </c>
      <c r="Q347" s="36">
        <v>1</v>
      </c>
      <c r="R347" s="36">
        <v>0</v>
      </c>
      <c r="S347" s="36"/>
      <c r="T347" s="36"/>
      <c r="U347" s="36"/>
      <c r="V347" s="36"/>
      <c r="W347" s="36"/>
      <c r="X347" s="35" t="s">
        <v>87</v>
      </c>
    </row>
    <row r="348" spans="1:24">
      <c r="A348" s="29">
        <v>43371</v>
      </c>
      <c r="B348" s="29" t="s">
        <v>24</v>
      </c>
      <c r="C348" s="57">
        <v>227</v>
      </c>
      <c r="D348" s="30" t="s">
        <v>88</v>
      </c>
      <c r="E348" s="31">
        <v>540995.76822299999</v>
      </c>
      <c r="F348" s="31">
        <v>4187190.5914500002</v>
      </c>
      <c r="G348" s="32">
        <v>3.3</v>
      </c>
      <c r="H348" s="32">
        <v>4.3</v>
      </c>
      <c r="I348" s="33">
        <v>0.62</v>
      </c>
      <c r="J348" s="33">
        <v>0.06</v>
      </c>
      <c r="K348" s="33">
        <v>0.33999999999999997</v>
      </c>
      <c r="L348" s="34">
        <v>14.19</v>
      </c>
      <c r="M348" s="34">
        <v>4.8245999999999993</v>
      </c>
      <c r="N348" s="30" t="s">
        <v>81</v>
      </c>
      <c r="O348" s="35" t="s">
        <v>86</v>
      </c>
      <c r="P348" s="36">
        <v>1</v>
      </c>
      <c r="Q348" s="36">
        <v>0</v>
      </c>
      <c r="R348" s="36">
        <v>0</v>
      </c>
      <c r="S348" s="36"/>
      <c r="T348" s="36"/>
      <c r="U348" s="36"/>
      <c r="V348" s="36"/>
      <c r="W348" s="36"/>
      <c r="X348" s="35" t="s">
        <v>89</v>
      </c>
    </row>
    <row r="349" spans="1:24">
      <c r="A349" s="29">
        <v>43371</v>
      </c>
      <c r="B349" s="29" t="s">
        <v>24</v>
      </c>
      <c r="C349" s="57">
        <v>237</v>
      </c>
      <c r="D349" s="30" t="s">
        <v>90</v>
      </c>
      <c r="E349" s="31">
        <v>540986.48459600005</v>
      </c>
      <c r="F349" s="31">
        <v>4187189.8942200001</v>
      </c>
      <c r="G349" s="32">
        <v>3.3</v>
      </c>
      <c r="H349" s="32">
        <v>3.7</v>
      </c>
      <c r="I349" s="33">
        <v>0.48</v>
      </c>
      <c r="J349" s="33">
        <v>0.05</v>
      </c>
      <c r="K349" s="33">
        <v>0.26500000000000001</v>
      </c>
      <c r="L349" s="34">
        <v>12.209999999999999</v>
      </c>
      <c r="M349" s="34">
        <v>3.2356500000000001</v>
      </c>
      <c r="N349" s="30" t="s">
        <v>81</v>
      </c>
      <c r="O349" s="35" t="s">
        <v>86</v>
      </c>
      <c r="P349" s="36">
        <v>1</v>
      </c>
      <c r="Q349" s="36">
        <v>1</v>
      </c>
      <c r="R349" s="36">
        <v>0</v>
      </c>
      <c r="S349" s="36"/>
      <c r="T349" s="36"/>
      <c r="U349" s="36"/>
      <c r="V349" s="36"/>
      <c r="W349" s="36"/>
      <c r="X349" s="35" t="s">
        <v>91</v>
      </c>
    </row>
    <row r="350" spans="1:24">
      <c r="A350" s="8">
        <v>43726</v>
      </c>
      <c r="B350" s="8" t="s">
        <v>33</v>
      </c>
      <c r="C350" s="56">
        <v>146</v>
      </c>
      <c r="D350" s="16" t="s">
        <v>60</v>
      </c>
      <c r="E350" s="9">
        <v>540786.67272999999</v>
      </c>
      <c r="F350" s="9">
        <v>4187210.86552</v>
      </c>
      <c r="G350" s="11">
        <v>3.3</v>
      </c>
      <c r="H350" s="11">
        <v>2.7</v>
      </c>
      <c r="I350" s="12">
        <v>0.95</v>
      </c>
      <c r="J350" s="12">
        <v>0.25</v>
      </c>
      <c r="K350" s="12">
        <v>0.6</v>
      </c>
      <c r="L350" s="13">
        <v>8.91</v>
      </c>
      <c r="M350" s="13">
        <v>5.3460000000000001</v>
      </c>
      <c r="N350" s="14" t="s">
        <v>53</v>
      </c>
      <c r="O350" s="14"/>
      <c r="P350" s="15">
        <v>3</v>
      </c>
      <c r="Q350" s="15">
        <v>0</v>
      </c>
      <c r="R350" s="36">
        <v>2</v>
      </c>
      <c r="S350" s="15"/>
      <c r="T350" s="15"/>
      <c r="U350" s="15"/>
      <c r="V350" s="15" t="s">
        <v>566</v>
      </c>
      <c r="W350" s="15"/>
      <c r="X350" s="14" t="s">
        <v>570</v>
      </c>
    </row>
    <row r="351" spans="1:24">
      <c r="A351" s="8">
        <v>43726</v>
      </c>
      <c r="B351" s="8" t="s">
        <v>33</v>
      </c>
      <c r="C351" s="56">
        <v>265</v>
      </c>
      <c r="D351" s="16" t="s">
        <v>58</v>
      </c>
      <c r="E351" s="9">
        <v>540677.68556500005</v>
      </c>
      <c r="F351" s="9">
        <v>4187243.4828300001</v>
      </c>
      <c r="G351" s="11">
        <v>3.3</v>
      </c>
      <c r="H351" s="11">
        <v>3.8</v>
      </c>
      <c r="I351" s="12">
        <v>0.15</v>
      </c>
      <c r="J351" s="12">
        <v>0</v>
      </c>
      <c r="K351" s="12">
        <v>7.4999999999999997E-2</v>
      </c>
      <c r="L351" s="13">
        <v>12.54</v>
      </c>
      <c r="M351" s="13">
        <v>0.94049999999999989</v>
      </c>
      <c r="N351" s="14" t="s">
        <v>53</v>
      </c>
      <c r="O351" s="14" t="s">
        <v>59</v>
      </c>
      <c r="P351" s="15">
        <v>0</v>
      </c>
      <c r="Q351" s="15">
        <v>0</v>
      </c>
      <c r="R351" s="36">
        <v>3</v>
      </c>
      <c r="S351" s="15"/>
      <c r="T351" s="15"/>
      <c r="U351" s="15"/>
      <c r="V351" s="15" t="s">
        <v>566</v>
      </c>
      <c r="W351" s="15"/>
      <c r="X351" s="14" t="s">
        <v>571</v>
      </c>
    </row>
    <row r="352" spans="1:24">
      <c r="A352" s="8">
        <v>43726</v>
      </c>
      <c r="B352" s="8" t="s">
        <v>33</v>
      </c>
      <c r="C352" s="56">
        <v>379</v>
      </c>
      <c r="D352" s="16" t="s">
        <v>56</v>
      </c>
      <c r="E352" s="9">
        <v>540751.86109599995</v>
      </c>
      <c r="F352" s="9">
        <v>4187202.8487300002</v>
      </c>
      <c r="G352" s="11">
        <v>3.3</v>
      </c>
      <c r="H352" s="11">
        <v>3.9</v>
      </c>
      <c r="I352" s="12">
        <v>0.4</v>
      </c>
      <c r="J352" s="12">
        <v>0</v>
      </c>
      <c r="K352" s="12">
        <v>0.2</v>
      </c>
      <c r="L352" s="13">
        <v>12.87</v>
      </c>
      <c r="M352" s="13">
        <v>2.5739999999999998</v>
      </c>
      <c r="N352" s="14" t="s">
        <v>53</v>
      </c>
      <c r="O352" s="14"/>
      <c r="P352" s="15">
        <v>0</v>
      </c>
      <c r="Q352" s="15">
        <v>0</v>
      </c>
      <c r="R352" s="36">
        <v>4</v>
      </c>
      <c r="S352" s="15"/>
      <c r="T352" s="15"/>
      <c r="U352" s="15"/>
      <c r="V352" s="15" t="s">
        <v>566</v>
      </c>
      <c r="W352" s="15"/>
      <c r="X352" s="14" t="s">
        <v>57</v>
      </c>
    </row>
    <row r="353" spans="1:24">
      <c r="A353" s="8">
        <v>43726</v>
      </c>
      <c r="B353" s="8" t="s">
        <v>33</v>
      </c>
      <c r="C353" s="56">
        <v>714</v>
      </c>
      <c r="D353" s="16" t="s">
        <v>54</v>
      </c>
      <c r="E353" s="9">
        <v>540958.89222200005</v>
      </c>
      <c r="F353" s="9">
        <v>4186996.4055699999</v>
      </c>
      <c r="G353" s="11">
        <v>3.3</v>
      </c>
      <c r="H353" s="11">
        <v>3.9</v>
      </c>
      <c r="I353" s="12">
        <v>0.35</v>
      </c>
      <c r="J353" s="12">
        <v>0.3</v>
      </c>
      <c r="K353" s="12">
        <v>0.32499999999999996</v>
      </c>
      <c r="L353" s="13">
        <v>12.87</v>
      </c>
      <c r="M353" s="13">
        <v>4.1827499999999995</v>
      </c>
      <c r="N353" s="14" t="s">
        <v>53</v>
      </c>
      <c r="O353" s="14"/>
      <c r="P353" s="15">
        <v>1</v>
      </c>
      <c r="Q353" s="15">
        <v>1</v>
      </c>
      <c r="R353" s="36">
        <v>0</v>
      </c>
      <c r="S353" s="15"/>
      <c r="T353" s="15"/>
      <c r="U353" s="15"/>
      <c r="V353" s="15"/>
      <c r="W353" s="15"/>
      <c r="X353" s="14" t="s">
        <v>55</v>
      </c>
    </row>
    <row r="354" spans="1:24">
      <c r="A354" s="8">
        <v>43726</v>
      </c>
      <c r="B354" s="8" t="s">
        <v>33</v>
      </c>
      <c r="C354" s="56">
        <v>761</v>
      </c>
      <c r="D354" s="16" t="s">
        <v>52</v>
      </c>
      <c r="E354" s="9">
        <v>540983.26262399997</v>
      </c>
      <c r="F354" s="9">
        <v>4186960.9893800002</v>
      </c>
      <c r="G354" s="11">
        <v>3.3</v>
      </c>
      <c r="H354" s="11">
        <v>3.4</v>
      </c>
      <c r="I354" s="12">
        <v>0.6</v>
      </c>
      <c r="J354" s="12">
        <v>0.2</v>
      </c>
      <c r="K354" s="12">
        <v>0.4</v>
      </c>
      <c r="L354" s="13">
        <v>11.219999999999999</v>
      </c>
      <c r="M354" s="13">
        <v>4.4879999999999995</v>
      </c>
      <c r="N354" s="14" t="s">
        <v>53</v>
      </c>
      <c r="O354" s="14"/>
      <c r="P354" s="15">
        <v>3</v>
      </c>
      <c r="Q354" s="15">
        <v>1</v>
      </c>
      <c r="R354" s="36">
        <v>0</v>
      </c>
      <c r="S354" s="15"/>
      <c r="T354" s="15" t="s">
        <v>493</v>
      </c>
      <c r="U354" s="15" t="s">
        <v>508</v>
      </c>
      <c r="V354" s="15" t="s">
        <v>566</v>
      </c>
      <c r="W354" s="15"/>
      <c r="X354" s="14" t="s">
        <v>567</v>
      </c>
    </row>
    <row r="355" spans="1:24">
      <c r="A355" s="8">
        <v>43731</v>
      </c>
      <c r="B355" s="8" t="s">
        <v>17</v>
      </c>
      <c r="C355" s="56">
        <v>11</v>
      </c>
      <c r="D355" s="16" t="s">
        <v>74</v>
      </c>
      <c r="E355" s="9">
        <v>541590.85251</v>
      </c>
      <c r="F355" s="9">
        <v>4187258.9611800001</v>
      </c>
      <c r="G355" s="11">
        <v>3.3</v>
      </c>
      <c r="H355" s="11">
        <v>2.2000000000000002</v>
      </c>
      <c r="I355" s="12">
        <v>0.8</v>
      </c>
      <c r="J355" s="12">
        <v>0.65</v>
      </c>
      <c r="K355" s="12">
        <v>0.72500000000000009</v>
      </c>
      <c r="L355" s="13">
        <v>7.26</v>
      </c>
      <c r="M355" s="13">
        <v>5.2635000000000005</v>
      </c>
      <c r="N355" s="14" t="s">
        <v>157</v>
      </c>
      <c r="O355" s="14"/>
      <c r="P355" s="15">
        <v>4</v>
      </c>
      <c r="Q355" s="15">
        <v>1</v>
      </c>
      <c r="R355" s="36">
        <v>1</v>
      </c>
      <c r="S355" s="15"/>
      <c r="T355" s="15"/>
      <c r="U355" s="15"/>
      <c r="V355" s="15" t="s">
        <v>566</v>
      </c>
      <c r="W355" s="15"/>
      <c r="X355" s="14" t="s">
        <v>572</v>
      </c>
    </row>
    <row r="356" spans="1:24">
      <c r="A356" s="8">
        <v>43731</v>
      </c>
      <c r="B356" s="8" t="s">
        <v>17</v>
      </c>
      <c r="C356" s="56">
        <v>72</v>
      </c>
      <c r="D356" s="16" t="s">
        <v>72</v>
      </c>
      <c r="E356" s="9">
        <v>541624.10297000001</v>
      </c>
      <c r="F356" s="9">
        <v>4187301.4059700002</v>
      </c>
      <c r="G356" s="11">
        <v>3.3</v>
      </c>
      <c r="H356" s="11">
        <v>2.4</v>
      </c>
      <c r="I356" s="12">
        <v>0.45</v>
      </c>
      <c r="J356" s="12">
        <v>0.3</v>
      </c>
      <c r="K356" s="12">
        <v>0.375</v>
      </c>
      <c r="L356" s="13">
        <v>7.919999999999999</v>
      </c>
      <c r="M356" s="13">
        <v>2.9699999999999998</v>
      </c>
      <c r="N356" s="14" t="s">
        <v>157</v>
      </c>
      <c r="O356" s="14"/>
      <c r="P356" s="15">
        <v>4</v>
      </c>
      <c r="Q356" s="15">
        <v>1</v>
      </c>
      <c r="R356" s="36">
        <v>1</v>
      </c>
      <c r="S356" s="15"/>
      <c r="T356" s="15"/>
      <c r="U356" s="15"/>
      <c r="V356" s="15"/>
      <c r="W356" s="15"/>
      <c r="X356" s="14" t="s">
        <v>73</v>
      </c>
    </row>
    <row r="357" spans="1:24">
      <c r="A357" s="8">
        <v>43731</v>
      </c>
      <c r="B357" s="8" t="s">
        <v>24</v>
      </c>
      <c r="C357" s="56">
        <v>31</v>
      </c>
      <c r="D357" s="16" t="s">
        <v>66</v>
      </c>
      <c r="E357" s="9">
        <v>541143.159598</v>
      </c>
      <c r="F357" s="9">
        <v>4187225.5984499999</v>
      </c>
      <c r="G357" s="11">
        <v>3.3</v>
      </c>
      <c r="H357" s="11">
        <v>2.4</v>
      </c>
      <c r="I357" s="12">
        <v>0.7</v>
      </c>
      <c r="J357" s="12">
        <v>0.45</v>
      </c>
      <c r="K357" s="12">
        <v>0.57499999999999996</v>
      </c>
      <c r="L357" s="13">
        <v>7.919999999999999</v>
      </c>
      <c r="M357" s="13">
        <v>4.5539999999999994</v>
      </c>
      <c r="N357" s="14" t="s">
        <v>62</v>
      </c>
      <c r="O357" s="14" t="s">
        <v>59</v>
      </c>
      <c r="P357" s="15">
        <v>4</v>
      </c>
      <c r="Q357" s="15">
        <v>0</v>
      </c>
      <c r="R357" s="36">
        <v>0</v>
      </c>
      <c r="S357" s="15"/>
      <c r="T357" s="15"/>
      <c r="U357" s="15"/>
      <c r="V357" s="15"/>
      <c r="W357" s="15"/>
      <c r="X357" s="14" t="s">
        <v>67</v>
      </c>
    </row>
    <row r="358" spans="1:24">
      <c r="A358" s="8">
        <v>43731</v>
      </c>
      <c r="B358" s="8" t="s">
        <v>24</v>
      </c>
      <c r="C358" s="56">
        <v>129</v>
      </c>
      <c r="D358" s="16" t="s">
        <v>65</v>
      </c>
      <c r="E358" s="9">
        <v>541061.43074800004</v>
      </c>
      <c r="F358" s="9">
        <v>4187186.3899400001</v>
      </c>
      <c r="G358" s="11">
        <v>3.3</v>
      </c>
      <c r="H358" s="11">
        <v>2.2000000000000002</v>
      </c>
      <c r="I358" s="12">
        <v>0.7</v>
      </c>
      <c r="J358" s="12">
        <v>0.4</v>
      </c>
      <c r="K358" s="12">
        <v>0.55000000000000004</v>
      </c>
      <c r="L358" s="13">
        <v>7.26</v>
      </c>
      <c r="M358" s="13">
        <v>3.9930000000000003</v>
      </c>
      <c r="N358" s="14" t="s">
        <v>53</v>
      </c>
      <c r="O358" s="14" t="s">
        <v>59</v>
      </c>
      <c r="P358" s="15">
        <v>4</v>
      </c>
      <c r="Q358" s="15">
        <v>1</v>
      </c>
      <c r="R358" s="36">
        <v>1</v>
      </c>
      <c r="S358" s="15"/>
      <c r="T358" s="15"/>
      <c r="U358" s="15" t="s">
        <v>508</v>
      </c>
      <c r="V358" s="15" t="s">
        <v>566</v>
      </c>
      <c r="W358" s="15"/>
      <c r="X358" s="14"/>
    </row>
    <row r="359" spans="1:24">
      <c r="A359" s="8">
        <v>43731</v>
      </c>
      <c r="B359" s="8" t="s">
        <v>24</v>
      </c>
      <c r="C359" s="56">
        <v>137</v>
      </c>
      <c r="D359" s="16" t="s">
        <v>64</v>
      </c>
      <c r="E359" s="9">
        <v>541054.62934999994</v>
      </c>
      <c r="F359" s="9">
        <v>4187189.7845200002</v>
      </c>
      <c r="G359" s="11">
        <v>3.3</v>
      </c>
      <c r="H359" s="11">
        <v>2</v>
      </c>
      <c r="I359" s="12">
        <v>0.7</v>
      </c>
      <c r="J359" s="12">
        <v>0.4</v>
      </c>
      <c r="K359" s="12">
        <v>0.55000000000000004</v>
      </c>
      <c r="L359" s="13">
        <v>6.6</v>
      </c>
      <c r="M359" s="13">
        <v>3.63</v>
      </c>
      <c r="N359" s="14" t="s">
        <v>53</v>
      </c>
      <c r="O359" s="14" t="s">
        <v>59</v>
      </c>
      <c r="P359" s="15">
        <v>2</v>
      </c>
      <c r="Q359" s="15">
        <v>1</v>
      </c>
      <c r="R359" s="36">
        <v>2</v>
      </c>
      <c r="S359" s="15"/>
      <c r="T359" s="15"/>
      <c r="U359" s="15" t="s">
        <v>508</v>
      </c>
      <c r="V359" s="15" t="s">
        <v>566</v>
      </c>
      <c r="W359" s="15"/>
      <c r="X359" s="14"/>
    </row>
    <row r="360" spans="1:24">
      <c r="A360" s="8">
        <v>43731</v>
      </c>
      <c r="B360" s="8" t="s">
        <v>24</v>
      </c>
      <c r="C360" s="56">
        <v>221</v>
      </c>
      <c r="D360" s="16" t="s">
        <v>63</v>
      </c>
      <c r="E360" s="9">
        <v>540977.24735299998</v>
      </c>
      <c r="F360" s="9">
        <v>4187192.57583</v>
      </c>
      <c r="G360" s="11">
        <v>3.3</v>
      </c>
      <c r="H360" s="11">
        <v>2</v>
      </c>
      <c r="I360" s="12">
        <v>0.55000000000000004</v>
      </c>
      <c r="J360" s="12">
        <v>0.25</v>
      </c>
      <c r="K360" s="12">
        <v>0.4</v>
      </c>
      <c r="L360" s="13">
        <v>6.6</v>
      </c>
      <c r="M360" s="13">
        <v>2.64</v>
      </c>
      <c r="N360" s="14" t="s">
        <v>62</v>
      </c>
      <c r="O360" s="14" t="s">
        <v>59</v>
      </c>
      <c r="P360" s="15">
        <v>2</v>
      </c>
      <c r="Q360" s="15">
        <v>1</v>
      </c>
      <c r="R360" s="36">
        <v>4</v>
      </c>
      <c r="S360" s="15"/>
      <c r="T360" s="15" t="s">
        <v>493</v>
      </c>
      <c r="U360" s="15" t="s">
        <v>508</v>
      </c>
      <c r="V360" s="15" t="s">
        <v>566</v>
      </c>
      <c r="W360" s="15"/>
      <c r="X360" s="14" t="s">
        <v>568</v>
      </c>
    </row>
    <row r="361" spans="1:24">
      <c r="A361" s="8">
        <v>43731</v>
      </c>
      <c r="B361" s="8" t="s">
        <v>24</v>
      </c>
      <c r="C361" s="56">
        <v>258</v>
      </c>
      <c r="D361" s="16" t="s">
        <v>61</v>
      </c>
      <c r="E361" s="9">
        <v>540943.48971899995</v>
      </c>
      <c r="F361" s="9">
        <v>4187187.2483799998</v>
      </c>
      <c r="G361" s="11">
        <v>3.3</v>
      </c>
      <c r="H361" s="11">
        <v>2</v>
      </c>
      <c r="I361" s="12">
        <v>0.75</v>
      </c>
      <c r="J361" s="12">
        <v>0.5</v>
      </c>
      <c r="K361" s="12">
        <v>0.625</v>
      </c>
      <c r="L361" s="13">
        <v>6.6</v>
      </c>
      <c r="M361" s="13">
        <v>4.125</v>
      </c>
      <c r="N361" s="14" t="s">
        <v>59</v>
      </c>
      <c r="O361" s="14" t="s">
        <v>62</v>
      </c>
      <c r="P361" s="15">
        <v>4</v>
      </c>
      <c r="Q361" s="15">
        <v>0</v>
      </c>
      <c r="R361" s="36">
        <v>1</v>
      </c>
      <c r="S361" s="15"/>
      <c r="T361" s="15" t="s">
        <v>493</v>
      </c>
      <c r="U361" s="15"/>
      <c r="V361" s="15" t="s">
        <v>566</v>
      </c>
      <c r="W361" s="15"/>
      <c r="X361" s="14" t="s">
        <v>569</v>
      </c>
    </row>
    <row r="362" spans="1:24">
      <c r="A362" s="8">
        <v>43734</v>
      </c>
      <c r="B362" s="8" t="s">
        <v>17</v>
      </c>
      <c r="C362" s="56">
        <v>19</v>
      </c>
      <c r="D362" s="16" t="s">
        <v>68</v>
      </c>
      <c r="E362" s="9">
        <v>541658.047227</v>
      </c>
      <c r="F362" s="9">
        <v>4187158.8129599998</v>
      </c>
      <c r="G362" s="11">
        <v>3.3</v>
      </c>
      <c r="H362" s="11">
        <v>2.6</v>
      </c>
      <c r="I362" s="12">
        <v>0.65</v>
      </c>
      <c r="J362" s="12">
        <v>0.35</v>
      </c>
      <c r="K362" s="12">
        <v>0.5</v>
      </c>
      <c r="L362" s="13">
        <v>8.58</v>
      </c>
      <c r="M362" s="13">
        <v>4.29</v>
      </c>
      <c r="N362" s="14" t="s">
        <v>157</v>
      </c>
      <c r="O362" s="14" t="s">
        <v>53</v>
      </c>
      <c r="P362" s="15">
        <v>4</v>
      </c>
      <c r="Q362" s="15">
        <v>1</v>
      </c>
      <c r="R362" s="36">
        <v>1</v>
      </c>
      <c r="S362" s="15"/>
      <c r="T362" s="15"/>
      <c r="U362" s="15" t="s">
        <v>508</v>
      </c>
      <c r="V362" s="15" t="s">
        <v>566</v>
      </c>
      <c r="W362" s="15"/>
      <c r="X362" s="14"/>
    </row>
    <row r="363" spans="1:24">
      <c r="A363" s="8">
        <v>43734</v>
      </c>
      <c r="B363" s="8" t="s">
        <v>17</v>
      </c>
      <c r="C363" s="56">
        <v>283</v>
      </c>
      <c r="D363" s="16" t="s">
        <v>70</v>
      </c>
      <c r="E363" s="9">
        <v>541694.64949600003</v>
      </c>
      <c r="F363" s="9">
        <v>4187175.6292099999</v>
      </c>
      <c r="G363" s="11">
        <v>3.3</v>
      </c>
      <c r="H363" s="11">
        <v>2.6</v>
      </c>
      <c r="I363" s="12">
        <v>0.75</v>
      </c>
      <c r="J363" s="12">
        <v>0.5</v>
      </c>
      <c r="K363" s="12">
        <v>0.625</v>
      </c>
      <c r="L363" s="13">
        <v>8.58</v>
      </c>
      <c r="M363" s="13">
        <v>5.3624999999999998</v>
      </c>
      <c r="N363" s="14" t="s">
        <v>157</v>
      </c>
      <c r="O363" s="14" t="s">
        <v>59</v>
      </c>
      <c r="P363" s="15">
        <v>4</v>
      </c>
      <c r="Q363" s="15">
        <v>1</v>
      </c>
      <c r="R363" s="36">
        <v>1</v>
      </c>
      <c r="S363" s="15"/>
      <c r="T363" s="15"/>
      <c r="U363" s="15"/>
      <c r="V363" s="15"/>
      <c r="W363" s="15"/>
      <c r="X363" s="14" t="s">
        <v>71</v>
      </c>
    </row>
    <row r="364" spans="1:24">
      <c r="A364" s="8">
        <v>43734</v>
      </c>
      <c r="B364" s="8" t="s">
        <v>17</v>
      </c>
      <c r="C364" s="56">
        <v>288</v>
      </c>
      <c r="D364" s="16" t="s">
        <v>69</v>
      </c>
      <c r="E364" s="9">
        <v>541688.69635900005</v>
      </c>
      <c r="F364" s="9">
        <v>4187171.6604499999</v>
      </c>
      <c r="G364" s="11">
        <v>3.3</v>
      </c>
      <c r="H364" s="11">
        <v>2.7</v>
      </c>
      <c r="I364" s="12">
        <v>0.75</v>
      </c>
      <c r="J364" s="12">
        <v>0.45</v>
      </c>
      <c r="K364" s="12">
        <v>0.6</v>
      </c>
      <c r="L364" s="13">
        <v>8.91</v>
      </c>
      <c r="M364" s="13">
        <v>5.3460000000000001</v>
      </c>
      <c r="N364" s="14" t="s">
        <v>59</v>
      </c>
      <c r="O364" s="14" t="s">
        <v>53</v>
      </c>
      <c r="P364" s="15">
        <v>4</v>
      </c>
      <c r="Q364" s="15">
        <v>1</v>
      </c>
      <c r="R364" s="36">
        <v>1</v>
      </c>
      <c r="S364" s="15"/>
      <c r="T364" s="15"/>
      <c r="U364" s="15"/>
      <c r="V364" s="15" t="s">
        <v>566</v>
      </c>
      <c r="W364" s="15"/>
      <c r="X364" s="14"/>
    </row>
    <row r="365" spans="1:24">
      <c r="A365" s="8">
        <v>44103</v>
      </c>
      <c r="B365" s="8" t="s">
        <v>33</v>
      </c>
      <c r="C365" s="56">
        <v>95</v>
      </c>
      <c r="D365" s="9" t="s">
        <v>34</v>
      </c>
      <c r="E365" s="2">
        <v>540786.67272999999</v>
      </c>
      <c r="F365" s="2">
        <v>4187210.86552</v>
      </c>
      <c r="G365" s="10">
        <v>3</v>
      </c>
      <c r="H365" s="11">
        <v>4</v>
      </c>
      <c r="I365" s="12">
        <v>0.65</v>
      </c>
      <c r="J365" s="12">
        <v>0.1</v>
      </c>
      <c r="K365" s="12">
        <v>0.375</v>
      </c>
      <c r="L365" s="13">
        <v>12</v>
      </c>
      <c r="M365" s="13">
        <v>4.5</v>
      </c>
      <c r="N365" s="14" t="s">
        <v>32</v>
      </c>
      <c r="O365" s="14" t="s">
        <v>35</v>
      </c>
      <c r="P365" s="15">
        <v>1</v>
      </c>
      <c r="Q365" s="15">
        <v>1</v>
      </c>
      <c r="R365" s="36">
        <v>2</v>
      </c>
      <c r="S365" s="15">
        <v>0</v>
      </c>
      <c r="T365" s="15" t="s">
        <v>493</v>
      </c>
      <c r="U365" s="15" t="s">
        <v>508</v>
      </c>
      <c r="V365" s="14" t="s">
        <v>556</v>
      </c>
      <c r="W365" s="15"/>
      <c r="X365" s="14" t="s">
        <v>565</v>
      </c>
    </row>
    <row r="366" spans="1:24">
      <c r="A366" s="8">
        <v>44103</v>
      </c>
      <c r="B366" s="8" t="s">
        <v>33</v>
      </c>
      <c r="C366" s="56">
        <v>272</v>
      </c>
      <c r="D366" s="9" t="s">
        <v>36</v>
      </c>
      <c r="E366" s="2">
        <v>540677.68556500005</v>
      </c>
      <c r="F366" s="2">
        <v>4187243.4828300001</v>
      </c>
      <c r="G366" s="10">
        <v>3</v>
      </c>
      <c r="H366" s="11">
        <v>4.3</v>
      </c>
      <c r="I366" s="12">
        <v>0.55000000000000004</v>
      </c>
      <c r="J366" s="12">
        <v>0.35</v>
      </c>
      <c r="K366" s="12">
        <v>0.45</v>
      </c>
      <c r="L366" s="13">
        <v>12.899999999999999</v>
      </c>
      <c r="M366" s="13">
        <v>5.8049999999999997</v>
      </c>
      <c r="N366" s="14" t="s">
        <v>157</v>
      </c>
      <c r="O366" s="14" t="s">
        <v>32</v>
      </c>
      <c r="P366" s="15">
        <v>1</v>
      </c>
      <c r="Q366" s="15"/>
      <c r="R366" s="36">
        <v>0</v>
      </c>
      <c r="S366" s="15">
        <v>0</v>
      </c>
      <c r="T366" s="15"/>
      <c r="U366" s="15"/>
      <c r="V366" s="15"/>
      <c r="W366" s="15"/>
      <c r="X366" s="14" t="s">
        <v>37</v>
      </c>
    </row>
    <row r="367" spans="1:24">
      <c r="A367" s="8">
        <v>44103</v>
      </c>
      <c r="B367" s="8" t="s">
        <v>33</v>
      </c>
      <c r="C367" s="56">
        <v>305</v>
      </c>
      <c r="D367" s="17" t="s">
        <v>38</v>
      </c>
      <c r="E367" s="2">
        <v>540751.86109599995</v>
      </c>
      <c r="F367" s="2">
        <v>4187202.8487300002</v>
      </c>
      <c r="G367" s="10">
        <v>3</v>
      </c>
      <c r="H367" s="11">
        <v>3.45</v>
      </c>
      <c r="I367" s="12">
        <v>0.85</v>
      </c>
      <c r="J367" s="12">
        <v>0.4</v>
      </c>
      <c r="K367" s="12">
        <v>0.625</v>
      </c>
      <c r="L367" s="13">
        <v>10.350000000000001</v>
      </c>
      <c r="M367" s="13">
        <v>6.4687500000000009</v>
      </c>
      <c r="N367" s="14" t="s">
        <v>157</v>
      </c>
      <c r="O367" s="14" t="s">
        <v>32</v>
      </c>
      <c r="P367" s="15">
        <v>0</v>
      </c>
      <c r="Q367" s="15">
        <v>1</v>
      </c>
      <c r="R367" s="36">
        <v>0</v>
      </c>
      <c r="S367" s="15">
        <v>0</v>
      </c>
      <c r="T367" s="15"/>
      <c r="U367" s="15" t="s">
        <v>508</v>
      </c>
      <c r="V367" s="15"/>
      <c r="W367" s="15"/>
      <c r="X367" s="14"/>
    </row>
    <row r="368" spans="1:24">
      <c r="A368" s="8">
        <v>44103</v>
      </c>
      <c r="B368" s="8" t="s">
        <v>33</v>
      </c>
      <c r="C368" s="56">
        <v>374</v>
      </c>
      <c r="D368" s="9" t="s">
        <v>39</v>
      </c>
      <c r="E368" s="2">
        <v>540958.89222200005</v>
      </c>
      <c r="F368" s="2">
        <v>4186996.4055699999</v>
      </c>
      <c r="G368" s="10">
        <v>3</v>
      </c>
      <c r="H368" s="11">
        <v>3.75</v>
      </c>
      <c r="I368" s="12">
        <v>0.95</v>
      </c>
      <c r="J368" s="12">
        <v>0.3</v>
      </c>
      <c r="K368" s="12">
        <v>0.625</v>
      </c>
      <c r="L368" s="13">
        <v>11.25</v>
      </c>
      <c r="M368" s="13">
        <v>7.03125</v>
      </c>
      <c r="N368" s="14" t="s">
        <v>32</v>
      </c>
      <c r="O368" s="14" t="s">
        <v>157</v>
      </c>
      <c r="P368" s="15">
        <v>0</v>
      </c>
      <c r="Q368" s="15">
        <v>1</v>
      </c>
      <c r="R368" s="36">
        <v>0</v>
      </c>
      <c r="S368" s="15">
        <v>0</v>
      </c>
      <c r="T368" s="15"/>
      <c r="U368" s="15" t="s">
        <v>508</v>
      </c>
      <c r="V368" s="15"/>
      <c r="W368" s="15"/>
      <c r="X368" s="14" t="s">
        <v>564</v>
      </c>
    </row>
    <row r="369" spans="1:24">
      <c r="A369" s="8">
        <v>44103</v>
      </c>
      <c r="B369" s="8" t="s">
        <v>33</v>
      </c>
      <c r="C369" s="56">
        <v>431</v>
      </c>
      <c r="D369" s="9" t="s">
        <v>40</v>
      </c>
      <c r="E369" s="2">
        <v>540983.26262399997</v>
      </c>
      <c r="F369" s="2">
        <v>4186960.9893800002</v>
      </c>
      <c r="G369" s="10">
        <v>3</v>
      </c>
      <c r="H369" s="11">
        <v>2.5</v>
      </c>
      <c r="I369" s="12">
        <v>0.9</v>
      </c>
      <c r="J369" s="12">
        <v>0.25</v>
      </c>
      <c r="K369" s="12">
        <v>0.57499999999999996</v>
      </c>
      <c r="L369" s="13">
        <v>7.5</v>
      </c>
      <c r="M369" s="13">
        <v>4.3125</v>
      </c>
      <c r="N369" s="14" t="s">
        <v>32</v>
      </c>
      <c r="O369" s="14" t="s">
        <v>157</v>
      </c>
      <c r="P369" s="15">
        <v>0</v>
      </c>
      <c r="Q369" s="15">
        <v>1</v>
      </c>
      <c r="R369" s="36">
        <v>1</v>
      </c>
      <c r="S369" s="15">
        <v>0</v>
      </c>
      <c r="T369" s="15"/>
      <c r="U369" s="15" t="s">
        <v>508</v>
      </c>
      <c r="V369" s="14" t="s">
        <v>556</v>
      </c>
      <c r="W369" s="15"/>
      <c r="X369" s="14" t="s">
        <v>563</v>
      </c>
    </row>
    <row r="370" spans="1:24">
      <c r="A370" s="8">
        <v>44104</v>
      </c>
      <c r="B370" s="8" t="s">
        <v>17</v>
      </c>
      <c r="C370" s="56">
        <v>35</v>
      </c>
      <c r="D370" s="9" t="s">
        <v>18</v>
      </c>
      <c r="E370" s="2">
        <v>541590.85251</v>
      </c>
      <c r="F370" s="2">
        <v>4187258.9611800001</v>
      </c>
      <c r="G370" s="10">
        <v>3</v>
      </c>
      <c r="H370" s="11">
        <v>3.1</v>
      </c>
      <c r="I370" s="12">
        <v>0.6</v>
      </c>
      <c r="J370" s="12">
        <v>0.45</v>
      </c>
      <c r="K370" s="12">
        <v>0.52500000000000002</v>
      </c>
      <c r="L370" s="13">
        <v>9.3000000000000007</v>
      </c>
      <c r="M370" s="13">
        <v>4.8825000000000003</v>
      </c>
      <c r="N370" s="14" t="s">
        <v>157</v>
      </c>
      <c r="O370" s="14"/>
      <c r="P370" s="15">
        <v>1</v>
      </c>
      <c r="Q370" s="15">
        <v>1</v>
      </c>
      <c r="R370" s="36">
        <v>0</v>
      </c>
      <c r="S370" s="15">
        <v>1</v>
      </c>
      <c r="T370" s="15"/>
      <c r="U370" s="15" t="s">
        <v>553</v>
      </c>
      <c r="V370" s="15"/>
      <c r="W370" s="15"/>
      <c r="X370" s="14" t="s">
        <v>554</v>
      </c>
    </row>
    <row r="371" spans="1:24">
      <c r="A371" s="8">
        <v>44104</v>
      </c>
      <c r="B371" s="8" t="s">
        <v>17</v>
      </c>
      <c r="C371" s="56">
        <v>204</v>
      </c>
      <c r="D371" s="9" t="s">
        <v>19</v>
      </c>
      <c r="E371" s="2">
        <v>541624.10297000001</v>
      </c>
      <c r="F371" s="2">
        <v>4187301.4059700002</v>
      </c>
      <c r="G371" s="10">
        <v>3</v>
      </c>
      <c r="H371" s="11">
        <v>3.3</v>
      </c>
      <c r="I371" s="12">
        <v>0.45</v>
      </c>
      <c r="J371" s="12">
        <v>0.15</v>
      </c>
      <c r="K371" s="12">
        <v>0.3</v>
      </c>
      <c r="L371" s="13">
        <v>9.8999999999999986</v>
      </c>
      <c r="M371" s="13">
        <v>2.9699999999999993</v>
      </c>
      <c r="N371" s="14" t="s">
        <v>20</v>
      </c>
      <c r="O371" s="14" t="s">
        <v>157</v>
      </c>
      <c r="P371" s="15">
        <v>1</v>
      </c>
      <c r="Q371" s="15">
        <v>1</v>
      </c>
      <c r="R371" s="36">
        <v>0</v>
      </c>
      <c r="S371" s="15">
        <v>2</v>
      </c>
      <c r="T371" s="15" t="s">
        <v>493</v>
      </c>
      <c r="U371" s="15" t="s">
        <v>508</v>
      </c>
      <c r="V371" s="15"/>
      <c r="W371" s="15"/>
      <c r="X371" s="14" t="s">
        <v>555</v>
      </c>
    </row>
    <row r="372" spans="1:24">
      <c r="A372" s="8">
        <v>44104</v>
      </c>
      <c r="B372" s="8" t="s">
        <v>17</v>
      </c>
      <c r="C372" s="56">
        <v>287</v>
      </c>
      <c r="D372" s="9" t="s">
        <v>21</v>
      </c>
      <c r="E372" s="2">
        <v>541694.64949600003</v>
      </c>
      <c r="F372" s="2">
        <v>4187175.6292099999</v>
      </c>
      <c r="G372" s="10">
        <v>3</v>
      </c>
      <c r="H372" s="11">
        <v>3.8</v>
      </c>
      <c r="I372" s="12">
        <v>0.65</v>
      </c>
      <c r="J372" s="12">
        <v>0.3</v>
      </c>
      <c r="K372" s="12">
        <v>0.47499999999999998</v>
      </c>
      <c r="L372" s="13">
        <v>11.399999999999999</v>
      </c>
      <c r="M372" s="13">
        <v>5.4149999999999991</v>
      </c>
      <c r="N372" s="14" t="s">
        <v>157</v>
      </c>
      <c r="O372" s="14"/>
      <c r="P372" s="15">
        <v>0</v>
      </c>
      <c r="Q372" s="15">
        <v>1</v>
      </c>
      <c r="R372" s="36">
        <v>0</v>
      </c>
      <c r="S372" s="15">
        <v>1</v>
      </c>
      <c r="T372" s="15"/>
      <c r="U372" s="15" t="s">
        <v>508</v>
      </c>
      <c r="V372" s="15"/>
      <c r="W372" s="15"/>
      <c r="X372" s="14" t="s">
        <v>558</v>
      </c>
    </row>
    <row r="373" spans="1:24">
      <c r="A373" s="8">
        <v>44104</v>
      </c>
      <c r="B373" s="8" t="s">
        <v>17</v>
      </c>
      <c r="C373" s="56">
        <v>306</v>
      </c>
      <c r="D373" s="9" t="s">
        <v>22</v>
      </c>
      <c r="E373" s="2">
        <v>541688.69635900005</v>
      </c>
      <c r="F373" s="2">
        <v>4187171.6604499999</v>
      </c>
      <c r="G373" s="10">
        <v>3</v>
      </c>
      <c r="H373" s="11">
        <v>3.8</v>
      </c>
      <c r="I373" s="12">
        <v>0.6</v>
      </c>
      <c r="J373" s="12">
        <v>0.35</v>
      </c>
      <c r="K373" s="12">
        <v>0.47499999999999998</v>
      </c>
      <c r="L373" s="13">
        <v>11.399999999999999</v>
      </c>
      <c r="M373" s="13">
        <v>5.4149999999999991</v>
      </c>
      <c r="N373" s="14" t="s">
        <v>157</v>
      </c>
      <c r="O373" s="14" t="s">
        <v>20</v>
      </c>
      <c r="P373" s="15">
        <v>1</v>
      </c>
      <c r="Q373" s="15">
        <v>1</v>
      </c>
      <c r="R373" s="36">
        <v>0</v>
      </c>
      <c r="S373" s="15">
        <v>1</v>
      </c>
      <c r="T373" s="15" t="s">
        <v>493</v>
      </c>
      <c r="U373" s="15" t="s">
        <v>508</v>
      </c>
      <c r="V373" s="15"/>
      <c r="W373" s="15"/>
      <c r="X373" s="14" t="s">
        <v>559</v>
      </c>
    </row>
    <row r="374" spans="1:24">
      <c r="A374" s="8">
        <v>44104</v>
      </c>
      <c r="B374" s="8" t="s">
        <v>17</v>
      </c>
      <c r="C374" s="56">
        <v>324</v>
      </c>
      <c r="D374" s="9" t="s">
        <v>23</v>
      </c>
      <c r="E374" s="2">
        <v>541658.047227</v>
      </c>
      <c r="F374" s="2">
        <v>4187158.8129599998</v>
      </c>
      <c r="G374" s="10">
        <v>3</v>
      </c>
      <c r="H374" s="11">
        <v>4.0999999999999996</v>
      </c>
      <c r="I374" s="12">
        <v>0.65</v>
      </c>
      <c r="J374" s="12">
        <v>0.4</v>
      </c>
      <c r="K374" s="12">
        <v>0.52500000000000002</v>
      </c>
      <c r="L374" s="13">
        <v>12.299999999999999</v>
      </c>
      <c r="M374" s="13">
        <v>6.4574999999999996</v>
      </c>
      <c r="N374" s="15" t="s">
        <v>157</v>
      </c>
      <c r="O374" s="15"/>
      <c r="P374" s="14">
        <v>1</v>
      </c>
      <c r="Q374" s="14">
        <v>1</v>
      </c>
      <c r="R374" s="35">
        <v>0</v>
      </c>
      <c r="S374" s="14">
        <v>1</v>
      </c>
      <c r="T374" s="14" t="s">
        <v>541</v>
      </c>
      <c r="U374" s="15" t="s">
        <v>508</v>
      </c>
      <c r="W374" s="14"/>
      <c r="X374" s="14" t="s">
        <v>560</v>
      </c>
    </row>
    <row r="375" spans="1:24">
      <c r="A375" s="8">
        <v>44104</v>
      </c>
      <c r="B375" s="8" t="s">
        <v>24</v>
      </c>
      <c r="C375" s="56">
        <v>14</v>
      </c>
      <c r="D375" s="9" t="s">
        <v>25</v>
      </c>
      <c r="E375" s="2">
        <v>541143.159598</v>
      </c>
      <c r="F375" s="2">
        <v>4187225.5984499999</v>
      </c>
      <c r="G375" s="10">
        <v>3</v>
      </c>
      <c r="H375" s="11">
        <v>3.25</v>
      </c>
      <c r="I375" s="12">
        <v>0.65</v>
      </c>
      <c r="J375" s="12">
        <v>0.35</v>
      </c>
      <c r="K375" s="12">
        <v>0.5</v>
      </c>
      <c r="L375" s="13">
        <v>9.75</v>
      </c>
      <c r="M375" s="13">
        <v>4.875</v>
      </c>
      <c r="N375" s="14" t="s">
        <v>157</v>
      </c>
      <c r="O375" s="14" t="s">
        <v>20</v>
      </c>
      <c r="P375" s="15">
        <v>0</v>
      </c>
      <c r="Q375" s="15">
        <v>1</v>
      </c>
      <c r="R375" s="36">
        <v>1</v>
      </c>
      <c r="S375" s="15">
        <v>0</v>
      </c>
      <c r="T375" s="15"/>
      <c r="U375" s="15" t="s">
        <v>508</v>
      </c>
      <c r="V375" s="14" t="s">
        <v>556</v>
      </c>
      <c r="W375" s="15"/>
      <c r="X375" s="14" t="s">
        <v>557</v>
      </c>
    </row>
    <row r="376" spans="1:24">
      <c r="A376" s="8">
        <v>44104</v>
      </c>
      <c r="B376" s="8" t="s">
        <v>24</v>
      </c>
      <c r="C376" s="56">
        <v>111</v>
      </c>
      <c r="D376" s="9" t="s">
        <v>26</v>
      </c>
      <c r="E376" s="2">
        <v>541061.43074800004</v>
      </c>
      <c r="F376" s="2">
        <v>4187186.3899400001</v>
      </c>
      <c r="G376" s="10">
        <v>3</v>
      </c>
      <c r="H376" s="11">
        <v>4.0999999999999996</v>
      </c>
      <c r="I376" s="12">
        <v>0.7</v>
      </c>
      <c r="J376" s="12">
        <v>0.35</v>
      </c>
      <c r="K376" s="12">
        <v>0.52499999999999991</v>
      </c>
      <c r="L376" s="13">
        <v>12.299999999999999</v>
      </c>
      <c r="M376" s="13">
        <v>6.4574999999999987</v>
      </c>
      <c r="N376" s="14" t="s">
        <v>157</v>
      </c>
      <c r="O376" s="14" t="s">
        <v>20</v>
      </c>
      <c r="P376" s="15">
        <v>1</v>
      </c>
      <c r="Q376" s="15">
        <v>1</v>
      </c>
      <c r="R376" s="36">
        <v>0</v>
      </c>
      <c r="S376" s="15">
        <v>1</v>
      </c>
      <c r="T376" s="15" t="s">
        <v>493</v>
      </c>
      <c r="U376" s="15" t="s">
        <v>508</v>
      </c>
      <c r="V376" s="15"/>
      <c r="W376" s="15"/>
      <c r="X376" s="14" t="s">
        <v>561</v>
      </c>
    </row>
    <row r="377" spans="1:24">
      <c r="A377" s="8">
        <v>44104</v>
      </c>
      <c r="B377" s="8" t="s">
        <v>24</v>
      </c>
      <c r="C377" s="56">
        <v>167</v>
      </c>
      <c r="D377" s="9" t="s">
        <v>27</v>
      </c>
      <c r="E377" s="2">
        <v>541054.62934999994</v>
      </c>
      <c r="F377" s="2">
        <v>4187189.7845200002</v>
      </c>
      <c r="G377" s="10">
        <v>3</v>
      </c>
      <c r="H377" s="11">
        <v>2.7</v>
      </c>
      <c r="I377" s="12">
        <v>0.6</v>
      </c>
      <c r="J377" s="12">
        <v>0.35</v>
      </c>
      <c r="K377" s="12">
        <v>0.47499999999999998</v>
      </c>
      <c r="L377" s="13">
        <v>8.1000000000000014</v>
      </c>
      <c r="M377" s="13">
        <v>3.8475000000000006</v>
      </c>
      <c r="N377" s="14" t="s">
        <v>157</v>
      </c>
      <c r="O377" s="14" t="s">
        <v>20</v>
      </c>
      <c r="P377" s="15">
        <v>1</v>
      </c>
      <c r="Q377" s="15">
        <v>1</v>
      </c>
      <c r="R377" s="36">
        <v>0</v>
      </c>
      <c r="S377" s="15">
        <v>0</v>
      </c>
      <c r="T377" s="15"/>
      <c r="U377" s="15"/>
      <c r="V377" s="15"/>
      <c r="W377" s="15"/>
      <c r="X377" s="14" t="s">
        <v>28</v>
      </c>
    </row>
    <row r="378" spans="1:24">
      <c r="A378" s="8">
        <v>44104</v>
      </c>
      <c r="B378" s="8" t="s">
        <v>24</v>
      </c>
      <c r="C378" s="56">
        <v>268</v>
      </c>
      <c r="D378" s="9" t="s">
        <v>29</v>
      </c>
      <c r="E378" s="2">
        <v>540977.24735299998</v>
      </c>
      <c r="F378" s="2">
        <v>4187192.57583</v>
      </c>
      <c r="G378" s="10">
        <v>3</v>
      </c>
      <c r="H378" s="11">
        <v>3.2</v>
      </c>
      <c r="I378" s="12">
        <v>0.6</v>
      </c>
      <c r="J378" s="12">
        <v>0.35</v>
      </c>
      <c r="K378" s="12">
        <v>0.47499999999999998</v>
      </c>
      <c r="L378" s="13">
        <v>9.6000000000000014</v>
      </c>
      <c r="M378" s="13">
        <v>4.5600000000000005</v>
      </c>
      <c r="N378" s="14" t="s">
        <v>157</v>
      </c>
      <c r="O378" s="14" t="s">
        <v>30</v>
      </c>
      <c r="P378" s="15">
        <v>1</v>
      </c>
      <c r="Q378" s="15">
        <v>1</v>
      </c>
      <c r="R378" s="36">
        <v>1</v>
      </c>
      <c r="S378" s="15">
        <v>0</v>
      </c>
      <c r="T378" s="15"/>
      <c r="U378" s="15"/>
      <c r="V378" s="15"/>
      <c r="W378" s="15"/>
      <c r="X378" s="14" t="s">
        <v>634</v>
      </c>
    </row>
    <row r="379" spans="1:24">
      <c r="A379" s="8">
        <v>44104</v>
      </c>
      <c r="B379" s="8" t="s">
        <v>24</v>
      </c>
      <c r="C379" s="56">
        <v>300</v>
      </c>
      <c r="D379" s="9" t="s">
        <v>31</v>
      </c>
      <c r="E379" s="2">
        <v>540943.48971899995</v>
      </c>
      <c r="F379" s="2">
        <v>4187187.2483799998</v>
      </c>
      <c r="G379" s="10">
        <v>3</v>
      </c>
      <c r="H379" s="11">
        <v>3.5</v>
      </c>
      <c r="I379" s="12">
        <v>0.5</v>
      </c>
      <c r="J379" s="12">
        <v>0.25</v>
      </c>
      <c r="K379" s="12">
        <v>0.375</v>
      </c>
      <c r="L379" s="13">
        <v>10.5</v>
      </c>
      <c r="M379" s="13">
        <v>3.9375</v>
      </c>
      <c r="N379" s="14" t="s">
        <v>32</v>
      </c>
      <c r="O379" s="14" t="s">
        <v>157</v>
      </c>
      <c r="P379" s="15">
        <v>0</v>
      </c>
      <c r="Q379" s="15">
        <v>1</v>
      </c>
      <c r="R379" s="36">
        <v>2</v>
      </c>
      <c r="S379" s="15">
        <v>0</v>
      </c>
      <c r="T379" s="15"/>
      <c r="U379" s="15" t="s">
        <v>508</v>
      </c>
      <c r="V379" s="14" t="s">
        <v>556</v>
      </c>
      <c r="W379" s="15"/>
      <c r="X379" s="14" t="s">
        <v>562</v>
      </c>
    </row>
    <row r="380" spans="1:24">
      <c r="A380" s="173">
        <v>44495</v>
      </c>
      <c r="B380" s="174" t="s">
        <v>33</v>
      </c>
      <c r="C380" s="175">
        <v>15</v>
      </c>
      <c r="D380" s="176" t="s">
        <v>660</v>
      </c>
      <c r="E380" s="26">
        <v>540860.21505400003</v>
      </c>
      <c r="F380" s="26">
        <v>4187195.1993900002</v>
      </c>
      <c r="G380" s="177">
        <v>5.6</v>
      </c>
      <c r="H380" s="178">
        <v>1.9</v>
      </c>
      <c r="I380" s="179">
        <v>1.1499999999999999</v>
      </c>
      <c r="J380" s="179">
        <v>0.3</v>
      </c>
      <c r="K380" s="179">
        <f>AVERAGE(I380:J380)</f>
        <v>0.72499999999999998</v>
      </c>
      <c r="L380" s="180">
        <f>G380*H380</f>
        <v>10.639999999999999</v>
      </c>
      <c r="M380" s="180">
        <f>L380*K380</f>
        <v>7.7139999999999986</v>
      </c>
      <c r="N380" s="181" t="s">
        <v>121</v>
      </c>
      <c r="O380" s="182"/>
      <c r="P380" s="183">
        <v>0</v>
      </c>
      <c r="Q380" s="183">
        <v>2</v>
      </c>
      <c r="R380" s="205">
        <v>0</v>
      </c>
      <c r="S380" s="183">
        <v>0</v>
      </c>
      <c r="T380" s="183"/>
      <c r="U380" s="183" t="s">
        <v>661</v>
      </c>
      <c r="V380" s="183"/>
      <c r="W380" s="183"/>
      <c r="X380" s="181" t="s">
        <v>662</v>
      </c>
    </row>
    <row r="381" spans="1:24">
      <c r="A381" s="173">
        <v>44495</v>
      </c>
      <c r="B381" s="174" t="s">
        <v>33</v>
      </c>
      <c r="C381" s="175">
        <v>48</v>
      </c>
      <c r="D381" s="176" t="s">
        <v>663</v>
      </c>
      <c r="E381" s="26">
        <v>540829.92020099994</v>
      </c>
      <c r="F381" s="26">
        <v>4187199.6973199998</v>
      </c>
      <c r="G381" s="177">
        <v>4.5</v>
      </c>
      <c r="H381" s="178">
        <v>1.9</v>
      </c>
      <c r="I381" s="179">
        <v>1.35</v>
      </c>
      <c r="J381" s="179">
        <v>0.45</v>
      </c>
      <c r="K381" s="179">
        <f>AVERAGE(I381:J381)</f>
        <v>0.9</v>
      </c>
      <c r="L381" s="180">
        <f>G381*H381</f>
        <v>8.5499999999999989</v>
      </c>
      <c r="M381" s="180">
        <f>L381*K381</f>
        <v>7.6949999999999994</v>
      </c>
      <c r="N381" s="181" t="s">
        <v>167</v>
      </c>
      <c r="O381" s="182"/>
      <c r="P381" s="183">
        <v>0</v>
      </c>
      <c r="Q381" s="183">
        <v>2</v>
      </c>
      <c r="R381" s="205">
        <v>0</v>
      </c>
      <c r="S381" s="183">
        <v>0</v>
      </c>
      <c r="T381" s="183"/>
      <c r="U381" s="183" t="s">
        <v>664</v>
      </c>
      <c r="V381" s="183"/>
      <c r="W381" s="183"/>
      <c r="X381" s="181" t="s">
        <v>665</v>
      </c>
    </row>
    <row r="382" spans="1:24">
      <c r="A382" s="173">
        <v>44495</v>
      </c>
      <c r="B382" s="174" t="s">
        <v>33</v>
      </c>
      <c r="C382" s="175">
        <v>76</v>
      </c>
      <c r="D382" s="176" t="s">
        <v>453</v>
      </c>
      <c r="E382" s="26">
        <v>540801.47743600002</v>
      </c>
      <c r="F382" s="26">
        <v>4187206.9733699998</v>
      </c>
      <c r="G382" s="177">
        <v>4.5999999999999996</v>
      </c>
      <c r="H382" s="178">
        <v>6.2</v>
      </c>
      <c r="I382" s="179">
        <v>1.05</v>
      </c>
      <c r="J382" s="179">
        <v>0.45</v>
      </c>
      <c r="K382" s="179">
        <f>AVERAGE(I382:J382)</f>
        <v>0.75</v>
      </c>
      <c r="L382" s="180">
        <f>G382*H382</f>
        <v>28.52</v>
      </c>
      <c r="M382" s="180">
        <f>L382*K382</f>
        <v>21.39</v>
      </c>
      <c r="N382" s="181" t="s">
        <v>121</v>
      </c>
      <c r="O382" s="182"/>
      <c r="P382" s="183">
        <v>0</v>
      </c>
      <c r="Q382" s="183">
        <v>2</v>
      </c>
      <c r="R382" s="205">
        <v>0</v>
      </c>
      <c r="S382" s="183">
        <v>0</v>
      </c>
      <c r="T382" s="183"/>
      <c r="U382" s="183" t="s">
        <v>661</v>
      </c>
      <c r="V382" s="183"/>
      <c r="W382" s="183"/>
      <c r="X382" s="182"/>
    </row>
    <row r="383" spans="1:24">
      <c r="A383" s="173">
        <v>44495</v>
      </c>
      <c r="B383" s="174" t="s">
        <v>33</v>
      </c>
      <c r="C383" s="175">
        <v>650</v>
      </c>
      <c r="D383" s="176" t="s">
        <v>666</v>
      </c>
      <c r="E383" s="26">
        <v>540947.66001999995</v>
      </c>
      <c r="F383" s="26">
        <v>4187027.7178000002</v>
      </c>
      <c r="G383" s="177">
        <v>3.3</v>
      </c>
      <c r="H383" s="178">
        <v>7.6</v>
      </c>
      <c r="I383" s="179">
        <v>0.8</v>
      </c>
      <c r="J383" s="179">
        <v>0.25</v>
      </c>
      <c r="K383" s="179">
        <f>AVERAGE(I383:J383)</f>
        <v>0.52500000000000002</v>
      </c>
      <c r="L383" s="180">
        <f>G383*H383</f>
        <v>25.08</v>
      </c>
      <c r="M383" s="180">
        <f>L383*K383</f>
        <v>13.167</v>
      </c>
      <c r="N383" s="181" t="s">
        <v>167</v>
      </c>
      <c r="O383" s="182"/>
      <c r="P383" s="183">
        <v>0</v>
      </c>
      <c r="Q383" s="183">
        <v>2</v>
      </c>
      <c r="R383" s="205">
        <v>0</v>
      </c>
      <c r="S383" s="183">
        <v>0</v>
      </c>
      <c r="T383" s="183"/>
      <c r="U383" s="183" t="s">
        <v>667</v>
      </c>
      <c r="V383" s="183"/>
      <c r="W383" s="183"/>
      <c r="X383" s="181" t="s">
        <v>668</v>
      </c>
    </row>
    <row r="384" spans="1:24">
      <c r="A384" s="173">
        <v>44495</v>
      </c>
      <c r="B384" s="174" t="s">
        <v>33</v>
      </c>
      <c r="C384" s="175">
        <v>755</v>
      </c>
      <c r="D384" s="176" t="s">
        <v>669</v>
      </c>
      <c r="E384" s="26">
        <v>540996.60803500004</v>
      </c>
      <c r="F384" s="26">
        <v>4186958.2645399999</v>
      </c>
      <c r="G384" s="177">
        <v>3.3</v>
      </c>
      <c r="H384" s="178">
        <v>5.3</v>
      </c>
      <c r="I384" s="179">
        <v>1.1000000000000001</v>
      </c>
      <c r="J384" s="179">
        <v>0.5</v>
      </c>
      <c r="K384" s="179">
        <f>AVERAGE(I384:J384)</f>
        <v>0.8</v>
      </c>
      <c r="L384" s="180">
        <f>G384*H384</f>
        <v>17.489999999999998</v>
      </c>
      <c r="M384" s="180">
        <f>L384*K384</f>
        <v>13.991999999999999</v>
      </c>
      <c r="N384" s="181" t="s">
        <v>32</v>
      </c>
      <c r="O384" s="182"/>
      <c r="P384" s="183">
        <v>0</v>
      </c>
      <c r="Q384" s="183">
        <v>2</v>
      </c>
      <c r="R384" s="205">
        <v>0</v>
      </c>
      <c r="S384" s="183">
        <v>0</v>
      </c>
      <c r="T384" s="183"/>
      <c r="U384" s="183" t="s">
        <v>670</v>
      </c>
      <c r="V384" s="183"/>
      <c r="W384" s="183"/>
      <c r="X384" s="181" t="s">
        <v>671</v>
      </c>
    </row>
    <row r="385" spans="1:24">
      <c r="A385" s="173">
        <v>44495</v>
      </c>
      <c r="B385" s="174" t="s">
        <v>24</v>
      </c>
      <c r="C385" s="175">
        <v>82</v>
      </c>
      <c r="D385" s="176" t="s">
        <v>672</v>
      </c>
      <c r="E385" s="26">
        <v>541103.10303899995</v>
      </c>
      <c r="F385" s="26">
        <v>4187197.0514799999</v>
      </c>
      <c r="G385" s="177">
        <v>3.5</v>
      </c>
      <c r="H385" s="178">
        <v>2.4</v>
      </c>
      <c r="I385" s="179">
        <v>1.2</v>
      </c>
      <c r="J385" s="179">
        <v>0.7</v>
      </c>
      <c r="K385" s="179">
        <f>AVERAGE(I385:J385)</f>
        <v>0.95</v>
      </c>
      <c r="L385" s="180">
        <f>G385*H385</f>
        <v>8.4</v>
      </c>
      <c r="M385" s="180">
        <f>L385*K385</f>
        <v>7.9799999999999995</v>
      </c>
      <c r="N385" s="181" t="s">
        <v>121</v>
      </c>
      <c r="O385" s="182"/>
      <c r="P385" s="183">
        <v>0</v>
      </c>
      <c r="Q385" s="183">
        <v>3</v>
      </c>
      <c r="R385" s="205">
        <v>0</v>
      </c>
      <c r="S385" s="183">
        <v>0</v>
      </c>
      <c r="T385" s="183"/>
      <c r="U385" s="183" t="s">
        <v>673</v>
      </c>
      <c r="V385" s="183"/>
      <c r="W385" s="183"/>
      <c r="X385" s="181" t="s">
        <v>674</v>
      </c>
    </row>
    <row r="386" spans="1:24">
      <c r="A386" s="173">
        <v>44495</v>
      </c>
      <c r="B386" s="174" t="s">
        <v>24</v>
      </c>
      <c r="C386" s="175">
        <v>244</v>
      </c>
      <c r="D386" s="176" t="s">
        <v>675</v>
      </c>
      <c r="E386" s="26">
        <v>540976.102785</v>
      </c>
      <c r="F386" s="26">
        <v>4187198.3744000001</v>
      </c>
      <c r="G386" s="177">
        <v>4</v>
      </c>
      <c r="H386" s="178">
        <v>3.8</v>
      </c>
      <c r="I386" s="179">
        <v>1.05</v>
      </c>
      <c r="J386" s="179">
        <v>0.45</v>
      </c>
      <c r="K386" s="179">
        <f>AVERAGE(I386:J386)</f>
        <v>0.75</v>
      </c>
      <c r="L386" s="180">
        <f>G386*H386</f>
        <v>15.2</v>
      </c>
      <c r="M386" s="180">
        <f>L386*K386</f>
        <v>11.399999999999999</v>
      </c>
      <c r="N386" s="181" t="s">
        <v>121</v>
      </c>
      <c r="O386" s="182"/>
      <c r="P386" s="183">
        <v>1</v>
      </c>
      <c r="Q386" s="183">
        <v>2</v>
      </c>
      <c r="R386" s="205">
        <v>0</v>
      </c>
      <c r="S386" s="183">
        <v>0</v>
      </c>
      <c r="T386" s="183" t="s">
        <v>676</v>
      </c>
      <c r="U386" s="183" t="s">
        <v>611</v>
      </c>
      <c r="V386" s="183"/>
      <c r="W386" s="183"/>
      <c r="X386" s="182"/>
    </row>
    <row r="387" spans="1:24">
      <c r="A387" s="173">
        <v>44495</v>
      </c>
      <c r="B387" s="174" t="s">
        <v>24</v>
      </c>
      <c r="C387" s="175">
        <v>330</v>
      </c>
      <c r="D387" s="176" t="s">
        <v>677</v>
      </c>
      <c r="E387" s="26">
        <v>540901.35784399998</v>
      </c>
      <c r="F387" s="26">
        <v>4187195.7285600002</v>
      </c>
      <c r="G387" s="177">
        <v>2.6</v>
      </c>
      <c r="H387" s="178">
        <v>1.9</v>
      </c>
      <c r="I387" s="179">
        <v>1.25</v>
      </c>
      <c r="J387" s="179">
        <v>0.9</v>
      </c>
      <c r="K387" s="179">
        <f>AVERAGE(I387:J387)</f>
        <v>1.075</v>
      </c>
      <c r="L387" s="180">
        <f>G387*H387</f>
        <v>4.9399999999999995</v>
      </c>
      <c r="M387" s="180">
        <f>L387*K387</f>
        <v>5.3104999999999993</v>
      </c>
      <c r="N387" s="181" t="s">
        <v>121</v>
      </c>
      <c r="O387" s="182"/>
      <c r="P387" s="183">
        <v>0</v>
      </c>
      <c r="Q387" s="183">
        <v>3</v>
      </c>
      <c r="R387" s="205">
        <v>0</v>
      </c>
      <c r="S387" s="183">
        <v>0</v>
      </c>
      <c r="T387" s="183"/>
      <c r="U387" s="183" t="s">
        <v>661</v>
      </c>
      <c r="V387" s="183"/>
      <c r="W387" s="183"/>
      <c r="X387" s="181" t="s">
        <v>678</v>
      </c>
    </row>
    <row r="388" spans="1:24">
      <c r="A388" s="173">
        <v>44495</v>
      </c>
      <c r="B388" s="174" t="s">
        <v>24</v>
      </c>
      <c r="C388" s="175">
        <v>353</v>
      </c>
      <c r="D388" s="184" t="s">
        <v>679</v>
      </c>
      <c r="E388" s="26">
        <v>540884.15989300003</v>
      </c>
      <c r="F388" s="26">
        <v>4187200.3587799999</v>
      </c>
      <c r="G388" s="177">
        <v>4.5999999999999996</v>
      </c>
      <c r="H388" s="178">
        <v>1.5</v>
      </c>
      <c r="I388" s="179">
        <v>1.25</v>
      </c>
      <c r="J388" s="179">
        <v>0.65</v>
      </c>
      <c r="K388" s="179">
        <f>AVERAGE(I388:J388)</f>
        <v>0.95</v>
      </c>
      <c r="L388" s="180">
        <f>G388*H388</f>
        <v>6.8999999999999995</v>
      </c>
      <c r="M388" s="180">
        <f>L388*K388</f>
        <v>6.5549999999999988</v>
      </c>
      <c r="N388" s="181" t="s">
        <v>121</v>
      </c>
      <c r="O388" s="182"/>
      <c r="P388" s="183">
        <v>0</v>
      </c>
      <c r="Q388" s="183">
        <v>2</v>
      </c>
      <c r="R388" s="205">
        <v>0</v>
      </c>
      <c r="S388" s="183">
        <v>0</v>
      </c>
      <c r="T388" s="183"/>
      <c r="U388" s="183" t="s">
        <v>661</v>
      </c>
      <c r="V388" s="183"/>
      <c r="W388" s="183"/>
      <c r="X388" s="182"/>
    </row>
    <row r="389" spans="1:24">
      <c r="A389" s="173">
        <v>44496</v>
      </c>
      <c r="B389" s="174" t="s">
        <v>680</v>
      </c>
      <c r="C389" s="175">
        <v>57</v>
      </c>
      <c r="D389" s="176" t="s">
        <v>681</v>
      </c>
      <c r="E389" s="26">
        <v>541616.92490099999</v>
      </c>
      <c r="F389" s="26">
        <v>4187287.2745699999</v>
      </c>
      <c r="G389" s="177">
        <v>3.6</v>
      </c>
      <c r="H389" s="178">
        <v>2.6</v>
      </c>
      <c r="I389" s="179">
        <v>1.3</v>
      </c>
      <c r="J389" s="179">
        <v>0.4</v>
      </c>
      <c r="K389" s="179">
        <f>AVERAGE(I389:J389)</f>
        <v>0.85000000000000009</v>
      </c>
      <c r="L389" s="180">
        <f>G389*H389</f>
        <v>9.3600000000000012</v>
      </c>
      <c r="M389" s="180">
        <f>L389*K389</f>
        <v>7.9560000000000022</v>
      </c>
      <c r="N389" s="181" t="s">
        <v>692</v>
      </c>
      <c r="O389" s="182"/>
      <c r="P389" s="183">
        <v>1</v>
      </c>
      <c r="Q389" s="183">
        <v>1</v>
      </c>
      <c r="R389" s="205">
        <v>0</v>
      </c>
      <c r="S389" s="183">
        <v>0</v>
      </c>
      <c r="T389" s="183" t="s">
        <v>682</v>
      </c>
      <c r="U389" s="183" t="s">
        <v>683</v>
      </c>
      <c r="V389" s="183"/>
      <c r="W389" s="183"/>
      <c r="X389" s="182"/>
    </row>
    <row r="390" spans="1:24">
      <c r="A390" s="173">
        <v>44496</v>
      </c>
      <c r="B390" s="174" t="s">
        <v>17</v>
      </c>
      <c r="C390" s="175">
        <v>93</v>
      </c>
      <c r="D390" s="176" t="s">
        <v>684</v>
      </c>
      <c r="E390" s="26">
        <v>541643.383287</v>
      </c>
      <c r="F390" s="26">
        <v>4187303.1496100002</v>
      </c>
      <c r="G390" s="177">
        <v>2.2000000000000002</v>
      </c>
      <c r="H390" s="178">
        <v>3.3</v>
      </c>
      <c r="I390" s="179">
        <v>1.3</v>
      </c>
      <c r="J390" s="179">
        <v>0.55000000000000004</v>
      </c>
      <c r="K390" s="179">
        <f>AVERAGE(I390:J390)</f>
        <v>0.92500000000000004</v>
      </c>
      <c r="L390" s="180">
        <f>G390*H390</f>
        <v>7.26</v>
      </c>
      <c r="M390" s="180">
        <f>L390*K390</f>
        <v>6.7155000000000005</v>
      </c>
      <c r="N390" s="181" t="s">
        <v>692</v>
      </c>
      <c r="O390" s="182"/>
      <c r="P390" s="183">
        <v>1</v>
      </c>
      <c r="Q390" s="183">
        <v>1</v>
      </c>
      <c r="R390" s="205">
        <v>0</v>
      </c>
      <c r="S390" s="183">
        <v>0</v>
      </c>
      <c r="T390" s="183" t="s">
        <v>682</v>
      </c>
      <c r="U390" s="183" t="s">
        <v>685</v>
      </c>
      <c r="V390" s="183"/>
      <c r="W390" s="183"/>
      <c r="X390" s="181" t="s">
        <v>686</v>
      </c>
    </row>
    <row r="391" spans="1:24">
      <c r="A391" s="173">
        <v>44496</v>
      </c>
      <c r="B391" s="174" t="s">
        <v>17</v>
      </c>
      <c r="C391" s="175">
        <v>159</v>
      </c>
      <c r="D391" s="176" t="s">
        <v>687</v>
      </c>
      <c r="E391" s="26">
        <v>541694.44797199999</v>
      </c>
      <c r="F391" s="26">
        <v>4187263.1974399998</v>
      </c>
      <c r="G391" s="177">
        <v>1.62</v>
      </c>
      <c r="H391" s="178">
        <v>3.65</v>
      </c>
      <c r="I391" s="179">
        <v>1.32</v>
      </c>
      <c r="J391" s="179">
        <v>1</v>
      </c>
      <c r="K391" s="179">
        <f>AVERAGE(I391:J391)</f>
        <v>1.1600000000000001</v>
      </c>
      <c r="L391" s="180">
        <f>G391*H391</f>
        <v>5.9130000000000003</v>
      </c>
      <c r="M391" s="180">
        <f>L391*K391</f>
        <v>6.8590800000000014</v>
      </c>
      <c r="N391" s="181" t="s">
        <v>692</v>
      </c>
      <c r="O391" s="182"/>
      <c r="P391" s="183">
        <v>3</v>
      </c>
      <c r="Q391" s="183">
        <v>1</v>
      </c>
      <c r="R391" s="205">
        <v>0</v>
      </c>
      <c r="S391" s="183">
        <v>0</v>
      </c>
      <c r="T391" s="183" t="s">
        <v>676</v>
      </c>
      <c r="U391" s="183" t="s">
        <v>688</v>
      </c>
      <c r="V391" s="183"/>
      <c r="W391" s="183"/>
      <c r="X391" s="181" t="s">
        <v>689</v>
      </c>
    </row>
    <row r="392" spans="1:24">
      <c r="A392" s="173">
        <v>44496</v>
      </c>
      <c r="B392" s="174" t="s">
        <v>17</v>
      </c>
      <c r="C392" s="175">
        <v>350</v>
      </c>
      <c r="D392" s="176" t="s">
        <v>83</v>
      </c>
      <c r="E392" s="26">
        <v>541623.80408100004</v>
      </c>
      <c r="F392" s="26">
        <v>4187164.5076600001</v>
      </c>
      <c r="G392" s="177">
        <v>3.7</v>
      </c>
      <c r="H392" s="178">
        <v>2</v>
      </c>
      <c r="I392" s="179">
        <v>1</v>
      </c>
      <c r="J392" s="179">
        <v>0.75</v>
      </c>
      <c r="K392" s="179">
        <f>AVERAGE(I392:J392)</f>
        <v>0.875</v>
      </c>
      <c r="L392" s="180">
        <f>G392*H392</f>
        <v>7.4</v>
      </c>
      <c r="M392" s="180">
        <f>L392*K392</f>
        <v>6.4750000000000005</v>
      </c>
      <c r="N392" s="181" t="s">
        <v>121</v>
      </c>
      <c r="O392" s="182"/>
      <c r="P392" s="183">
        <v>0</v>
      </c>
      <c r="Q392" s="183">
        <v>2</v>
      </c>
      <c r="R392" s="205">
        <v>0</v>
      </c>
      <c r="S392" s="183">
        <v>0</v>
      </c>
      <c r="T392" s="183"/>
      <c r="U392" s="183" t="s">
        <v>690</v>
      </c>
      <c r="V392" s="183"/>
      <c r="W392" s="183"/>
      <c r="X392" s="181" t="s">
        <v>691</v>
      </c>
    </row>
    <row r="393" spans="1:24">
      <c r="A393" s="159">
        <v>44832</v>
      </c>
      <c r="B393" s="160" t="s">
        <v>24</v>
      </c>
      <c r="C393" s="160">
        <v>86</v>
      </c>
      <c r="D393" s="161" t="s">
        <v>618</v>
      </c>
      <c r="E393">
        <v>541105.91426400002</v>
      </c>
      <c r="F393">
        <v>4187198.3744000001</v>
      </c>
      <c r="G393" s="162">
        <v>3.4</v>
      </c>
      <c r="H393" s="163">
        <v>3.5</v>
      </c>
      <c r="I393" s="164">
        <v>0.45</v>
      </c>
      <c r="J393" s="164">
        <v>0.2</v>
      </c>
      <c r="K393" s="164">
        <f>AVERAGE(I393:J393)</f>
        <v>0.32500000000000001</v>
      </c>
      <c r="L393" s="165">
        <f>G393*H393</f>
        <v>11.9</v>
      </c>
      <c r="M393" s="165">
        <f>L393*K393</f>
        <v>3.8675000000000002</v>
      </c>
      <c r="N393" s="166" t="s">
        <v>157</v>
      </c>
      <c r="O393" s="166" t="s">
        <v>121</v>
      </c>
      <c r="P393" s="167">
        <v>1</v>
      </c>
      <c r="Q393" s="167">
        <v>1</v>
      </c>
      <c r="R393" s="37">
        <v>0</v>
      </c>
      <c r="S393" s="167">
        <v>4</v>
      </c>
      <c r="T393" s="167" t="s">
        <v>610</v>
      </c>
      <c r="U393" s="167" t="s">
        <v>611</v>
      </c>
      <c r="V393" s="167"/>
      <c r="W393" s="167"/>
      <c r="X393" s="168"/>
    </row>
    <row r="394" spans="1:24">
      <c r="A394" s="159">
        <v>44832</v>
      </c>
      <c r="B394" s="160" t="s">
        <v>24</v>
      </c>
      <c r="C394" s="160">
        <v>114</v>
      </c>
      <c r="D394" s="161" t="s">
        <v>619</v>
      </c>
      <c r="E394">
        <v>541085.57434199995</v>
      </c>
      <c r="F394">
        <v>4187185.9720490002</v>
      </c>
      <c r="G394" s="169">
        <v>3.3</v>
      </c>
      <c r="H394" s="163">
        <v>5.5</v>
      </c>
      <c r="I394" s="164">
        <v>0.69</v>
      </c>
      <c r="J394" s="164">
        <v>0.23</v>
      </c>
      <c r="K394" s="164">
        <f>AVERAGE(I394:J394)</f>
        <v>0.45999999999999996</v>
      </c>
      <c r="L394" s="165">
        <f>G394*H394</f>
        <v>18.149999999999999</v>
      </c>
      <c r="M394" s="165">
        <f>L394*K394</f>
        <v>8.3489999999999984</v>
      </c>
      <c r="N394" s="166" t="s">
        <v>157</v>
      </c>
      <c r="O394" s="166" t="s">
        <v>121</v>
      </c>
      <c r="P394" s="167">
        <v>1</v>
      </c>
      <c r="Q394" s="167">
        <v>1</v>
      </c>
      <c r="R394" s="37">
        <v>0</v>
      </c>
      <c r="S394" s="167">
        <v>4</v>
      </c>
      <c r="T394" s="167"/>
      <c r="U394" s="167"/>
      <c r="V394" s="167"/>
      <c r="W394" s="167"/>
      <c r="X394" s="166" t="s">
        <v>620</v>
      </c>
    </row>
    <row r="395" spans="1:24">
      <c r="A395" s="159">
        <v>44832</v>
      </c>
      <c r="B395" s="160" t="s">
        <v>24</v>
      </c>
      <c r="C395" s="160">
        <v>275</v>
      </c>
      <c r="D395" s="161" t="s">
        <v>621</v>
      </c>
      <c r="E395">
        <v>540947.16389900004</v>
      </c>
      <c r="F395">
        <v>4187192.9173770002</v>
      </c>
      <c r="G395" s="162">
        <v>3.4</v>
      </c>
      <c r="H395" s="163">
        <v>3.83</v>
      </c>
      <c r="I395" s="164">
        <v>0.6</v>
      </c>
      <c r="J395" s="164">
        <v>0.2</v>
      </c>
      <c r="K395" s="164">
        <f>AVERAGE(I395:J395)</f>
        <v>0.4</v>
      </c>
      <c r="L395" s="165">
        <f>G395*H395</f>
        <v>13.022</v>
      </c>
      <c r="M395" s="165">
        <f>L395*K395</f>
        <v>5.2088000000000001</v>
      </c>
      <c r="N395" s="166" t="s">
        <v>157</v>
      </c>
      <c r="O395" s="166" t="s">
        <v>121</v>
      </c>
      <c r="P395" s="167">
        <v>1</v>
      </c>
      <c r="Q395" s="167">
        <v>1</v>
      </c>
      <c r="R395" s="37">
        <v>0</v>
      </c>
      <c r="S395" s="167">
        <v>4</v>
      </c>
      <c r="T395" s="167" t="s">
        <v>610</v>
      </c>
      <c r="U395" s="167" t="s">
        <v>611</v>
      </c>
      <c r="V395" s="167"/>
      <c r="W395" s="167"/>
      <c r="X395" s="166" t="s">
        <v>622</v>
      </c>
    </row>
    <row r="396" spans="1:24">
      <c r="A396" s="159">
        <v>44832</v>
      </c>
      <c r="B396" s="160" t="s">
        <v>24</v>
      </c>
      <c r="C396" s="160">
        <v>297</v>
      </c>
      <c r="D396" s="161" t="s">
        <v>623</v>
      </c>
      <c r="E396">
        <v>540933.27325299999</v>
      </c>
      <c r="F396">
        <v>4187180.5150139998</v>
      </c>
      <c r="G396" s="162">
        <v>3.3</v>
      </c>
      <c r="H396" s="163">
        <v>3.9</v>
      </c>
      <c r="I396" s="164">
        <v>0.35</v>
      </c>
      <c r="J396" s="164">
        <v>0.1</v>
      </c>
      <c r="K396" s="164">
        <f>AVERAGE(I396:J396)</f>
        <v>0.22499999999999998</v>
      </c>
      <c r="L396" s="165">
        <f>G396*H396</f>
        <v>12.87</v>
      </c>
      <c r="M396" s="165">
        <f>L396*K396</f>
        <v>2.8957499999999996</v>
      </c>
      <c r="N396" s="166" t="s">
        <v>157</v>
      </c>
      <c r="O396" s="166" t="s">
        <v>121</v>
      </c>
      <c r="P396" s="167">
        <v>1</v>
      </c>
      <c r="Q396" s="167">
        <v>1</v>
      </c>
      <c r="R396" s="37">
        <v>0</v>
      </c>
      <c r="S396" s="167">
        <v>4</v>
      </c>
      <c r="T396" s="167" t="s">
        <v>610</v>
      </c>
      <c r="U396" s="167" t="s">
        <v>611</v>
      </c>
      <c r="V396" s="167"/>
      <c r="W396" s="167"/>
      <c r="X396" s="166" t="s">
        <v>624</v>
      </c>
    </row>
    <row r="397" spans="1:24">
      <c r="A397" s="159">
        <v>44832</v>
      </c>
      <c r="B397" s="160" t="s">
        <v>24</v>
      </c>
      <c r="C397" s="160">
        <v>371</v>
      </c>
      <c r="D397" s="161" t="s">
        <v>625</v>
      </c>
      <c r="E397" s="10">
        <v>540869.84684869705</v>
      </c>
      <c r="F397" s="10">
        <v>4187198.44634416</v>
      </c>
      <c r="G397" s="162">
        <v>3.3</v>
      </c>
      <c r="H397" s="163">
        <v>4.0999999999999996</v>
      </c>
      <c r="I397" s="164">
        <v>0.4</v>
      </c>
      <c r="J397" s="164">
        <v>0.15</v>
      </c>
      <c r="K397" s="164">
        <f>AVERAGE(I397:J397)</f>
        <v>0.27500000000000002</v>
      </c>
      <c r="L397" s="165">
        <f>G397*H397</f>
        <v>13.529999999999998</v>
      </c>
      <c r="M397" s="165">
        <f>L397*K397</f>
        <v>3.7207499999999998</v>
      </c>
      <c r="N397" s="166" t="s">
        <v>157</v>
      </c>
      <c r="O397" s="166" t="s">
        <v>121</v>
      </c>
      <c r="P397" s="167">
        <v>0</v>
      </c>
      <c r="Q397" s="167">
        <v>1</v>
      </c>
      <c r="R397" s="37">
        <v>0</v>
      </c>
      <c r="S397" s="167">
        <v>4</v>
      </c>
      <c r="T397" s="167"/>
      <c r="U397" s="167" t="s">
        <v>611</v>
      </c>
      <c r="V397" s="167"/>
      <c r="W397" s="167"/>
      <c r="X397" s="166" t="s">
        <v>626</v>
      </c>
    </row>
    <row r="398" spans="1:24">
      <c r="A398" s="159">
        <v>44832</v>
      </c>
      <c r="B398" s="160" t="s">
        <v>33</v>
      </c>
      <c r="C398" s="160">
        <v>240</v>
      </c>
      <c r="D398" s="161" t="s">
        <v>627</v>
      </c>
      <c r="E398">
        <v>540835.04653100006</v>
      </c>
      <c r="F398">
        <v>4187137.3547439999</v>
      </c>
      <c r="G398" s="162">
        <v>3.3</v>
      </c>
      <c r="H398" s="163">
        <v>3.1</v>
      </c>
      <c r="I398" s="164">
        <v>0.55000000000000004</v>
      </c>
      <c r="J398" s="164">
        <v>0.2</v>
      </c>
      <c r="K398" s="164">
        <f>AVERAGE(I398:J398)</f>
        <v>0.375</v>
      </c>
      <c r="L398" s="165">
        <f>G398*H398</f>
        <v>10.23</v>
      </c>
      <c r="M398" s="165">
        <f>L398*K398</f>
        <v>3.8362500000000002</v>
      </c>
      <c r="N398" s="166" t="s">
        <v>157</v>
      </c>
      <c r="O398" s="166" t="s">
        <v>121</v>
      </c>
      <c r="P398" s="167">
        <v>1</v>
      </c>
      <c r="Q398" s="167">
        <v>2</v>
      </c>
      <c r="R398" s="37">
        <v>0</v>
      </c>
      <c r="S398" s="167">
        <v>4</v>
      </c>
      <c r="T398" s="167" t="s">
        <v>610</v>
      </c>
      <c r="U398" s="167" t="s">
        <v>611</v>
      </c>
      <c r="V398" s="167"/>
      <c r="W398" s="167"/>
      <c r="X398" s="168"/>
    </row>
    <row r="399" spans="1:24">
      <c r="A399" s="159">
        <v>44832</v>
      </c>
      <c r="B399" s="160" t="s">
        <v>33</v>
      </c>
      <c r="C399" s="160">
        <v>356</v>
      </c>
      <c r="D399" s="161" t="s">
        <v>628</v>
      </c>
      <c r="E399">
        <v>540906.48416300002</v>
      </c>
      <c r="F399">
        <v>4187057.979572</v>
      </c>
      <c r="G399" s="162">
        <v>3.3</v>
      </c>
      <c r="H399" s="163">
        <v>2.9</v>
      </c>
      <c r="I399" s="164">
        <v>0.8</v>
      </c>
      <c r="J399" s="164">
        <v>0.25</v>
      </c>
      <c r="K399" s="164">
        <f>AVERAGE(I399:J399)</f>
        <v>0.52500000000000002</v>
      </c>
      <c r="L399" s="165">
        <f>G399*H399</f>
        <v>9.5699999999999985</v>
      </c>
      <c r="M399" s="165">
        <f>L399*K399</f>
        <v>5.0242499999999994</v>
      </c>
      <c r="N399" s="166" t="s">
        <v>157</v>
      </c>
      <c r="O399" s="166" t="s">
        <v>121</v>
      </c>
      <c r="P399" s="167">
        <v>1</v>
      </c>
      <c r="Q399" s="167">
        <v>1</v>
      </c>
      <c r="R399" s="37">
        <v>0</v>
      </c>
      <c r="S399" s="167">
        <v>4</v>
      </c>
      <c r="T399" s="167" t="s">
        <v>610</v>
      </c>
      <c r="U399" s="167" t="s">
        <v>611</v>
      </c>
      <c r="V399" s="167"/>
      <c r="W399" s="167"/>
      <c r="X399" s="168"/>
    </row>
    <row r="400" spans="1:24">
      <c r="A400" s="159">
        <v>44832</v>
      </c>
      <c r="B400" s="160" t="s">
        <v>33</v>
      </c>
      <c r="C400" s="160">
        <v>364</v>
      </c>
      <c r="D400" s="161" t="s">
        <v>629</v>
      </c>
      <c r="E400">
        <v>540912.43730400002</v>
      </c>
      <c r="F400">
        <v>4187052.026484</v>
      </c>
      <c r="G400" s="162">
        <v>3.3</v>
      </c>
      <c r="H400" s="163">
        <v>2.7</v>
      </c>
      <c r="I400" s="164">
        <v>0.65</v>
      </c>
      <c r="J400" s="164"/>
      <c r="K400" s="164">
        <f>AVERAGE(I400:J400)</f>
        <v>0.65</v>
      </c>
      <c r="L400" s="165">
        <f>G400*H400</f>
        <v>8.91</v>
      </c>
      <c r="M400" s="165">
        <f>L400*K400</f>
        <v>5.7915000000000001</v>
      </c>
      <c r="N400" s="166" t="s">
        <v>121</v>
      </c>
      <c r="O400" s="166" t="s">
        <v>157</v>
      </c>
      <c r="P400" s="167">
        <v>1</v>
      </c>
      <c r="Q400" s="167">
        <v>1</v>
      </c>
      <c r="R400" s="37">
        <v>0</v>
      </c>
      <c r="S400" s="167">
        <v>4</v>
      </c>
      <c r="T400" s="167" t="s">
        <v>610</v>
      </c>
      <c r="U400" s="167" t="s">
        <v>611</v>
      </c>
      <c r="V400" s="167"/>
      <c r="W400" s="167"/>
      <c r="X400" s="166" t="s">
        <v>630</v>
      </c>
    </row>
    <row r="401" spans="1:24">
      <c r="A401" s="159">
        <v>44832</v>
      </c>
      <c r="B401" s="160" t="s">
        <v>33</v>
      </c>
      <c r="C401" s="160">
        <v>415</v>
      </c>
      <c r="D401" s="161" t="s">
        <v>631</v>
      </c>
      <c r="E401">
        <v>540955.101425</v>
      </c>
      <c r="F401">
        <v>4187031.1904739998</v>
      </c>
      <c r="G401" s="162">
        <v>3.3</v>
      </c>
      <c r="H401" s="163">
        <v>3.9</v>
      </c>
      <c r="I401" s="164">
        <v>0.56000000000000005</v>
      </c>
      <c r="J401" s="164">
        <v>0</v>
      </c>
      <c r="K401" s="164">
        <f>AVERAGE(I401:J401)</f>
        <v>0.28000000000000003</v>
      </c>
      <c r="L401" s="165">
        <f>G401*H401</f>
        <v>12.87</v>
      </c>
      <c r="M401" s="165">
        <f>L401*K401</f>
        <v>3.6036000000000001</v>
      </c>
      <c r="N401" s="166" t="s">
        <v>121</v>
      </c>
      <c r="O401" s="168"/>
      <c r="P401" s="167">
        <v>0</v>
      </c>
      <c r="Q401" s="167">
        <v>0</v>
      </c>
      <c r="R401" s="37">
        <v>0</v>
      </c>
      <c r="S401" s="167">
        <v>4</v>
      </c>
      <c r="T401" s="167"/>
      <c r="U401" s="167"/>
      <c r="V401" s="167"/>
      <c r="W401" s="167"/>
      <c r="X401" s="168"/>
    </row>
    <row r="402" spans="1:24">
      <c r="A402" s="159">
        <v>44832</v>
      </c>
      <c r="B402" s="160" t="s">
        <v>33</v>
      </c>
      <c r="C402" s="160">
        <v>429</v>
      </c>
      <c r="D402" s="161" t="s">
        <v>632</v>
      </c>
      <c r="E402">
        <v>540957.08582299994</v>
      </c>
      <c r="F402">
        <v>4187014.8193729999</v>
      </c>
      <c r="G402" s="162">
        <v>3.2</v>
      </c>
      <c r="H402" s="163">
        <v>5.2</v>
      </c>
      <c r="I402" s="164">
        <v>0.52</v>
      </c>
      <c r="J402" s="164">
        <v>0.2</v>
      </c>
      <c r="K402" s="164">
        <f>AVERAGE(I402:J402)</f>
        <v>0.36</v>
      </c>
      <c r="L402" s="165">
        <f>G402*H402</f>
        <v>16.64</v>
      </c>
      <c r="M402" s="165">
        <f>L402*K402</f>
        <v>5.9904000000000002</v>
      </c>
      <c r="N402" s="166" t="s">
        <v>157</v>
      </c>
      <c r="O402" s="166" t="s">
        <v>121</v>
      </c>
      <c r="P402" s="167">
        <v>1</v>
      </c>
      <c r="Q402" s="167">
        <v>1</v>
      </c>
      <c r="R402" s="37">
        <v>0</v>
      </c>
      <c r="S402" s="167">
        <v>4</v>
      </c>
      <c r="T402" s="167" t="s">
        <v>610</v>
      </c>
      <c r="U402" s="167" t="s">
        <v>611</v>
      </c>
      <c r="V402" s="167"/>
      <c r="W402" s="167"/>
      <c r="X402" s="166" t="s">
        <v>633</v>
      </c>
    </row>
    <row r="403" spans="1:24">
      <c r="A403" s="159">
        <v>44833</v>
      </c>
      <c r="B403" s="160" t="s">
        <v>17</v>
      </c>
      <c r="C403" s="160">
        <v>171</v>
      </c>
      <c r="D403" s="161" t="s">
        <v>609</v>
      </c>
      <c r="E403">
        <v>541699.64442300005</v>
      </c>
      <c r="F403">
        <v>4187265.8115030001</v>
      </c>
      <c r="G403" s="162">
        <v>3.3</v>
      </c>
      <c r="H403" s="163">
        <v>3</v>
      </c>
      <c r="I403" s="164">
        <v>0.33</v>
      </c>
      <c r="J403" s="164">
        <v>0.06</v>
      </c>
      <c r="K403" s="164">
        <f>AVERAGE(I403:J403)</f>
        <v>0.19500000000000001</v>
      </c>
      <c r="L403" s="165">
        <f>G403*H403</f>
        <v>9.8999999999999986</v>
      </c>
      <c r="M403" s="165">
        <f>L403*K403</f>
        <v>1.9304999999999999</v>
      </c>
      <c r="N403" s="166" t="s">
        <v>20</v>
      </c>
      <c r="O403" s="166" t="s">
        <v>157</v>
      </c>
      <c r="P403" s="167">
        <v>1</v>
      </c>
      <c r="Q403" s="167">
        <v>1</v>
      </c>
      <c r="R403" s="37">
        <v>0</v>
      </c>
      <c r="S403" s="167">
        <v>4</v>
      </c>
      <c r="T403" s="167" t="s">
        <v>610</v>
      </c>
      <c r="U403" s="167" t="s">
        <v>611</v>
      </c>
      <c r="V403" s="167"/>
      <c r="W403" s="167"/>
      <c r="X403" s="168"/>
    </row>
    <row r="404" spans="1:24">
      <c r="A404" s="159">
        <v>44833</v>
      </c>
      <c r="B404" s="160" t="s">
        <v>17</v>
      </c>
      <c r="C404" s="160">
        <v>198</v>
      </c>
      <c r="D404" s="161" t="s">
        <v>612</v>
      </c>
      <c r="E404">
        <v>541701.93042500003</v>
      </c>
      <c r="F404">
        <v>4187244.094457</v>
      </c>
      <c r="G404" s="162">
        <v>3.7</v>
      </c>
      <c r="H404" s="163">
        <v>3.7</v>
      </c>
      <c r="I404" s="164">
        <v>0.42</v>
      </c>
      <c r="J404" s="164">
        <v>0.1</v>
      </c>
      <c r="K404" s="164">
        <f>AVERAGE(I404:J404)</f>
        <v>0.26</v>
      </c>
      <c r="L404" s="165">
        <f>G404*H404</f>
        <v>13.690000000000001</v>
      </c>
      <c r="M404" s="165">
        <f>L404*K404</f>
        <v>3.5594000000000006</v>
      </c>
      <c r="N404" s="166" t="s">
        <v>157</v>
      </c>
      <c r="O404" s="166" t="s">
        <v>20</v>
      </c>
      <c r="P404" s="167">
        <v>2</v>
      </c>
      <c r="Q404" s="167">
        <v>1</v>
      </c>
      <c r="R404" s="37">
        <v>0</v>
      </c>
      <c r="S404" s="167">
        <v>4</v>
      </c>
      <c r="T404" s="167" t="s">
        <v>610</v>
      </c>
      <c r="U404" s="167" t="s">
        <v>611</v>
      </c>
      <c r="V404" s="167"/>
      <c r="W404" s="167"/>
      <c r="X404" s="168"/>
    </row>
    <row r="405" spans="1:24">
      <c r="A405" s="159">
        <v>44833</v>
      </c>
      <c r="B405" s="160" t="s">
        <v>17</v>
      </c>
      <c r="C405" s="160">
        <v>235</v>
      </c>
      <c r="D405" s="161" t="s">
        <v>613</v>
      </c>
      <c r="E405">
        <v>541716.78945000004</v>
      </c>
      <c r="F405">
        <v>4187211.3284129999</v>
      </c>
      <c r="G405" s="162">
        <v>3.3</v>
      </c>
      <c r="H405" s="163">
        <v>4.25</v>
      </c>
      <c r="I405" s="164">
        <v>0.35</v>
      </c>
      <c r="J405" s="164">
        <v>0.1</v>
      </c>
      <c r="K405" s="164">
        <f>AVERAGE(I405:J405)</f>
        <v>0.22499999999999998</v>
      </c>
      <c r="L405" s="165">
        <f>G405*H405</f>
        <v>14.024999999999999</v>
      </c>
      <c r="M405" s="165">
        <f>L405*K405</f>
        <v>3.1556249999999992</v>
      </c>
      <c r="N405" s="166" t="s">
        <v>157</v>
      </c>
      <c r="O405" s="166" t="s">
        <v>20</v>
      </c>
      <c r="P405" s="167">
        <v>2</v>
      </c>
      <c r="Q405" s="167">
        <v>0</v>
      </c>
      <c r="R405" s="37">
        <v>0</v>
      </c>
      <c r="S405" s="167">
        <v>4</v>
      </c>
      <c r="T405" s="167" t="s">
        <v>610</v>
      </c>
      <c r="U405" s="167"/>
      <c r="V405" s="167"/>
      <c r="W405" s="167"/>
      <c r="X405" s="166" t="s">
        <v>614</v>
      </c>
    </row>
    <row r="406" spans="1:24">
      <c r="A406" s="159">
        <v>44833</v>
      </c>
      <c r="B406" s="160" t="s">
        <v>17</v>
      </c>
      <c r="C406" s="160">
        <v>246</v>
      </c>
      <c r="D406" s="161" t="s">
        <v>615</v>
      </c>
      <c r="E406">
        <v>541718.313433</v>
      </c>
      <c r="F406">
        <v>4187197.9933620002</v>
      </c>
      <c r="G406" s="162">
        <v>3.3</v>
      </c>
      <c r="H406" s="163">
        <v>3.5</v>
      </c>
      <c r="I406" s="164">
        <v>0.45</v>
      </c>
      <c r="J406" s="164">
        <v>0.38</v>
      </c>
      <c r="K406" s="164">
        <f>AVERAGE(I406:J406)</f>
        <v>0.41500000000000004</v>
      </c>
      <c r="L406" s="165">
        <f>G406*H406</f>
        <v>11.549999999999999</v>
      </c>
      <c r="M406" s="165">
        <f>L406*K406</f>
        <v>4.7932499999999996</v>
      </c>
      <c r="N406" s="166" t="s">
        <v>157</v>
      </c>
      <c r="O406" s="168"/>
      <c r="P406" s="167">
        <v>0</v>
      </c>
      <c r="Q406" s="167">
        <v>2</v>
      </c>
      <c r="R406" s="37">
        <v>0</v>
      </c>
      <c r="S406" s="167">
        <v>4</v>
      </c>
      <c r="T406" s="167"/>
      <c r="U406" s="167" t="s">
        <v>616</v>
      </c>
      <c r="V406" s="167"/>
      <c r="W406" s="167"/>
      <c r="X406" s="166" t="s">
        <v>656</v>
      </c>
    </row>
    <row r="407" spans="1:24">
      <c r="A407" s="159">
        <v>44833</v>
      </c>
      <c r="B407" s="160" t="s">
        <v>17</v>
      </c>
      <c r="C407" s="160">
        <v>286</v>
      </c>
      <c r="D407" s="161" t="s">
        <v>617</v>
      </c>
      <c r="E407">
        <v>541686.309396</v>
      </c>
      <c r="F407">
        <v>4187178.943341</v>
      </c>
      <c r="G407" s="169">
        <v>3.3</v>
      </c>
      <c r="H407" s="163">
        <v>3.85</v>
      </c>
      <c r="I407" s="164">
        <v>0.45</v>
      </c>
      <c r="J407" s="164">
        <v>0.2</v>
      </c>
      <c r="K407" s="164">
        <f>AVERAGE(I407:J407)</f>
        <v>0.32500000000000001</v>
      </c>
      <c r="L407" s="165">
        <f>G407*H407</f>
        <v>12.705</v>
      </c>
      <c r="M407" s="165">
        <f>L407*K407</f>
        <v>4.1291250000000002</v>
      </c>
      <c r="N407" s="167" t="s">
        <v>157</v>
      </c>
      <c r="O407" s="167"/>
      <c r="P407" s="166">
        <v>0</v>
      </c>
      <c r="Q407" s="166">
        <v>1</v>
      </c>
      <c r="R407" s="37">
        <v>0</v>
      </c>
      <c r="S407" s="167">
        <v>4</v>
      </c>
      <c r="T407" s="168"/>
      <c r="U407" s="166" t="s">
        <v>611</v>
      </c>
      <c r="V407" s="167"/>
      <c r="W407" s="168"/>
      <c r="X407" s="166" t="s">
        <v>656</v>
      </c>
    </row>
  </sheetData>
  <sortState ref="A64:X90">
    <sortCondition ref="B64:B90"/>
    <sortCondition ref="C64:C9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5"/>
  <sheetViews>
    <sheetView workbookViewId="0">
      <pane ySplit="1" topLeftCell="A2" activePane="bottomLeft" state="frozen"/>
      <selection pane="bottomLeft" activeCell="L482" sqref="L482"/>
    </sheetView>
  </sheetViews>
  <sheetFormatPr defaultRowHeight="14.4"/>
  <cols>
    <col min="1" max="1" width="10.6640625" style="114" bestFit="1" customWidth="1"/>
  </cols>
  <sheetData>
    <row r="1" spans="1:17" ht="79.8">
      <c r="A1" s="146" t="s">
        <v>0</v>
      </c>
      <c r="B1" s="7" t="s">
        <v>41</v>
      </c>
      <c r="C1" s="18" t="s">
        <v>42</v>
      </c>
      <c r="D1" s="7" t="s">
        <v>43</v>
      </c>
      <c r="E1" s="19" t="s">
        <v>488</v>
      </c>
      <c r="F1" s="19" t="s">
        <v>489</v>
      </c>
      <c r="G1" s="7" t="s">
        <v>44</v>
      </c>
      <c r="H1" s="3" t="s">
        <v>45</v>
      </c>
      <c r="I1" s="3" t="s">
        <v>525</v>
      </c>
      <c r="J1" s="3" t="s">
        <v>46</v>
      </c>
      <c r="K1" s="3" t="s">
        <v>659</v>
      </c>
      <c r="L1" s="3" t="s">
        <v>47</v>
      </c>
      <c r="M1" s="3" t="s">
        <v>606</v>
      </c>
      <c r="N1" s="3" t="s">
        <v>48</v>
      </c>
      <c r="O1" s="6" t="s">
        <v>49</v>
      </c>
      <c r="P1" s="120" t="s">
        <v>540</v>
      </c>
      <c r="Q1" s="3" t="s">
        <v>605</v>
      </c>
    </row>
    <row r="2" spans="1:17">
      <c r="A2" s="147">
        <v>44103</v>
      </c>
      <c r="B2" s="14" t="s">
        <v>33</v>
      </c>
      <c r="C2" s="14">
        <v>431</v>
      </c>
      <c r="D2" s="14" t="s">
        <v>40</v>
      </c>
      <c r="E2" s="21">
        <v>0.44236111111111115</v>
      </c>
      <c r="F2" s="21">
        <v>0.4694444444444445</v>
      </c>
      <c r="G2" s="14" t="s">
        <v>50</v>
      </c>
      <c r="H2" s="14">
        <v>0</v>
      </c>
      <c r="I2" s="14"/>
      <c r="J2" s="14">
        <v>19.7</v>
      </c>
      <c r="K2" s="14">
        <v>3.7</v>
      </c>
      <c r="L2" s="14">
        <v>6714</v>
      </c>
      <c r="M2" s="14"/>
      <c r="N2" s="14">
        <v>10.98</v>
      </c>
      <c r="O2" s="22">
        <v>122.8</v>
      </c>
    </row>
    <row r="3" spans="1:17">
      <c r="A3" s="147">
        <v>44103</v>
      </c>
      <c r="B3" s="14" t="s">
        <v>33</v>
      </c>
      <c r="C3" s="14">
        <v>431</v>
      </c>
      <c r="D3" s="14" t="s">
        <v>40</v>
      </c>
      <c r="E3" s="21">
        <v>0.44236111111111115</v>
      </c>
      <c r="F3" s="21">
        <v>0.4694444444444445</v>
      </c>
      <c r="G3" s="14" t="s">
        <v>50</v>
      </c>
      <c r="H3" s="14">
        <v>0.9</v>
      </c>
      <c r="I3" s="14"/>
      <c r="J3" s="14">
        <v>19.7</v>
      </c>
      <c r="K3" s="14">
        <v>4.3</v>
      </c>
      <c r="L3" s="14">
        <v>7728</v>
      </c>
      <c r="M3" s="14"/>
      <c r="N3" s="14">
        <v>9.7899999999999991</v>
      </c>
      <c r="O3" s="22">
        <v>109.8</v>
      </c>
    </row>
    <row r="4" spans="1:17">
      <c r="A4" s="147">
        <v>44103</v>
      </c>
      <c r="B4" s="14" t="s">
        <v>33</v>
      </c>
      <c r="C4" s="14">
        <v>374</v>
      </c>
      <c r="D4" s="14" t="s">
        <v>39</v>
      </c>
      <c r="E4" s="21">
        <v>0.48194444444444445</v>
      </c>
      <c r="F4" s="21">
        <v>0.4916666666666667</v>
      </c>
      <c r="G4" s="14" t="s">
        <v>50</v>
      </c>
      <c r="H4" s="14">
        <v>0</v>
      </c>
      <c r="I4" s="14"/>
      <c r="J4" s="14">
        <v>19.7</v>
      </c>
      <c r="K4" s="14">
        <v>4.3</v>
      </c>
      <c r="L4" s="14">
        <v>7685</v>
      </c>
      <c r="M4" s="14"/>
      <c r="N4" s="14">
        <v>10.55</v>
      </c>
      <c r="O4" s="22">
        <v>117</v>
      </c>
    </row>
    <row r="5" spans="1:17">
      <c r="A5" s="147">
        <v>44103</v>
      </c>
      <c r="B5" s="14" t="s">
        <v>33</v>
      </c>
      <c r="C5" s="14">
        <v>374</v>
      </c>
      <c r="D5" s="14" t="s">
        <v>39</v>
      </c>
      <c r="E5" s="21">
        <v>0.48194444444444445</v>
      </c>
      <c r="F5" s="21">
        <v>0.4916666666666667</v>
      </c>
      <c r="G5" s="14" t="s">
        <v>50</v>
      </c>
      <c r="H5" s="14">
        <v>0.95</v>
      </c>
      <c r="I5" s="14"/>
      <c r="J5" s="14">
        <v>19.7</v>
      </c>
      <c r="K5" s="14">
        <v>4.3</v>
      </c>
      <c r="L5" s="14">
        <v>7688</v>
      </c>
      <c r="M5" s="14"/>
      <c r="N5" s="14">
        <v>8.9700000000000006</v>
      </c>
      <c r="O5" s="14">
        <v>100</v>
      </c>
    </row>
    <row r="6" spans="1:17">
      <c r="A6" s="147">
        <v>44103</v>
      </c>
      <c r="B6" s="14" t="s">
        <v>33</v>
      </c>
      <c r="C6" s="14">
        <v>305</v>
      </c>
      <c r="D6" s="14" t="s">
        <v>38</v>
      </c>
      <c r="E6" s="21">
        <v>0.49583333333333335</v>
      </c>
      <c r="F6" s="21">
        <v>0.50972222222222219</v>
      </c>
      <c r="G6" s="14" t="s">
        <v>50</v>
      </c>
      <c r="H6" s="14">
        <v>0</v>
      </c>
      <c r="I6" s="14"/>
      <c r="J6" s="14">
        <v>19.7</v>
      </c>
      <c r="K6" s="14">
        <v>4.3</v>
      </c>
      <c r="L6" s="14">
        <v>7700</v>
      </c>
      <c r="M6" s="14"/>
      <c r="N6" s="14">
        <v>8</v>
      </c>
      <c r="O6" s="22">
        <v>91</v>
      </c>
    </row>
    <row r="7" spans="1:17">
      <c r="A7" s="147">
        <v>44103</v>
      </c>
      <c r="B7" s="14" t="s">
        <v>33</v>
      </c>
      <c r="C7" s="14">
        <v>305</v>
      </c>
      <c r="D7" s="14" t="s">
        <v>38</v>
      </c>
      <c r="E7" s="21">
        <v>0.49583333333333335</v>
      </c>
      <c r="F7" s="21">
        <v>0.50972222222222219</v>
      </c>
      <c r="G7" s="14" t="s">
        <v>50</v>
      </c>
      <c r="H7" s="14">
        <v>0.85</v>
      </c>
      <c r="I7" s="14"/>
      <c r="J7" s="14">
        <v>19.600000000000001</v>
      </c>
      <c r="K7" s="14">
        <v>4.3</v>
      </c>
      <c r="L7" s="14">
        <v>7687</v>
      </c>
      <c r="M7" s="14"/>
      <c r="N7" s="14">
        <v>6.72</v>
      </c>
      <c r="O7" s="22">
        <v>75.2</v>
      </c>
    </row>
    <row r="8" spans="1:17">
      <c r="A8" s="147">
        <v>44103</v>
      </c>
      <c r="B8" s="14" t="s">
        <v>33</v>
      </c>
      <c r="C8" s="14">
        <v>272</v>
      </c>
      <c r="D8" s="14" t="s">
        <v>36</v>
      </c>
      <c r="E8" s="21">
        <v>0.54305555555555551</v>
      </c>
      <c r="F8" s="21">
        <v>0.56319444444444444</v>
      </c>
      <c r="G8" s="14" t="s">
        <v>50</v>
      </c>
      <c r="H8" s="22">
        <v>0</v>
      </c>
      <c r="I8" s="22"/>
      <c r="J8" s="14">
        <v>19.8</v>
      </c>
      <c r="K8" s="14">
        <v>4.3</v>
      </c>
      <c r="L8" s="14">
        <v>7686</v>
      </c>
      <c r="M8" s="14"/>
      <c r="N8" s="14">
        <v>8.42</v>
      </c>
      <c r="O8" s="22">
        <v>93.4</v>
      </c>
    </row>
    <row r="9" spans="1:17">
      <c r="A9" s="147">
        <v>44103</v>
      </c>
      <c r="B9" s="14" t="s">
        <v>33</v>
      </c>
      <c r="C9" s="14">
        <v>272</v>
      </c>
      <c r="D9" s="14" t="s">
        <v>36</v>
      </c>
      <c r="E9" s="21">
        <v>0.54305555555555551</v>
      </c>
      <c r="F9" s="21">
        <v>0.56319444444444444</v>
      </c>
      <c r="G9" s="14" t="s">
        <v>50</v>
      </c>
      <c r="H9" s="14">
        <v>0.55000000000000004</v>
      </c>
      <c r="I9" s="14"/>
      <c r="J9" s="14">
        <v>19.8</v>
      </c>
      <c r="K9" s="14">
        <v>4.3</v>
      </c>
      <c r="L9" s="14">
        <v>7681</v>
      </c>
      <c r="M9" s="14"/>
      <c r="N9" s="14">
        <v>7.74</v>
      </c>
      <c r="O9" s="22">
        <v>88</v>
      </c>
    </row>
    <row r="10" spans="1:17">
      <c r="A10" s="147">
        <v>44103</v>
      </c>
      <c r="B10" s="14" t="s">
        <v>33</v>
      </c>
      <c r="C10" s="14">
        <v>95</v>
      </c>
      <c r="D10" s="14" t="s">
        <v>34</v>
      </c>
      <c r="E10" s="21">
        <v>0.57013888888888886</v>
      </c>
      <c r="F10" s="21">
        <v>0.59305555555555556</v>
      </c>
      <c r="G10" s="14" t="s">
        <v>50</v>
      </c>
      <c r="H10" s="14">
        <v>0</v>
      </c>
      <c r="I10" s="14"/>
      <c r="J10" s="14">
        <v>19.8</v>
      </c>
      <c r="K10" s="14">
        <v>4.0999999999999996</v>
      </c>
      <c r="L10" s="14">
        <v>7442</v>
      </c>
      <c r="M10" s="14"/>
      <c r="N10" s="14">
        <v>10.9</v>
      </c>
      <c r="O10" s="22">
        <v>122</v>
      </c>
    </row>
    <row r="11" spans="1:17">
      <c r="A11" s="147">
        <v>44103</v>
      </c>
      <c r="B11" s="14" t="s">
        <v>33</v>
      </c>
      <c r="C11" s="14">
        <v>95</v>
      </c>
      <c r="D11" s="14" t="s">
        <v>34</v>
      </c>
      <c r="E11" s="21">
        <v>0.57013888888888886</v>
      </c>
      <c r="F11" s="21">
        <v>0.59305555555555556</v>
      </c>
      <c r="G11" s="14" t="s">
        <v>50</v>
      </c>
      <c r="H11" s="14">
        <v>0.65</v>
      </c>
      <c r="I11" s="14"/>
      <c r="J11" s="14">
        <v>19.899999999999999</v>
      </c>
      <c r="K11" s="14">
        <v>4.3</v>
      </c>
      <c r="L11" s="14">
        <v>7681</v>
      </c>
      <c r="M11" s="14"/>
      <c r="N11" s="14">
        <v>10.199999999999999</v>
      </c>
      <c r="O11" s="22">
        <v>116</v>
      </c>
    </row>
    <row r="12" spans="1:17">
      <c r="A12" s="147">
        <v>44103</v>
      </c>
      <c r="B12" s="14" t="s">
        <v>24</v>
      </c>
      <c r="C12" s="14">
        <v>300</v>
      </c>
      <c r="D12" s="14" t="s">
        <v>31</v>
      </c>
      <c r="E12" s="21">
        <v>0.60138888888888886</v>
      </c>
      <c r="F12" s="21">
        <v>0.61597222222222225</v>
      </c>
      <c r="G12" s="14" t="s">
        <v>50</v>
      </c>
      <c r="H12" s="14">
        <v>0</v>
      </c>
      <c r="I12" s="14"/>
      <c r="J12" s="14">
        <v>20</v>
      </c>
      <c r="K12" s="14">
        <v>4.2</v>
      </c>
      <c r="L12" s="14">
        <v>7612</v>
      </c>
      <c r="M12" s="14"/>
      <c r="N12" s="14">
        <v>13.3</v>
      </c>
      <c r="O12" s="22">
        <v>150</v>
      </c>
    </row>
    <row r="13" spans="1:17">
      <c r="A13" s="147">
        <v>44103</v>
      </c>
      <c r="B13" s="14" t="s">
        <v>24</v>
      </c>
      <c r="C13" s="14">
        <v>300</v>
      </c>
      <c r="D13" s="14" t="s">
        <v>31</v>
      </c>
      <c r="E13" s="21">
        <v>0.60138888888888886</v>
      </c>
      <c r="F13" s="21">
        <v>0.61597222222222225</v>
      </c>
      <c r="G13" s="14" t="s">
        <v>50</v>
      </c>
      <c r="H13" s="14">
        <v>0.5</v>
      </c>
      <c r="I13" s="14"/>
      <c r="J13" s="14">
        <v>20</v>
      </c>
      <c r="K13" s="14">
        <v>4.3</v>
      </c>
      <c r="L13" s="14">
        <v>7677</v>
      </c>
      <c r="M13" s="14"/>
      <c r="N13" s="14">
        <v>12.66</v>
      </c>
      <c r="O13" s="22">
        <v>143.9</v>
      </c>
    </row>
    <row r="14" spans="1:17">
      <c r="A14" s="147">
        <v>44103</v>
      </c>
      <c r="B14" s="14" t="s">
        <v>24</v>
      </c>
      <c r="C14" s="14">
        <v>268</v>
      </c>
      <c r="D14" s="14" t="s">
        <v>29</v>
      </c>
      <c r="E14" s="21">
        <v>0.62291666666666667</v>
      </c>
      <c r="F14" s="21">
        <v>0.63263888888888886</v>
      </c>
      <c r="G14" s="14" t="s">
        <v>50</v>
      </c>
      <c r="H14" s="14">
        <v>0</v>
      </c>
      <c r="I14" s="14"/>
      <c r="J14" s="14">
        <v>20.2</v>
      </c>
      <c r="K14" s="14">
        <v>4.3</v>
      </c>
      <c r="L14" s="14">
        <v>7674</v>
      </c>
      <c r="M14" s="14"/>
      <c r="N14" s="14">
        <v>14</v>
      </c>
      <c r="O14" s="22">
        <v>158</v>
      </c>
    </row>
    <row r="15" spans="1:17">
      <c r="A15" s="147">
        <v>44103</v>
      </c>
      <c r="B15" s="14" t="s">
        <v>24</v>
      </c>
      <c r="C15" s="14">
        <v>268</v>
      </c>
      <c r="D15" s="14" t="s">
        <v>29</v>
      </c>
      <c r="E15" s="21">
        <v>0.62291666666666667</v>
      </c>
      <c r="F15" s="21">
        <v>0.63263888888888886</v>
      </c>
      <c r="G15" s="14" t="s">
        <v>50</v>
      </c>
      <c r="H15" s="14">
        <v>0.6</v>
      </c>
      <c r="I15" s="14"/>
      <c r="J15" s="14">
        <v>20.2</v>
      </c>
      <c r="K15" s="14">
        <v>4.3</v>
      </c>
      <c r="L15" s="14">
        <v>7676</v>
      </c>
      <c r="M15" s="14"/>
      <c r="N15" s="14">
        <v>12.6</v>
      </c>
      <c r="O15" s="22">
        <v>143</v>
      </c>
    </row>
    <row r="16" spans="1:17">
      <c r="A16" s="147">
        <v>44103</v>
      </c>
      <c r="B16" s="14" t="s">
        <v>24</v>
      </c>
      <c r="C16" s="23">
        <v>167</v>
      </c>
      <c r="D16" s="14" t="s">
        <v>27</v>
      </c>
      <c r="E16" s="24">
        <v>0.63958333333333328</v>
      </c>
      <c r="F16" s="24">
        <v>0.65486111111111112</v>
      </c>
      <c r="G16" s="14" t="s">
        <v>50</v>
      </c>
      <c r="H16" s="25">
        <v>0</v>
      </c>
      <c r="I16" s="25"/>
      <c r="J16" s="25">
        <v>20.2</v>
      </c>
      <c r="K16" s="25">
        <v>4.0999999999999996</v>
      </c>
      <c r="L16" s="25">
        <v>7666</v>
      </c>
      <c r="M16" s="25"/>
      <c r="N16" s="25">
        <v>13.9</v>
      </c>
      <c r="O16" s="25">
        <v>157</v>
      </c>
    </row>
    <row r="17" spans="1:15">
      <c r="A17" s="147">
        <v>44103</v>
      </c>
      <c r="B17" s="14" t="s">
        <v>24</v>
      </c>
      <c r="C17" s="23">
        <v>167</v>
      </c>
      <c r="D17" s="14" t="s">
        <v>27</v>
      </c>
      <c r="E17" s="24">
        <v>0.63958333333333328</v>
      </c>
      <c r="F17" s="24">
        <v>0.65486111111111112</v>
      </c>
      <c r="G17" s="14" t="s">
        <v>50</v>
      </c>
      <c r="H17" s="25">
        <v>0.6</v>
      </c>
      <c r="I17" s="25"/>
      <c r="J17" s="25">
        <v>20.2</v>
      </c>
      <c r="K17" s="25">
        <v>4.3</v>
      </c>
      <c r="L17" s="25">
        <v>7670</v>
      </c>
      <c r="M17" s="25"/>
      <c r="N17" s="25">
        <v>12.1</v>
      </c>
      <c r="O17" s="25">
        <v>136</v>
      </c>
    </row>
    <row r="18" spans="1:15">
      <c r="A18" s="148">
        <v>44104</v>
      </c>
      <c r="B18" s="14" t="s">
        <v>24</v>
      </c>
      <c r="C18" s="23">
        <v>111</v>
      </c>
      <c r="D18" s="14" t="s">
        <v>26</v>
      </c>
      <c r="E18" s="24">
        <v>0.54375000000000007</v>
      </c>
      <c r="F18" s="24">
        <v>0.55902777777777779</v>
      </c>
      <c r="G18" s="14" t="s">
        <v>50</v>
      </c>
      <c r="H18" s="25">
        <v>0</v>
      </c>
      <c r="I18" s="25"/>
      <c r="J18" s="25">
        <v>20.2</v>
      </c>
      <c r="K18" s="25">
        <v>4.3</v>
      </c>
      <c r="L18" s="25">
        <v>7682</v>
      </c>
      <c r="M18" s="25"/>
      <c r="N18" s="25">
        <v>14.3</v>
      </c>
      <c r="O18" s="25">
        <v>160</v>
      </c>
    </row>
    <row r="19" spans="1:15">
      <c r="A19" s="148">
        <v>44104</v>
      </c>
      <c r="B19" s="14" t="s">
        <v>24</v>
      </c>
      <c r="C19" s="23">
        <v>111</v>
      </c>
      <c r="D19" s="14" t="s">
        <v>26</v>
      </c>
      <c r="E19" s="24">
        <v>0.54375000000000007</v>
      </c>
      <c r="F19" s="24">
        <v>0.55902777777777779</v>
      </c>
      <c r="G19" s="14" t="s">
        <v>50</v>
      </c>
      <c r="H19" s="25">
        <v>0.7</v>
      </c>
      <c r="I19" s="25"/>
      <c r="J19" s="25">
        <v>20.2</v>
      </c>
      <c r="K19" s="25">
        <v>4.3</v>
      </c>
      <c r="L19" s="25">
        <v>7677</v>
      </c>
      <c r="M19" s="25"/>
      <c r="N19" s="25">
        <v>11.6</v>
      </c>
      <c r="O19" s="25">
        <v>139</v>
      </c>
    </row>
    <row r="20" spans="1:15">
      <c r="A20" s="148">
        <v>44104</v>
      </c>
      <c r="B20" s="14" t="s">
        <v>24</v>
      </c>
      <c r="C20" s="26">
        <v>14</v>
      </c>
      <c r="D20" s="23" t="s">
        <v>25</v>
      </c>
      <c r="E20" s="27">
        <v>0.56597222222222221</v>
      </c>
      <c r="F20" s="24">
        <v>0.58680555555555558</v>
      </c>
      <c r="G20" s="14" t="s">
        <v>50</v>
      </c>
      <c r="H20" s="25">
        <v>0</v>
      </c>
      <c r="I20" s="25"/>
      <c r="J20" s="25">
        <v>21.1</v>
      </c>
      <c r="K20" s="25">
        <v>4.3</v>
      </c>
      <c r="L20" s="25">
        <v>7684</v>
      </c>
      <c r="M20" s="25"/>
      <c r="N20" s="25">
        <v>15.7</v>
      </c>
      <c r="O20" s="25">
        <v>181</v>
      </c>
    </row>
    <row r="21" spans="1:15">
      <c r="A21" s="148">
        <v>44104</v>
      </c>
      <c r="B21" s="14" t="s">
        <v>24</v>
      </c>
      <c r="C21" s="14">
        <v>14</v>
      </c>
      <c r="D21" s="23" t="s">
        <v>25</v>
      </c>
      <c r="E21" s="27">
        <v>0.56597222222222221</v>
      </c>
      <c r="F21" s="24">
        <v>0.58680555555555558</v>
      </c>
      <c r="G21" s="14" t="s">
        <v>50</v>
      </c>
      <c r="H21" s="14">
        <v>0.65</v>
      </c>
      <c r="I21" s="14"/>
      <c r="J21" s="14">
        <v>20.7</v>
      </c>
      <c r="K21" s="14">
        <v>4.3</v>
      </c>
      <c r="L21" s="14">
        <v>7668</v>
      </c>
      <c r="M21" s="14"/>
      <c r="N21" s="14">
        <v>13.81</v>
      </c>
      <c r="O21" s="22">
        <v>158</v>
      </c>
    </row>
    <row r="22" spans="1:15">
      <c r="A22" s="147">
        <v>44104</v>
      </c>
      <c r="B22" s="14" t="s">
        <v>17</v>
      </c>
      <c r="C22" s="14">
        <v>35</v>
      </c>
      <c r="D22" s="14" t="s">
        <v>18</v>
      </c>
      <c r="E22" s="21">
        <v>0.40625</v>
      </c>
      <c r="F22" s="21">
        <v>0.42083333333333334</v>
      </c>
      <c r="G22" s="14" t="s">
        <v>50</v>
      </c>
      <c r="H22" s="14">
        <v>0</v>
      </c>
      <c r="I22" s="14"/>
      <c r="J22" s="14">
        <v>18.7</v>
      </c>
      <c r="K22" s="14">
        <v>4.0999999999999996</v>
      </c>
      <c r="L22" s="14">
        <v>7700</v>
      </c>
      <c r="M22" s="14"/>
      <c r="N22" s="14">
        <v>9.89</v>
      </c>
      <c r="O22" s="22">
        <v>109</v>
      </c>
    </row>
    <row r="23" spans="1:15">
      <c r="A23" s="147">
        <v>44104</v>
      </c>
      <c r="B23" s="14" t="s">
        <v>17</v>
      </c>
      <c r="C23" s="14">
        <v>35</v>
      </c>
      <c r="D23" s="14" t="s">
        <v>18</v>
      </c>
      <c r="E23" s="21">
        <v>0.40625</v>
      </c>
      <c r="F23" s="21">
        <v>0.42083333333333334</v>
      </c>
      <c r="G23" s="14" t="s">
        <v>50</v>
      </c>
      <c r="H23" s="14">
        <v>0.6</v>
      </c>
      <c r="I23" s="14"/>
      <c r="J23" s="14">
        <v>18.7</v>
      </c>
      <c r="K23" s="14">
        <v>4.3</v>
      </c>
      <c r="L23" s="14">
        <v>7696</v>
      </c>
      <c r="M23" s="14"/>
      <c r="N23" s="14">
        <v>5.53</v>
      </c>
      <c r="O23" s="22">
        <v>61</v>
      </c>
    </row>
    <row r="24" spans="1:15">
      <c r="A24" s="147">
        <v>44104</v>
      </c>
      <c r="B24" s="14" t="s">
        <v>17</v>
      </c>
      <c r="C24" s="14">
        <v>324</v>
      </c>
      <c r="D24" s="14" t="s">
        <v>23</v>
      </c>
      <c r="E24" s="21">
        <v>0.47569444444444442</v>
      </c>
      <c r="F24" s="21">
        <v>0.4909722222222222</v>
      </c>
      <c r="G24" s="14" t="s">
        <v>50</v>
      </c>
      <c r="H24" s="14">
        <v>0</v>
      </c>
      <c r="I24" s="14"/>
      <c r="J24" s="14">
        <v>19.600000000000001</v>
      </c>
      <c r="K24" s="14">
        <v>4.3</v>
      </c>
      <c r="L24" s="14">
        <v>7674</v>
      </c>
      <c r="M24" s="14"/>
      <c r="N24" s="14">
        <v>10.45</v>
      </c>
      <c r="O24" s="22">
        <v>117.4</v>
      </c>
    </row>
    <row r="25" spans="1:15">
      <c r="A25" s="147">
        <v>44104</v>
      </c>
      <c r="B25" s="14" t="s">
        <v>17</v>
      </c>
      <c r="C25" s="14">
        <v>324</v>
      </c>
      <c r="D25" s="14" t="s">
        <v>23</v>
      </c>
      <c r="E25" s="21">
        <v>0.47569444444444442</v>
      </c>
      <c r="F25" s="21">
        <v>0.4909722222222222</v>
      </c>
      <c r="G25" s="14" t="s">
        <v>50</v>
      </c>
      <c r="H25" s="14">
        <v>0.65</v>
      </c>
      <c r="I25" s="14"/>
      <c r="J25" s="14">
        <v>19.600000000000001</v>
      </c>
      <c r="K25" s="14">
        <v>4.3</v>
      </c>
      <c r="L25" s="14">
        <v>7665</v>
      </c>
      <c r="M25" s="14"/>
      <c r="N25" s="14">
        <v>6.7</v>
      </c>
      <c r="O25" s="22">
        <v>74</v>
      </c>
    </row>
    <row r="26" spans="1:15">
      <c r="A26" s="147">
        <v>44104</v>
      </c>
      <c r="B26" s="14" t="s">
        <v>17</v>
      </c>
      <c r="C26" s="14">
        <v>306</v>
      </c>
      <c r="D26" s="14" t="s">
        <v>22</v>
      </c>
      <c r="E26" s="21">
        <v>0.46388888888888885</v>
      </c>
      <c r="F26" s="21">
        <v>0.47152777777777777</v>
      </c>
      <c r="G26" s="14" t="s">
        <v>50</v>
      </c>
      <c r="H26" s="14">
        <v>0</v>
      </c>
      <c r="I26" s="14"/>
      <c r="J26" s="14">
        <v>19.2</v>
      </c>
      <c r="K26" s="14">
        <v>4.3</v>
      </c>
      <c r="L26" s="14">
        <v>7672</v>
      </c>
      <c r="M26" s="14"/>
      <c r="N26" s="14">
        <v>10.15</v>
      </c>
      <c r="O26" s="22">
        <v>112</v>
      </c>
    </row>
    <row r="27" spans="1:15">
      <c r="A27" s="147">
        <v>44104</v>
      </c>
      <c r="B27" s="14" t="s">
        <v>17</v>
      </c>
      <c r="C27" s="14">
        <v>306</v>
      </c>
      <c r="D27" s="14" t="s">
        <v>22</v>
      </c>
      <c r="E27" s="21">
        <v>0.46388888888888885</v>
      </c>
      <c r="F27" s="21">
        <v>0.47152777777777777</v>
      </c>
      <c r="G27" s="14" t="s">
        <v>50</v>
      </c>
      <c r="H27" s="14">
        <v>0.6</v>
      </c>
      <c r="I27" s="14"/>
      <c r="J27" s="14">
        <v>19.2</v>
      </c>
      <c r="K27" s="14">
        <v>4.3</v>
      </c>
      <c r="L27" s="14">
        <v>7676</v>
      </c>
      <c r="M27" s="14"/>
      <c r="N27" s="14">
        <v>8</v>
      </c>
      <c r="O27" s="22">
        <v>90</v>
      </c>
    </row>
    <row r="28" spans="1:15">
      <c r="A28" s="147">
        <v>44104</v>
      </c>
      <c r="B28" s="14" t="s">
        <v>17</v>
      </c>
      <c r="C28" s="14">
        <v>287</v>
      </c>
      <c r="D28" s="14" t="s">
        <v>21</v>
      </c>
      <c r="E28" s="21">
        <v>0.45</v>
      </c>
      <c r="F28" s="21">
        <v>0.45833333333333331</v>
      </c>
      <c r="G28" s="14" t="s">
        <v>50</v>
      </c>
      <c r="H28" s="14">
        <v>0</v>
      </c>
      <c r="I28" s="14"/>
      <c r="J28" s="14">
        <v>18.899999999999999</v>
      </c>
      <c r="K28" s="14">
        <v>4.3</v>
      </c>
      <c r="L28" s="14">
        <v>7662</v>
      </c>
      <c r="M28" s="14"/>
      <c r="N28" s="14">
        <v>8.6</v>
      </c>
      <c r="O28" s="22">
        <v>94</v>
      </c>
    </row>
    <row r="29" spans="1:15">
      <c r="A29" s="147">
        <v>44104</v>
      </c>
      <c r="B29" s="14" t="s">
        <v>17</v>
      </c>
      <c r="C29" s="14">
        <v>287</v>
      </c>
      <c r="D29" s="14" t="s">
        <v>21</v>
      </c>
      <c r="E29" s="21">
        <v>0.45</v>
      </c>
      <c r="F29" s="21">
        <v>0.45833333333333331</v>
      </c>
      <c r="G29" s="14" t="s">
        <v>50</v>
      </c>
      <c r="H29" s="14">
        <v>0.65</v>
      </c>
      <c r="I29" s="14"/>
      <c r="J29" s="14">
        <v>18.899999999999999</v>
      </c>
      <c r="K29" s="14">
        <v>4.3</v>
      </c>
      <c r="L29" s="14">
        <v>7678</v>
      </c>
      <c r="M29" s="14"/>
      <c r="N29" s="14">
        <v>5.4</v>
      </c>
      <c r="O29" s="22">
        <v>53</v>
      </c>
    </row>
    <row r="30" spans="1:15">
      <c r="A30" s="147">
        <v>44104</v>
      </c>
      <c r="B30" s="20" t="s">
        <v>17</v>
      </c>
      <c r="C30" s="14">
        <v>204</v>
      </c>
      <c r="D30" s="14" t="s">
        <v>19</v>
      </c>
      <c r="E30" s="21">
        <v>0.43055555555555558</v>
      </c>
      <c r="F30" s="21">
        <v>0.43958333333333338</v>
      </c>
      <c r="G30" s="14" t="s">
        <v>50</v>
      </c>
      <c r="H30" s="14">
        <v>0</v>
      </c>
      <c r="I30" s="14"/>
      <c r="J30" s="14">
        <v>18.7</v>
      </c>
      <c r="K30" s="14">
        <v>4.2</v>
      </c>
      <c r="L30" s="14">
        <v>7600</v>
      </c>
      <c r="M30" s="14"/>
      <c r="N30" s="14">
        <v>10.33</v>
      </c>
      <c r="O30" s="22">
        <v>113</v>
      </c>
    </row>
    <row r="31" spans="1:15">
      <c r="A31" s="147">
        <v>44104</v>
      </c>
      <c r="B31" s="20" t="s">
        <v>17</v>
      </c>
      <c r="C31" s="14">
        <v>204</v>
      </c>
      <c r="D31" s="14" t="s">
        <v>19</v>
      </c>
      <c r="E31" s="21">
        <v>0.43055555555555558</v>
      </c>
      <c r="F31" s="21">
        <v>0.43958333333333338</v>
      </c>
      <c r="G31" s="14" t="s">
        <v>50</v>
      </c>
      <c r="H31" s="11">
        <v>0.45</v>
      </c>
      <c r="I31" s="11"/>
      <c r="J31" s="11">
        <v>18.7</v>
      </c>
      <c r="K31" s="11">
        <v>4.3</v>
      </c>
      <c r="L31" s="11">
        <v>7676</v>
      </c>
      <c r="M31" s="11"/>
      <c r="N31" s="11">
        <v>10</v>
      </c>
      <c r="O31" s="11">
        <v>113</v>
      </c>
    </row>
    <row r="32" spans="1:15">
      <c r="A32" s="147">
        <v>44104</v>
      </c>
      <c r="B32" s="14" t="s">
        <v>33</v>
      </c>
      <c r="C32" s="15"/>
      <c r="D32" s="14" t="s">
        <v>51</v>
      </c>
      <c r="E32" s="27">
        <v>0.625</v>
      </c>
      <c r="F32" s="27">
        <v>0.63888888888888895</v>
      </c>
      <c r="G32" s="14" t="s">
        <v>50</v>
      </c>
      <c r="H32" s="22">
        <v>0</v>
      </c>
      <c r="I32" s="22"/>
      <c r="J32" s="11">
        <v>20.2</v>
      </c>
      <c r="K32" s="22">
        <v>4.3</v>
      </c>
      <c r="L32" s="11">
        <v>7705</v>
      </c>
      <c r="M32" s="11"/>
      <c r="N32" s="11">
        <v>12.33</v>
      </c>
      <c r="O32" s="11">
        <v>139.5</v>
      </c>
    </row>
    <row r="33" spans="1:15">
      <c r="A33" s="147">
        <v>44104</v>
      </c>
      <c r="B33" s="14" t="s">
        <v>33</v>
      </c>
      <c r="C33" s="15"/>
      <c r="D33" s="14" t="s">
        <v>51</v>
      </c>
      <c r="E33" s="27">
        <v>0.625</v>
      </c>
      <c r="F33" s="27">
        <v>0.63888888888888895</v>
      </c>
      <c r="G33" s="14" t="s">
        <v>50</v>
      </c>
      <c r="H33" s="22">
        <v>1.05</v>
      </c>
      <c r="I33" s="22"/>
      <c r="J33" s="11">
        <v>19.899999999999999</v>
      </c>
      <c r="K33" s="22">
        <v>4.3</v>
      </c>
      <c r="L33" s="11">
        <v>7693</v>
      </c>
      <c r="M33" s="11"/>
      <c r="N33" s="11">
        <v>9.43</v>
      </c>
      <c r="O33" s="11">
        <v>106</v>
      </c>
    </row>
    <row r="34" spans="1:15" s="122" customFormat="1">
      <c r="A34" s="149">
        <v>43726</v>
      </c>
      <c r="B34" s="123" t="s">
        <v>33</v>
      </c>
      <c r="C34" s="123">
        <v>146</v>
      </c>
      <c r="D34" s="123" t="s">
        <v>60</v>
      </c>
      <c r="E34" s="123">
        <v>1354</v>
      </c>
      <c r="F34" s="123"/>
      <c r="G34" s="123" t="s">
        <v>75</v>
      </c>
      <c r="H34" s="123">
        <v>0</v>
      </c>
      <c r="I34" s="123"/>
      <c r="J34" s="123">
        <v>21.8</v>
      </c>
      <c r="K34" s="123">
        <v>4</v>
      </c>
      <c r="L34" s="123">
        <v>7280</v>
      </c>
      <c r="M34" s="123"/>
      <c r="N34" s="123">
        <v>12.1</v>
      </c>
      <c r="O34" s="125">
        <v>140</v>
      </c>
    </row>
    <row r="35" spans="1:15">
      <c r="A35" s="147">
        <v>43726</v>
      </c>
      <c r="B35" s="14" t="s">
        <v>33</v>
      </c>
      <c r="C35" s="14">
        <v>146</v>
      </c>
      <c r="D35" s="14" t="s">
        <v>60</v>
      </c>
      <c r="E35" s="14">
        <v>1354</v>
      </c>
      <c r="F35" s="14"/>
      <c r="G35" s="14" t="s">
        <v>75</v>
      </c>
      <c r="H35" s="14">
        <v>0.95</v>
      </c>
      <c r="I35" s="14"/>
      <c r="J35" s="14">
        <v>19.7</v>
      </c>
      <c r="K35" s="14">
        <v>4</v>
      </c>
      <c r="L35" s="14">
        <v>7267</v>
      </c>
      <c r="M35" s="14"/>
      <c r="N35" s="14">
        <v>6.9</v>
      </c>
      <c r="O35" s="22">
        <v>77</v>
      </c>
    </row>
    <row r="36" spans="1:15" s="122" customFormat="1">
      <c r="A36" s="149">
        <v>43726</v>
      </c>
      <c r="B36" s="123" t="s">
        <v>33</v>
      </c>
      <c r="C36" s="123">
        <v>265</v>
      </c>
      <c r="D36" s="123" t="s">
        <v>58</v>
      </c>
      <c r="E36" s="123"/>
      <c r="F36" s="123">
        <v>1509</v>
      </c>
      <c r="G36" s="123" t="s">
        <v>75</v>
      </c>
      <c r="H36" s="123">
        <v>0</v>
      </c>
      <c r="I36" s="123"/>
      <c r="J36" s="123">
        <v>24.8</v>
      </c>
      <c r="K36" s="123">
        <v>4</v>
      </c>
      <c r="L36" s="123">
        <v>7249</v>
      </c>
      <c r="M36" s="123"/>
      <c r="N36" s="123">
        <v>17.54</v>
      </c>
      <c r="O36" s="125">
        <v>21.8</v>
      </c>
    </row>
    <row r="37" spans="1:15">
      <c r="A37" s="147">
        <v>43726</v>
      </c>
      <c r="B37" s="14" t="s">
        <v>33</v>
      </c>
      <c r="C37" s="14">
        <v>379</v>
      </c>
      <c r="D37" s="14" t="s">
        <v>56</v>
      </c>
      <c r="E37" s="14"/>
      <c r="F37" s="14"/>
      <c r="G37" s="14" t="s">
        <v>75</v>
      </c>
      <c r="H37" s="14">
        <v>0</v>
      </c>
      <c r="I37" s="14"/>
      <c r="J37" s="14">
        <v>19.5</v>
      </c>
      <c r="K37" s="14">
        <v>4</v>
      </c>
      <c r="L37" s="14">
        <v>7310</v>
      </c>
      <c r="M37" s="14"/>
      <c r="N37" s="14">
        <v>7.68</v>
      </c>
      <c r="O37" s="22">
        <v>85.1</v>
      </c>
    </row>
    <row r="38" spans="1:15">
      <c r="A38" s="147">
        <v>43726</v>
      </c>
      <c r="B38" s="14" t="s">
        <v>33</v>
      </c>
      <c r="C38" s="14">
        <v>379</v>
      </c>
      <c r="D38" s="14" t="s">
        <v>56</v>
      </c>
      <c r="E38" s="14"/>
      <c r="F38" s="14"/>
      <c r="G38" s="14" t="s">
        <v>75</v>
      </c>
      <c r="H38" s="14">
        <v>0.4</v>
      </c>
      <c r="I38" s="14"/>
      <c r="J38" s="14">
        <v>19.399999999999999</v>
      </c>
      <c r="K38" s="14">
        <v>4</v>
      </c>
      <c r="L38" s="14">
        <v>7268</v>
      </c>
      <c r="M38" s="14"/>
      <c r="N38" s="14">
        <v>6.51</v>
      </c>
      <c r="O38" s="22">
        <v>72</v>
      </c>
    </row>
    <row r="39" spans="1:15">
      <c r="A39" s="147">
        <v>43726</v>
      </c>
      <c r="B39" s="14" t="s">
        <v>33</v>
      </c>
      <c r="C39" s="14">
        <v>714</v>
      </c>
      <c r="D39" s="14" t="s">
        <v>54</v>
      </c>
      <c r="E39" s="14">
        <v>1109</v>
      </c>
      <c r="F39" s="14">
        <v>1135</v>
      </c>
      <c r="G39" s="14" t="s">
        <v>75</v>
      </c>
      <c r="H39" s="14">
        <v>0</v>
      </c>
      <c r="I39" s="14"/>
      <c r="J39" s="14">
        <v>19.8</v>
      </c>
      <c r="K39" s="14">
        <v>4</v>
      </c>
      <c r="L39" s="14">
        <v>7315</v>
      </c>
      <c r="M39" s="14"/>
      <c r="N39" s="14">
        <v>8.51</v>
      </c>
      <c r="O39" s="22">
        <v>95.1</v>
      </c>
    </row>
    <row r="40" spans="1:15">
      <c r="A40" s="147">
        <v>43726</v>
      </c>
      <c r="B40" s="14" t="s">
        <v>33</v>
      </c>
      <c r="C40" s="14">
        <v>714</v>
      </c>
      <c r="D40" s="14" t="s">
        <v>54</v>
      </c>
      <c r="E40" s="14">
        <v>1109</v>
      </c>
      <c r="F40" s="14">
        <v>1135</v>
      </c>
      <c r="G40" s="14" t="s">
        <v>75</v>
      </c>
      <c r="H40" s="14">
        <v>0.35</v>
      </c>
      <c r="I40" s="14"/>
      <c r="J40" s="14">
        <v>19.3</v>
      </c>
      <c r="K40" s="14">
        <v>4</v>
      </c>
      <c r="L40" s="14">
        <v>7300</v>
      </c>
      <c r="M40" s="14"/>
      <c r="N40" s="14">
        <v>5.51</v>
      </c>
      <c r="O40" s="22">
        <v>60.9</v>
      </c>
    </row>
    <row r="41" spans="1:15">
      <c r="A41" s="147">
        <v>43726</v>
      </c>
      <c r="B41" s="14" t="s">
        <v>33</v>
      </c>
      <c r="C41" s="14">
        <v>761</v>
      </c>
      <c r="D41" s="14" t="s">
        <v>52</v>
      </c>
      <c r="E41" s="14">
        <v>1010</v>
      </c>
      <c r="F41" s="14">
        <v>1056</v>
      </c>
      <c r="G41" s="14" t="s">
        <v>75</v>
      </c>
      <c r="H41" s="14">
        <v>0</v>
      </c>
      <c r="I41" s="14"/>
      <c r="J41" s="14">
        <v>19.100000000000001</v>
      </c>
      <c r="K41" s="14">
        <v>4.0999999999999996</v>
      </c>
      <c r="L41" s="14">
        <v>7324</v>
      </c>
      <c r="M41" s="14"/>
      <c r="N41" s="14">
        <v>7.07</v>
      </c>
      <c r="O41" s="22">
        <v>77.900000000000006</v>
      </c>
    </row>
    <row r="42" spans="1:15">
      <c r="A42" s="147">
        <v>43726</v>
      </c>
      <c r="B42" s="14" t="s">
        <v>33</v>
      </c>
      <c r="C42" s="14">
        <v>761</v>
      </c>
      <c r="D42" s="14" t="s">
        <v>52</v>
      </c>
      <c r="E42" s="14">
        <v>1010</v>
      </c>
      <c r="F42" s="14">
        <v>1056</v>
      </c>
      <c r="G42" s="14" t="s">
        <v>75</v>
      </c>
      <c r="H42" s="14">
        <v>0.6</v>
      </c>
      <c r="I42" s="14"/>
      <c r="J42" s="14">
        <v>19.100000000000001</v>
      </c>
      <c r="K42" s="14">
        <v>4</v>
      </c>
      <c r="L42" s="14">
        <v>7216</v>
      </c>
      <c r="M42" s="14"/>
      <c r="N42" s="14">
        <v>5.95</v>
      </c>
      <c r="O42" s="22">
        <v>65.599999999999994</v>
      </c>
    </row>
    <row r="43" spans="1:15">
      <c r="A43" s="147">
        <v>43731</v>
      </c>
      <c r="B43" s="14" t="s">
        <v>24</v>
      </c>
      <c r="C43" s="14">
        <v>31</v>
      </c>
      <c r="D43" s="14" t="s">
        <v>66</v>
      </c>
      <c r="E43" s="14">
        <v>1025</v>
      </c>
      <c r="F43" s="14">
        <v>1058</v>
      </c>
      <c r="G43" s="14" t="s">
        <v>75</v>
      </c>
      <c r="H43" s="14">
        <v>0</v>
      </c>
      <c r="I43" s="14"/>
      <c r="J43" s="14">
        <v>19.8</v>
      </c>
      <c r="K43" s="14">
        <v>4.0999999999999996</v>
      </c>
      <c r="L43" s="14">
        <v>7334</v>
      </c>
      <c r="M43" s="14"/>
      <c r="N43" s="14">
        <v>6.44</v>
      </c>
      <c r="O43" s="22">
        <v>71.8</v>
      </c>
    </row>
    <row r="44" spans="1:15">
      <c r="A44" s="147">
        <v>43731</v>
      </c>
      <c r="B44" s="14" t="s">
        <v>24</v>
      </c>
      <c r="C44" s="14">
        <v>31</v>
      </c>
      <c r="D44" s="14" t="s">
        <v>66</v>
      </c>
      <c r="E44" s="14">
        <v>1025</v>
      </c>
      <c r="F44" s="14">
        <v>1058</v>
      </c>
      <c r="G44" s="14" t="s">
        <v>75</v>
      </c>
      <c r="H44" s="14">
        <v>0.7</v>
      </c>
      <c r="I44" s="14"/>
      <c r="J44" s="14">
        <v>19.5</v>
      </c>
      <c r="K44" s="14">
        <v>4</v>
      </c>
      <c r="L44" s="14">
        <v>7309</v>
      </c>
      <c r="M44" s="14"/>
      <c r="N44" s="14">
        <v>4.1500000000000004</v>
      </c>
      <c r="O44" s="22">
        <v>46</v>
      </c>
    </row>
    <row r="45" spans="1:15">
      <c r="A45" s="147">
        <v>43731</v>
      </c>
      <c r="B45" s="14" t="s">
        <v>24</v>
      </c>
      <c r="C45" s="14">
        <v>129</v>
      </c>
      <c r="D45" s="14" t="s">
        <v>65</v>
      </c>
      <c r="E45" s="14">
        <v>1113</v>
      </c>
      <c r="F45" s="14">
        <v>1140</v>
      </c>
      <c r="G45" s="14" t="s">
        <v>75</v>
      </c>
      <c r="H45" s="14">
        <v>0</v>
      </c>
      <c r="I45" s="14"/>
      <c r="J45" s="14">
        <v>19.899999999999999</v>
      </c>
      <c r="K45" s="14">
        <v>4.0999999999999996</v>
      </c>
      <c r="L45" s="14">
        <v>7381</v>
      </c>
      <c r="M45" s="14"/>
      <c r="N45" s="14">
        <v>7</v>
      </c>
      <c r="O45" s="22">
        <v>78.2</v>
      </c>
    </row>
    <row r="46" spans="1:15">
      <c r="A46" s="147">
        <v>43731</v>
      </c>
      <c r="B46" s="14" t="s">
        <v>24</v>
      </c>
      <c r="C46" s="14">
        <v>129</v>
      </c>
      <c r="D46" s="14" t="s">
        <v>65</v>
      </c>
      <c r="E46" s="14">
        <v>1113</v>
      </c>
      <c r="F46" s="14">
        <v>1140</v>
      </c>
      <c r="G46" s="14" t="s">
        <v>75</v>
      </c>
      <c r="H46" s="14">
        <v>0.7</v>
      </c>
      <c r="I46" s="14"/>
      <c r="J46" s="14">
        <v>19.7</v>
      </c>
      <c r="K46" s="14">
        <v>4.0999999999999996</v>
      </c>
      <c r="L46" s="14">
        <v>7345</v>
      </c>
      <c r="M46" s="14"/>
      <c r="N46" s="14">
        <v>4.74</v>
      </c>
      <c r="O46" s="22">
        <v>52.8</v>
      </c>
    </row>
    <row r="47" spans="1:15">
      <c r="A47" s="147">
        <v>43731</v>
      </c>
      <c r="B47" s="14" t="s">
        <v>24</v>
      </c>
      <c r="C47" s="14">
        <v>137</v>
      </c>
      <c r="D47" s="14" t="s">
        <v>64</v>
      </c>
      <c r="E47" s="14">
        <v>1143</v>
      </c>
      <c r="F47" s="14">
        <v>1207</v>
      </c>
      <c r="G47" s="14" t="s">
        <v>75</v>
      </c>
      <c r="H47" s="14">
        <v>0</v>
      </c>
      <c r="I47" s="14"/>
      <c r="J47" s="14">
        <v>20.5</v>
      </c>
      <c r="K47" s="14">
        <v>4.2</v>
      </c>
      <c r="L47" s="14">
        <v>7507</v>
      </c>
      <c r="M47" s="14"/>
      <c r="N47" s="14">
        <v>7.76</v>
      </c>
      <c r="O47" s="22">
        <v>87.9</v>
      </c>
    </row>
    <row r="48" spans="1:15">
      <c r="A48" s="148">
        <v>43731</v>
      </c>
      <c r="B48" s="14" t="s">
        <v>24</v>
      </c>
      <c r="C48" s="23">
        <v>137</v>
      </c>
      <c r="D48" s="14" t="s">
        <v>64</v>
      </c>
      <c r="E48" s="28">
        <v>1143</v>
      </c>
      <c r="F48" s="28">
        <v>1207</v>
      </c>
      <c r="G48" s="14" t="s">
        <v>75</v>
      </c>
      <c r="H48" s="25">
        <v>0.7</v>
      </c>
      <c r="I48" s="25"/>
      <c r="J48" s="25">
        <v>19.899999999999999</v>
      </c>
      <c r="K48" s="25">
        <v>4.0999999999999996</v>
      </c>
      <c r="L48" s="25">
        <v>7353</v>
      </c>
      <c r="M48" s="25"/>
      <c r="N48" s="25">
        <v>3.86</v>
      </c>
      <c r="O48" s="25">
        <v>43.1</v>
      </c>
    </row>
    <row r="49" spans="1:15">
      <c r="A49" s="148">
        <v>43731</v>
      </c>
      <c r="B49" s="14" t="s">
        <v>24</v>
      </c>
      <c r="C49" s="23">
        <v>221</v>
      </c>
      <c r="D49" s="14" t="s">
        <v>63</v>
      </c>
      <c r="E49" s="28">
        <v>1225</v>
      </c>
      <c r="F49" s="28">
        <v>1251</v>
      </c>
      <c r="G49" s="14" t="s">
        <v>75</v>
      </c>
      <c r="H49" s="25">
        <v>0</v>
      </c>
      <c r="I49" s="25"/>
      <c r="J49" s="25">
        <v>20.7</v>
      </c>
      <c r="K49" s="25">
        <v>4.2</v>
      </c>
      <c r="L49" s="25">
        <v>7523</v>
      </c>
      <c r="M49" s="25"/>
      <c r="N49" s="25">
        <v>8.7100000000000009</v>
      </c>
      <c r="O49" s="25">
        <v>98.8</v>
      </c>
    </row>
    <row r="50" spans="1:15">
      <c r="A50" s="148">
        <v>43731</v>
      </c>
      <c r="B50" s="14" t="s">
        <v>24</v>
      </c>
      <c r="C50" s="23">
        <v>221</v>
      </c>
      <c r="D50" s="14" t="s">
        <v>63</v>
      </c>
      <c r="E50" s="28">
        <v>1225</v>
      </c>
      <c r="F50" s="28">
        <v>1251</v>
      </c>
      <c r="G50" s="14" t="s">
        <v>75</v>
      </c>
      <c r="H50" s="25">
        <v>0.55000000000000004</v>
      </c>
      <c r="I50" s="25"/>
      <c r="J50" s="25">
        <v>20.3</v>
      </c>
      <c r="K50" s="25">
        <v>4.0999999999999996</v>
      </c>
      <c r="L50" s="25">
        <v>7353</v>
      </c>
      <c r="M50" s="25"/>
      <c r="N50" s="25">
        <v>5.16</v>
      </c>
      <c r="O50" s="25">
        <v>58.2</v>
      </c>
    </row>
    <row r="51" spans="1:15">
      <c r="A51" s="148">
        <v>43731</v>
      </c>
      <c r="B51" s="14" t="s">
        <v>24</v>
      </c>
      <c r="C51" s="23">
        <v>258</v>
      </c>
      <c r="D51" s="14" t="s">
        <v>61</v>
      </c>
      <c r="E51" s="27"/>
      <c r="F51" s="28">
        <v>1325</v>
      </c>
      <c r="G51" s="14" t="s">
        <v>75</v>
      </c>
      <c r="H51" s="25">
        <v>0</v>
      </c>
      <c r="I51" s="25"/>
      <c r="J51" s="25">
        <v>21.3</v>
      </c>
      <c r="K51" s="25">
        <v>4.0999999999999996</v>
      </c>
      <c r="L51" s="25">
        <v>7350</v>
      </c>
      <c r="M51" s="25"/>
      <c r="N51" s="25">
        <v>8.6300000000000008</v>
      </c>
      <c r="O51" s="25">
        <v>99.5</v>
      </c>
    </row>
    <row r="52" spans="1:15">
      <c r="A52" s="148">
        <v>43731</v>
      </c>
      <c r="B52" s="14" t="s">
        <v>24</v>
      </c>
      <c r="C52" s="23">
        <v>258</v>
      </c>
      <c r="D52" s="14" t="s">
        <v>61</v>
      </c>
      <c r="E52" s="27"/>
      <c r="F52" s="28">
        <v>1325</v>
      </c>
      <c r="G52" s="14" t="s">
        <v>75</v>
      </c>
      <c r="H52" s="25">
        <v>0.75</v>
      </c>
      <c r="I52" s="25"/>
      <c r="J52" s="25">
        <v>20.7</v>
      </c>
      <c r="K52" s="25">
        <v>4.0999999999999996</v>
      </c>
      <c r="L52" s="25">
        <v>7378</v>
      </c>
      <c r="M52" s="25"/>
      <c r="N52" s="25">
        <v>6.86</v>
      </c>
      <c r="O52" s="25">
        <v>78.099999999999994</v>
      </c>
    </row>
    <row r="53" spans="1:15">
      <c r="A53" s="147">
        <v>43731</v>
      </c>
      <c r="B53" s="14" t="s">
        <v>17</v>
      </c>
      <c r="C53" s="14">
        <v>11</v>
      </c>
      <c r="D53" s="14" t="s">
        <v>74</v>
      </c>
      <c r="E53" s="14"/>
      <c r="F53" s="14">
        <v>1542</v>
      </c>
      <c r="G53" s="14" t="s">
        <v>75</v>
      </c>
      <c r="H53" s="14">
        <v>0</v>
      </c>
      <c r="I53" s="14"/>
      <c r="J53" s="14">
        <v>20.8</v>
      </c>
      <c r="K53" s="14">
        <v>2.9</v>
      </c>
      <c r="L53" s="14">
        <v>5385</v>
      </c>
      <c r="M53" s="14"/>
      <c r="N53" s="14">
        <v>3.67</v>
      </c>
      <c r="O53" s="22">
        <v>41.5</v>
      </c>
    </row>
    <row r="54" spans="1:15">
      <c r="A54" s="147">
        <v>43731</v>
      </c>
      <c r="B54" s="14" t="s">
        <v>17</v>
      </c>
      <c r="C54" s="14">
        <v>11</v>
      </c>
      <c r="D54" s="14" t="s">
        <v>74</v>
      </c>
      <c r="E54" s="14"/>
      <c r="F54" s="14">
        <v>1542</v>
      </c>
      <c r="G54" s="14" t="s">
        <v>75</v>
      </c>
      <c r="H54" s="14">
        <v>0.8</v>
      </c>
      <c r="I54" s="14"/>
      <c r="J54" s="14">
        <v>18.3</v>
      </c>
      <c r="K54" s="14">
        <v>3.2</v>
      </c>
      <c r="L54" s="14">
        <v>5801</v>
      </c>
      <c r="M54" s="14"/>
      <c r="N54" s="14">
        <v>1.3</v>
      </c>
      <c r="O54" s="22">
        <v>14</v>
      </c>
    </row>
    <row r="55" spans="1:15">
      <c r="A55" s="147">
        <v>43731</v>
      </c>
      <c r="B55" s="14" t="s">
        <v>17</v>
      </c>
      <c r="C55" s="14">
        <v>72</v>
      </c>
      <c r="D55" s="14" t="s">
        <v>72</v>
      </c>
      <c r="E55" s="14">
        <v>1440</v>
      </c>
      <c r="F55" s="14"/>
      <c r="G55" s="14" t="s">
        <v>75</v>
      </c>
      <c r="H55" s="14">
        <v>0</v>
      </c>
      <c r="I55" s="14"/>
      <c r="J55" s="14">
        <v>19.5</v>
      </c>
      <c r="K55" s="14">
        <v>3.1</v>
      </c>
      <c r="L55" s="14">
        <v>5632</v>
      </c>
      <c r="M55" s="14"/>
      <c r="N55" s="14">
        <v>2.16</v>
      </c>
      <c r="O55" s="22">
        <v>23.8</v>
      </c>
    </row>
    <row r="56" spans="1:15">
      <c r="A56" s="147">
        <v>43731</v>
      </c>
      <c r="B56" s="14" t="s">
        <v>17</v>
      </c>
      <c r="C56" s="14">
        <v>72</v>
      </c>
      <c r="D56" s="14" t="s">
        <v>72</v>
      </c>
      <c r="E56" s="14">
        <v>1440</v>
      </c>
      <c r="F56" s="14"/>
      <c r="G56" s="14" t="s">
        <v>75</v>
      </c>
      <c r="H56" s="14">
        <v>0.45</v>
      </c>
      <c r="I56" s="14"/>
      <c r="J56" s="14">
        <v>18</v>
      </c>
      <c r="K56" s="14">
        <v>2.9</v>
      </c>
      <c r="L56" s="14">
        <v>5371</v>
      </c>
      <c r="M56" s="14"/>
      <c r="N56" s="14">
        <v>1.68</v>
      </c>
      <c r="O56" s="22">
        <v>18</v>
      </c>
    </row>
    <row r="57" spans="1:15">
      <c r="A57" s="147">
        <v>43734</v>
      </c>
      <c r="B57" s="14" t="s">
        <v>17</v>
      </c>
      <c r="C57" s="14">
        <v>283</v>
      </c>
      <c r="D57" s="14" t="s">
        <v>70</v>
      </c>
      <c r="E57" s="14">
        <v>1000</v>
      </c>
      <c r="F57" s="14"/>
      <c r="G57" s="14" t="s">
        <v>75</v>
      </c>
      <c r="H57" s="14">
        <v>0</v>
      </c>
      <c r="I57" s="14"/>
      <c r="J57" s="14">
        <v>20.2</v>
      </c>
      <c r="K57" s="14">
        <v>3.8</v>
      </c>
      <c r="L57" s="14">
        <v>6919</v>
      </c>
      <c r="M57" s="14"/>
      <c r="N57" s="14">
        <v>5.61</v>
      </c>
      <c r="O57" s="22">
        <v>63</v>
      </c>
    </row>
    <row r="58" spans="1:15">
      <c r="A58" s="147">
        <v>43734</v>
      </c>
      <c r="B58" s="14" t="s">
        <v>17</v>
      </c>
      <c r="C58" s="14">
        <v>283</v>
      </c>
      <c r="D58" s="14" t="s">
        <v>70</v>
      </c>
      <c r="E58" s="14">
        <v>1000</v>
      </c>
      <c r="F58" s="14"/>
      <c r="G58" s="14" t="s">
        <v>75</v>
      </c>
      <c r="H58" s="14">
        <v>0.75</v>
      </c>
      <c r="I58" s="14"/>
      <c r="J58" s="14">
        <v>19.399999999999999</v>
      </c>
      <c r="K58" s="14">
        <v>3.8</v>
      </c>
      <c r="L58" s="14">
        <v>6879</v>
      </c>
      <c r="M58" s="14"/>
      <c r="N58" s="14">
        <v>3.74</v>
      </c>
      <c r="O58" s="22">
        <v>41.4</v>
      </c>
    </row>
    <row r="59" spans="1:15">
      <c r="A59" s="147">
        <v>43734</v>
      </c>
      <c r="B59" s="14" t="s">
        <v>17</v>
      </c>
      <c r="C59" s="14">
        <v>288</v>
      </c>
      <c r="D59" s="14" t="s">
        <v>69</v>
      </c>
      <c r="E59" s="14">
        <v>1040</v>
      </c>
      <c r="F59" s="14"/>
      <c r="G59" s="14" t="s">
        <v>75</v>
      </c>
      <c r="H59" s="14">
        <v>0</v>
      </c>
      <c r="I59" s="14"/>
      <c r="J59" s="14">
        <v>21.1</v>
      </c>
      <c r="K59" s="14">
        <v>4.0999999999999996</v>
      </c>
      <c r="L59" s="14">
        <v>7406</v>
      </c>
      <c r="M59" s="14"/>
      <c r="N59" s="14">
        <v>7.92</v>
      </c>
      <c r="O59" s="22">
        <v>90.8</v>
      </c>
    </row>
    <row r="60" spans="1:15">
      <c r="A60" s="147">
        <v>43734</v>
      </c>
      <c r="B60" s="14" t="s">
        <v>17</v>
      </c>
      <c r="C60" s="14">
        <v>288</v>
      </c>
      <c r="D60" s="14" t="s">
        <v>69</v>
      </c>
      <c r="E60" s="14">
        <v>1040</v>
      </c>
      <c r="F60" s="14"/>
      <c r="G60" s="14" t="s">
        <v>75</v>
      </c>
      <c r="H60" s="14">
        <v>0.75</v>
      </c>
      <c r="I60" s="14"/>
      <c r="J60" s="14">
        <v>20</v>
      </c>
      <c r="K60" s="14">
        <v>4</v>
      </c>
      <c r="L60" s="14">
        <v>7207</v>
      </c>
      <c r="M60" s="14"/>
      <c r="N60" s="14">
        <v>4.34</v>
      </c>
      <c r="O60" s="22">
        <v>48.7</v>
      </c>
    </row>
    <row r="61" spans="1:15">
      <c r="A61" s="147">
        <v>43734</v>
      </c>
      <c r="B61" s="14" t="s">
        <v>17</v>
      </c>
      <c r="C61" s="14">
        <v>319</v>
      </c>
      <c r="D61" s="14" t="s">
        <v>68</v>
      </c>
      <c r="E61" s="14">
        <v>1100</v>
      </c>
      <c r="F61" s="14"/>
      <c r="G61" s="14" t="s">
        <v>75</v>
      </c>
      <c r="H61" s="14">
        <v>0</v>
      </c>
      <c r="I61" s="14"/>
      <c r="J61" s="14">
        <v>21.3</v>
      </c>
      <c r="K61" s="14">
        <v>4.0999999999999996</v>
      </c>
      <c r="L61" s="14">
        <v>7452</v>
      </c>
      <c r="M61" s="14"/>
      <c r="N61" s="14">
        <v>7.04</v>
      </c>
      <c r="O61" s="22">
        <v>81</v>
      </c>
    </row>
    <row r="62" spans="1:15">
      <c r="A62" s="147">
        <v>43734</v>
      </c>
      <c r="B62" s="20" t="s">
        <v>17</v>
      </c>
      <c r="C62" s="14">
        <v>319</v>
      </c>
      <c r="D62" s="14" t="s">
        <v>68</v>
      </c>
      <c r="E62" s="14">
        <v>1100</v>
      </c>
      <c r="F62" s="14"/>
      <c r="G62" s="14" t="s">
        <v>75</v>
      </c>
      <c r="H62" s="14">
        <v>0.65</v>
      </c>
      <c r="I62" s="14"/>
      <c r="J62" s="14">
        <v>20.399999999999999</v>
      </c>
      <c r="K62" s="14">
        <v>4</v>
      </c>
      <c r="L62" s="14">
        <v>7321</v>
      </c>
      <c r="M62" s="14"/>
      <c r="N62" s="14">
        <v>4.34</v>
      </c>
      <c r="O62" s="22">
        <v>49</v>
      </c>
    </row>
    <row r="63" spans="1:15">
      <c r="A63" s="150">
        <v>43370</v>
      </c>
      <c r="B63" s="14" t="s">
        <v>17</v>
      </c>
      <c r="C63" s="15">
        <v>107</v>
      </c>
      <c r="D63" s="14" t="s">
        <v>76</v>
      </c>
      <c r="E63" s="27"/>
      <c r="F63" s="27">
        <v>0.52430555555555558</v>
      </c>
      <c r="G63" s="14" t="s">
        <v>104</v>
      </c>
      <c r="H63" s="11">
        <v>0</v>
      </c>
      <c r="I63" s="11"/>
      <c r="J63" s="11">
        <v>17.100000000000001</v>
      </c>
      <c r="K63" s="11">
        <v>8.3000000000000007</v>
      </c>
      <c r="L63" s="11">
        <v>14195</v>
      </c>
      <c r="M63" s="11"/>
      <c r="N63" s="11">
        <v>1.5</v>
      </c>
      <c r="O63" s="11">
        <v>17.399999999999999</v>
      </c>
    </row>
    <row r="64" spans="1:15">
      <c r="A64" s="150">
        <v>43370</v>
      </c>
      <c r="B64" s="14" t="s">
        <v>17</v>
      </c>
      <c r="C64" s="15">
        <v>115</v>
      </c>
      <c r="D64" s="14" t="s">
        <v>78</v>
      </c>
      <c r="E64" s="27"/>
      <c r="F64" s="27">
        <v>0.5</v>
      </c>
      <c r="G64" s="14" t="s">
        <v>104</v>
      </c>
      <c r="H64" s="11">
        <v>0</v>
      </c>
      <c r="I64" s="11"/>
      <c r="J64" s="11">
        <v>16.100000000000001</v>
      </c>
      <c r="K64" s="11">
        <v>7.3</v>
      </c>
      <c r="L64" s="11">
        <v>12577</v>
      </c>
      <c r="M64" s="11"/>
      <c r="N64" s="11">
        <v>0.91</v>
      </c>
      <c r="O64" s="11">
        <v>9.6</v>
      </c>
    </row>
    <row r="65" spans="1:15">
      <c r="A65" s="150">
        <v>43370</v>
      </c>
      <c r="B65" s="14" t="s">
        <v>17</v>
      </c>
      <c r="C65" s="15">
        <v>115</v>
      </c>
      <c r="D65" s="14" t="s">
        <v>78</v>
      </c>
      <c r="E65" s="27"/>
      <c r="F65" s="27">
        <v>0.5</v>
      </c>
      <c r="G65" s="14" t="s">
        <v>104</v>
      </c>
      <c r="H65" s="11">
        <v>0.35</v>
      </c>
      <c r="I65" s="11"/>
      <c r="J65" s="11">
        <v>16.100000000000001</v>
      </c>
      <c r="K65" s="11">
        <v>7.3</v>
      </c>
      <c r="L65" s="11">
        <v>12693</v>
      </c>
      <c r="M65" s="11"/>
      <c r="N65" s="11">
        <v>0.98</v>
      </c>
      <c r="O65" s="11">
        <v>10.3</v>
      </c>
    </row>
    <row r="66" spans="1:15">
      <c r="A66" s="150">
        <v>43370</v>
      </c>
      <c r="B66" s="14" t="s">
        <v>17</v>
      </c>
      <c r="C66" s="15">
        <v>217</v>
      </c>
      <c r="D66" s="14" t="s">
        <v>80</v>
      </c>
      <c r="E66" s="27">
        <v>0.47569444444444442</v>
      </c>
      <c r="F66" s="27">
        <v>0.48888888888888887</v>
      </c>
      <c r="G66" s="14" t="s">
        <v>104</v>
      </c>
      <c r="H66" s="11">
        <v>0</v>
      </c>
      <c r="I66" s="11"/>
      <c r="J66" s="11">
        <v>16.100000000000001</v>
      </c>
      <c r="K66" s="11">
        <v>7.3</v>
      </c>
      <c r="L66" s="11">
        <v>12693</v>
      </c>
      <c r="M66" s="11"/>
      <c r="N66" s="11">
        <v>0.98</v>
      </c>
      <c r="O66" s="11">
        <v>10.3</v>
      </c>
    </row>
    <row r="67" spans="1:15">
      <c r="A67" s="150">
        <v>43370</v>
      </c>
      <c r="B67" s="14" t="s">
        <v>17</v>
      </c>
      <c r="C67" s="15">
        <v>217</v>
      </c>
      <c r="D67" s="14" t="s">
        <v>80</v>
      </c>
      <c r="E67" s="27">
        <v>0.47569444444444442</v>
      </c>
      <c r="F67" s="27">
        <v>0.48888888888888887</v>
      </c>
      <c r="G67" s="14" t="s">
        <v>104</v>
      </c>
      <c r="H67" s="11">
        <v>0.6</v>
      </c>
      <c r="I67" s="11"/>
      <c r="J67" s="11">
        <v>16.100000000000001</v>
      </c>
      <c r="K67" s="11">
        <v>7.3</v>
      </c>
      <c r="L67" s="11">
        <v>12577</v>
      </c>
      <c r="M67" s="11"/>
      <c r="N67" s="11">
        <v>0.91</v>
      </c>
      <c r="O67" s="11">
        <v>9.6</v>
      </c>
    </row>
    <row r="68" spans="1:15">
      <c r="A68" s="150">
        <v>43370</v>
      </c>
      <c r="B68" s="14" t="s">
        <v>17</v>
      </c>
      <c r="C68" s="15">
        <v>222</v>
      </c>
      <c r="D68" s="14" t="s">
        <v>82</v>
      </c>
      <c r="E68" s="27">
        <v>0.45833333333333331</v>
      </c>
      <c r="F68" s="27">
        <v>0.47222222222222227</v>
      </c>
      <c r="G68" s="14" t="s">
        <v>104</v>
      </c>
      <c r="H68" s="11">
        <v>0</v>
      </c>
      <c r="I68" s="11"/>
      <c r="J68" s="11">
        <v>15.8</v>
      </c>
      <c r="K68" s="11">
        <v>7.1</v>
      </c>
      <c r="L68" s="11">
        <v>12387</v>
      </c>
      <c r="M68" s="11"/>
      <c r="N68" s="11">
        <v>0</v>
      </c>
      <c r="O68" s="11">
        <v>0</v>
      </c>
    </row>
    <row r="69" spans="1:15">
      <c r="A69" s="150">
        <v>43370</v>
      </c>
      <c r="B69" s="14" t="s">
        <v>17</v>
      </c>
      <c r="C69" s="15">
        <v>350</v>
      </c>
      <c r="D69" s="14" t="s">
        <v>83</v>
      </c>
      <c r="E69" s="27"/>
      <c r="F69" s="27">
        <v>0.45208333333333334</v>
      </c>
      <c r="G69" s="14" t="s">
        <v>104</v>
      </c>
      <c r="H69" s="11">
        <v>0</v>
      </c>
      <c r="I69" s="11"/>
      <c r="J69" s="11">
        <v>15.9</v>
      </c>
      <c r="K69" s="11">
        <v>8.3000000000000007</v>
      </c>
      <c r="L69" s="11">
        <v>14277</v>
      </c>
      <c r="M69" s="11"/>
      <c r="N69" s="11">
        <v>1.5</v>
      </c>
      <c r="O69" s="11">
        <v>15</v>
      </c>
    </row>
    <row r="70" spans="1:15">
      <c r="A70" s="150">
        <v>43370</v>
      </c>
      <c r="B70" s="14" t="s">
        <v>17</v>
      </c>
      <c r="C70" s="15">
        <v>350</v>
      </c>
      <c r="D70" s="14" t="s">
        <v>83</v>
      </c>
      <c r="E70" s="27"/>
      <c r="F70" s="27">
        <v>0.45208333333333334</v>
      </c>
      <c r="G70" s="14" t="s">
        <v>104</v>
      </c>
      <c r="H70" s="11">
        <v>0.5</v>
      </c>
      <c r="I70" s="11"/>
      <c r="J70" s="11">
        <v>16</v>
      </c>
      <c r="K70" s="11">
        <v>8.3000000000000007</v>
      </c>
      <c r="L70" s="11">
        <v>14282</v>
      </c>
      <c r="M70" s="11"/>
      <c r="N70" s="11">
        <v>1.34</v>
      </c>
      <c r="O70" s="11">
        <v>14.3</v>
      </c>
    </row>
    <row r="71" spans="1:15">
      <c r="A71" s="150">
        <v>43371</v>
      </c>
      <c r="B71" s="14" t="s">
        <v>24</v>
      </c>
      <c r="C71" s="15">
        <v>42</v>
      </c>
      <c r="D71" s="14" t="s">
        <v>92</v>
      </c>
      <c r="E71" s="27">
        <v>0.39930555555555558</v>
      </c>
      <c r="F71" s="27">
        <v>0.41041666666666665</v>
      </c>
      <c r="G71" s="14" t="s">
        <v>104</v>
      </c>
      <c r="H71" s="11">
        <v>0</v>
      </c>
      <c r="I71" s="11"/>
      <c r="J71" s="11">
        <v>15.3</v>
      </c>
      <c r="K71" s="11">
        <v>8.3000000000000007</v>
      </c>
      <c r="L71" s="11">
        <v>14284</v>
      </c>
      <c r="M71" s="11"/>
      <c r="N71" s="11">
        <v>1.04</v>
      </c>
      <c r="O71" s="11">
        <v>11</v>
      </c>
    </row>
    <row r="72" spans="1:15">
      <c r="A72" s="150">
        <v>43371</v>
      </c>
      <c r="B72" s="14" t="s">
        <v>24</v>
      </c>
      <c r="C72" s="15">
        <v>88</v>
      </c>
      <c r="D72" s="14" t="s">
        <v>93</v>
      </c>
      <c r="E72" s="27"/>
      <c r="F72" s="27">
        <v>0.43055555555555558</v>
      </c>
      <c r="G72" s="14" t="s">
        <v>104</v>
      </c>
      <c r="H72" s="11">
        <v>0</v>
      </c>
      <c r="I72" s="11"/>
      <c r="J72" s="11">
        <v>15.3</v>
      </c>
      <c r="K72" s="11">
        <v>8.4</v>
      </c>
      <c r="L72" s="11">
        <v>14365</v>
      </c>
      <c r="M72" s="11"/>
      <c r="N72" s="11">
        <v>3.13</v>
      </c>
      <c r="O72" s="11">
        <v>32</v>
      </c>
    </row>
    <row r="73" spans="1:15">
      <c r="A73" s="150">
        <v>43371</v>
      </c>
      <c r="B73" s="14" t="s">
        <v>24</v>
      </c>
      <c r="C73" s="15">
        <v>88</v>
      </c>
      <c r="D73" s="14" t="s">
        <v>93</v>
      </c>
      <c r="E73" s="27"/>
      <c r="F73" s="27">
        <v>0.43055555555555558</v>
      </c>
      <c r="G73" s="14" t="s">
        <v>104</v>
      </c>
      <c r="H73" s="11">
        <v>0.3</v>
      </c>
      <c r="I73" s="11"/>
      <c r="J73" s="11">
        <v>15.3</v>
      </c>
      <c r="K73" s="11">
        <v>8.4</v>
      </c>
      <c r="L73" s="11">
        <v>14362</v>
      </c>
      <c r="M73" s="11"/>
      <c r="N73" s="11">
        <v>2.68</v>
      </c>
      <c r="O73" s="11">
        <v>28.1</v>
      </c>
    </row>
    <row r="74" spans="1:15">
      <c r="A74" s="150">
        <v>43371</v>
      </c>
      <c r="B74" s="14" t="s">
        <v>24</v>
      </c>
      <c r="C74" s="15">
        <v>182</v>
      </c>
      <c r="D74" s="14" t="s">
        <v>85</v>
      </c>
      <c r="E74" s="27"/>
      <c r="F74" s="27">
        <v>0.45833333333333331</v>
      </c>
      <c r="G74" s="14" t="s">
        <v>104</v>
      </c>
      <c r="H74" s="11">
        <v>0</v>
      </c>
      <c r="I74" s="11"/>
      <c r="J74" s="11">
        <v>15.6</v>
      </c>
      <c r="K74" s="11">
        <v>8.4</v>
      </c>
      <c r="L74" s="11">
        <v>14370</v>
      </c>
      <c r="M74" s="11"/>
      <c r="N74" s="11">
        <v>2.91</v>
      </c>
      <c r="O74" s="11">
        <v>30.8</v>
      </c>
    </row>
    <row r="75" spans="1:15">
      <c r="A75" s="150">
        <v>43371</v>
      </c>
      <c r="B75" s="14" t="s">
        <v>24</v>
      </c>
      <c r="C75" s="15">
        <v>182</v>
      </c>
      <c r="D75" s="14" t="s">
        <v>85</v>
      </c>
      <c r="E75" s="27"/>
      <c r="F75" s="27">
        <v>0.45833333333333331</v>
      </c>
      <c r="G75" s="14" t="s">
        <v>104</v>
      </c>
      <c r="H75" s="11">
        <v>0.6</v>
      </c>
      <c r="I75" s="11"/>
      <c r="J75" s="11">
        <v>15.7</v>
      </c>
      <c r="K75" s="11">
        <v>8.4</v>
      </c>
      <c r="L75" s="11">
        <v>14364</v>
      </c>
      <c r="M75" s="11"/>
      <c r="N75" s="11">
        <v>2.09</v>
      </c>
      <c r="O75" s="11">
        <v>22.1</v>
      </c>
    </row>
    <row r="76" spans="1:15">
      <c r="A76" s="150">
        <v>43371</v>
      </c>
      <c r="B76" s="14" t="s">
        <v>24</v>
      </c>
      <c r="C76" s="15">
        <v>227</v>
      </c>
      <c r="D76" s="14" t="s">
        <v>88</v>
      </c>
      <c r="E76" s="27">
        <v>0.47013888888888888</v>
      </c>
      <c r="F76" s="27">
        <v>0.4826388888888889</v>
      </c>
      <c r="G76" s="14" t="s">
        <v>104</v>
      </c>
      <c r="H76" s="11">
        <v>0</v>
      </c>
      <c r="I76" s="11"/>
      <c r="J76" s="11">
        <v>15.9</v>
      </c>
      <c r="K76" s="11">
        <v>8.4</v>
      </c>
      <c r="L76" s="11">
        <v>14366</v>
      </c>
      <c r="M76" s="11"/>
      <c r="N76" s="11">
        <v>2.68</v>
      </c>
      <c r="O76" s="11">
        <v>28.4</v>
      </c>
    </row>
    <row r="77" spans="1:15">
      <c r="A77" s="150">
        <v>43371</v>
      </c>
      <c r="B77" s="14" t="s">
        <v>24</v>
      </c>
      <c r="C77" s="15">
        <v>227</v>
      </c>
      <c r="D77" s="14" t="s">
        <v>88</v>
      </c>
      <c r="E77" s="27">
        <v>0.47013888888888888</v>
      </c>
      <c r="F77" s="27">
        <v>0.4826388888888889</v>
      </c>
      <c r="G77" s="14" t="s">
        <v>104</v>
      </c>
      <c r="H77" s="11">
        <v>0.62</v>
      </c>
      <c r="I77" s="11"/>
      <c r="J77" s="11">
        <v>15.9</v>
      </c>
      <c r="K77" s="11">
        <v>8.4</v>
      </c>
      <c r="L77" s="11">
        <v>14365</v>
      </c>
      <c r="M77" s="11"/>
      <c r="N77" s="11">
        <v>2.58</v>
      </c>
      <c r="O77" s="11">
        <v>27.4</v>
      </c>
    </row>
    <row r="78" spans="1:15">
      <c r="A78" s="150">
        <v>43371</v>
      </c>
      <c r="B78" s="14" t="s">
        <v>24</v>
      </c>
      <c r="C78" s="15">
        <v>237</v>
      </c>
      <c r="D78" s="14" t="s">
        <v>90</v>
      </c>
      <c r="E78" s="27"/>
      <c r="F78" s="27">
        <v>0.50416666666666665</v>
      </c>
      <c r="G78" s="14" t="s">
        <v>104</v>
      </c>
      <c r="H78" s="11">
        <v>0</v>
      </c>
      <c r="I78" s="11"/>
      <c r="J78" s="11">
        <v>16.2</v>
      </c>
      <c r="K78" s="11">
        <v>8.4</v>
      </c>
      <c r="L78" s="11">
        <v>14374</v>
      </c>
      <c r="M78" s="11"/>
      <c r="N78" s="11">
        <v>2.4700000000000002</v>
      </c>
      <c r="O78" s="11">
        <v>26.5</v>
      </c>
    </row>
    <row r="79" spans="1:15">
      <c r="A79" s="150">
        <v>43371</v>
      </c>
      <c r="B79" s="14" t="s">
        <v>24</v>
      </c>
      <c r="C79" s="15">
        <v>237</v>
      </c>
      <c r="D79" s="14" t="s">
        <v>90</v>
      </c>
      <c r="E79" s="27"/>
      <c r="F79" s="27">
        <v>0.50416666666666665</v>
      </c>
      <c r="G79" s="14" t="s">
        <v>104</v>
      </c>
      <c r="H79" s="11">
        <v>0.48</v>
      </c>
      <c r="I79" s="11"/>
      <c r="J79" s="11">
        <v>16.2</v>
      </c>
      <c r="K79" s="11">
        <v>8.4</v>
      </c>
      <c r="L79" s="11">
        <v>14373</v>
      </c>
      <c r="M79" s="11"/>
      <c r="N79" s="11">
        <v>2.23</v>
      </c>
      <c r="O79" s="11">
        <v>23.9</v>
      </c>
    </row>
    <row r="80" spans="1:15">
      <c r="A80" s="150">
        <v>43370</v>
      </c>
      <c r="B80" s="14" t="s">
        <v>33</v>
      </c>
      <c r="C80" s="15">
        <v>35</v>
      </c>
      <c r="D80" s="14" t="s">
        <v>99</v>
      </c>
      <c r="E80" s="27"/>
      <c r="F80" s="27">
        <v>0.60763888888888895</v>
      </c>
      <c r="G80" s="14" t="s">
        <v>104</v>
      </c>
      <c r="H80" s="11">
        <v>0</v>
      </c>
      <c r="I80" s="11"/>
      <c r="J80" s="11">
        <v>16.899999999999999</v>
      </c>
      <c r="K80" s="11">
        <v>7.6</v>
      </c>
      <c r="L80" s="11">
        <v>13127</v>
      </c>
      <c r="M80" s="11"/>
      <c r="N80" s="11">
        <v>2.19</v>
      </c>
      <c r="O80" s="11">
        <v>23.6</v>
      </c>
    </row>
    <row r="81" spans="1:15">
      <c r="A81" s="150">
        <v>43370</v>
      </c>
      <c r="B81" s="14" t="s">
        <v>33</v>
      </c>
      <c r="C81" s="15">
        <v>35</v>
      </c>
      <c r="D81" s="14" t="s">
        <v>99</v>
      </c>
      <c r="E81" s="27"/>
      <c r="F81" s="27">
        <v>0.60763888888888895</v>
      </c>
      <c r="G81" s="14" t="s">
        <v>104</v>
      </c>
      <c r="H81" s="11">
        <v>0.5</v>
      </c>
      <c r="I81" s="11"/>
      <c r="J81" s="11">
        <v>16.899999999999999</v>
      </c>
      <c r="K81" s="11">
        <v>8.4</v>
      </c>
      <c r="L81" s="11">
        <v>14377</v>
      </c>
      <c r="M81" s="11"/>
      <c r="N81" s="11">
        <v>2.0099999999999998</v>
      </c>
      <c r="O81" s="11">
        <v>21.8</v>
      </c>
    </row>
    <row r="82" spans="1:15" s="122" customFormat="1">
      <c r="A82" s="151">
        <v>43366</v>
      </c>
      <c r="B82" s="123" t="s">
        <v>33</v>
      </c>
      <c r="C82" s="126">
        <v>278</v>
      </c>
      <c r="D82" s="123" t="s">
        <v>95</v>
      </c>
      <c r="E82" s="127">
        <v>0.63541666666666663</v>
      </c>
      <c r="F82" s="127">
        <v>0.65625</v>
      </c>
      <c r="G82" s="123" t="s">
        <v>104</v>
      </c>
      <c r="H82" s="128">
        <v>0</v>
      </c>
      <c r="I82" s="128"/>
      <c r="J82" s="128">
        <v>18.899999999999999</v>
      </c>
      <c r="K82" s="128">
        <v>8.3000000000000007</v>
      </c>
      <c r="L82" s="128">
        <v>14225</v>
      </c>
      <c r="M82" s="128"/>
      <c r="N82" s="128">
        <v>0.92</v>
      </c>
      <c r="O82" s="128">
        <v>10</v>
      </c>
    </row>
    <row r="83" spans="1:15">
      <c r="A83" s="150">
        <v>43370</v>
      </c>
      <c r="B83" s="14" t="s">
        <v>33</v>
      </c>
      <c r="C83" s="15">
        <v>294</v>
      </c>
      <c r="D83" s="14" t="s">
        <v>97</v>
      </c>
      <c r="E83" s="27">
        <v>0.61458333333333337</v>
      </c>
      <c r="F83" s="27">
        <v>0.63194444444444442</v>
      </c>
      <c r="G83" s="14" t="s">
        <v>104</v>
      </c>
      <c r="H83" s="11">
        <v>0</v>
      </c>
      <c r="I83" s="11"/>
      <c r="J83" s="11">
        <v>16.8</v>
      </c>
      <c r="K83" s="11">
        <v>8.4</v>
      </c>
      <c r="L83" s="11">
        <v>14358</v>
      </c>
      <c r="M83" s="11"/>
      <c r="N83" s="11">
        <v>2.65</v>
      </c>
      <c r="O83" s="11">
        <v>29.3</v>
      </c>
    </row>
    <row r="84" spans="1:15">
      <c r="A84" s="150">
        <v>43370</v>
      </c>
      <c r="B84" s="14" t="s">
        <v>33</v>
      </c>
      <c r="C84" s="15">
        <v>294</v>
      </c>
      <c r="D84" s="14" t="s">
        <v>97</v>
      </c>
      <c r="E84" s="27">
        <v>0.61458333333333337</v>
      </c>
      <c r="F84" s="27">
        <v>0.63194444444444442</v>
      </c>
      <c r="G84" s="14" t="s">
        <v>104</v>
      </c>
      <c r="H84" s="11">
        <v>0.8</v>
      </c>
      <c r="I84" s="11"/>
      <c r="J84" s="11">
        <v>16.8</v>
      </c>
      <c r="K84" s="11">
        <v>8.4</v>
      </c>
      <c r="L84" s="11">
        <v>14352</v>
      </c>
      <c r="M84" s="11"/>
      <c r="N84" s="11">
        <v>2.73</v>
      </c>
      <c r="O84" s="11">
        <v>29</v>
      </c>
    </row>
    <row r="85" spans="1:15">
      <c r="A85" s="146">
        <v>43366</v>
      </c>
      <c r="B85" s="14" t="s">
        <v>33</v>
      </c>
      <c r="C85" s="15">
        <v>461</v>
      </c>
      <c r="D85" s="14" t="s">
        <v>100</v>
      </c>
      <c r="E85" s="27">
        <v>0.67013888888888884</v>
      </c>
      <c r="F85" s="27">
        <v>0.6875</v>
      </c>
      <c r="G85" s="14" t="s">
        <v>104</v>
      </c>
      <c r="H85" s="11">
        <v>0</v>
      </c>
      <c r="I85" s="11"/>
      <c r="J85" s="11">
        <v>19.399999999999999</v>
      </c>
      <c r="K85" s="11">
        <v>8.3000000000000007</v>
      </c>
      <c r="L85" s="11">
        <v>14240</v>
      </c>
      <c r="M85" s="11"/>
      <c r="N85" s="11">
        <v>2.7</v>
      </c>
      <c r="O85" s="11">
        <v>31</v>
      </c>
    </row>
    <row r="86" spans="1:15">
      <c r="A86" s="146">
        <v>43366</v>
      </c>
      <c r="B86" s="14" t="s">
        <v>33</v>
      </c>
      <c r="C86" s="15">
        <v>514</v>
      </c>
      <c r="D86" s="14" t="s">
        <v>102</v>
      </c>
      <c r="E86" s="27">
        <v>0.63888888888888895</v>
      </c>
      <c r="F86" s="27">
        <v>0.66666666666666663</v>
      </c>
      <c r="G86" s="14" t="s">
        <v>104</v>
      </c>
      <c r="H86" s="11">
        <v>0</v>
      </c>
      <c r="I86" s="11"/>
      <c r="J86" s="11">
        <v>19.5</v>
      </c>
      <c r="K86" s="11">
        <v>8.3000000000000007</v>
      </c>
      <c r="L86" s="11">
        <v>14272</v>
      </c>
      <c r="M86" s="11"/>
      <c r="N86" s="11">
        <v>3.4</v>
      </c>
      <c r="O86" s="11">
        <v>38</v>
      </c>
    </row>
    <row r="87" spans="1:15">
      <c r="A87" s="152">
        <v>43010</v>
      </c>
      <c r="B87" s="39" t="s">
        <v>33</v>
      </c>
      <c r="C87" s="40">
        <v>375</v>
      </c>
      <c r="D87" s="39" t="s">
        <v>105</v>
      </c>
      <c r="E87" s="41">
        <v>0.41041666666666665</v>
      </c>
      <c r="F87" s="41">
        <v>0.42708333333333331</v>
      </c>
      <c r="G87" s="39" t="s">
        <v>104</v>
      </c>
      <c r="H87" s="32">
        <v>0</v>
      </c>
      <c r="I87" s="32"/>
      <c r="J87" s="32">
        <v>16.5</v>
      </c>
      <c r="K87" s="32">
        <v>5.4</v>
      </c>
      <c r="L87" s="32">
        <v>9618</v>
      </c>
      <c r="M87" s="32"/>
      <c r="N87" s="32">
        <v>6.94</v>
      </c>
      <c r="O87" s="32">
        <v>73.400000000000006</v>
      </c>
    </row>
    <row r="88" spans="1:15">
      <c r="A88" s="152">
        <v>43010</v>
      </c>
      <c r="B88" s="39" t="s">
        <v>33</v>
      </c>
      <c r="C88" s="40">
        <v>375</v>
      </c>
      <c r="D88" s="39" t="s">
        <v>105</v>
      </c>
      <c r="E88" s="41">
        <v>0.41041666666666665</v>
      </c>
      <c r="F88" s="41">
        <v>0.42708333333333331</v>
      </c>
      <c r="G88" s="39" t="s">
        <v>104</v>
      </c>
      <c r="H88" s="32">
        <v>0.9</v>
      </c>
      <c r="I88" s="32"/>
      <c r="J88" s="32">
        <v>16.3</v>
      </c>
      <c r="K88" s="32">
        <v>5.4</v>
      </c>
      <c r="L88" s="32">
        <v>9612</v>
      </c>
      <c r="M88" s="32"/>
      <c r="N88" s="32">
        <v>6.52</v>
      </c>
      <c r="O88" s="32">
        <v>68.7</v>
      </c>
    </row>
    <row r="89" spans="1:15">
      <c r="A89" s="152">
        <v>43010</v>
      </c>
      <c r="B89" s="35" t="s">
        <v>33</v>
      </c>
      <c r="C89" s="42">
        <v>319</v>
      </c>
      <c r="D89" s="35" t="s">
        <v>106</v>
      </c>
      <c r="E89" s="41">
        <v>0.43402777777777773</v>
      </c>
      <c r="F89" s="41">
        <v>0.44444444444444442</v>
      </c>
      <c r="G89" s="35" t="s">
        <v>104</v>
      </c>
      <c r="H89" s="32">
        <v>0</v>
      </c>
      <c r="I89" s="32"/>
      <c r="J89" s="32">
        <v>16.600000000000001</v>
      </c>
      <c r="K89" s="32">
        <v>5.4</v>
      </c>
      <c r="L89" s="32">
        <v>9621</v>
      </c>
      <c r="M89" s="32"/>
      <c r="N89" s="32">
        <v>7.62</v>
      </c>
      <c r="O89" s="32">
        <v>80.900000000000006</v>
      </c>
    </row>
    <row r="90" spans="1:15">
      <c r="A90" s="152">
        <v>43010</v>
      </c>
      <c r="B90" s="35" t="s">
        <v>33</v>
      </c>
      <c r="C90" s="42">
        <v>319</v>
      </c>
      <c r="D90" s="35" t="s">
        <v>106</v>
      </c>
      <c r="E90" s="41">
        <v>0.43402777777777773</v>
      </c>
      <c r="F90" s="41">
        <v>0.44444444444444442</v>
      </c>
      <c r="G90" s="35" t="s">
        <v>104</v>
      </c>
      <c r="H90" s="32">
        <v>1</v>
      </c>
      <c r="I90" s="32"/>
      <c r="J90" s="32">
        <v>16.399999999999999</v>
      </c>
      <c r="K90" s="32">
        <v>5.4</v>
      </c>
      <c r="L90" s="32">
        <v>9624</v>
      </c>
      <c r="M90" s="32"/>
      <c r="N90" s="32">
        <v>6.71</v>
      </c>
      <c r="O90" s="32">
        <v>70.8</v>
      </c>
    </row>
    <row r="91" spans="1:15">
      <c r="A91" s="152">
        <v>43010</v>
      </c>
      <c r="B91" s="35" t="s">
        <v>33</v>
      </c>
      <c r="C91" s="42">
        <v>284</v>
      </c>
      <c r="D91" s="30" t="s">
        <v>107</v>
      </c>
      <c r="E91" s="41">
        <v>0.4548611111111111</v>
      </c>
      <c r="F91" s="41">
        <v>0.46527777777777773</v>
      </c>
      <c r="G91" s="35" t="s">
        <v>104</v>
      </c>
      <c r="H91" s="32">
        <v>0</v>
      </c>
      <c r="I91" s="32"/>
      <c r="J91" s="32">
        <v>16.7</v>
      </c>
      <c r="K91" s="32">
        <v>5.4</v>
      </c>
      <c r="L91" s="32">
        <v>9632</v>
      </c>
      <c r="M91" s="32"/>
      <c r="N91" s="32">
        <v>6.37</v>
      </c>
      <c r="O91" s="32">
        <v>67.599999999999994</v>
      </c>
    </row>
    <row r="92" spans="1:15">
      <c r="A92" s="152">
        <v>43010</v>
      </c>
      <c r="B92" s="35" t="s">
        <v>33</v>
      </c>
      <c r="C92" s="42">
        <v>284</v>
      </c>
      <c r="D92" s="35" t="s">
        <v>107</v>
      </c>
      <c r="E92" s="41">
        <v>0.4548611111111111</v>
      </c>
      <c r="F92" s="41">
        <v>0.46527777777777773</v>
      </c>
      <c r="G92" s="35" t="s">
        <v>104</v>
      </c>
      <c r="H92" s="32">
        <v>0.9</v>
      </c>
      <c r="I92" s="32"/>
      <c r="J92" s="32">
        <v>16.5</v>
      </c>
      <c r="K92" s="32">
        <v>5.4</v>
      </c>
      <c r="L92" s="32">
        <v>9630</v>
      </c>
      <c r="M92" s="32"/>
      <c r="N92" s="32">
        <v>6.03</v>
      </c>
      <c r="O92" s="32">
        <v>63.8</v>
      </c>
    </row>
    <row r="93" spans="1:15">
      <c r="A93" s="152">
        <v>43010</v>
      </c>
      <c r="B93" s="35" t="s">
        <v>33</v>
      </c>
      <c r="C93" s="43">
        <v>92</v>
      </c>
      <c r="D93" s="35" t="s">
        <v>108</v>
      </c>
      <c r="E93" s="41">
        <v>0.46875</v>
      </c>
      <c r="F93" s="41">
        <v>0.48472222222222222</v>
      </c>
      <c r="G93" s="35" t="s">
        <v>104</v>
      </c>
      <c r="H93" s="32">
        <v>0</v>
      </c>
      <c r="I93" s="32"/>
      <c r="J93" s="32">
        <v>17.3</v>
      </c>
      <c r="K93" s="32">
        <v>5.4</v>
      </c>
      <c r="L93" s="32">
        <v>9647</v>
      </c>
      <c r="M93" s="32"/>
      <c r="N93" s="32">
        <v>9.02</v>
      </c>
      <c r="O93" s="32">
        <v>97.1</v>
      </c>
    </row>
    <row r="94" spans="1:15">
      <c r="A94" s="152">
        <v>43010</v>
      </c>
      <c r="B94" s="35" t="s">
        <v>33</v>
      </c>
      <c r="C94" s="43">
        <v>92</v>
      </c>
      <c r="D94" s="35" t="s">
        <v>108</v>
      </c>
      <c r="E94" s="41">
        <v>0.46875</v>
      </c>
      <c r="F94" s="41">
        <v>0.48472222222222222</v>
      </c>
      <c r="G94" s="35" t="s">
        <v>104</v>
      </c>
      <c r="H94" s="32">
        <v>0.95</v>
      </c>
      <c r="I94" s="32"/>
      <c r="J94" s="32">
        <v>16.8</v>
      </c>
      <c r="K94" s="32">
        <v>5.5</v>
      </c>
      <c r="L94" s="32">
        <v>9684</v>
      </c>
      <c r="M94" s="32"/>
      <c r="N94" s="32">
        <v>7.24</v>
      </c>
      <c r="O94" s="32">
        <v>77.2</v>
      </c>
    </row>
    <row r="95" spans="1:15">
      <c r="A95" s="152">
        <v>43010</v>
      </c>
      <c r="B95" s="35" t="s">
        <v>33</v>
      </c>
      <c r="C95" s="42">
        <v>149</v>
      </c>
      <c r="D95" s="35" t="s">
        <v>109</v>
      </c>
      <c r="E95" s="41">
        <v>0.48958333333333331</v>
      </c>
      <c r="F95" s="41">
        <v>0.50486111111111109</v>
      </c>
      <c r="G95" s="35" t="s">
        <v>104</v>
      </c>
      <c r="H95" s="32">
        <v>0</v>
      </c>
      <c r="I95" s="32"/>
      <c r="J95" s="32">
        <v>18.899999999999999</v>
      </c>
      <c r="K95" s="32">
        <v>5.4</v>
      </c>
      <c r="L95" s="32">
        <v>9639</v>
      </c>
      <c r="M95" s="32"/>
      <c r="N95" s="32">
        <v>10.7</v>
      </c>
      <c r="O95" s="32">
        <v>118.9</v>
      </c>
    </row>
    <row r="96" spans="1:15">
      <c r="A96" s="152">
        <v>43010</v>
      </c>
      <c r="B96" s="35" t="s">
        <v>33</v>
      </c>
      <c r="C96" s="42">
        <v>149</v>
      </c>
      <c r="D96" s="35" t="s">
        <v>109</v>
      </c>
      <c r="E96" s="41">
        <v>0.48958333333333331</v>
      </c>
      <c r="F96" s="41">
        <v>0.50486111111111109</v>
      </c>
      <c r="G96" s="35" t="s">
        <v>104</v>
      </c>
      <c r="H96" s="32">
        <v>0.2</v>
      </c>
      <c r="I96" s="32"/>
      <c r="J96" s="32">
        <v>18.7</v>
      </c>
      <c r="K96" s="32">
        <v>5.4</v>
      </c>
      <c r="L96" s="32">
        <v>9638</v>
      </c>
      <c r="M96" s="32"/>
      <c r="N96" s="32">
        <v>7.79</v>
      </c>
      <c r="O96" s="32">
        <v>86.2</v>
      </c>
    </row>
    <row r="97" spans="1:15">
      <c r="A97" s="152">
        <v>43010</v>
      </c>
      <c r="B97" s="35" t="s">
        <v>24</v>
      </c>
      <c r="C97" s="42">
        <v>325</v>
      </c>
      <c r="D97" s="35" t="s">
        <v>110</v>
      </c>
      <c r="E97" s="41">
        <v>0.54166666666666663</v>
      </c>
      <c r="F97" s="41">
        <v>0.55972222222222223</v>
      </c>
      <c r="G97" s="35" t="s">
        <v>104</v>
      </c>
      <c r="H97" s="32">
        <v>0</v>
      </c>
      <c r="I97" s="32"/>
      <c r="J97" s="32">
        <v>19.100000000000001</v>
      </c>
      <c r="K97" s="32">
        <v>5.4</v>
      </c>
      <c r="L97" s="32">
        <v>9650</v>
      </c>
      <c r="M97" s="32"/>
      <c r="N97" s="32">
        <v>9.25</v>
      </c>
      <c r="O97" s="32">
        <v>103.3</v>
      </c>
    </row>
    <row r="98" spans="1:15">
      <c r="A98" s="152">
        <v>43010</v>
      </c>
      <c r="B98" s="35" t="s">
        <v>24</v>
      </c>
      <c r="C98" s="42">
        <v>325</v>
      </c>
      <c r="D98" s="35" t="s">
        <v>110</v>
      </c>
      <c r="E98" s="41">
        <v>0.54166666666666663</v>
      </c>
      <c r="F98" s="41">
        <v>0.55972222222222223</v>
      </c>
      <c r="G98" s="35" t="s">
        <v>104</v>
      </c>
      <c r="H98" s="32">
        <v>0.65</v>
      </c>
      <c r="I98" s="32"/>
      <c r="J98" s="32">
        <v>19.100000000000001</v>
      </c>
      <c r="K98" s="32">
        <v>5.5</v>
      </c>
      <c r="L98" s="32">
        <v>9709</v>
      </c>
      <c r="M98" s="32"/>
      <c r="N98" s="32">
        <v>9.1300000000000008</v>
      </c>
      <c r="O98" s="32">
        <v>101.9</v>
      </c>
    </row>
    <row r="99" spans="1:15">
      <c r="A99" s="152">
        <v>43010</v>
      </c>
      <c r="B99" s="35" t="s">
        <v>24</v>
      </c>
      <c r="C99" s="42">
        <v>303</v>
      </c>
      <c r="D99" s="35" t="s">
        <v>111</v>
      </c>
      <c r="E99" s="41">
        <v>0.56388888888888888</v>
      </c>
      <c r="F99" s="41">
        <v>0.58333333333333337</v>
      </c>
      <c r="G99" s="35" t="s">
        <v>104</v>
      </c>
      <c r="H99" s="32">
        <v>0</v>
      </c>
      <c r="I99" s="32"/>
      <c r="J99" s="32">
        <v>18.5</v>
      </c>
      <c r="K99" s="32">
        <v>5.5</v>
      </c>
      <c r="L99" s="32">
        <v>9733</v>
      </c>
      <c r="M99" s="32"/>
      <c r="N99" s="32">
        <v>9.5</v>
      </c>
      <c r="O99" s="32">
        <v>104.8</v>
      </c>
    </row>
    <row r="100" spans="1:15">
      <c r="A100" s="152">
        <v>43010</v>
      </c>
      <c r="B100" s="35" t="s">
        <v>24</v>
      </c>
      <c r="C100" s="42">
        <v>303</v>
      </c>
      <c r="D100" s="35" t="s">
        <v>111</v>
      </c>
      <c r="E100" s="41">
        <v>0.56388888888888888</v>
      </c>
      <c r="F100" s="41">
        <v>0.58333333333333337</v>
      </c>
      <c r="G100" s="35" t="s">
        <v>104</v>
      </c>
      <c r="H100" s="32">
        <v>0.5</v>
      </c>
      <c r="I100" s="32"/>
      <c r="J100" s="32">
        <v>18.5</v>
      </c>
      <c r="K100" s="32">
        <v>5.5</v>
      </c>
      <c r="L100" s="32">
        <v>9691</v>
      </c>
      <c r="M100" s="32"/>
      <c r="N100" s="32">
        <v>9.26</v>
      </c>
      <c r="O100" s="32">
        <v>102.1</v>
      </c>
    </row>
    <row r="101" spans="1:15">
      <c r="A101" s="152">
        <v>43010</v>
      </c>
      <c r="B101" s="35" t="s">
        <v>24</v>
      </c>
      <c r="C101" s="42">
        <v>241</v>
      </c>
      <c r="D101" s="35" t="s">
        <v>112</v>
      </c>
      <c r="E101" s="41">
        <v>0.59375</v>
      </c>
      <c r="F101" s="41">
        <v>0.60763888888888895</v>
      </c>
      <c r="G101" s="35" t="s">
        <v>104</v>
      </c>
      <c r="H101" s="32">
        <v>0</v>
      </c>
      <c r="I101" s="32"/>
      <c r="J101" s="32">
        <v>20.7</v>
      </c>
      <c r="K101" s="32">
        <v>5.5</v>
      </c>
      <c r="L101" s="32">
        <v>9701</v>
      </c>
      <c r="M101" s="32"/>
      <c r="N101" s="32">
        <v>11.01</v>
      </c>
      <c r="O101" s="32">
        <v>126.7</v>
      </c>
    </row>
    <row r="102" spans="1:15">
      <c r="A102" s="152">
        <v>43010</v>
      </c>
      <c r="B102" s="35" t="s">
        <v>24</v>
      </c>
      <c r="C102" s="42">
        <v>241</v>
      </c>
      <c r="D102" s="35" t="s">
        <v>112</v>
      </c>
      <c r="E102" s="41">
        <v>0.59375</v>
      </c>
      <c r="F102" s="41">
        <v>0.60763888888888895</v>
      </c>
      <c r="G102" s="35" t="s">
        <v>104</v>
      </c>
      <c r="H102" s="32">
        <v>0.65</v>
      </c>
      <c r="I102" s="32"/>
      <c r="J102" s="32">
        <v>19.3</v>
      </c>
      <c r="K102" s="32">
        <v>5.5</v>
      </c>
      <c r="L102" s="32">
        <v>9674</v>
      </c>
      <c r="M102" s="32"/>
      <c r="N102" s="32">
        <v>9.64</v>
      </c>
      <c r="O102" s="32">
        <v>108.1</v>
      </c>
    </row>
    <row r="103" spans="1:15">
      <c r="A103" s="152">
        <v>43010</v>
      </c>
      <c r="B103" s="35" t="s">
        <v>24</v>
      </c>
      <c r="C103" s="42">
        <v>87</v>
      </c>
      <c r="D103" s="35" t="s">
        <v>113</v>
      </c>
      <c r="E103" s="41">
        <v>0.54999999999999993</v>
      </c>
      <c r="F103" s="41">
        <v>0.56458333333333333</v>
      </c>
      <c r="G103" s="35" t="s">
        <v>104</v>
      </c>
      <c r="H103" s="32">
        <v>0</v>
      </c>
      <c r="I103" s="32"/>
      <c r="J103" s="32">
        <v>19.7</v>
      </c>
      <c r="K103" s="32">
        <v>5.3</v>
      </c>
      <c r="L103" s="32">
        <v>9441</v>
      </c>
      <c r="M103" s="32"/>
      <c r="N103" s="32">
        <v>9.1999999999999993</v>
      </c>
      <c r="O103" s="32">
        <v>103.7</v>
      </c>
    </row>
    <row r="104" spans="1:15">
      <c r="A104" s="152">
        <v>43010</v>
      </c>
      <c r="B104" s="35" t="s">
        <v>24</v>
      </c>
      <c r="C104" s="42">
        <v>87</v>
      </c>
      <c r="D104" s="35" t="s">
        <v>113</v>
      </c>
      <c r="E104" s="41">
        <v>0.54999999999999993</v>
      </c>
      <c r="F104" s="41">
        <v>0.56458333333333333</v>
      </c>
      <c r="G104" s="35" t="s">
        <v>104</v>
      </c>
      <c r="H104" s="32">
        <v>0.55000000000000004</v>
      </c>
      <c r="I104" s="32"/>
      <c r="J104" s="32">
        <v>19.399999999999999</v>
      </c>
      <c r="K104" s="32">
        <v>5.3</v>
      </c>
      <c r="L104" s="32">
        <v>9448</v>
      </c>
      <c r="M104" s="32"/>
      <c r="N104" s="32">
        <v>7.96</v>
      </c>
      <c r="O104" s="32">
        <v>89.3</v>
      </c>
    </row>
    <row r="105" spans="1:15">
      <c r="A105" s="152">
        <v>43010</v>
      </c>
      <c r="B105" s="35" t="s">
        <v>24</v>
      </c>
      <c r="C105" s="42">
        <v>219</v>
      </c>
      <c r="D105" s="35" t="s">
        <v>114</v>
      </c>
      <c r="E105" s="41">
        <v>0.61111111111111105</v>
      </c>
      <c r="F105" s="41">
        <v>0.63194444444444442</v>
      </c>
      <c r="G105" s="35" t="s">
        <v>104</v>
      </c>
      <c r="H105" s="32">
        <v>0</v>
      </c>
      <c r="I105" s="32"/>
      <c r="J105" s="32">
        <v>19.8</v>
      </c>
      <c r="K105" s="32">
        <v>5.5</v>
      </c>
      <c r="L105" s="32">
        <v>9684</v>
      </c>
      <c r="M105" s="32"/>
      <c r="N105" s="32">
        <v>10.23</v>
      </c>
      <c r="O105" s="32">
        <v>115.9</v>
      </c>
    </row>
    <row r="106" spans="1:15">
      <c r="A106" s="152">
        <v>43010</v>
      </c>
      <c r="B106" s="35" t="s">
        <v>24</v>
      </c>
      <c r="C106" s="42">
        <v>219</v>
      </c>
      <c r="D106" s="35" t="s">
        <v>114</v>
      </c>
      <c r="E106" s="41">
        <v>0.61111111111111105</v>
      </c>
      <c r="F106" s="41">
        <v>0.63194444444444442</v>
      </c>
      <c r="G106" s="35" t="s">
        <v>104</v>
      </c>
      <c r="H106" s="32">
        <v>0.55000000000000004</v>
      </c>
      <c r="I106" s="32"/>
      <c r="J106" s="32">
        <v>19.100000000000001</v>
      </c>
      <c r="K106" s="32">
        <v>5.4</v>
      </c>
      <c r="L106" s="32">
        <v>9645</v>
      </c>
      <c r="M106" s="32"/>
      <c r="N106" s="32">
        <v>9.7100000000000009</v>
      </c>
      <c r="O106" s="32">
        <v>108.3</v>
      </c>
    </row>
    <row r="107" spans="1:15">
      <c r="A107" s="152">
        <v>43011</v>
      </c>
      <c r="B107" s="35" t="s">
        <v>17</v>
      </c>
      <c r="C107" s="42">
        <v>264</v>
      </c>
      <c r="D107" s="35" t="s">
        <v>115</v>
      </c>
      <c r="E107" s="41">
        <v>0.4236111111111111</v>
      </c>
      <c r="F107" s="41">
        <v>0.44236111111111115</v>
      </c>
      <c r="G107" s="35" t="s">
        <v>104</v>
      </c>
      <c r="H107" s="32">
        <v>0</v>
      </c>
      <c r="I107" s="32"/>
      <c r="J107" s="32">
        <v>15.5</v>
      </c>
      <c r="K107" s="32">
        <v>4.9000000000000004</v>
      </c>
      <c r="L107" s="32">
        <v>8657</v>
      </c>
      <c r="M107" s="32"/>
      <c r="N107" s="32">
        <v>6.86</v>
      </c>
      <c r="O107" s="32">
        <v>70.900000000000006</v>
      </c>
    </row>
    <row r="108" spans="1:15">
      <c r="A108" s="152">
        <v>43011</v>
      </c>
      <c r="B108" s="35" t="s">
        <v>17</v>
      </c>
      <c r="C108" s="42">
        <v>264</v>
      </c>
      <c r="D108" s="35" t="s">
        <v>115</v>
      </c>
      <c r="E108" s="41">
        <v>0.4236111111111111</v>
      </c>
      <c r="F108" s="41">
        <v>0.44236111111111115</v>
      </c>
      <c r="G108" s="35" t="s">
        <v>104</v>
      </c>
      <c r="H108" s="32">
        <v>0.65</v>
      </c>
      <c r="I108" s="32"/>
      <c r="J108" s="32">
        <v>15.2</v>
      </c>
      <c r="K108" s="32">
        <v>4.8</v>
      </c>
      <c r="L108" s="32">
        <v>8502</v>
      </c>
      <c r="M108" s="32"/>
      <c r="N108" s="32">
        <v>6.35</v>
      </c>
      <c r="O108" s="32">
        <v>65.2</v>
      </c>
    </row>
    <row r="109" spans="1:15">
      <c r="A109" s="152">
        <v>43011</v>
      </c>
      <c r="B109" s="35" t="s">
        <v>17</v>
      </c>
      <c r="C109" s="42">
        <v>200</v>
      </c>
      <c r="D109" s="44" t="s">
        <v>116</v>
      </c>
      <c r="E109" s="41">
        <v>0.44791666666666669</v>
      </c>
      <c r="F109" s="41">
        <v>0.46249999999999997</v>
      </c>
      <c r="G109" s="35" t="s">
        <v>104</v>
      </c>
      <c r="H109" s="32">
        <v>0</v>
      </c>
      <c r="I109" s="32"/>
      <c r="J109" s="32">
        <v>17.5</v>
      </c>
      <c r="K109" s="32">
        <v>1.9</v>
      </c>
      <c r="L109" s="32">
        <v>3576</v>
      </c>
      <c r="M109" s="32"/>
      <c r="N109" s="32">
        <v>4.88</v>
      </c>
      <c r="O109" s="32">
        <v>51.5</v>
      </c>
    </row>
    <row r="110" spans="1:15">
      <c r="A110" s="152">
        <v>43011</v>
      </c>
      <c r="B110" s="35" t="s">
        <v>17</v>
      </c>
      <c r="C110" s="42">
        <v>200</v>
      </c>
      <c r="D110" s="35" t="s">
        <v>116</v>
      </c>
      <c r="E110" s="41">
        <v>0.44791666666666669</v>
      </c>
      <c r="F110" s="41">
        <v>0.46249999999999997</v>
      </c>
      <c r="G110" s="35" t="s">
        <v>104</v>
      </c>
      <c r="H110" s="32">
        <v>0.5</v>
      </c>
      <c r="I110" s="32"/>
      <c r="J110" s="32">
        <v>17.100000000000001</v>
      </c>
      <c r="K110" s="32">
        <v>5.0999999999999996</v>
      </c>
      <c r="L110" s="32">
        <v>9021</v>
      </c>
      <c r="M110" s="32"/>
      <c r="N110" s="32">
        <v>3.4</v>
      </c>
      <c r="O110" s="32">
        <v>36.299999999999997</v>
      </c>
    </row>
    <row r="111" spans="1:15">
      <c r="A111" s="152">
        <v>43011</v>
      </c>
      <c r="B111" s="35" t="s">
        <v>17</v>
      </c>
      <c r="C111" s="42">
        <v>139</v>
      </c>
      <c r="D111" s="35" t="s">
        <v>117</v>
      </c>
      <c r="E111" s="41">
        <v>0.46666666666666662</v>
      </c>
      <c r="F111" s="41">
        <v>0.48819444444444443</v>
      </c>
      <c r="G111" s="35" t="s">
        <v>104</v>
      </c>
      <c r="H111" s="32">
        <v>0</v>
      </c>
      <c r="I111" s="32"/>
      <c r="J111" s="32">
        <v>17.600000000000001</v>
      </c>
      <c r="K111" s="32">
        <v>3</v>
      </c>
      <c r="L111" s="32">
        <v>5505</v>
      </c>
      <c r="M111" s="32"/>
      <c r="N111" s="32">
        <v>4.04</v>
      </c>
      <c r="O111" s="32">
        <v>43.1</v>
      </c>
    </row>
    <row r="112" spans="1:15">
      <c r="A112" s="152">
        <v>43011</v>
      </c>
      <c r="B112" s="35" t="s">
        <v>17</v>
      </c>
      <c r="C112" s="42">
        <v>139</v>
      </c>
      <c r="D112" s="35" t="s">
        <v>117</v>
      </c>
      <c r="E112" s="41">
        <v>0.46666666666666662</v>
      </c>
      <c r="F112" s="41">
        <v>0.48819444444444443</v>
      </c>
      <c r="G112" s="35" t="s">
        <v>104</v>
      </c>
      <c r="H112" s="32" t="s">
        <v>118</v>
      </c>
      <c r="I112" s="32"/>
      <c r="J112" s="32">
        <v>17.3</v>
      </c>
      <c r="K112" s="32">
        <v>5</v>
      </c>
      <c r="L112" s="32">
        <v>8881</v>
      </c>
      <c r="M112" s="32"/>
      <c r="N112" s="32">
        <v>3.86</v>
      </c>
      <c r="O112" s="32">
        <v>41.4</v>
      </c>
    </row>
    <row r="113" spans="1:15">
      <c r="A113" s="152">
        <v>43011</v>
      </c>
      <c r="B113" s="35" t="s">
        <v>17</v>
      </c>
      <c r="C113" s="42">
        <v>90</v>
      </c>
      <c r="D113" s="35" t="s">
        <v>119</v>
      </c>
      <c r="E113" s="41">
        <v>0.49027777777777781</v>
      </c>
      <c r="F113" s="41">
        <v>0.5</v>
      </c>
      <c r="G113" s="35" t="s">
        <v>104</v>
      </c>
      <c r="H113" s="32">
        <v>0</v>
      </c>
      <c r="I113" s="32"/>
      <c r="J113" s="32">
        <v>16.7</v>
      </c>
      <c r="K113" s="32">
        <v>4.0999999999999996</v>
      </c>
      <c r="L113" s="32">
        <v>7331</v>
      </c>
      <c r="M113" s="32"/>
      <c r="N113" s="32">
        <v>9.0299999999999994</v>
      </c>
      <c r="O113" s="32">
        <v>95.1</v>
      </c>
    </row>
    <row r="114" spans="1:15">
      <c r="A114" s="152">
        <v>43011</v>
      </c>
      <c r="B114" s="35" t="s">
        <v>17</v>
      </c>
      <c r="C114" s="42">
        <v>90</v>
      </c>
      <c r="D114" s="35" t="s">
        <v>119</v>
      </c>
      <c r="E114" s="41">
        <v>0.49027777777777781</v>
      </c>
      <c r="F114" s="41">
        <v>0.5</v>
      </c>
      <c r="G114" s="35" t="s">
        <v>104</v>
      </c>
      <c r="H114" s="32">
        <v>0.4</v>
      </c>
      <c r="I114" s="32"/>
      <c r="J114" s="32">
        <v>16.7</v>
      </c>
      <c r="K114" s="32">
        <v>4.5</v>
      </c>
      <c r="L114" s="32">
        <v>8034</v>
      </c>
      <c r="M114" s="32"/>
      <c r="N114" s="32">
        <v>8.81</v>
      </c>
      <c r="O114" s="32">
        <v>93.1</v>
      </c>
    </row>
    <row r="115" spans="1:15">
      <c r="A115" s="152">
        <v>43011</v>
      </c>
      <c r="B115" s="35" t="s">
        <v>17</v>
      </c>
      <c r="C115" s="42">
        <v>58</v>
      </c>
      <c r="D115" s="35" t="s">
        <v>120</v>
      </c>
      <c r="E115" s="41">
        <v>0.51041666666666663</v>
      </c>
      <c r="F115" s="41">
        <v>0.52500000000000002</v>
      </c>
      <c r="G115" s="35" t="s">
        <v>104</v>
      </c>
      <c r="H115" s="32">
        <v>0</v>
      </c>
      <c r="I115" s="32"/>
      <c r="J115" s="32">
        <v>17.3</v>
      </c>
      <c r="K115" s="32">
        <v>4.9000000000000004</v>
      </c>
      <c r="L115" s="32">
        <v>8694</v>
      </c>
      <c r="M115" s="32"/>
      <c r="N115" s="32">
        <v>10.210000000000001</v>
      </c>
      <c r="O115" s="32">
        <v>109.5</v>
      </c>
    </row>
    <row r="116" spans="1:15">
      <c r="A116" s="152">
        <v>43011</v>
      </c>
      <c r="B116" s="35" t="s">
        <v>17</v>
      </c>
      <c r="C116" s="42">
        <v>58</v>
      </c>
      <c r="D116" s="35" t="s">
        <v>120</v>
      </c>
      <c r="E116" s="41">
        <v>0.51041666666666663</v>
      </c>
      <c r="F116" s="41">
        <v>0.52500000000000002</v>
      </c>
      <c r="G116" s="35" t="s">
        <v>104</v>
      </c>
      <c r="H116" s="32">
        <v>0.55000000000000004</v>
      </c>
      <c r="I116" s="32"/>
      <c r="J116" s="32">
        <v>17.3</v>
      </c>
      <c r="K116" s="32">
        <v>4.9000000000000004</v>
      </c>
      <c r="L116" s="32">
        <v>8683</v>
      </c>
      <c r="M116" s="32"/>
      <c r="N116" s="32">
        <v>9.14</v>
      </c>
      <c r="O116" s="32">
        <v>98.1</v>
      </c>
    </row>
    <row r="117" spans="1:15">
      <c r="A117" s="152">
        <v>42660</v>
      </c>
      <c r="B117" s="39" t="s">
        <v>33</v>
      </c>
      <c r="C117" s="40">
        <v>646</v>
      </c>
      <c r="D117" s="39" t="s">
        <v>126</v>
      </c>
      <c r="E117" s="41">
        <v>0.4236111111111111</v>
      </c>
      <c r="F117" s="41">
        <v>0.44791666666666669</v>
      </c>
      <c r="G117" s="39" t="s">
        <v>104</v>
      </c>
      <c r="H117" s="32">
        <v>0</v>
      </c>
      <c r="I117" s="32"/>
      <c r="J117" s="32">
        <v>16.7</v>
      </c>
      <c r="K117" s="32">
        <v>6.9</v>
      </c>
      <c r="L117" s="32">
        <v>11989</v>
      </c>
      <c r="M117" s="32"/>
      <c r="N117" s="32">
        <v>9.3000000000000007</v>
      </c>
      <c r="O117" s="32">
        <v>95</v>
      </c>
    </row>
    <row r="118" spans="1:15">
      <c r="A118" s="152">
        <v>42660</v>
      </c>
      <c r="B118" s="39" t="s">
        <v>33</v>
      </c>
      <c r="C118" s="40">
        <v>646</v>
      </c>
      <c r="D118" s="39" t="s">
        <v>126</v>
      </c>
      <c r="E118" s="41">
        <v>0.4236111111111111</v>
      </c>
      <c r="F118" s="41">
        <v>0.44791666666666669</v>
      </c>
      <c r="G118" s="39" t="s">
        <v>104</v>
      </c>
      <c r="H118" s="32">
        <v>0.49</v>
      </c>
      <c r="I118" s="32"/>
      <c r="J118" s="32">
        <v>16.7</v>
      </c>
      <c r="K118" s="32">
        <v>7</v>
      </c>
      <c r="L118" s="32">
        <v>12202</v>
      </c>
      <c r="M118" s="32"/>
      <c r="N118" s="32">
        <v>8.8000000000000007</v>
      </c>
      <c r="O118" s="32">
        <v>86</v>
      </c>
    </row>
    <row r="119" spans="1:15">
      <c r="A119" s="152">
        <v>42660</v>
      </c>
      <c r="B119" s="14" t="s">
        <v>33</v>
      </c>
      <c r="C119" s="25">
        <v>423</v>
      </c>
      <c r="D119" s="14" t="s">
        <v>127</v>
      </c>
      <c r="E119" s="27">
        <v>0.45555555555555555</v>
      </c>
      <c r="F119" s="27">
        <v>0.47222222222222227</v>
      </c>
      <c r="G119" s="14" t="s">
        <v>104</v>
      </c>
      <c r="H119" s="11">
        <v>0</v>
      </c>
      <c r="I119" s="11"/>
      <c r="J119" s="11">
        <v>16.600000000000001</v>
      </c>
      <c r="K119" s="11">
        <v>7.1</v>
      </c>
      <c r="L119" s="11">
        <v>12236</v>
      </c>
      <c r="M119" s="11"/>
      <c r="N119" s="11">
        <v>11.5</v>
      </c>
      <c r="O119" s="11">
        <v>122</v>
      </c>
    </row>
    <row r="120" spans="1:15">
      <c r="A120" s="152">
        <v>42660</v>
      </c>
      <c r="B120" s="14" t="s">
        <v>33</v>
      </c>
      <c r="C120" s="25">
        <v>423</v>
      </c>
      <c r="D120" s="14" t="s">
        <v>127</v>
      </c>
      <c r="E120" s="27">
        <v>0.45555555555555555</v>
      </c>
      <c r="F120" s="27">
        <v>0.47222222222222227</v>
      </c>
      <c r="G120" s="14" t="s">
        <v>104</v>
      </c>
      <c r="H120" s="11">
        <v>1</v>
      </c>
      <c r="I120" s="11"/>
      <c r="J120" s="11">
        <v>16.5</v>
      </c>
      <c r="K120" s="11">
        <v>7</v>
      </c>
      <c r="L120" s="11">
        <v>12207</v>
      </c>
      <c r="M120" s="11"/>
      <c r="N120" s="11">
        <v>10.7</v>
      </c>
      <c r="O120" s="11">
        <v>113</v>
      </c>
    </row>
    <row r="121" spans="1:15">
      <c r="A121" s="152">
        <v>42660</v>
      </c>
      <c r="B121" s="14" t="s">
        <v>33</v>
      </c>
      <c r="C121" s="25">
        <v>301</v>
      </c>
      <c r="D121" s="16" t="s">
        <v>128</v>
      </c>
      <c r="E121" s="27">
        <v>0.47916666666666669</v>
      </c>
      <c r="F121" s="27">
        <v>0.49305555555555558</v>
      </c>
      <c r="G121" s="14" t="s">
        <v>104</v>
      </c>
      <c r="H121" s="11">
        <v>0</v>
      </c>
      <c r="I121" s="11"/>
      <c r="J121" s="11">
        <v>20.8</v>
      </c>
      <c r="K121" s="11">
        <v>6</v>
      </c>
      <c r="L121" s="11">
        <v>11274</v>
      </c>
      <c r="M121" s="11"/>
      <c r="N121" s="11">
        <v>9.6</v>
      </c>
      <c r="O121" s="11">
        <v>110</v>
      </c>
    </row>
    <row r="122" spans="1:15">
      <c r="A122" s="152">
        <v>42660</v>
      </c>
      <c r="B122" s="14" t="s">
        <v>33</v>
      </c>
      <c r="C122" s="25">
        <v>301</v>
      </c>
      <c r="D122" s="14" t="s">
        <v>128</v>
      </c>
      <c r="E122" s="27">
        <v>0.47916666666666669</v>
      </c>
      <c r="F122" s="27">
        <v>0.49305555555555558</v>
      </c>
      <c r="G122" s="14" t="s">
        <v>104</v>
      </c>
      <c r="H122" s="11">
        <v>0.8</v>
      </c>
      <c r="I122" s="11"/>
      <c r="J122" s="11">
        <v>19.899999999999999</v>
      </c>
      <c r="K122" s="11">
        <v>6.5</v>
      </c>
      <c r="L122" s="11">
        <v>11304</v>
      </c>
      <c r="M122" s="11"/>
      <c r="N122" s="11">
        <v>9.1</v>
      </c>
      <c r="O122" s="11">
        <v>105</v>
      </c>
    </row>
    <row r="123" spans="1:15">
      <c r="A123" s="152">
        <v>42660</v>
      </c>
      <c r="B123" s="14" t="s">
        <v>33</v>
      </c>
      <c r="C123" s="52">
        <v>271</v>
      </c>
      <c r="D123" s="14" t="s">
        <v>129</v>
      </c>
      <c r="E123" s="27">
        <v>0.49652777777777773</v>
      </c>
      <c r="F123" s="27">
        <v>0.50694444444444442</v>
      </c>
      <c r="G123" s="14" t="s">
        <v>104</v>
      </c>
      <c r="H123" s="11">
        <v>0</v>
      </c>
      <c r="I123" s="11"/>
      <c r="J123" s="11">
        <v>17.100000000000001</v>
      </c>
      <c r="K123" s="11">
        <v>7</v>
      </c>
      <c r="L123" s="11">
        <v>12191</v>
      </c>
      <c r="M123" s="11"/>
      <c r="N123" s="11">
        <v>11.5</v>
      </c>
      <c r="O123" s="11">
        <v>124</v>
      </c>
    </row>
    <row r="124" spans="1:15">
      <c r="A124" s="152">
        <v>42660</v>
      </c>
      <c r="B124" s="14" t="s">
        <v>33</v>
      </c>
      <c r="C124" s="52">
        <v>271</v>
      </c>
      <c r="D124" s="14" t="s">
        <v>129</v>
      </c>
      <c r="E124" s="27">
        <v>0.49652777777777773</v>
      </c>
      <c r="F124" s="27">
        <v>0.50694444444444442</v>
      </c>
      <c r="G124" s="14" t="s">
        <v>104</v>
      </c>
      <c r="H124" s="11">
        <v>0.7</v>
      </c>
      <c r="I124" s="11"/>
      <c r="J124" s="11">
        <v>16.399999999999999</v>
      </c>
      <c r="K124" s="11">
        <v>7.1</v>
      </c>
      <c r="L124" s="11">
        <v>12267</v>
      </c>
      <c r="M124" s="11"/>
      <c r="N124" s="11">
        <v>11.9</v>
      </c>
      <c r="O124" s="11">
        <v>105</v>
      </c>
    </row>
    <row r="125" spans="1:15">
      <c r="A125" s="152">
        <v>42660</v>
      </c>
      <c r="B125" s="14" t="s">
        <v>33</v>
      </c>
      <c r="C125" s="25">
        <v>96</v>
      </c>
      <c r="D125" s="14" t="s">
        <v>130</v>
      </c>
      <c r="E125" s="27">
        <v>0.51736111111111105</v>
      </c>
      <c r="F125" s="27">
        <v>0.53472222222222221</v>
      </c>
      <c r="G125" s="14" t="s">
        <v>104</v>
      </c>
      <c r="H125" s="11">
        <v>0</v>
      </c>
      <c r="I125" s="11"/>
      <c r="J125" s="11">
        <v>18.100000000000001</v>
      </c>
      <c r="K125" s="11">
        <v>7</v>
      </c>
      <c r="L125" s="11">
        <v>12402</v>
      </c>
      <c r="M125" s="11"/>
      <c r="N125" s="11">
        <v>12.6</v>
      </c>
      <c r="O125" s="11">
        <v>137</v>
      </c>
    </row>
    <row r="126" spans="1:15">
      <c r="A126" s="152">
        <v>42660</v>
      </c>
      <c r="B126" s="14" t="s">
        <v>33</v>
      </c>
      <c r="C126" s="25">
        <v>96</v>
      </c>
      <c r="D126" s="14" t="s">
        <v>130</v>
      </c>
      <c r="E126" s="27">
        <v>0.51736111111111105</v>
      </c>
      <c r="F126" s="27">
        <v>0.53472222222222221</v>
      </c>
      <c r="G126" s="14" t="s">
        <v>104</v>
      </c>
      <c r="H126" s="11">
        <v>0.75</v>
      </c>
      <c r="I126" s="11"/>
      <c r="J126" s="11">
        <v>17.7</v>
      </c>
      <c r="K126" s="11">
        <v>7.4</v>
      </c>
      <c r="L126" s="11">
        <v>12870</v>
      </c>
      <c r="M126" s="11"/>
      <c r="N126" s="11">
        <v>9.1999999999999993</v>
      </c>
      <c r="O126" s="11">
        <v>104</v>
      </c>
    </row>
    <row r="127" spans="1:15">
      <c r="A127" s="152">
        <v>42660</v>
      </c>
      <c r="B127" s="14" t="s">
        <v>24</v>
      </c>
      <c r="C127" s="25">
        <v>222</v>
      </c>
      <c r="D127" s="14" t="s">
        <v>131</v>
      </c>
      <c r="E127" s="27">
        <v>0.57638888888888895</v>
      </c>
      <c r="F127" s="27">
        <v>0.59722222222222221</v>
      </c>
      <c r="G127" s="14" t="s">
        <v>104</v>
      </c>
      <c r="H127" s="11">
        <v>0</v>
      </c>
      <c r="I127" s="11"/>
      <c r="J127" s="11">
        <v>19.2</v>
      </c>
      <c r="K127" s="11">
        <v>7</v>
      </c>
      <c r="L127" s="11">
        <v>12146</v>
      </c>
      <c r="M127" s="11"/>
      <c r="N127" s="11">
        <v>12.1</v>
      </c>
      <c r="O127" s="11">
        <v>136</v>
      </c>
    </row>
    <row r="128" spans="1:15">
      <c r="A128" s="152">
        <v>42660</v>
      </c>
      <c r="B128" s="14" t="s">
        <v>24</v>
      </c>
      <c r="C128" s="25">
        <v>222</v>
      </c>
      <c r="D128" s="14" t="s">
        <v>131</v>
      </c>
      <c r="E128" s="27">
        <v>0.57638888888888895</v>
      </c>
      <c r="F128" s="27">
        <v>0.59722222222222221</v>
      </c>
      <c r="G128" s="14" t="s">
        <v>104</v>
      </c>
      <c r="H128" s="11">
        <v>0.71</v>
      </c>
      <c r="I128" s="11"/>
      <c r="J128" s="11">
        <v>19.100000000000001</v>
      </c>
      <c r="K128" s="11">
        <v>7</v>
      </c>
      <c r="L128" s="11">
        <v>12264</v>
      </c>
      <c r="M128" s="11"/>
      <c r="N128" s="11">
        <v>11.9</v>
      </c>
      <c r="O128" s="11">
        <v>135</v>
      </c>
    </row>
    <row r="129" spans="1:15">
      <c r="A129" s="152">
        <v>42660</v>
      </c>
      <c r="B129" s="14" t="s">
        <v>24</v>
      </c>
      <c r="C129" s="25">
        <v>136</v>
      </c>
      <c r="D129" s="14" t="s">
        <v>132</v>
      </c>
      <c r="E129" s="27">
        <v>0.60416666666666663</v>
      </c>
      <c r="F129" s="27">
        <v>0.61805555555555558</v>
      </c>
      <c r="G129" s="14" t="s">
        <v>104</v>
      </c>
      <c r="H129" s="11">
        <v>0</v>
      </c>
      <c r="I129" s="11"/>
      <c r="J129" s="11">
        <v>18.7</v>
      </c>
      <c r="K129" s="11">
        <v>6.9</v>
      </c>
      <c r="L129" s="11">
        <v>12084</v>
      </c>
      <c r="M129" s="11"/>
      <c r="N129" s="11">
        <v>10.8</v>
      </c>
      <c r="O129" s="11">
        <v>115</v>
      </c>
    </row>
    <row r="130" spans="1:15">
      <c r="A130" s="152">
        <v>42660</v>
      </c>
      <c r="B130" s="14" t="s">
        <v>24</v>
      </c>
      <c r="C130" s="25">
        <v>136</v>
      </c>
      <c r="D130" s="14" t="s">
        <v>132</v>
      </c>
      <c r="E130" s="27">
        <v>0.60416666666666663</v>
      </c>
      <c r="F130" s="27">
        <v>0.61805555555555558</v>
      </c>
      <c r="G130" s="14" t="s">
        <v>104</v>
      </c>
      <c r="H130" s="11">
        <v>0.55000000000000004</v>
      </c>
      <c r="I130" s="11"/>
      <c r="J130" s="11">
        <v>18.600000000000001</v>
      </c>
      <c r="K130" s="11">
        <v>7</v>
      </c>
      <c r="L130" s="11">
        <v>12107</v>
      </c>
      <c r="M130" s="11"/>
      <c r="N130" s="11">
        <v>10.8</v>
      </c>
      <c r="O130" s="11">
        <v>115</v>
      </c>
    </row>
    <row r="131" spans="1:15">
      <c r="A131" s="152">
        <v>42660</v>
      </c>
      <c r="B131" s="14" t="s">
        <v>24</v>
      </c>
      <c r="C131" s="25">
        <v>75</v>
      </c>
      <c r="D131" s="14" t="s">
        <v>133</v>
      </c>
      <c r="E131" s="27">
        <v>0.62152777777777779</v>
      </c>
      <c r="F131" s="27">
        <v>0.63541666666666663</v>
      </c>
      <c r="G131" s="14" t="s">
        <v>104</v>
      </c>
      <c r="H131" s="11">
        <v>0</v>
      </c>
      <c r="I131" s="11"/>
      <c r="J131" s="11">
        <v>18.899999999999999</v>
      </c>
      <c r="K131" s="11">
        <v>6.9</v>
      </c>
      <c r="L131" s="11">
        <v>12079</v>
      </c>
      <c r="M131" s="11"/>
      <c r="N131" s="11">
        <v>10.1</v>
      </c>
      <c r="O131" s="11">
        <v>108</v>
      </c>
    </row>
    <row r="132" spans="1:15">
      <c r="A132" s="152">
        <v>42660</v>
      </c>
      <c r="B132" s="14" t="s">
        <v>24</v>
      </c>
      <c r="C132" s="25">
        <v>75</v>
      </c>
      <c r="D132" s="14" t="s">
        <v>133</v>
      </c>
      <c r="E132" s="27">
        <v>0.62152777777777779</v>
      </c>
      <c r="F132" s="27">
        <v>0.63541666666666663</v>
      </c>
      <c r="G132" s="14" t="s">
        <v>104</v>
      </c>
      <c r="H132" s="11">
        <v>0.49</v>
      </c>
      <c r="I132" s="11"/>
      <c r="J132" s="11">
        <v>18.7</v>
      </c>
      <c r="K132" s="11">
        <v>6.9</v>
      </c>
      <c r="L132" s="11">
        <v>12088</v>
      </c>
      <c r="M132" s="11"/>
      <c r="N132" s="11">
        <v>10.1</v>
      </c>
      <c r="O132" s="11">
        <v>108</v>
      </c>
    </row>
    <row r="133" spans="1:15">
      <c r="A133" s="152">
        <v>42660</v>
      </c>
      <c r="B133" s="14" t="s">
        <v>24</v>
      </c>
      <c r="C133" s="25">
        <v>43</v>
      </c>
      <c r="D133" s="14" t="s">
        <v>134</v>
      </c>
      <c r="E133" s="27">
        <v>0.64583333333333337</v>
      </c>
      <c r="F133" s="27">
        <v>0.65833333333333333</v>
      </c>
      <c r="G133" s="14" t="s">
        <v>104</v>
      </c>
      <c r="H133" s="11">
        <v>0</v>
      </c>
      <c r="I133" s="11"/>
      <c r="J133" s="11">
        <v>18.8</v>
      </c>
      <c r="K133" s="11">
        <v>6.9</v>
      </c>
      <c r="L133" s="11">
        <v>12066</v>
      </c>
      <c r="M133" s="11"/>
      <c r="N133" s="11">
        <v>12.8</v>
      </c>
      <c r="O133" s="11">
        <v>145</v>
      </c>
    </row>
    <row r="134" spans="1:15">
      <c r="A134" s="152">
        <v>42660</v>
      </c>
      <c r="B134" s="14" t="s">
        <v>24</v>
      </c>
      <c r="C134" s="25">
        <v>43</v>
      </c>
      <c r="D134" s="14" t="s">
        <v>134</v>
      </c>
      <c r="E134" s="27">
        <v>0.64583333333333337</v>
      </c>
      <c r="F134" s="27">
        <v>0.65833333333333333</v>
      </c>
      <c r="G134" s="14" t="s">
        <v>104</v>
      </c>
      <c r="H134" s="11">
        <v>0.82</v>
      </c>
      <c r="I134" s="11"/>
      <c r="J134" s="11">
        <v>18.8</v>
      </c>
      <c r="K134" s="11">
        <v>6.9</v>
      </c>
      <c r="L134" s="11">
        <v>12066</v>
      </c>
      <c r="M134" s="11"/>
      <c r="N134" s="11">
        <v>11.1</v>
      </c>
      <c r="O134" s="11">
        <v>128</v>
      </c>
    </row>
    <row r="135" spans="1:15">
      <c r="A135" s="152">
        <v>42660</v>
      </c>
      <c r="B135" s="14" t="s">
        <v>24</v>
      </c>
      <c r="C135" s="25">
        <v>358</v>
      </c>
      <c r="D135" s="14" t="s">
        <v>135</v>
      </c>
      <c r="E135" s="27">
        <v>0.66666666666666663</v>
      </c>
      <c r="F135" s="27">
        <v>0.68402777777777779</v>
      </c>
      <c r="G135" s="14" t="s">
        <v>104</v>
      </c>
      <c r="H135" s="11">
        <v>0</v>
      </c>
      <c r="I135" s="11"/>
      <c r="J135" s="11">
        <v>18.600000000000001</v>
      </c>
      <c r="K135" s="11">
        <v>7.1</v>
      </c>
      <c r="L135" s="11">
        <v>12420</v>
      </c>
      <c r="M135" s="11"/>
      <c r="N135" s="11">
        <v>14.1</v>
      </c>
      <c r="O135" s="11">
        <v>156</v>
      </c>
    </row>
    <row r="136" spans="1:15">
      <c r="A136" s="152">
        <v>42660</v>
      </c>
      <c r="B136" s="14" t="s">
        <v>24</v>
      </c>
      <c r="C136" s="25">
        <v>358</v>
      </c>
      <c r="D136" s="14" t="s">
        <v>135</v>
      </c>
      <c r="E136" s="27">
        <v>0.66666666666666663</v>
      </c>
      <c r="F136" s="27">
        <v>0.68402777777777779</v>
      </c>
      <c r="G136" s="14" t="s">
        <v>104</v>
      </c>
      <c r="H136" s="11">
        <v>0.55000000000000004</v>
      </c>
      <c r="I136" s="11"/>
      <c r="J136" s="11">
        <v>18.2</v>
      </c>
      <c r="K136" s="11">
        <v>7.2</v>
      </c>
      <c r="L136" s="11">
        <v>12470</v>
      </c>
      <c r="M136" s="11"/>
      <c r="N136" s="11">
        <v>13.4</v>
      </c>
      <c r="O136" s="11">
        <v>149</v>
      </c>
    </row>
    <row r="137" spans="1:15">
      <c r="A137" s="152">
        <v>42661</v>
      </c>
      <c r="B137" s="14" t="s">
        <v>17</v>
      </c>
      <c r="C137" s="25">
        <v>358</v>
      </c>
      <c r="D137" s="14" t="s">
        <v>136</v>
      </c>
      <c r="E137" s="27">
        <v>0.4201388888888889</v>
      </c>
      <c r="F137" s="27">
        <v>0.44097222222222227</v>
      </c>
      <c r="G137" s="14" t="s">
        <v>104</v>
      </c>
      <c r="H137" s="11">
        <v>0</v>
      </c>
      <c r="I137" s="11"/>
      <c r="J137" s="11">
        <v>17</v>
      </c>
      <c r="K137" s="11">
        <v>6.8</v>
      </c>
      <c r="L137" s="11">
        <v>11916</v>
      </c>
      <c r="M137" s="11"/>
      <c r="N137" s="11">
        <v>10.7</v>
      </c>
      <c r="O137" s="11">
        <v>108</v>
      </c>
    </row>
    <row r="138" spans="1:15">
      <c r="A138" s="152">
        <v>42661</v>
      </c>
      <c r="B138" s="14" t="s">
        <v>17</v>
      </c>
      <c r="C138" s="25">
        <v>358</v>
      </c>
      <c r="D138" s="14" t="s">
        <v>136</v>
      </c>
      <c r="E138" s="27">
        <v>0.4201388888888889</v>
      </c>
      <c r="F138" s="27">
        <v>0.44097222222222227</v>
      </c>
      <c r="G138" s="14" t="s">
        <v>104</v>
      </c>
      <c r="H138" s="11">
        <v>0.81</v>
      </c>
      <c r="I138" s="11"/>
      <c r="J138" s="11">
        <v>16.8</v>
      </c>
      <c r="K138" s="11">
        <v>6.9</v>
      </c>
      <c r="L138" s="11">
        <v>12006</v>
      </c>
      <c r="M138" s="11"/>
      <c r="N138" s="11">
        <v>10.7</v>
      </c>
      <c r="O138" s="11">
        <v>108</v>
      </c>
    </row>
    <row r="139" spans="1:15">
      <c r="A139" s="152">
        <v>42661</v>
      </c>
      <c r="B139" s="14" t="s">
        <v>17</v>
      </c>
      <c r="C139" s="25">
        <v>353</v>
      </c>
      <c r="D139" s="21" t="s">
        <v>137</v>
      </c>
      <c r="E139" s="27">
        <v>0.44444444444444442</v>
      </c>
      <c r="F139" s="27">
        <v>0.4548611111111111</v>
      </c>
      <c r="G139" s="14" t="s">
        <v>104</v>
      </c>
      <c r="H139" s="11">
        <v>0</v>
      </c>
      <c r="I139" s="11"/>
      <c r="J139" s="11">
        <v>17</v>
      </c>
      <c r="K139" s="11">
        <v>6.8</v>
      </c>
      <c r="L139" s="11">
        <v>11916</v>
      </c>
      <c r="M139" s="11"/>
      <c r="N139" s="11">
        <v>10.7</v>
      </c>
      <c r="O139" s="11">
        <v>108</v>
      </c>
    </row>
    <row r="140" spans="1:15">
      <c r="A140" s="152">
        <v>42661</v>
      </c>
      <c r="B140" s="14" t="s">
        <v>17</v>
      </c>
      <c r="C140" s="25">
        <v>353</v>
      </c>
      <c r="D140" s="14" t="s">
        <v>137</v>
      </c>
      <c r="E140" s="27">
        <v>0.44444444444444442</v>
      </c>
      <c r="F140" s="27">
        <v>0.4548611111111111</v>
      </c>
      <c r="G140" s="14" t="s">
        <v>104</v>
      </c>
      <c r="H140" s="11">
        <v>0.75</v>
      </c>
      <c r="I140" s="11"/>
      <c r="J140" s="11">
        <v>16.8</v>
      </c>
      <c r="K140" s="11">
        <v>6.9</v>
      </c>
      <c r="L140" s="11">
        <v>12006</v>
      </c>
      <c r="M140" s="11"/>
      <c r="N140" s="11">
        <v>10.7</v>
      </c>
      <c r="O140" s="11">
        <v>108</v>
      </c>
    </row>
    <row r="141" spans="1:15">
      <c r="A141" s="152">
        <v>42661</v>
      </c>
      <c r="B141" s="14" t="s">
        <v>17</v>
      </c>
      <c r="C141" s="25">
        <v>231</v>
      </c>
      <c r="D141" s="14" t="s">
        <v>138</v>
      </c>
      <c r="E141" s="27">
        <v>0.4597222222222222</v>
      </c>
      <c r="F141" s="27">
        <v>0.47222222222222227</v>
      </c>
      <c r="G141" s="14" t="s">
        <v>104</v>
      </c>
      <c r="H141" s="11">
        <v>0</v>
      </c>
      <c r="I141" s="11"/>
      <c r="J141" s="11">
        <v>17.7</v>
      </c>
      <c r="K141" s="11">
        <v>6.5</v>
      </c>
      <c r="L141" s="11">
        <v>11401</v>
      </c>
      <c r="M141" s="11"/>
      <c r="N141" s="11">
        <v>9.6999999999999993</v>
      </c>
      <c r="O141" s="11">
        <v>105</v>
      </c>
    </row>
    <row r="142" spans="1:15">
      <c r="A142" s="152">
        <v>42661</v>
      </c>
      <c r="B142" s="14" t="s">
        <v>17</v>
      </c>
      <c r="C142" s="25">
        <v>231</v>
      </c>
      <c r="D142" s="14" t="s">
        <v>138</v>
      </c>
      <c r="E142" s="27">
        <v>0.4597222222222222</v>
      </c>
      <c r="F142" s="27">
        <v>0.47222222222222227</v>
      </c>
      <c r="G142" s="14" t="s">
        <v>104</v>
      </c>
      <c r="H142" s="11">
        <v>0.62</v>
      </c>
      <c r="I142" s="11"/>
      <c r="J142" s="11">
        <v>17.3</v>
      </c>
      <c r="K142" s="11">
        <v>6.8</v>
      </c>
      <c r="L142" s="11">
        <v>11900</v>
      </c>
      <c r="M142" s="11"/>
      <c r="N142" s="11">
        <v>9.1</v>
      </c>
      <c r="O142" s="11">
        <v>99</v>
      </c>
    </row>
    <row r="143" spans="1:15">
      <c r="A143" s="152">
        <v>42661</v>
      </c>
      <c r="B143" s="14" t="s">
        <v>17</v>
      </c>
      <c r="C143" s="25">
        <v>130</v>
      </c>
      <c r="D143" s="14" t="s">
        <v>139</v>
      </c>
      <c r="E143" s="27">
        <v>0.4826388888888889</v>
      </c>
      <c r="F143" s="27">
        <v>0.49791666666666662</v>
      </c>
      <c r="G143" s="14" t="s">
        <v>104</v>
      </c>
      <c r="H143" s="11">
        <v>0</v>
      </c>
      <c r="I143" s="11"/>
      <c r="J143" s="11">
        <v>16.2</v>
      </c>
      <c r="K143" s="11">
        <v>3.7</v>
      </c>
      <c r="L143" s="11">
        <v>15497</v>
      </c>
      <c r="M143" s="11"/>
      <c r="N143" s="11">
        <v>7</v>
      </c>
      <c r="O143" s="11">
        <v>70</v>
      </c>
    </row>
    <row r="144" spans="1:15">
      <c r="A144" s="152">
        <v>42661</v>
      </c>
      <c r="B144" s="14" t="s">
        <v>17</v>
      </c>
      <c r="C144" s="25">
        <v>130</v>
      </c>
      <c r="D144" s="14" t="s">
        <v>139</v>
      </c>
      <c r="E144" s="27">
        <v>0.4826388888888889</v>
      </c>
      <c r="F144" s="27">
        <v>0.49791666666666662</v>
      </c>
      <c r="G144" s="14" t="s">
        <v>104</v>
      </c>
      <c r="H144" s="11">
        <v>1.1000000000000001</v>
      </c>
      <c r="I144" s="11"/>
      <c r="J144" s="11">
        <v>17.399999999999999</v>
      </c>
      <c r="K144" s="11">
        <v>6.8</v>
      </c>
      <c r="L144" s="11">
        <v>11900</v>
      </c>
      <c r="M144" s="11"/>
      <c r="N144" s="11">
        <v>1</v>
      </c>
      <c r="O144" s="11">
        <v>10</v>
      </c>
    </row>
    <row r="145" spans="1:15">
      <c r="A145" s="152">
        <v>42661</v>
      </c>
      <c r="B145" s="14" t="s">
        <v>17</v>
      </c>
      <c r="C145" s="25">
        <v>26</v>
      </c>
      <c r="D145" s="14" t="s">
        <v>140</v>
      </c>
      <c r="E145" s="27">
        <v>0.51041666666666663</v>
      </c>
      <c r="F145" s="27">
        <v>0.52569444444444446</v>
      </c>
      <c r="G145" s="14" t="s">
        <v>104</v>
      </c>
      <c r="H145" s="11">
        <v>0</v>
      </c>
      <c r="I145" s="11"/>
      <c r="J145" s="11">
        <v>18.399999999999999</v>
      </c>
      <c r="K145" s="11">
        <v>6.8</v>
      </c>
      <c r="L145" s="11">
        <v>11777</v>
      </c>
      <c r="M145" s="11"/>
      <c r="N145" s="11">
        <v>10.7</v>
      </c>
      <c r="O145" s="11">
        <v>119</v>
      </c>
    </row>
    <row r="146" spans="1:15">
      <c r="A146" s="152">
        <v>42661</v>
      </c>
      <c r="B146" s="14" t="s">
        <v>17</v>
      </c>
      <c r="C146" s="25">
        <v>26</v>
      </c>
      <c r="D146" s="14" t="s">
        <v>140</v>
      </c>
      <c r="E146" s="27">
        <v>0.51041666666666663</v>
      </c>
      <c r="F146" s="27">
        <v>0.52569444444444446</v>
      </c>
      <c r="G146" s="14" t="s">
        <v>104</v>
      </c>
      <c r="H146" s="11">
        <v>0.45</v>
      </c>
      <c r="I146" s="11"/>
      <c r="J146" s="11">
        <v>18.100000000000001</v>
      </c>
      <c r="K146" s="11">
        <v>6.8</v>
      </c>
      <c r="L146" s="11">
        <v>11913</v>
      </c>
      <c r="M146" s="11"/>
      <c r="N146" s="11">
        <v>9.6999999999999993</v>
      </c>
      <c r="O146" s="11">
        <v>108</v>
      </c>
    </row>
    <row r="147" spans="1:15">
      <c r="A147" s="152">
        <v>42271</v>
      </c>
      <c r="B147" s="22" t="s">
        <v>17</v>
      </c>
      <c r="C147" s="25">
        <v>29</v>
      </c>
      <c r="D147" s="22" t="s">
        <v>144</v>
      </c>
      <c r="E147" s="27">
        <v>0.4513888888888889</v>
      </c>
      <c r="F147" s="27">
        <v>0.46875</v>
      </c>
      <c r="G147" s="14"/>
      <c r="H147" s="11">
        <v>0.47</v>
      </c>
      <c r="I147" s="11"/>
      <c r="J147" s="11">
        <v>18.5</v>
      </c>
      <c r="K147" s="11">
        <v>13.2</v>
      </c>
      <c r="L147" s="11">
        <v>21880</v>
      </c>
      <c r="M147" s="11"/>
      <c r="N147" s="13">
        <v>6.76</v>
      </c>
      <c r="O147" s="15">
        <v>79.5</v>
      </c>
    </row>
    <row r="148" spans="1:15">
      <c r="A148" s="152">
        <v>42271</v>
      </c>
      <c r="B148" s="22" t="s">
        <v>17</v>
      </c>
      <c r="C148" s="25">
        <v>241</v>
      </c>
      <c r="D148" s="22" t="s">
        <v>145</v>
      </c>
      <c r="E148" s="27">
        <v>0.5708333333333333</v>
      </c>
      <c r="F148" s="27">
        <v>0.58333333333333337</v>
      </c>
      <c r="G148" s="14"/>
      <c r="H148" s="11">
        <v>0.3</v>
      </c>
      <c r="I148" s="11"/>
      <c r="J148" s="11"/>
      <c r="K148" s="11">
        <v>13</v>
      </c>
      <c r="L148" s="11">
        <v>21655</v>
      </c>
      <c r="M148" s="11"/>
      <c r="N148" s="13">
        <v>7.1</v>
      </c>
      <c r="O148" s="15">
        <v>95</v>
      </c>
    </row>
    <row r="149" spans="1:15">
      <c r="A149" s="152">
        <v>42271</v>
      </c>
      <c r="B149" s="22" t="s">
        <v>17</v>
      </c>
      <c r="C149" s="25">
        <v>280</v>
      </c>
      <c r="D149" s="22" t="s">
        <v>146</v>
      </c>
      <c r="E149" s="27">
        <v>0.55347222222222225</v>
      </c>
      <c r="F149" s="27"/>
      <c r="G149" s="14"/>
      <c r="H149" s="11">
        <v>0.4</v>
      </c>
      <c r="I149" s="11"/>
      <c r="J149" s="11"/>
      <c r="K149" s="11">
        <v>12.2</v>
      </c>
      <c r="L149" s="11">
        <v>20444</v>
      </c>
      <c r="M149" s="11"/>
      <c r="N149" s="13">
        <v>5.4</v>
      </c>
      <c r="O149" s="15">
        <v>71</v>
      </c>
    </row>
    <row r="150" spans="1:15">
      <c r="A150" s="152">
        <v>42271</v>
      </c>
      <c r="B150" s="22" t="s">
        <v>17</v>
      </c>
      <c r="C150" s="25">
        <v>313</v>
      </c>
      <c r="D150" s="22" t="s">
        <v>147</v>
      </c>
      <c r="E150" s="27">
        <v>0.53819444444444442</v>
      </c>
      <c r="F150" s="27"/>
      <c r="G150" s="14"/>
      <c r="H150" s="11">
        <v>0.52</v>
      </c>
      <c r="I150" s="11"/>
      <c r="J150" s="11">
        <v>20.6</v>
      </c>
      <c r="K150" s="11">
        <v>13.2</v>
      </c>
      <c r="L150" s="11">
        <v>21922</v>
      </c>
      <c r="M150" s="11"/>
      <c r="N150" s="13">
        <v>8.1999999999999993</v>
      </c>
      <c r="O150" s="15">
        <v>99</v>
      </c>
    </row>
    <row r="151" spans="1:15">
      <c r="A151" s="152">
        <v>42271</v>
      </c>
      <c r="B151" s="22" t="s">
        <v>17</v>
      </c>
      <c r="C151" s="25">
        <v>355</v>
      </c>
      <c r="D151" s="22" t="s">
        <v>148</v>
      </c>
      <c r="E151" s="27">
        <v>0.51736111111111116</v>
      </c>
      <c r="F151" s="27"/>
      <c r="G151" s="14"/>
      <c r="H151" s="11">
        <v>0.5</v>
      </c>
      <c r="I151" s="11"/>
      <c r="J151" s="11"/>
      <c r="K151" s="11">
        <v>13.6</v>
      </c>
      <c r="L151" s="11">
        <v>22390</v>
      </c>
      <c r="M151" s="11"/>
      <c r="N151" s="13">
        <v>10.6</v>
      </c>
      <c r="O151" s="15">
        <v>130</v>
      </c>
    </row>
    <row r="152" spans="1:15">
      <c r="A152" s="152">
        <v>42271</v>
      </c>
      <c r="B152" s="22" t="s">
        <v>24</v>
      </c>
      <c r="C152" s="25">
        <v>125</v>
      </c>
      <c r="D152" s="22" t="s">
        <v>149</v>
      </c>
      <c r="E152" s="27">
        <v>0.42708333333333331</v>
      </c>
      <c r="F152" s="27">
        <v>0.43958333333333333</v>
      </c>
      <c r="G152" s="22" t="s">
        <v>104</v>
      </c>
      <c r="H152" s="11">
        <v>0.57999999999999996</v>
      </c>
      <c r="I152" s="11"/>
      <c r="J152" s="11">
        <v>18.100000000000001</v>
      </c>
      <c r="K152" s="11">
        <v>13.1</v>
      </c>
      <c r="L152" s="11">
        <v>21710</v>
      </c>
      <c r="M152" s="11"/>
      <c r="N152" s="13">
        <v>7.2</v>
      </c>
      <c r="O152" s="15">
        <v>78</v>
      </c>
    </row>
    <row r="153" spans="1:15">
      <c r="A153" s="152">
        <v>42271</v>
      </c>
      <c r="B153" s="22" t="s">
        <v>24</v>
      </c>
      <c r="C153" s="25">
        <v>141</v>
      </c>
      <c r="D153" s="22" t="s">
        <v>150</v>
      </c>
      <c r="E153" s="27">
        <v>0.40625</v>
      </c>
      <c r="F153" s="27">
        <v>0.4201388888888889</v>
      </c>
      <c r="G153" s="22" t="s">
        <v>104</v>
      </c>
      <c r="H153" s="11">
        <v>0.53</v>
      </c>
      <c r="I153" s="11"/>
      <c r="J153" s="11">
        <v>18.100000000000001</v>
      </c>
      <c r="K153" s="11">
        <v>13</v>
      </c>
      <c r="L153" s="11">
        <v>21560</v>
      </c>
      <c r="M153" s="11"/>
      <c r="N153" s="13">
        <v>5.2</v>
      </c>
      <c r="O153" s="15">
        <v>53</v>
      </c>
    </row>
    <row r="154" spans="1:15">
      <c r="A154" s="152">
        <v>42270</v>
      </c>
      <c r="B154" s="22" t="s">
        <v>24</v>
      </c>
      <c r="C154" s="25">
        <v>162</v>
      </c>
      <c r="D154" s="22" t="s">
        <v>151</v>
      </c>
      <c r="E154" s="27"/>
      <c r="F154" s="27">
        <v>0.61458333333333337</v>
      </c>
      <c r="G154" s="14"/>
      <c r="H154" s="11">
        <v>0.45</v>
      </c>
      <c r="I154" s="11"/>
      <c r="J154" s="11">
        <v>25.6</v>
      </c>
      <c r="K154" s="11">
        <v>12.9</v>
      </c>
      <c r="L154" s="11">
        <v>21493</v>
      </c>
      <c r="M154" s="11"/>
      <c r="N154" s="13">
        <v>17.100000000000001</v>
      </c>
      <c r="O154" s="15">
        <v>241</v>
      </c>
    </row>
    <row r="155" spans="1:15">
      <c r="A155" s="152">
        <v>42270</v>
      </c>
      <c r="B155" s="22" t="s">
        <v>24</v>
      </c>
      <c r="C155" s="25">
        <v>182</v>
      </c>
      <c r="D155" s="22" t="s">
        <v>85</v>
      </c>
      <c r="E155" s="27">
        <v>0.5756944444444444</v>
      </c>
      <c r="F155" s="27"/>
      <c r="G155" s="14"/>
      <c r="H155" s="11">
        <v>0.57999999999999996</v>
      </c>
      <c r="I155" s="11"/>
      <c r="J155" s="11">
        <v>20.2</v>
      </c>
      <c r="K155" s="11">
        <v>13.3</v>
      </c>
      <c r="L155" s="11">
        <v>22283</v>
      </c>
      <c r="M155" s="11"/>
      <c r="N155" s="13">
        <v>8.8000000000000007</v>
      </c>
      <c r="O155" s="15">
        <v>101.9</v>
      </c>
    </row>
    <row r="156" spans="1:15">
      <c r="A156" s="152">
        <v>42270</v>
      </c>
      <c r="B156" s="22" t="s">
        <v>24</v>
      </c>
      <c r="C156" s="25">
        <v>303</v>
      </c>
      <c r="D156" s="22" t="s">
        <v>111</v>
      </c>
      <c r="E156" s="27">
        <v>0.55208333333333337</v>
      </c>
      <c r="F156" s="27">
        <v>0.56944444444444442</v>
      </c>
      <c r="G156" s="14"/>
      <c r="H156" s="11">
        <v>0.28999999999999998</v>
      </c>
      <c r="I156" s="11"/>
      <c r="J156" s="11">
        <v>18.7</v>
      </c>
      <c r="K156" s="11">
        <v>14.1</v>
      </c>
      <c r="L156" s="11"/>
      <c r="M156" s="11"/>
      <c r="N156" s="13">
        <v>8.75</v>
      </c>
      <c r="O156" s="15"/>
    </row>
    <row r="157" spans="1:15">
      <c r="A157" s="152">
        <v>42270</v>
      </c>
      <c r="B157" s="22" t="s">
        <v>33</v>
      </c>
      <c r="C157" s="25">
        <v>24</v>
      </c>
      <c r="D157" s="22" t="s">
        <v>152</v>
      </c>
      <c r="E157" s="27">
        <v>0.49861111111111112</v>
      </c>
      <c r="F157" s="27"/>
      <c r="G157" s="14"/>
      <c r="H157" s="11">
        <v>0.26</v>
      </c>
      <c r="I157" s="11"/>
      <c r="J157" s="11">
        <v>21.4</v>
      </c>
      <c r="K157" s="11">
        <v>13.2</v>
      </c>
      <c r="L157" s="11">
        <v>22169</v>
      </c>
      <c r="M157" s="11"/>
      <c r="N157" s="13">
        <v>22.4</v>
      </c>
      <c r="O157" s="15">
        <v>27.5</v>
      </c>
    </row>
    <row r="158" spans="1:15">
      <c r="A158" s="152">
        <v>42270</v>
      </c>
      <c r="B158" s="22" t="s">
        <v>33</v>
      </c>
      <c r="C158" s="25">
        <v>191</v>
      </c>
      <c r="D158" s="22" t="s">
        <v>153</v>
      </c>
      <c r="E158" s="27">
        <v>0.47916666666666669</v>
      </c>
      <c r="F158" s="27">
        <v>0.4909722222222222</v>
      </c>
      <c r="G158" s="14"/>
      <c r="H158" s="11">
        <v>0.6</v>
      </c>
      <c r="I158" s="11"/>
      <c r="J158" s="11">
        <v>17.600000000000001</v>
      </c>
      <c r="K158" s="11">
        <v>13.1</v>
      </c>
      <c r="L158" s="11">
        <v>21662</v>
      </c>
      <c r="M158" s="11"/>
      <c r="N158" s="13">
        <v>6.31</v>
      </c>
      <c r="O158" s="15">
        <v>71</v>
      </c>
    </row>
    <row r="159" spans="1:15">
      <c r="A159" s="152">
        <v>42270</v>
      </c>
      <c r="B159" s="22" t="s">
        <v>33</v>
      </c>
      <c r="C159" s="25">
        <v>403</v>
      </c>
      <c r="D159" s="22" t="s">
        <v>154</v>
      </c>
      <c r="E159" s="27">
        <v>0.46527777777777779</v>
      </c>
      <c r="F159" s="27"/>
      <c r="G159" s="14"/>
      <c r="H159" s="11">
        <v>0.87</v>
      </c>
      <c r="I159" s="11"/>
      <c r="J159" s="11">
        <v>23</v>
      </c>
      <c r="K159" s="11">
        <v>11.1</v>
      </c>
      <c r="L159" s="11">
        <v>18734</v>
      </c>
      <c r="M159" s="11"/>
      <c r="N159" s="13">
        <v>4.45</v>
      </c>
      <c r="O159" s="15">
        <v>56.8</v>
      </c>
    </row>
    <row r="160" spans="1:15">
      <c r="A160" s="152">
        <v>42270</v>
      </c>
      <c r="B160" s="22" t="s">
        <v>33</v>
      </c>
      <c r="C160" s="25">
        <v>431</v>
      </c>
      <c r="D160" s="22" t="s">
        <v>40</v>
      </c>
      <c r="E160" s="27">
        <v>0.44791666666666669</v>
      </c>
      <c r="F160" s="27">
        <v>0.46250000000000002</v>
      </c>
      <c r="G160" s="22" t="s">
        <v>155</v>
      </c>
      <c r="H160" s="11">
        <v>0.48</v>
      </c>
      <c r="I160" s="11"/>
      <c r="J160" s="11">
        <v>17.3</v>
      </c>
      <c r="K160" s="11">
        <v>13.4</v>
      </c>
      <c r="L160" s="11">
        <v>22150</v>
      </c>
      <c r="M160" s="11"/>
      <c r="N160" s="13">
        <v>8.06</v>
      </c>
      <c r="O160" s="15">
        <v>89</v>
      </c>
    </row>
    <row r="161" spans="1:15">
      <c r="A161" s="152">
        <v>42270</v>
      </c>
      <c r="B161" s="22" t="s">
        <v>33</v>
      </c>
      <c r="C161" s="53">
        <v>483</v>
      </c>
      <c r="D161" s="22" t="s">
        <v>156</v>
      </c>
      <c r="E161" s="27">
        <v>0.4201388888888889</v>
      </c>
      <c r="F161" s="27">
        <v>0.44444444444444442</v>
      </c>
      <c r="G161" s="22" t="s">
        <v>104</v>
      </c>
      <c r="H161" s="11">
        <v>0</v>
      </c>
      <c r="I161" s="11"/>
      <c r="J161" s="11"/>
      <c r="K161" s="11"/>
      <c r="L161" s="11"/>
      <c r="M161" s="11"/>
      <c r="N161" s="13">
        <v>7.03</v>
      </c>
      <c r="O161" s="15"/>
    </row>
    <row r="162" spans="1:15">
      <c r="A162" s="152">
        <v>42270</v>
      </c>
      <c r="B162" s="22" t="s">
        <v>33</v>
      </c>
      <c r="C162" s="53">
        <v>483</v>
      </c>
      <c r="D162" s="22" t="s">
        <v>156</v>
      </c>
      <c r="E162" s="27">
        <v>0.4201388888888889</v>
      </c>
      <c r="F162" s="27">
        <v>0.44444444444444442</v>
      </c>
      <c r="G162" s="22" t="s">
        <v>104</v>
      </c>
      <c r="H162" s="11">
        <v>0.57999999999999996</v>
      </c>
      <c r="I162" s="11"/>
      <c r="J162" s="11">
        <v>16.7</v>
      </c>
      <c r="K162" s="11">
        <v>12.9</v>
      </c>
      <c r="L162" s="11">
        <v>21480</v>
      </c>
      <c r="M162" s="11"/>
      <c r="N162" s="13">
        <v>6.01</v>
      </c>
      <c r="O162" s="15">
        <v>67</v>
      </c>
    </row>
    <row r="163" spans="1:15">
      <c r="A163" s="153">
        <v>41914</v>
      </c>
      <c r="B163" s="60" t="s">
        <v>17</v>
      </c>
      <c r="C163" s="61">
        <v>14</v>
      </c>
      <c r="D163" s="60" t="s">
        <v>174</v>
      </c>
      <c r="E163" s="62">
        <v>0.4826388888888889</v>
      </c>
      <c r="F163" s="62">
        <v>0.49652777777777773</v>
      </c>
      <c r="G163" s="60" t="s">
        <v>104</v>
      </c>
      <c r="H163" s="63">
        <v>0</v>
      </c>
      <c r="I163" s="63"/>
      <c r="J163" s="63">
        <v>20.3</v>
      </c>
      <c r="K163" s="63">
        <v>5.5</v>
      </c>
      <c r="L163" s="63">
        <v>9827</v>
      </c>
      <c r="M163" s="63"/>
      <c r="N163" s="64">
        <v>4.2</v>
      </c>
      <c r="O163" s="65">
        <v>48</v>
      </c>
    </row>
    <row r="164" spans="1:15">
      <c r="A164" s="153">
        <v>41914</v>
      </c>
      <c r="B164" s="60" t="s">
        <v>17</v>
      </c>
      <c r="C164" s="61">
        <v>14</v>
      </c>
      <c r="D164" s="60" t="s">
        <v>174</v>
      </c>
      <c r="E164" s="62">
        <v>0.4826388888888889</v>
      </c>
      <c r="F164" s="62">
        <v>0.49652777777777773</v>
      </c>
      <c r="G164" s="60" t="s">
        <v>104</v>
      </c>
      <c r="H164" s="63">
        <v>0.5</v>
      </c>
      <c r="I164" s="63"/>
      <c r="J164" s="63">
        <v>20.399999999999999</v>
      </c>
      <c r="K164" s="63">
        <v>5.5</v>
      </c>
      <c r="L164" s="63">
        <v>9819</v>
      </c>
      <c r="M164" s="63"/>
      <c r="N164" s="64">
        <v>2.02</v>
      </c>
      <c r="O164" s="65">
        <v>23.1</v>
      </c>
    </row>
    <row r="165" spans="1:15">
      <c r="A165" s="153">
        <v>41914</v>
      </c>
      <c r="B165" s="60" t="s">
        <v>17</v>
      </c>
      <c r="C165" s="61">
        <v>104</v>
      </c>
      <c r="D165" s="60" t="s">
        <v>175</v>
      </c>
      <c r="E165" s="62">
        <v>0.39583333333333331</v>
      </c>
      <c r="F165" s="62">
        <v>0.40972222222222227</v>
      </c>
      <c r="G165" s="60" t="s">
        <v>104</v>
      </c>
      <c r="H165" s="63">
        <v>0</v>
      </c>
      <c r="I165" s="63"/>
      <c r="J165" s="63">
        <v>17.3</v>
      </c>
      <c r="K165" s="63">
        <v>5.5</v>
      </c>
      <c r="L165" s="63">
        <v>9713</v>
      </c>
      <c r="M165" s="63"/>
      <c r="N165" s="64">
        <v>0.03</v>
      </c>
      <c r="O165" s="65">
        <v>0.3</v>
      </c>
    </row>
    <row r="166" spans="1:15">
      <c r="A166" s="153">
        <v>41914</v>
      </c>
      <c r="B166" s="60" t="s">
        <v>17</v>
      </c>
      <c r="C166" s="61">
        <v>104</v>
      </c>
      <c r="D166" s="60" t="s">
        <v>175</v>
      </c>
      <c r="E166" s="62">
        <v>0.39583333333333331</v>
      </c>
      <c r="F166" s="62">
        <v>0.40972222222222227</v>
      </c>
      <c r="G166" s="60" t="s">
        <v>104</v>
      </c>
      <c r="H166" s="63">
        <v>0.4</v>
      </c>
      <c r="I166" s="63"/>
      <c r="J166" s="63">
        <v>17.399999999999999</v>
      </c>
      <c r="K166" s="63">
        <v>5.5</v>
      </c>
      <c r="L166" s="63">
        <v>9761</v>
      </c>
      <c r="M166" s="63"/>
      <c r="N166" s="64">
        <v>-0.02</v>
      </c>
      <c r="O166" s="65">
        <v>-0.2</v>
      </c>
    </row>
    <row r="167" spans="1:15">
      <c r="A167" s="153">
        <v>41914</v>
      </c>
      <c r="B167" s="60" t="s">
        <v>17</v>
      </c>
      <c r="C167" s="61">
        <v>120</v>
      </c>
      <c r="D167" s="60" t="s">
        <v>176</v>
      </c>
      <c r="E167" s="62">
        <v>0.41319444444444442</v>
      </c>
      <c r="F167" s="62">
        <v>0.4201388888888889</v>
      </c>
      <c r="G167" s="60" t="s">
        <v>104</v>
      </c>
      <c r="H167" s="63">
        <v>0</v>
      </c>
      <c r="I167" s="63"/>
      <c r="J167" s="63">
        <v>18.5</v>
      </c>
      <c r="K167" s="63">
        <v>5.3</v>
      </c>
      <c r="L167" s="63">
        <v>9482</v>
      </c>
      <c r="M167" s="63"/>
      <c r="N167" s="64">
        <v>0.23</v>
      </c>
      <c r="O167" s="65">
        <v>2.5</v>
      </c>
    </row>
    <row r="168" spans="1:15">
      <c r="A168" s="153">
        <v>41914</v>
      </c>
      <c r="B168" s="60" t="s">
        <v>17</v>
      </c>
      <c r="C168" s="61">
        <v>120</v>
      </c>
      <c r="D168" s="60" t="s">
        <v>176</v>
      </c>
      <c r="E168" s="62">
        <v>0.41319444444444442</v>
      </c>
      <c r="F168" s="62">
        <v>0.4201388888888889</v>
      </c>
      <c r="G168" s="60" t="s">
        <v>104</v>
      </c>
      <c r="H168" s="63">
        <v>0.55000000000000004</v>
      </c>
      <c r="I168" s="63"/>
      <c r="J168" s="63">
        <v>18.8</v>
      </c>
      <c r="K168" s="63">
        <v>5.3</v>
      </c>
      <c r="L168" s="63">
        <v>9457</v>
      </c>
      <c r="M168" s="63"/>
      <c r="N168" s="64">
        <v>0</v>
      </c>
      <c r="O168" s="65">
        <v>0</v>
      </c>
    </row>
    <row r="169" spans="1:15">
      <c r="A169" s="153">
        <v>41914</v>
      </c>
      <c r="B169" s="60" t="s">
        <v>17</v>
      </c>
      <c r="C169" s="66">
        <v>268</v>
      </c>
      <c r="D169" s="60" t="s">
        <v>177</v>
      </c>
      <c r="E169" s="62">
        <v>0.43055555555555558</v>
      </c>
      <c r="F169" s="62">
        <v>0.44444444444444442</v>
      </c>
      <c r="G169" s="60" t="s">
        <v>104</v>
      </c>
      <c r="H169" s="63">
        <v>0</v>
      </c>
      <c r="I169" s="63"/>
      <c r="J169" s="63">
        <v>17.5</v>
      </c>
      <c r="K169" s="63">
        <v>5.6</v>
      </c>
      <c r="L169" s="63">
        <v>9913</v>
      </c>
      <c r="M169" s="63"/>
      <c r="N169" s="64">
        <v>2.54</v>
      </c>
      <c r="O169" s="65">
        <v>27.5</v>
      </c>
    </row>
    <row r="170" spans="1:15">
      <c r="A170" s="153">
        <v>41914</v>
      </c>
      <c r="B170" s="60" t="s">
        <v>17</v>
      </c>
      <c r="C170" s="66">
        <v>268</v>
      </c>
      <c r="D170" s="60" t="s">
        <v>177</v>
      </c>
      <c r="E170" s="62">
        <v>0.43055555555555558</v>
      </c>
      <c r="F170" s="62">
        <v>0.44444444444444442</v>
      </c>
      <c r="G170" s="60" t="s">
        <v>104</v>
      </c>
      <c r="H170" s="63">
        <v>0.8</v>
      </c>
      <c r="I170" s="63"/>
      <c r="J170" s="63">
        <v>17.3</v>
      </c>
      <c r="K170" s="63">
        <v>5.6</v>
      </c>
      <c r="L170" s="63">
        <v>9887</v>
      </c>
      <c r="M170" s="63"/>
      <c r="N170" s="64">
        <v>1.17</v>
      </c>
      <c r="O170" s="65">
        <v>12.6</v>
      </c>
    </row>
    <row r="171" spans="1:15">
      <c r="A171" s="153">
        <v>41914</v>
      </c>
      <c r="B171" s="60" t="s">
        <v>17</v>
      </c>
      <c r="C171" s="61">
        <v>312</v>
      </c>
      <c r="D171" s="60" t="s">
        <v>178</v>
      </c>
      <c r="E171" s="62">
        <v>0.4513888888888889</v>
      </c>
      <c r="F171" s="62">
        <v>0.47222222222222227</v>
      </c>
      <c r="G171" s="60" t="s">
        <v>104</v>
      </c>
      <c r="H171" s="63">
        <v>0</v>
      </c>
      <c r="I171" s="63"/>
      <c r="J171" s="63">
        <v>19.100000000000001</v>
      </c>
      <c r="K171" s="63">
        <v>5.6</v>
      </c>
      <c r="L171" s="63">
        <v>9867</v>
      </c>
      <c r="M171" s="63"/>
      <c r="N171" s="64">
        <v>9.3800000000000008</v>
      </c>
      <c r="O171" s="65">
        <v>104.8</v>
      </c>
    </row>
    <row r="172" spans="1:15">
      <c r="A172" s="153">
        <v>41914</v>
      </c>
      <c r="B172" s="60" t="s">
        <v>17</v>
      </c>
      <c r="C172" s="61">
        <v>312</v>
      </c>
      <c r="D172" s="60" t="s">
        <v>178</v>
      </c>
      <c r="E172" s="62">
        <v>0.4513888888888889</v>
      </c>
      <c r="F172" s="62">
        <v>0.47222222222222227</v>
      </c>
      <c r="G172" s="60" t="s">
        <v>104</v>
      </c>
      <c r="H172" s="63">
        <v>0.75</v>
      </c>
      <c r="I172" s="63"/>
      <c r="J172" s="63">
        <v>19.2</v>
      </c>
      <c r="K172" s="63">
        <v>5.6</v>
      </c>
      <c r="L172" s="63">
        <v>9889</v>
      </c>
      <c r="M172" s="63"/>
      <c r="N172" s="64">
        <v>8.6199999999999992</v>
      </c>
      <c r="O172" s="65">
        <v>96.4</v>
      </c>
    </row>
    <row r="173" spans="1:15">
      <c r="A173" s="153">
        <v>41914</v>
      </c>
      <c r="B173" s="60" t="s">
        <v>24</v>
      </c>
      <c r="C173" s="61">
        <v>96</v>
      </c>
      <c r="D173" s="60" t="s">
        <v>179</v>
      </c>
      <c r="E173" s="62">
        <v>0.59097222222222223</v>
      </c>
      <c r="F173" s="62">
        <v>0.61458333333333337</v>
      </c>
      <c r="G173" s="60" t="s">
        <v>104</v>
      </c>
      <c r="H173" s="63">
        <v>0</v>
      </c>
      <c r="I173" s="63"/>
      <c r="J173" s="63">
        <v>20.8</v>
      </c>
      <c r="K173" s="63">
        <v>5.6</v>
      </c>
      <c r="L173" s="63">
        <v>9924</v>
      </c>
      <c r="M173" s="63"/>
      <c r="N173" s="64">
        <v>8.35</v>
      </c>
      <c r="O173" s="65">
        <v>96.3</v>
      </c>
    </row>
    <row r="174" spans="1:15">
      <c r="A174" s="153">
        <v>41914</v>
      </c>
      <c r="B174" s="60" t="s">
        <v>24</v>
      </c>
      <c r="C174" s="61">
        <v>96</v>
      </c>
      <c r="D174" s="60" t="s">
        <v>179</v>
      </c>
      <c r="E174" s="62">
        <v>0.59097222222222223</v>
      </c>
      <c r="F174" s="62">
        <v>0.61458333333333337</v>
      </c>
      <c r="G174" s="60" t="s">
        <v>104</v>
      </c>
      <c r="H174" s="63">
        <v>0.5</v>
      </c>
      <c r="I174" s="63"/>
      <c r="J174" s="63">
        <v>20.8</v>
      </c>
      <c r="K174" s="63">
        <v>5.6</v>
      </c>
      <c r="L174" s="63">
        <v>9933</v>
      </c>
      <c r="M174" s="63"/>
      <c r="N174" s="64">
        <v>8.23</v>
      </c>
      <c r="O174" s="65">
        <v>95</v>
      </c>
    </row>
    <row r="175" spans="1:15">
      <c r="A175" s="153">
        <v>41914</v>
      </c>
      <c r="B175" s="60" t="s">
        <v>24</v>
      </c>
      <c r="C175" s="61">
        <v>197</v>
      </c>
      <c r="D175" s="60" t="s">
        <v>180</v>
      </c>
      <c r="E175" s="62">
        <v>0.5625</v>
      </c>
      <c r="F175" s="62">
        <v>0.58333333333333337</v>
      </c>
      <c r="G175" s="60" t="s">
        <v>104</v>
      </c>
      <c r="H175" s="63">
        <v>0</v>
      </c>
      <c r="I175" s="63"/>
      <c r="J175" s="63">
        <v>19.7</v>
      </c>
      <c r="K175" s="63">
        <v>5.6</v>
      </c>
      <c r="L175" s="63">
        <v>9946</v>
      </c>
      <c r="M175" s="63"/>
      <c r="N175" s="64">
        <v>11.14</v>
      </c>
      <c r="O175" s="65">
        <v>125.9</v>
      </c>
    </row>
    <row r="176" spans="1:15">
      <c r="A176" s="153">
        <v>41914</v>
      </c>
      <c r="B176" s="60" t="s">
        <v>24</v>
      </c>
      <c r="C176" s="61">
        <v>197</v>
      </c>
      <c r="D176" s="60" t="s">
        <v>180</v>
      </c>
      <c r="E176" s="62">
        <v>0.5625</v>
      </c>
      <c r="F176" s="62">
        <v>0.58333333333333337</v>
      </c>
      <c r="G176" s="60" t="s">
        <v>104</v>
      </c>
      <c r="H176" s="63">
        <v>0.85</v>
      </c>
      <c r="I176" s="63"/>
      <c r="J176" s="63">
        <v>19.2</v>
      </c>
      <c r="K176" s="63">
        <v>5.6</v>
      </c>
      <c r="L176" s="63">
        <v>9927</v>
      </c>
      <c r="M176" s="63"/>
      <c r="N176" s="64">
        <v>10.25</v>
      </c>
      <c r="O176" s="65">
        <v>114.8</v>
      </c>
    </row>
    <row r="177" spans="1:15">
      <c r="A177" s="153">
        <v>41913</v>
      </c>
      <c r="B177" s="60" t="s">
        <v>24</v>
      </c>
      <c r="C177" s="61">
        <v>314</v>
      </c>
      <c r="D177" s="60" t="s">
        <v>181</v>
      </c>
      <c r="E177" s="62">
        <v>0.59027777777777779</v>
      </c>
      <c r="F177" s="62">
        <v>0.59652777777777777</v>
      </c>
      <c r="G177" s="60" t="s">
        <v>104</v>
      </c>
      <c r="H177" s="63">
        <v>0</v>
      </c>
      <c r="I177" s="63"/>
      <c r="J177" s="63">
        <v>21</v>
      </c>
      <c r="K177" s="63">
        <v>5.6</v>
      </c>
      <c r="L177" s="63">
        <v>9947</v>
      </c>
      <c r="M177" s="63"/>
      <c r="N177" s="64">
        <v>12.3</v>
      </c>
      <c r="O177" s="65">
        <v>142.80000000000001</v>
      </c>
    </row>
    <row r="178" spans="1:15">
      <c r="A178" s="153">
        <v>41913</v>
      </c>
      <c r="B178" s="60" t="s">
        <v>24</v>
      </c>
      <c r="C178" s="61">
        <v>314</v>
      </c>
      <c r="D178" s="60" t="s">
        <v>181</v>
      </c>
      <c r="E178" s="62">
        <v>0.59027777777777779</v>
      </c>
      <c r="F178" s="62">
        <v>0.59652777777777777</v>
      </c>
      <c r="G178" s="60" t="s">
        <v>104</v>
      </c>
      <c r="H178" s="63">
        <v>0.55000000000000004</v>
      </c>
      <c r="I178" s="63"/>
      <c r="J178" s="63">
        <v>20.8</v>
      </c>
      <c r="K178" s="63">
        <v>5.6</v>
      </c>
      <c r="L178" s="63">
        <v>9915</v>
      </c>
      <c r="M178" s="63"/>
      <c r="N178" s="64">
        <v>12.15</v>
      </c>
      <c r="O178" s="65">
        <v>140.30000000000001</v>
      </c>
    </row>
    <row r="179" spans="1:15">
      <c r="A179" s="153">
        <v>41913</v>
      </c>
      <c r="B179" s="60" t="s">
        <v>24</v>
      </c>
      <c r="C179" s="61">
        <v>323</v>
      </c>
      <c r="D179" s="60" t="s">
        <v>182</v>
      </c>
      <c r="E179" s="62">
        <v>0.57291666666666663</v>
      </c>
      <c r="F179" s="62">
        <v>0.58680555555555558</v>
      </c>
      <c r="G179" s="60" t="s">
        <v>104</v>
      </c>
      <c r="H179" s="63">
        <v>0</v>
      </c>
      <c r="I179" s="63"/>
      <c r="J179" s="63">
        <v>21.1</v>
      </c>
      <c r="K179" s="63">
        <v>5.6</v>
      </c>
      <c r="L179" s="63">
        <v>9955</v>
      </c>
      <c r="M179" s="63"/>
      <c r="N179" s="64">
        <v>10.9</v>
      </c>
      <c r="O179" s="65">
        <v>126.6</v>
      </c>
    </row>
    <row r="180" spans="1:15">
      <c r="A180" s="153">
        <v>41913</v>
      </c>
      <c r="B180" s="60" t="s">
        <v>24</v>
      </c>
      <c r="C180" s="61">
        <v>323</v>
      </c>
      <c r="D180" s="60" t="s">
        <v>182</v>
      </c>
      <c r="E180" s="62">
        <v>0.57291666666666663</v>
      </c>
      <c r="F180" s="62">
        <v>0.58680555555555558</v>
      </c>
      <c r="G180" s="60" t="s">
        <v>104</v>
      </c>
      <c r="H180" s="63">
        <v>0.5</v>
      </c>
      <c r="I180" s="63"/>
      <c r="J180" s="63">
        <v>21.1</v>
      </c>
      <c r="K180" s="63">
        <v>5.6</v>
      </c>
      <c r="L180" s="63">
        <v>9913</v>
      </c>
      <c r="M180" s="63"/>
      <c r="N180" s="64">
        <v>9.3800000000000008</v>
      </c>
      <c r="O180" s="65">
        <v>108.8</v>
      </c>
    </row>
    <row r="181" spans="1:15">
      <c r="A181" s="153">
        <v>41913</v>
      </c>
      <c r="B181" s="60" t="s">
        <v>24</v>
      </c>
      <c r="C181" s="61">
        <v>334</v>
      </c>
      <c r="D181" s="60" t="s">
        <v>183</v>
      </c>
      <c r="E181" s="62">
        <v>0.55277777777777781</v>
      </c>
      <c r="F181" s="62">
        <v>0.5708333333333333</v>
      </c>
      <c r="G181" s="60" t="s">
        <v>104</v>
      </c>
      <c r="H181" s="63">
        <v>0</v>
      </c>
      <c r="I181" s="63"/>
      <c r="J181" s="63">
        <v>20.6</v>
      </c>
      <c r="K181" s="63">
        <v>5.6</v>
      </c>
      <c r="L181" s="63">
        <v>9907</v>
      </c>
      <c r="M181" s="63"/>
      <c r="N181" s="64">
        <v>12.6</v>
      </c>
      <c r="O181" s="65">
        <v>142.19999999999999</v>
      </c>
    </row>
    <row r="182" spans="1:15">
      <c r="A182" s="153">
        <v>41913</v>
      </c>
      <c r="B182" s="60" t="s">
        <v>24</v>
      </c>
      <c r="C182" s="61">
        <v>334</v>
      </c>
      <c r="D182" s="60" t="s">
        <v>183</v>
      </c>
      <c r="E182" s="62">
        <v>0.55277777777777781</v>
      </c>
      <c r="F182" s="62">
        <v>0.5708333333333333</v>
      </c>
      <c r="G182" s="60" t="s">
        <v>104</v>
      </c>
      <c r="H182" s="63">
        <v>0.5</v>
      </c>
      <c r="I182" s="63"/>
      <c r="J182" s="63">
        <v>20.5</v>
      </c>
      <c r="K182" s="63">
        <v>5.6</v>
      </c>
      <c r="L182" s="63">
        <v>9897</v>
      </c>
      <c r="M182" s="63"/>
      <c r="N182" s="64">
        <v>11.78</v>
      </c>
      <c r="O182" s="65">
        <v>135.19999999999999</v>
      </c>
    </row>
    <row r="183" spans="1:15">
      <c r="A183" s="153">
        <v>41913</v>
      </c>
      <c r="B183" s="60" t="s">
        <v>33</v>
      </c>
      <c r="C183" s="61">
        <v>29</v>
      </c>
      <c r="D183" s="60" t="s">
        <v>184</v>
      </c>
      <c r="E183" s="62">
        <v>0.4826388888888889</v>
      </c>
      <c r="F183" s="62">
        <v>0.50138888888888888</v>
      </c>
      <c r="G183" s="60" t="s">
        <v>104</v>
      </c>
      <c r="H183" s="63">
        <v>0</v>
      </c>
      <c r="I183" s="63"/>
      <c r="J183" s="63">
        <v>18.8</v>
      </c>
      <c r="K183" s="63">
        <v>5.6</v>
      </c>
      <c r="L183" s="63">
        <v>9888</v>
      </c>
      <c r="M183" s="63"/>
      <c r="N183" s="64">
        <v>10.88</v>
      </c>
      <c r="O183" s="65">
        <v>120.8</v>
      </c>
    </row>
    <row r="184" spans="1:15">
      <c r="A184" s="153">
        <v>41913</v>
      </c>
      <c r="B184" s="60" t="s">
        <v>33</v>
      </c>
      <c r="C184" s="61">
        <v>29</v>
      </c>
      <c r="D184" s="60" t="s">
        <v>184</v>
      </c>
      <c r="E184" s="62">
        <v>0.4826388888888889</v>
      </c>
      <c r="F184" s="62">
        <v>0.50138888888888888</v>
      </c>
      <c r="G184" s="60" t="s">
        <v>104</v>
      </c>
      <c r="H184" s="63">
        <v>0.9</v>
      </c>
      <c r="I184" s="63"/>
      <c r="J184" s="63">
        <v>18.7</v>
      </c>
      <c r="K184" s="63">
        <v>5.6</v>
      </c>
      <c r="L184" s="63">
        <v>9907</v>
      </c>
      <c r="M184" s="63"/>
      <c r="N184" s="64">
        <v>6.11</v>
      </c>
      <c r="O184" s="65">
        <v>67.7</v>
      </c>
    </row>
    <row r="185" spans="1:15">
      <c r="A185" s="153">
        <v>41913</v>
      </c>
      <c r="B185" s="60" t="s">
        <v>33</v>
      </c>
      <c r="C185" s="61">
        <v>78</v>
      </c>
      <c r="D185" s="60" t="s">
        <v>185</v>
      </c>
      <c r="E185" s="62">
        <v>0.50694444444444442</v>
      </c>
      <c r="F185" s="62">
        <v>0.5229166666666667</v>
      </c>
      <c r="G185" s="60" t="s">
        <v>104</v>
      </c>
      <c r="H185" s="63">
        <v>0</v>
      </c>
      <c r="I185" s="63"/>
      <c r="J185" s="63">
        <v>19.8</v>
      </c>
      <c r="K185" s="63">
        <v>3.4</v>
      </c>
      <c r="L185" s="63">
        <v>6178</v>
      </c>
      <c r="M185" s="63"/>
      <c r="N185" s="64">
        <v>13.15</v>
      </c>
      <c r="O185" s="65">
        <v>147.69999999999999</v>
      </c>
    </row>
    <row r="186" spans="1:15">
      <c r="A186" s="153">
        <v>41913</v>
      </c>
      <c r="B186" s="60" t="s">
        <v>33</v>
      </c>
      <c r="C186" s="61">
        <v>78</v>
      </c>
      <c r="D186" s="60" t="s">
        <v>185</v>
      </c>
      <c r="E186" s="62">
        <v>0.50694444444444442</v>
      </c>
      <c r="F186" s="62">
        <v>0.5229166666666667</v>
      </c>
      <c r="G186" s="60" t="s">
        <v>104</v>
      </c>
      <c r="H186" s="63">
        <v>0.9</v>
      </c>
      <c r="I186" s="63"/>
      <c r="J186" s="63">
        <v>19.2</v>
      </c>
      <c r="K186" s="63">
        <v>5.6</v>
      </c>
      <c r="L186" s="63">
        <v>9957</v>
      </c>
      <c r="M186" s="63"/>
      <c r="N186" s="64">
        <v>10.23</v>
      </c>
      <c r="O186" s="65">
        <v>114.6</v>
      </c>
    </row>
    <row r="187" spans="1:15">
      <c r="A187" s="153">
        <v>41913</v>
      </c>
      <c r="B187" s="60" t="s">
        <v>33</v>
      </c>
      <c r="C187" s="61">
        <v>312</v>
      </c>
      <c r="D187" s="60" t="s">
        <v>186</v>
      </c>
      <c r="E187" s="62">
        <v>0.46249999999999997</v>
      </c>
      <c r="F187" s="62">
        <v>0.47569444444444442</v>
      </c>
      <c r="G187" s="60" t="s">
        <v>104</v>
      </c>
      <c r="H187" s="63">
        <v>0</v>
      </c>
      <c r="I187" s="63"/>
      <c r="J187" s="63">
        <v>18.399999999999999</v>
      </c>
      <c r="K187" s="63">
        <v>4.3</v>
      </c>
      <c r="L187" s="63">
        <v>7716</v>
      </c>
      <c r="M187" s="63"/>
      <c r="N187" s="64">
        <v>10.41</v>
      </c>
      <c r="O187" s="65">
        <v>113.8</v>
      </c>
    </row>
    <row r="188" spans="1:15">
      <c r="A188" s="153">
        <v>41913</v>
      </c>
      <c r="B188" s="67" t="s">
        <v>33</v>
      </c>
      <c r="C188" s="61">
        <v>312</v>
      </c>
      <c r="D188" s="60" t="s">
        <v>186</v>
      </c>
      <c r="E188" s="62">
        <v>0.46249999999999997</v>
      </c>
      <c r="F188" s="62">
        <v>0.47569444444444442</v>
      </c>
      <c r="G188" s="60" t="s">
        <v>104</v>
      </c>
      <c r="H188" s="63">
        <v>0.8</v>
      </c>
      <c r="I188" s="63"/>
      <c r="J188" s="63">
        <v>18.399999999999999</v>
      </c>
      <c r="K188" s="63">
        <v>5.6</v>
      </c>
      <c r="L188" s="63">
        <v>9898</v>
      </c>
      <c r="M188" s="63"/>
      <c r="N188" s="64">
        <v>10.09</v>
      </c>
      <c r="O188" s="65">
        <v>111.2</v>
      </c>
    </row>
    <row r="189" spans="1:15">
      <c r="A189" s="153">
        <v>41913</v>
      </c>
      <c r="B189" s="60" t="s">
        <v>33</v>
      </c>
      <c r="C189" s="61">
        <v>589</v>
      </c>
      <c r="D189" s="60" t="s">
        <v>187</v>
      </c>
      <c r="E189" s="62">
        <v>0.4458333333333333</v>
      </c>
      <c r="F189" s="62">
        <v>0.45624999999999999</v>
      </c>
      <c r="G189" s="60" t="s">
        <v>104</v>
      </c>
      <c r="H189" s="63">
        <v>0</v>
      </c>
      <c r="I189" s="63"/>
      <c r="J189" s="63">
        <v>18.7</v>
      </c>
      <c r="K189" s="63">
        <v>4.3</v>
      </c>
      <c r="L189" s="63">
        <v>7708</v>
      </c>
      <c r="M189" s="63"/>
      <c r="N189" s="64">
        <v>9.8699999999999992</v>
      </c>
      <c r="O189" s="65">
        <v>108.4</v>
      </c>
    </row>
    <row r="190" spans="1:15">
      <c r="A190" s="153">
        <v>41913</v>
      </c>
      <c r="B190" s="60" t="s">
        <v>33</v>
      </c>
      <c r="C190" s="61">
        <v>589</v>
      </c>
      <c r="D190" s="60" t="s">
        <v>187</v>
      </c>
      <c r="E190" s="62">
        <v>0.4458333333333333</v>
      </c>
      <c r="F190" s="62">
        <v>0.45624999999999999</v>
      </c>
      <c r="G190" s="60" t="s">
        <v>104</v>
      </c>
      <c r="H190" s="63">
        <v>0.75</v>
      </c>
      <c r="I190" s="63"/>
      <c r="J190" s="63">
        <v>18.600000000000001</v>
      </c>
      <c r="K190" s="63">
        <v>5.6</v>
      </c>
      <c r="L190" s="63">
        <v>9891</v>
      </c>
      <c r="M190" s="63"/>
      <c r="N190" s="64">
        <v>9.3699999999999992</v>
      </c>
      <c r="O190" s="65">
        <v>103.5</v>
      </c>
    </row>
    <row r="191" spans="1:15">
      <c r="A191" s="153">
        <v>41913</v>
      </c>
      <c r="B191" s="60" t="s">
        <v>33</v>
      </c>
      <c r="C191" s="61">
        <v>710</v>
      </c>
      <c r="D191" s="60" t="s">
        <v>188</v>
      </c>
      <c r="E191" s="62">
        <v>0.4152777777777778</v>
      </c>
      <c r="F191" s="62">
        <v>0.43611111111111112</v>
      </c>
      <c r="G191" s="60" t="s">
        <v>104</v>
      </c>
      <c r="H191" s="63">
        <v>0</v>
      </c>
      <c r="I191" s="63"/>
      <c r="J191" s="63">
        <v>8.1</v>
      </c>
      <c r="K191" s="63">
        <v>4.9000000000000004</v>
      </c>
      <c r="L191" s="63">
        <v>8765</v>
      </c>
      <c r="M191" s="63"/>
      <c r="N191" s="64">
        <v>8.24</v>
      </c>
      <c r="O191" s="65">
        <v>89.9</v>
      </c>
    </row>
    <row r="192" spans="1:15">
      <c r="A192" s="153">
        <v>41913</v>
      </c>
      <c r="B192" s="60" t="s">
        <v>33</v>
      </c>
      <c r="C192" s="61">
        <v>710</v>
      </c>
      <c r="D192" s="60" t="s">
        <v>188</v>
      </c>
      <c r="E192" s="62">
        <v>0.4152777777777778</v>
      </c>
      <c r="F192" s="62">
        <v>0.43611111111111112</v>
      </c>
      <c r="G192" s="60" t="s">
        <v>104</v>
      </c>
      <c r="H192" s="63">
        <v>0.9</v>
      </c>
      <c r="I192" s="63"/>
      <c r="J192" s="63">
        <v>8.1</v>
      </c>
      <c r="K192" s="63">
        <v>5.6</v>
      </c>
      <c r="L192" s="63">
        <v>9898</v>
      </c>
      <c r="M192" s="63"/>
      <c r="N192" s="64">
        <v>7.6</v>
      </c>
      <c r="O192" s="65">
        <v>83.2</v>
      </c>
    </row>
    <row r="193" spans="1:16">
      <c r="A193" s="153">
        <v>41976</v>
      </c>
      <c r="B193" s="60" t="s">
        <v>17</v>
      </c>
      <c r="C193" s="68" t="s">
        <v>189</v>
      </c>
      <c r="D193" s="68" t="s">
        <v>189</v>
      </c>
      <c r="E193" s="62">
        <v>0.57291666666666663</v>
      </c>
      <c r="F193" s="62">
        <v>0.59375</v>
      </c>
      <c r="G193" s="60" t="s">
        <v>104</v>
      </c>
      <c r="H193" s="63">
        <v>0</v>
      </c>
      <c r="I193" s="63"/>
      <c r="J193" s="63">
        <v>14.8</v>
      </c>
      <c r="K193" s="63">
        <v>0.1</v>
      </c>
      <c r="L193" s="63"/>
      <c r="M193" s="63"/>
      <c r="N193" s="64">
        <v>7.16</v>
      </c>
      <c r="O193" s="65">
        <v>71</v>
      </c>
    </row>
    <row r="194" spans="1:16">
      <c r="A194" s="153">
        <v>41976</v>
      </c>
      <c r="B194" s="60" t="s">
        <v>17</v>
      </c>
      <c r="C194" s="68" t="s">
        <v>189</v>
      </c>
      <c r="D194" s="68" t="s">
        <v>189</v>
      </c>
      <c r="E194" s="62">
        <v>0.57291666666666663</v>
      </c>
      <c r="F194" s="62">
        <v>0.59375</v>
      </c>
      <c r="G194" s="60" t="s">
        <v>104</v>
      </c>
      <c r="H194" s="68">
        <v>1</v>
      </c>
      <c r="I194" s="68"/>
      <c r="J194" s="10"/>
      <c r="K194" s="68">
        <v>0.2</v>
      </c>
      <c r="L194" s="68">
        <v>270</v>
      </c>
      <c r="M194" s="68"/>
      <c r="N194" s="69">
        <v>6.8</v>
      </c>
      <c r="O194" s="70">
        <v>67</v>
      </c>
    </row>
    <row r="195" spans="1:16">
      <c r="A195" s="153">
        <v>41976</v>
      </c>
      <c r="B195" s="60" t="s">
        <v>33</v>
      </c>
      <c r="C195" s="68" t="s">
        <v>190</v>
      </c>
      <c r="D195" s="68" t="s">
        <v>190</v>
      </c>
      <c r="E195" s="62">
        <v>0.625</v>
      </c>
      <c r="F195" s="62">
        <v>0.64583333333333337</v>
      </c>
      <c r="G195" s="68" t="s">
        <v>191</v>
      </c>
      <c r="H195" s="63">
        <v>0</v>
      </c>
      <c r="I195" s="63"/>
      <c r="J195" s="63">
        <v>15.4</v>
      </c>
      <c r="K195" s="63">
        <v>3.6</v>
      </c>
      <c r="L195" s="63">
        <v>6530</v>
      </c>
      <c r="M195" s="63"/>
      <c r="N195" s="64">
        <v>10.8</v>
      </c>
      <c r="O195" s="65">
        <v>110</v>
      </c>
    </row>
    <row r="196" spans="1:16">
      <c r="A196" s="153">
        <v>41976</v>
      </c>
      <c r="B196" s="60" t="s">
        <v>33</v>
      </c>
      <c r="C196" s="68" t="s">
        <v>190</v>
      </c>
      <c r="D196" s="68" t="s">
        <v>190</v>
      </c>
      <c r="E196" s="62">
        <v>0.625</v>
      </c>
      <c r="F196" s="62">
        <v>0.64583333333333337</v>
      </c>
      <c r="G196" s="68" t="s">
        <v>191</v>
      </c>
      <c r="H196" s="63">
        <v>1.5</v>
      </c>
      <c r="I196" s="63"/>
      <c r="J196" s="63">
        <v>14.8</v>
      </c>
      <c r="K196" s="63">
        <v>3.8</v>
      </c>
      <c r="L196" s="63">
        <v>6900</v>
      </c>
      <c r="M196" s="63"/>
      <c r="N196" s="64">
        <v>8.73</v>
      </c>
      <c r="O196" s="65">
        <v>88</v>
      </c>
    </row>
    <row r="197" spans="1:16">
      <c r="A197" s="154">
        <v>41542</v>
      </c>
      <c r="B197" s="85" t="s">
        <v>33</v>
      </c>
      <c r="C197" s="86">
        <v>52</v>
      </c>
      <c r="D197" s="81" t="s">
        <v>209</v>
      </c>
      <c r="E197" s="87">
        <v>0.50486111111111109</v>
      </c>
      <c r="F197" s="87">
        <v>0.52083333333333337</v>
      </c>
      <c r="G197" s="14" t="s">
        <v>212</v>
      </c>
      <c r="H197" s="11">
        <v>0</v>
      </c>
      <c r="I197" s="11"/>
      <c r="J197" s="88">
        <v>17</v>
      </c>
      <c r="K197" s="88">
        <v>12.2</v>
      </c>
      <c r="L197" s="88">
        <v>20350</v>
      </c>
      <c r="M197" s="88"/>
      <c r="N197" s="88">
        <v>7.18</v>
      </c>
      <c r="O197" s="88">
        <v>80.400000000000006</v>
      </c>
      <c r="P197" s="88"/>
    </row>
    <row r="198" spans="1:16">
      <c r="A198" s="154">
        <v>41542</v>
      </c>
      <c r="B198" s="85" t="s">
        <v>33</v>
      </c>
      <c r="C198" s="86">
        <v>52</v>
      </c>
      <c r="D198" s="81" t="s">
        <v>209</v>
      </c>
      <c r="E198" s="87">
        <v>0.50486111111111109</v>
      </c>
      <c r="F198" s="87">
        <v>0.52083333333333337</v>
      </c>
      <c r="G198" s="14" t="s">
        <v>212</v>
      </c>
      <c r="H198" s="88">
        <v>0.95</v>
      </c>
      <c r="I198" s="88"/>
      <c r="J198" s="88">
        <v>16.2</v>
      </c>
      <c r="K198" s="88">
        <v>12</v>
      </c>
      <c r="L198" s="88">
        <v>20000</v>
      </c>
      <c r="M198" s="88"/>
      <c r="N198" s="88">
        <v>4.3499999999999996</v>
      </c>
      <c r="O198" s="88">
        <v>42</v>
      </c>
      <c r="P198" s="88"/>
    </row>
    <row r="199" spans="1:16">
      <c r="A199" s="154">
        <v>41542</v>
      </c>
      <c r="B199" s="85" t="s">
        <v>33</v>
      </c>
      <c r="C199" s="86">
        <v>59</v>
      </c>
      <c r="D199" s="78" t="s">
        <v>207</v>
      </c>
      <c r="E199" s="87">
        <v>0.4909722222222222</v>
      </c>
      <c r="F199" s="87">
        <v>0.50277777777777777</v>
      </c>
      <c r="G199" s="14" t="s">
        <v>75</v>
      </c>
      <c r="H199" s="11">
        <v>0</v>
      </c>
      <c r="I199" s="11"/>
      <c r="J199" s="88">
        <v>16.600000000000001</v>
      </c>
      <c r="K199" s="88">
        <v>12.2</v>
      </c>
      <c r="L199" s="88">
        <v>20200</v>
      </c>
      <c r="M199" s="88"/>
      <c r="N199" s="88">
        <v>6.6</v>
      </c>
      <c r="O199" s="88">
        <v>74</v>
      </c>
      <c r="P199" s="88"/>
    </row>
    <row r="200" spans="1:16">
      <c r="A200" s="154">
        <v>41542</v>
      </c>
      <c r="B200" s="85" t="s">
        <v>33</v>
      </c>
      <c r="C200" s="86">
        <v>59</v>
      </c>
      <c r="D200" s="78" t="s">
        <v>207</v>
      </c>
      <c r="E200" s="87">
        <v>0.4909722222222222</v>
      </c>
      <c r="F200" s="87">
        <v>0.50277777777777777</v>
      </c>
      <c r="G200" s="14" t="s">
        <v>75</v>
      </c>
      <c r="H200" s="11">
        <v>0.8</v>
      </c>
      <c r="I200" s="11"/>
      <c r="J200" s="88">
        <v>15.8</v>
      </c>
      <c r="K200" s="88">
        <v>12</v>
      </c>
      <c r="L200" s="88">
        <v>20100</v>
      </c>
      <c r="M200" s="88"/>
      <c r="N200" s="88">
        <v>5.35</v>
      </c>
      <c r="O200" s="88">
        <v>55</v>
      </c>
      <c r="P200" s="88"/>
    </row>
    <row r="201" spans="1:16">
      <c r="A201" s="154">
        <v>41542</v>
      </c>
      <c r="B201" s="85" t="s">
        <v>33</v>
      </c>
      <c r="C201" s="86">
        <v>208</v>
      </c>
      <c r="D201" s="78" t="s">
        <v>215</v>
      </c>
      <c r="E201" s="87">
        <v>0.46180555555555558</v>
      </c>
      <c r="F201" s="87">
        <v>0.48402777777777778</v>
      </c>
      <c r="G201" s="14" t="s">
        <v>75</v>
      </c>
      <c r="H201" s="11">
        <v>0</v>
      </c>
      <c r="I201" s="11"/>
      <c r="J201" s="88">
        <v>17.600000000000001</v>
      </c>
      <c r="K201" s="88">
        <v>12.5</v>
      </c>
      <c r="L201" s="88">
        <v>20900</v>
      </c>
      <c r="M201" s="88"/>
      <c r="N201" s="88">
        <v>9.8800000000000008</v>
      </c>
      <c r="O201" s="88">
        <v>111</v>
      </c>
      <c r="P201" s="88"/>
    </row>
    <row r="202" spans="1:16">
      <c r="A202" s="154">
        <v>41542</v>
      </c>
      <c r="B202" s="89" t="s">
        <v>33</v>
      </c>
      <c r="C202" s="86">
        <v>208</v>
      </c>
      <c r="D202" s="78" t="s">
        <v>215</v>
      </c>
      <c r="E202" s="87">
        <v>0.46180555555555558</v>
      </c>
      <c r="F202" s="87">
        <v>0.48402777777777778</v>
      </c>
      <c r="G202" s="14" t="s">
        <v>75</v>
      </c>
      <c r="H202" s="11">
        <v>0.55000000000000004</v>
      </c>
      <c r="I202" s="11"/>
      <c r="J202" s="88">
        <v>15.1</v>
      </c>
      <c r="K202" s="11">
        <v>12.2</v>
      </c>
      <c r="L202" s="88">
        <v>20300</v>
      </c>
      <c r="M202" s="88"/>
      <c r="N202" s="88">
        <v>4.38</v>
      </c>
      <c r="O202" s="88">
        <v>44</v>
      </c>
      <c r="P202" s="88"/>
    </row>
    <row r="203" spans="1:16">
      <c r="A203" s="154">
        <v>41542</v>
      </c>
      <c r="B203" s="85" t="s">
        <v>33</v>
      </c>
      <c r="C203" s="86">
        <v>277</v>
      </c>
      <c r="D203" s="78" t="s">
        <v>213</v>
      </c>
      <c r="E203" s="87">
        <v>0.44097222222222227</v>
      </c>
      <c r="F203" s="87">
        <v>0.4597222222222222</v>
      </c>
      <c r="G203" s="14" t="s">
        <v>75</v>
      </c>
      <c r="H203" s="11">
        <v>0</v>
      </c>
      <c r="I203" s="11"/>
      <c r="J203" s="11">
        <v>16.899999999999999</v>
      </c>
      <c r="K203" s="11">
        <v>12.3</v>
      </c>
      <c r="L203" s="88">
        <v>20500</v>
      </c>
      <c r="M203" s="88"/>
      <c r="N203" s="88">
        <v>10.06</v>
      </c>
      <c r="O203" s="88">
        <v>109</v>
      </c>
      <c r="P203" s="88"/>
    </row>
    <row r="204" spans="1:16">
      <c r="A204" s="154">
        <v>41542</v>
      </c>
      <c r="B204" s="85" t="s">
        <v>33</v>
      </c>
      <c r="C204" s="86">
        <v>277</v>
      </c>
      <c r="D204" s="78" t="s">
        <v>213</v>
      </c>
      <c r="E204" s="87">
        <v>0.44097222222222227</v>
      </c>
      <c r="F204" s="87">
        <v>0.4597222222222222</v>
      </c>
      <c r="G204" s="14" t="s">
        <v>75</v>
      </c>
      <c r="H204" s="11">
        <v>0.4</v>
      </c>
      <c r="I204" s="11"/>
      <c r="J204" s="11">
        <v>15.8</v>
      </c>
      <c r="K204" s="11">
        <v>12.3</v>
      </c>
      <c r="L204" s="88">
        <v>20000</v>
      </c>
      <c r="M204" s="88"/>
      <c r="N204" s="88">
        <v>8.5</v>
      </c>
      <c r="O204" s="88">
        <v>91</v>
      </c>
      <c r="P204" s="88"/>
    </row>
    <row r="205" spans="1:16">
      <c r="A205" s="154">
        <v>41542</v>
      </c>
      <c r="B205" s="85" t="s">
        <v>33</v>
      </c>
      <c r="C205" s="86">
        <v>408</v>
      </c>
      <c r="D205" s="78" t="s">
        <v>211</v>
      </c>
      <c r="E205" s="87">
        <v>0.41666666666666669</v>
      </c>
      <c r="F205" s="87">
        <v>0.4375</v>
      </c>
      <c r="G205" s="78" t="s">
        <v>75</v>
      </c>
      <c r="H205" s="11">
        <v>0</v>
      </c>
      <c r="I205" s="11"/>
      <c r="J205" s="11">
        <v>16.600000000000001</v>
      </c>
      <c r="K205" s="11">
        <v>12</v>
      </c>
      <c r="L205" s="88">
        <v>20000</v>
      </c>
      <c r="M205" s="88"/>
      <c r="N205" s="88">
        <v>9.4</v>
      </c>
      <c r="O205" s="88">
        <v>100.3</v>
      </c>
      <c r="P205" s="88"/>
    </row>
    <row r="206" spans="1:16">
      <c r="A206" s="154">
        <v>41542</v>
      </c>
      <c r="B206" s="85" t="s">
        <v>33</v>
      </c>
      <c r="C206" s="86">
        <v>408</v>
      </c>
      <c r="D206" s="78" t="s">
        <v>211</v>
      </c>
      <c r="E206" s="87">
        <v>0.41666666666666669</v>
      </c>
      <c r="F206" s="87">
        <v>0.4375</v>
      </c>
      <c r="G206" s="78" t="s">
        <v>75</v>
      </c>
      <c r="H206" s="11">
        <v>0.4</v>
      </c>
      <c r="I206" s="11"/>
      <c r="J206" s="11">
        <v>15.5</v>
      </c>
      <c r="K206" s="11">
        <v>11.9</v>
      </c>
      <c r="L206" s="88">
        <v>19800</v>
      </c>
      <c r="M206" s="88"/>
      <c r="N206" s="88">
        <v>5.7</v>
      </c>
      <c r="O206" s="88">
        <v>62</v>
      </c>
      <c r="P206" s="88"/>
    </row>
    <row r="207" spans="1:16">
      <c r="A207" s="154">
        <v>41543</v>
      </c>
      <c r="B207" s="85" t="s">
        <v>24</v>
      </c>
      <c r="C207" s="86">
        <v>16</v>
      </c>
      <c r="D207" s="78" t="s">
        <v>222</v>
      </c>
      <c r="E207" s="87">
        <v>0.66180555555555554</v>
      </c>
      <c r="F207" s="87">
        <v>0.67361111111111116</v>
      </c>
      <c r="G207" s="78" t="s">
        <v>75</v>
      </c>
      <c r="H207" s="11">
        <v>0</v>
      </c>
      <c r="I207" s="11"/>
      <c r="J207" s="11" t="s">
        <v>212</v>
      </c>
      <c r="K207" s="11" t="s">
        <v>212</v>
      </c>
      <c r="L207" s="11" t="s">
        <v>212</v>
      </c>
      <c r="M207" s="11"/>
      <c r="N207" s="11" t="s">
        <v>212</v>
      </c>
      <c r="O207" s="11" t="s">
        <v>212</v>
      </c>
      <c r="P207" s="11"/>
    </row>
    <row r="208" spans="1:16">
      <c r="A208" s="155">
        <v>41543</v>
      </c>
      <c r="B208" s="85" t="s">
        <v>24</v>
      </c>
      <c r="C208" s="86">
        <v>16</v>
      </c>
      <c r="D208" s="78" t="s">
        <v>222</v>
      </c>
      <c r="E208" s="87">
        <v>0.66180555555555554</v>
      </c>
      <c r="F208" s="87">
        <v>0.67361111111111116</v>
      </c>
      <c r="G208" s="78" t="s">
        <v>75</v>
      </c>
      <c r="H208" s="11">
        <v>0.37</v>
      </c>
      <c r="I208" s="11"/>
      <c r="J208" s="11">
        <v>22.2</v>
      </c>
      <c r="K208" s="11">
        <v>12.5</v>
      </c>
      <c r="L208" s="88">
        <v>20000</v>
      </c>
      <c r="M208" s="88"/>
      <c r="N208" s="88">
        <v>16.5</v>
      </c>
      <c r="O208" s="88">
        <v>190</v>
      </c>
      <c r="P208" s="88"/>
    </row>
    <row r="209" spans="1:16">
      <c r="A209" s="154">
        <v>41543</v>
      </c>
      <c r="B209" s="85" t="s">
        <v>24</v>
      </c>
      <c r="C209" s="86">
        <v>71</v>
      </c>
      <c r="D209" s="78" t="s">
        <v>219</v>
      </c>
      <c r="E209" s="87">
        <v>0.64236111111111105</v>
      </c>
      <c r="F209" s="87">
        <v>0.65625</v>
      </c>
      <c r="G209" s="78" t="s">
        <v>75</v>
      </c>
      <c r="H209" s="11">
        <v>0</v>
      </c>
      <c r="I209" s="11"/>
      <c r="J209" s="11">
        <v>22.5</v>
      </c>
      <c r="K209" s="11">
        <v>11.2</v>
      </c>
      <c r="L209" s="88">
        <v>18850</v>
      </c>
      <c r="M209" s="88"/>
      <c r="N209" s="88">
        <v>11.67</v>
      </c>
      <c r="O209" s="88">
        <v>144</v>
      </c>
      <c r="P209" s="88"/>
    </row>
    <row r="210" spans="1:16">
      <c r="A210" s="154">
        <v>41543</v>
      </c>
      <c r="B210" s="85" t="s">
        <v>24</v>
      </c>
      <c r="C210" s="86">
        <v>71</v>
      </c>
      <c r="D210" s="78" t="s">
        <v>219</v>
      </c>
      <c r="E210" s="87">
        <v>0.64236111111111105</v>
      </c>
      <c r="F210" s="87">
        <v>0.65625</v>
      </c>
      <c r="G210" s="78" t="s">
        <v>75</v>
      </c>
      <c r="H210" s="88">
        <v>0.2</v>
      </c>
      <c r="I210" s="88"/>
      <c r="J210" s="11" t="s">
        <v>212</v>
      </c>
      <c r="K210" s="11" t="s">
        <v>212</v>
      </c>
      <c r="L210" s="11" t="s">
        <v>212</v>
      </c>
      <c r="M210" s="11"/>
      <c r="N210" s="11" t="s">
        <v>212</v>
      </c>
      <c r="O210" s="11" t="s">
        <v>212</v>
      </c>
      <c r="P210" s="11"/>
    </row>
    <row r="211" spans="1:16">
      <c r="A211" s="154">
        <v>41543</v>
      </c>
      <c r="B211" s="85" t="s">
        <v>24</v>
      </c>
      <c r="C211" s="86">
        <v>91</v>
      </c>
      <c r="D211" s="78" t="s">
        <v>217</v>
      </c>
      <c r="E211" s="87">
        <v>0.61944444444444446</v>
      </c>
      <c r="F211" s="87">
        <v>0.6381944444444444</v>
      </c>
      <c r="G211" s="78" t="s">
        <v>75</v>
      </c>
      <c r="H211" s="11">
        <v>0</v>
      </c>
      <c r="I211" s="11"/>
      <c r="J211" s="11" t="s">
        <v>212</v>
      </c>
      <c r="K211" s="11" t="s">
        <v>212</v>
      </c>
      <c r="L211" s="11" t="s">
        <v>212</v>
      </c>
      <c r="M211" s="11"/>
      <c r="N211" s="11" t="s">
        <v>212</v>
      </c>
      <c r="O211" s="11" t="s">
        <v>212</v>
      </c>
      <c r="P211" s="11"/>
    </row>
    <row r="212" spans="1:16">
      <c r="A212" s="154">
        <v>41543</v>
      </c>
      <c r="B212" s="85" t="s">
        <v>24</v>
      </c>
      <c r="C212" s="86">
        <v>91</v>
      </c>
      <c r="D212" s="78" t="s">
        <v>217</v>
      </c>
      <c r="E212" s="87">
        <v>0.61944444444444446</v>
      </c>
      <c r="F212" s="87">
        <v>0.6381944444444444</v>
      </c>
      <c r="G212" s="78" t="s">
        <v>75</v>
      </c>
      <c r="H212" s="88">
        <v>0.35</v>
      </c>
      <c r="I212" s="88"/>
      <c r="J212" s="88">
        <v>20.399999999999999</v>
      </c>
      <c r="K212" s="88">
        <v>12</v>
      </c>
      <c r="L212" s="88">
        <v>20000</v>
      </c>
      <c r="M212" s="88"/>
      <c r="N212" s="88">
        <v>11.76</v>
      </c>
      <c r="O212" s="88">
        <v>141</v>
      </c>
      <c r="P212" s="88"/>
    </row>
    <row r="213" spans="1:16">
      <c r="A213" s="154">
        <v>41543</v>
      </c>
      <c r="B213" s="85" t="s">
        <v>24</v>
      </c>
      <c r="C213" s="86">
        <v>150</v>
      </c>
      <c r="D213" s="78" t="s">
        <v>224</v>
      </c>
      <c r="E213" s="87">
        <v>0.59722222222222221</v>
      </c>
      <c r="F213" s="87">
        <v>0.61458333333333337</v>
      </c>
      <c r="G213" s="78" t="s">
        <v>75</v>
      </c>
      <c r="H213" s="11">
        <v>0</v>
      </c>
      <c r="I213" s="11"/>
      <c r="J213" s="88">
        <v>21.2</v>
      </c>
      <c r="K213" s="88">
        <v>12.3</v>
      </c>
      <c r="L213" s="88">
        <v>20700</v>
      </c>
      <c r="M213" s="88"/>
      <c r="N213" s="88">
        <v>16.55</v>
      </c>
      <c r="O213" s="88">
        <v>197</v>
      </c>
      <c r="P213" s="88"/>
    </row>
    <row r="214" spans="1:16">
      <c r="A214" s="154">
        <v>41543</v>
      </c>
      <c r="B214" s="85" t="s">
        <v>24</v>
      </c>
      <c r="C214" s="86">
        <v>150</v>
      </c>
      <c r="D214" s="78" t="s">
        <v>224</v>
      </c>
      <c r="E214" s="87">
        <v>0.59722222222222221</v>
      </c>
      <c r="F214" s="87">
        <v>0.61458333333333337</v>
      </c>
      <c r="G214" s="78" t="s">
        <v>75</v>
      </c>
      <c r="H214" s="88">
        <v>0.55000000000000004</v>
      </c>
      <c r="I214" s="88"/>
      <c r="J214" s="88">
        <v>20.100000000000001</v>
      </c>
      <c r="K214" s="88">
        <v>12.6</v>
      </c>
      <c r="L214" s="88">
        <v>20700</v>
      </c>
      <c r="M214" s="88"/>
      <c r="N214" s="88">
        <v>14.9</v>
      </c>
      <c r="O214" s="88">
        <v>175</v>
      </c>
      <c r="P214" s="88"/>
    </row>
    <row r="215" spans="1:16">
      <c r="A215" s="154">
        <v>41543</v>
      </c>
      <c r="B215" s="85" t="s">
        <v>24</v>
      </c>
      <c r="C215" s="86">
        <v>323</v>
      </c>
      <c r="D215" s="78" t="s">
        <v>182</v>
      </c>
      <c r="E215" s="87">
        <v>0.57291666666666663</v>
      </c>
      <c r="F215" s="87">
        <v>0.59027777777777779</v>
      </c>
      <c r="G215" s="78" t="s">
        <v>75</v>
      </c>
      <c r="H215" s="11">
        <v>0</v>
      </c>
      <c r="I215" s="11"/>
      <c r="J215" s="11" t="s">
        <v>212</v>
      </c>
      <c r="K215" s="11" t="s">
        <v>212</v>
      </c>
      <c r="L215" s="11" t="s">
        <v>212</v>
      </c>
      <c r="M215" s="11"/>
      <c r="N215" s="11" t="s">
        <v>212</v>
      </c>
      <c r="O215" s="11" t="s">
        <v>212</v>
      </c>
      <c r="P215" s="11"/>
    </row>
    <row r="216" spans="1:16">
      <c r="A216" s="154">
        <v>41543</v>
      </c>
      <c r="B216" s="85" t="s">
        <v>24</v>
      </c>
      <c r="C216" s="86">
        <v>323</v>
      </c>
      <c r="D216" s="78" t="s">
        <v>182</v>
      </c>
      <c r="E216" s="87">
        <v>0.57291666666666663</v>
      </c>
      <c r="F216" s="87">
        <v>0.59027777777777779</v>
      </c>
      <c r="G216" s="78" t="s">
        <v>75</v>
      </c>
      <c r="H216" s="88">
        <v>0.25</v>
      </c>
      <c r="I216" s="88"/>
      <c r="J216" s="88">
        <v>22.1</v>
      </c>
      <c r="K216" s="88">
        <v>12.1</v>
      </c>
      <c r="L216" s="88">
        <v>20415</v>
      </c>
      <c r="M216" s="88"/>
      <c r="N216" s="88">
        <v>16.8</v>
      </c>
      <c r="O216" s="88">
        <v>200</v>
      </c>
      <c r="P216" s="88"/>
    </row>
    <row r="217" spans="1:16">
      <c r="A217" s="154">
        <v>41179</v>
      </c>
      <c r="B217" s="85" t="s">
        <v>33</v>
      </c>
      <c r="C217" s="86">
        <v>239</v>
      </c>
      <c r="D217" s="81" t="s">
        <v>232</v>
      </c>
      <c r="E217" s="90" t="s">
        <v>212</v>
      </c>
      <c r="F217" s="90">
        <v>0.45833333333333331</v>
      </c>
      <c r="G217" s="14" t="s">
        <v>212</v>
      </c>
      <c r="H217" s="11">
        <v>0</v>
      </c>
      <c r="I217" s="11"/>
      <c r="J217" s="88">
        <v>14.9</v>
      </c>
      <c r="K217" s="88">
        <v>11.2</v>
      </c>
      <c r="L217" s="88">
        <v>18360</v>
      </c>
      <c r="M217" s="88"/>
      <c r="N217" s="88">
        <v>4.1900000000000004</v>
      </c>
      <c r="O217" s="88">
        <v>44.4</v>
      </c>
    </row>
    <row r="218" spans="1:16">
      <c r="A218" s="154">
        <v>41179</v>
      </c>
      <c r="B218" s="85" t="s">
        <v>33</v>
      </c>
      <c r="C218" s="86">
        <v>239</v>
      </c>
      <c r="D218" s="81" t="s">
        <v>232</v>
      </c>
      <c r="E218" s="90" t="s">
        <v>212</v>
      </c>
      <c r="F218" s="90">
        <v>0.45833333333333331</v>
      </c>
      <c r="G218" s="14" t="s">
        <v>212</v>
      </c>
      <c r="H218" s="88">
        <v>0.7</v>
      </c>
      <c r="I218" s="88"/>
      <c r="J218" s="88">
        <v>14.9</v>
      </c>
      <c r="K218" s="88">
        <v>11.4</v>
      </c>
      <c r="L218" s="88">
        <v>19114</v>
      </c>
      <c r="M218" s="88"/>
      <c r="N218" s="88">
        <v>3.75</v>
      </c>
      <c r="O218" s="88">
        <v>39.200000000000003</v>
      </c>
    </row>
    <row r="219" spans="1:16">
      <c r="A219" s="154">
        <v>41179</v>
      </c>
      <c r="B219" s="85" t="s">
        <v>33</v>
      </c>
      <c r="C219" s="86">
        <v>102</v>
      </c>
      <c r="D219" s="78" t="s">
        <v>233</v>
      </c>
      <c r="E219" s="90">
        <v>0.46527777777777773</v>
      </c>
      <c r="F219" s="90">
        <v>0.4826388888888889</v>
      </c>
      <c r="G219" s="14" t="s">
        <v>212</v>
      </c>
      <c r="H219" s="11">
        <v>0</v>
      </c>
      <c r="I219" s="11"/>
      <c r="J219" s="88">
        <v>15</v>
      </c>
      <c r="K219" s="88">
        <v>11.5</v>
      </c>
      <c r="L219" s="88">
        <v>19280</v>
      </c>
      <c r="M219" s="88"/>
      <c r="N219" s="88" t="s">
        <v>212</v>
      </c>
      <c r="O219" s="88">
        <v>47.5</v>
      </c>
    </row>
    <row r="220" spans="1:16">
      <c r="A220" s="154">
        <v>41179</v>
      </c>
      <c r="B220" s="85" t="s">
        <v>33</v>
      </c>
      <c r="C220" s="86">
        <v>102</v>
      </c>
      <c r="D220" s="78" t="s">
        <v>233</v>
      </c>
      <c r="E220" s="90">
        <v>0.46527777777777773</v>
      </c>
      <c r="F220" s="90">
        <v>0.4826388888888889</v>
      </c>
      <c r="G220" s="14" t="s">
        <v>212</v>
      </c>
      <c r="H220" s="11">
        <v>0.38</v>
      </c>
      <c r="I220" s="11"/>
      <c r="J220" s="88" t="s">
        <v>212</v>
      </c>
      <c r="K220" s="88" t="s">
        <v>212</v>
      </c>
      <c r="L220" s="88" t="s">
        <v>212</v>
      </c>
      <c r="M220" s="88"/>
      <c r="N220" s="88" t="s">
        <v>212</v>
      </c>
      <c r="O220" s="88" t="s">
        <v>212</v>
      </c>
    </row>
    <row r="221" spans="1:16">
      <c r="A221" s="154">
        <v>41179</v>
      </c>
      <c r="B221" s="85" t="s">
        <v>33</v>
      </c>
      <c r="C221" s="86">
        <v>78</v>
      </c>
      <c r="D221" s="78" t="s">
        <v>185</v>
      </c>
      <c r="E221" s="90">
        <v>0.4861111111111111</v>
      </c>
      <c r="F221" s="90">
        <v>0.51041666666666663</v>
      </c>
      <c r="G221" s="14" t="s">
        <v>212</v>
      </c>
      <c r="H221" s="11">
        <v>0</v>
      </c>
      <c r="I221" s="11"/>
      <c r="J221" s="88">
        <v>15.4</v>
      </c>
      <c r="K221" s="88">
        <v>11.3</v>
      </c>
      <c r="L221" s="88">
        <v>18874</v>
      </c>
      <c r="M221" s="88"/>
      <c r="N221" s="88">
        <v>4.79</v>
      </c>
      <c r="O221" s="88">
        <v>51</v>
      </c>
    </row>
    <row r="222" spans="1:16">
      <c r="A222" s="154">
        <v>41179</v>
      </c>
      <c r="B222" s="85" t="s">
        <v>33</v>
      </c>
      <c r="C222" s="86">
        <v>78</v>
      </c>
      <c r="D222" s="78" t="s">
        <v>185</v>
      </c>
      <c r="E222" s="90">
        <v>0.4861111111111111</v>
      </c>
      <c r="F222" s="90">
        <v>0.51041666666666663</v>
      </c>
      <c r="G222" s="14" t="s">
        <v>212</v>
      </c>
      <c r="H222" s="11">
        <v>0.75</v>
      </c>
      <c r="I222" s="11"/>
      <c r="J222" s="88">
        <v>15.3</v>
      </c>
      <c r="K222" s="11">
        <v>11.3</v>
      </c>
      <c r="L222" s="88">
        <v>19051</v>
      </c>
      <c r="M222" s="88"/>
      <c r="N222" s="88">
        <v>4.83</v>
      </c>
      <c r="O222" s="88">
        <v>51.2</v>
      </c>
    </row>
    <row r="223" spans="1:16">
      <c r="A223" s="154">
        <v>41179</v>
      </c>
      <c r="B223" s="85" t="s">
        <v>33</v>
      </c>
      <c r="C223" s="86">
        <v>25</v>
      </c>
      <c r="D223" s="78" t="s">
        <v>234</v>
      </c>
      <c r="E223" s="90" t="s">
        <v>212</v>
      </c>
      <c r="F223" s="90">
        <v>0.53125</v>
      </c>
      <c r="G223" s="14" t="s">
        <v>212</v>
      </c>
      <c r="H223" s="11">
        <v>0</v>
      </c>
      <c r="I223" s="11"/>
      <c r="J223" s="11">
        <v>15.9</v>
      </c>
      <c r="K223" s="11">
        <v>11.2</v>
      </c>
      <c r="L223" s="88">
        <v>18797</v>
      </c>
      <c r="M223" s="88"/>
      <c r="N223" s="88">
        <v>5.31</v>
      </c>
      <c r="O223" s="88">
        <v>57.2</v>
      </c>
    </row>
    <row r="224" spans="1:16">
      <c r="A224" s="154">
        <v>41179</v>
      </c>
      <c r="B224" s="85" t="s">
        <v>33</v>
      </c>
      <c r="C224" s="86">
        <v>25</v>
      </c>
      <c r="D224" s="78" t="s">
        <v>234</v>
      </c>
      <c r="E224" s="90" t="s">
        <v>212</v>
      </c>
      <c r="F224" s="90">
        <v>0.53125</v>
      </c>
      <c r="G224" s="14" t="s">
        <v>212</v>
      </c>
      <c r="H224" s="11">
        <v>0.6</v>
      </c>
      <c r="I224" s="11"/>
      <c r="J224" s="11">
        <v>15.9</v>
      </c>
      <c r="K224" s="11">
        <v>11.2</v>
      </c>
      <c r="L224" s="88">
        <v>18800</v>
      </c>
      <c r="M224" s="88"/>
      <c r="N224" s="88">
        <v>5.04</v>
      </c>
      <c r="O224" s="88">
        <v>54.5</v>
      </c>
    </row>
    <row r="225" spans="1:15">
      <c r="A225" s="154">
        <v>41179</v>
      </c>
      <c r="B225" s="85" t="s">
        <v>24</v>
      </c>
      <c r="C225" s="86">
        <v>333</v>
      </c>
      <c r="D225" s="78" t="s">
        <v>235</v>
      </c>
      <c r="E225" s="90">
        <v>0.56597222222222221</v>
      </c>
      <c r="F225" s="90">
        <v>0.57291666666666663</v>
      </c>
      <c r="G225" s="14" t="s">
        <v>212</v>
      </c>
      <c r="H225" s="11">
        <v>0</v>
      </c>
      <c r="I225" s="11"/>
      <c r="J225" s="11">
        <v>16.7</v>
      </c>
      <c r="K225" s="11">
        <v>11.2</v>
      </c>
      <c r="L225" s="11">
        <v>18774</v>
      </c>
      <c r="M225" s="11"/>
      <c r="N225" s="88">
        <v>5.33</v>
      </c>
      <c r="O225" s="88">
        <v>58.3</v>
      </c>
    </row>
    <row r="226" spans="1:15">
      <c r="A226" s="154">
        <v>41179</v>
      </c>
      <c r="B226" s="85" t="s">
        <v>24</v>
      </c>
      <c r="C226" s="86">
        <v>333</v>
      </c>
      <c r="D226" s="78" t="s">
        <v>235</v>
      </c>
      <c r="E226" s="90">
        <v>0.56597222222222221</v>
      </c>
      <c r="F226" s="90">
        <v>0.57291666666666663</v>
      </c>
      <c r="G226" s="14" t="s">
        <v>212</v>
      </c>
      <c r="H226" s="11">
        <v>0.3</v>
      </c>
      <c r="I226" s="11"/>
      <c r="J226" s="11" t="s">
        <v>212</v>
      </c>
      <c r="K226" s="11" t="s">
        <v>212</v>
      </c>
      <c r="L226" s="88" t="s">
        <v>212</v>
      </c>
      <c r="M226" s="88"/>
      <c r="N226" s="88" t="s">
        <v>212</v>
      </c>
      <c r="O226" s="88" t="s">
        <v>212</v>
      </c>
    </row>
    <row r="227" spans="1:15">
      <c r="A227" s="154">
        <v>41179</v>
      </c>
      <c r="B227" s="85" t="s">
        <v>24</v>
      </c>
      <c r="C227" s="86">
        <v>236</v>
      </c>
      <c r="D227" s="78" t="s">
        <v>236</v>
      </c>
      <c r="E227" s="90">
        <v>0.57638888888888895</v>
      </c>
      <c r="F227" s="90">
        <v>0.59166666666666667</v>
      </c>
      <c r="G227" s="14" t="s">
        <v>212</v>
      </c>
      <c r="H227" s="11">
        <v>0</v>
      </c>
      <c r="I227" s="11"/>
      <c r="J227" s="11">
        <v>16.899999999999999</v>
      </c>
      <c r="K227" s="11">
        <v>11.1</v>
      </c>
      <c r="L227" s="11">
        <v>18772</v>
      </c>
      <c r="M227" s="11"/>
      <c r="N227" s="11">
        <v>3.8</v>
      </c>
      <c r="O227" s="11">
        <v>41.6</v>
      </c>
    </row>
    <row r="228" spans="1:15">
      <c r="A228" s="154">
        <v>41179</v>
      </c>
      <c r="B228" s="85" t="s">
        <v>24</v>
      </c>
      <c r="C228" s="86">
        <v>236</v>
      </c>
      <c r="D228" s="78" t="s">
        <v>236</v>
      </c>
      <c r="E228" s="90">
        <v>0.57638888888888895</v>
      </c>
      <c r="F228" s="90">
        <v>0.59166666666666667</v>
      </c>
      <c r="G228" s="14" t="s">
        <v>212</v>
      </c>
      <c r="H228" s="11">
        <v>0.57999999999999996</v>
      </c>
      <c r="I228" s="11"/>
      <c r="J228" s="11" t="s">
        <v>212</v>
      </c>
      <c r="K228" s="11" t="s">
        <v>212</v>
      </c>
      <c r="L228" s="88" t="s">
        <v>212</v>
      </c>
      <c r="M228" s="88"/>
      <c r="N228" s="88" t="s">
        <v>212</v>
      </c>
      <c r="O228" s="88" t="s">
        <v>212</v>
      </c>
    </row>
    <row r="229" spans="1:15">
      <c r="A229" s="154">
        <v>41179</v>
      </c>
      <c r="B229" s="85" t="s">
        <v>24</v>
      </c>
      <c r="C229" s="86">
        <v>188</v>
      </c>
      <c r="D229" s="78" t="s">
        <v>237</v>
      </c>
      <c r="E229" s="90" t="s">
        <v>212</v>
      </c>
      <c r="F229" s="90">
        <v>0.60972222222222217</v>
      </c>
      <c r="G229" s="14" t="s">
        <v>212</v>
      </c>
      <c r="H229" s="11">
        <v>0</v>
      </c>
      <c r="I229" s="11"/>
      <c r="J229" s="11">
        <v>17</v>
      </c>
      <c r="K229" s="11">
        <v>11.2</v>
      </c>
      <c r="L229" s="88">
        <v>18740</v>
      </c>
      <c r="M229" s="88"/>
      <c r="N229" s="88">
        <v>4.2300000000000004</v>
      </c>
      <c r="O229" s="88">
        <v>46.4</v>
      </c>
    </row>
    <row r="230" spans="1:15">
      <c r="A230" s="154">
        <v>41179</v>
      </c>
      <c r="B230" s="85" t="s">
        <v>24</v>
      </c>
      <c r="C230" s="86">
        <v>188</v>
      </c>
      <c r="D230" s="78" t="s">
        <v>237</v>
      </c>
      <c r="E230" s="90" t="s">
        <v>212</v>
      </c>
      <c r="F230" s="90">
        <v>0.60972222222222217</v>
      </c>
      <c r="G230" s="14" t="s">
        <v>212</v>
      </c>
      <c r="H230" s="88">
        <v>0.4</v>
      </c>
      <c r="I230" s="88"/>
      <c r="J230" s="11" t="s">
        <v>212</v>
      </c>
      <c r="K230" s="11" t="s">
        <v>212</v>
      </c>
      <c r="L230" s="11" t="s">
        <v>212</v>
      </c>
      <c r="M230" s="11"/>
      <c r="N230" s="11" t="s">
        <v>212</v>
      </c>
      <c r="O230" s="11" t="s">
        <v>212</v>
      </c>
    </row>
    <row r="231" spans="1:15">
      <c r="A231" s="154">
        <v>41179</v>
      </c>
      <c r="B231" s="85" t="s">
        <v>24</v>
      </c>
      <c r="C231" s="86" t="s">
        <v>238</v>
      </c>
      <c r="D231" s="78"/>
      <c r="E231" s="90">
        <v>0.45833333333333331</v>
      </c>
      <c r="F231" s="90">
        <v>0.5</v>
      </c>
      <c r="G231" s="14" t="s">
        <v>212</v>
      </c>
      <c r="H231" s="11">
        <v>0</v>
      </c>
      <c r="I231" s="11"/>
      <c r="J231" s="11" t="s">
        <v>212</v>
      </c>
      <c r="K231" s="11" t="s">
        <v>212</v>
      </c>
      <c r="L231" s="11" t="s">
        <v>212</v>
      </c>
      <c r="M231" s="11"/>
      <c r="N231" s="11" t="s">
        <v>212</v>
      </c>
      <c r="O231" s="11" t="s">
        <v>212</v>
      </c>
    </row>
    <row r="232" spans="1:15">
      <c r="A232" s="154">
        <v>41179</v>
      </c>
      <c r="B232" s="85" t="s">
        <v>24</v>
      </c>
      <c r="C232" s="86" t="s">
        <v>238</v>
      </c>
      <c r="D232" s="78"/>
      <c r="E232" s="90">
        <v>0.45833333333333331</v>
      </c>
      <c r="F232" s="90">
        <v>0.5</v>
      </c>
      <c r="G232" s="14" t="s">
        <v>212</v>
      </c>
      <c r="H232" s="11">
        <v>0</v>
      </c>
      <c r="I232" s="11"/>
      <c r="J232" s="11" t="s">
        <v>212</v>
      </c>
      <c r="K232" s="11" t="s">
        <v>212</v>
      </c>
      <c r="L232" s="11" t="s">
        <v>212</v>
      </c>
      <c r="M232" s="11"/>
      <c r="N232" s="11" t="s">
        <v>212</v>
      </c>
      <c r="O232" s="11" t="s">
        <v>212</v>
      </c>
    </row>
    <row r="233" spans="1:15">
      <c r="A233" s="154">
        <v>41179</v>
      </c>
      <c r="B233" s="85" t="s">
        <v>33</v>
      </c>
      <c r="C233" s="86">
        <v>440</v>
      </c>
      <c r="D233" s="78" t="s">
        <v>239</v>
      </c>
      <c r="E233" s="90">
        <v>0.41319444444444442</v>
      </c>
      <c r="F233" s="90">
        <v>0.42708333333333331</v>
      </c>
      <c r="G233" s="14" t="s">
        <v>212</v>
      </c>
      <c r="H233" s="11">
        <v>0</v>
      </c>
      <c r="I233" s="11"/>
      <c r="J233" s="88">
        <v>14.9</v>
      </c>
      <c r="K233" s="88">
        <v>11.2</v>
      </c>
      <c r="L233" s="88">
        <v>18730</v>
      </c>
      <c r="M233" s="88"/>
      <c r="N233" s="88">
        <v>5.3</v>
      </c>
      <c r="O233" s="88">
        <v>62.5</v>
      </c>
    </row>
    <row r="234" spans="1:15">
      <c r="A234" s="154">
        <v>41179</v>
      </c>
      <c r="B234" s="85" t="s">
        <v>33</v>
      </c>
      <c r="C234" s="86">
        <v>440</v>
      </c>
      <c r="D234" s="78" t="s">
        <v>239</v>
      </c>
      <c r="E234" s="90">
        <v>0.41319444444444442</v>
      </c>
      <c r="F234" s="90">
        <v>0.42708333333333331</v>
      </c>
      <c r="G234" s="14" t="s">
        <v>212</v>
      </c>
      <c r="H234" s="88">
        <v>0.95</v>
      </c>
      <c r="I234" s="88"/>
      <c r="J234" s="88">
        <v>14.9</v>
      </c>
      <c r="K234" s="88">
        <v>11.2</v>
      </c>
      <c r="L234" s="88">
        <v>18754</v>
      </c>
      <c r="M234" s="88"/>
      <c r="N234" s="88">
        <v>5.55</v>
      </c>
      <c r="O234" s="88">
        <v>58.6</v>
      </c>
    </row>
    <row r="235" spans="1:15">
      <c r="A235" s="154">
        <v>41179</v>
      </c>
      <c r="B235" s="85" t="s">
        <v>24</v>
      </c>
      <c r="C235" s="86">
        <v>160</v>
      </c>
      <c r="D235" s="78" t="s">
        <v>240</v>
      </c>
      <c r="E235" s="90">
        <v>0.11458333333333333</v>
      </c>
      <c r="F235" s="90">
        <v>0.13541666666666666</v>
      </c>
      <c r="G235" s="14" t="s">
        <v>212</v>
      </c>
      <c r="H235" s="11">
        <v>0</v>
      </c>
      <c r="I235" s="11"/>
      <c r="J235" s="11">
        <v>16.8</v>
      </c>
      <c r="K235" s="11">
        <v>11.1</v>
      </c>
      <c r="L235" s="11">
        <v>18728</v>
      </c>
      <c r="M235" s="11"/>
      <c r="N235" s="11">
        <v>4.97</v>
      </c>
      <c r="O235" s="11">
        <v>54.7</v>
      </c>
    </row>
    <row r="236" spans="1:15">
      <c r="A236" s="154">
        <v>41179</v>
      </c>
      <c r="B236" s="85" t="s">
        <v>24</v>
      </c>
      <c r="C236" s="86">
        <v>160</v>
      </c>
      <c r="D236" s="78" t="s">
        <v>240</v>
      </c>
      <c r="E236" s="90">
        <v>0.11458333333333333</v>
      </c>
      <c r="F236" s="90">
        <v>0.13541666666666666</v>
      </c>
      <c r="G236" s="14" t="s">
        <v>212</v>
      </c>
      <c r="H236" s="88">
        <v>0.65</v>
      </c>
      <c r="I236" s="88"/>
      <c r="J236" s="88">
        <v>16.7</v>
      </c>
      <c r="K236" s="88">
        <v>11.2</v>
      </c>
      <c r="L236" s="88">
        <v>18735</v>
      </c>
      <c r="M236" s="88"/>
      <c r="N236" s="88">
        <v>4.99</v>
      </c>
      <c r="O236" s="88">
        <v>55</v>
      </c>
    </row>
    <row r="237" spans="1:15">
      <c r="A237" s="154">
        <v>41179</v>
      </c>
      <c r="B237" s="85" t="s">
        <v>24</v>
      </c>
      <c r="C237" s="91">
        <v>38</v>
      </c>
      <c r="D237" s="78" t="s">
        <v>241</v>
      </c>
      <c r="E237" s="90">
        <v>0.63888888888888895</v>
      </c>
      <c r="F237" s="90">
        <v>0.65486111111111112</v>
      </c>
      <c r="G237" s="14" t="s">
        <v>212</v>
      </c>
      <c r="H237" s="11">
        <v>0</v>
      </c>
      <c r="I237" s="11"/>
      <c r="J237" s="11">
        <v>17</v>
      </c>
      <c r="K237" s="11">
        <v>11.1</v>
      </c>
      <c r="L237" s="11">
        <v>18710</v>
      </c>
      <c r="M237" s="11"/>
      <c r="N237" s="11">
        <v>4.8600000000000003</v>
      </c>
      <c r="O237" s="11">
        <v>54.5</v>
      </c>
    </row>
    <row r="238" spans="1:15">
      <c r="A238" s="154">
        <v>41179</v>
      </c>
      <c r="B238" s="85" t="s">
        <v>24</v>
      </c>
      <c r="C238" s="91">
        <v>38</v>
      </c>
      <c r="D238" s="78" t="s">
        <v>241</v>
      </c>
      <c r="E238" s="90">
        <v>0.63888888888888895</v>
      </c>
      <c r="F238" s="90">
        <v>0.65486111111111112</v>
      </c>
      <c r="G238" s="14" t="s">
        <v>212</v>
      </c>
      <c r="H238" s="88">
        <v>0.6</v>
      </c>
      <c r="I238" s="88"/>
      <c r="J238" s="11" t="s">
        <v>212</v>
      </c>
      <c r="K238" s="11" t="s">
        <v>212</v>
      </c>
      <c r="L238" s="11" t="s">
        <v>212</v>
      </c>
      <c r="M238" s="11"/>
      <c r="N238" s="11" t="s">
        <v>212</v>
      </c>
      <c r="O238" s="11" t="s">
        <v>212</v>
      </c>
    </row>
    <row r="239" spans="1:15">
      <c r="A239" s="154">
        <v>41180</v>
      </c>
      <c r="B239" s="85" t="s">
        <v>17</v>
      </c>
      <c r="C239" s="92">
        <v>51</v>
      </c>
      <c r="D239" s="78" t="s">
        <v>242</v>
      </c>
      <c r="E239" s="93">
        <v>0.41666666666666669</v>
      </c>
      <c r="F239" s="93">
        <v>0.42499999999999999</v>
      </c>
      <c r="G239" s="78" t="s">
        <v>243</v>
      </c>
      <c r="H239" s="11">
        <v>0</v>
      </c>
      <c r="I239" s="11"/>
      <c r="J239" s="11">
        <v>14.3</v>
      </c>
      <c r="K239" s="11">
        <v>10.7</v>
      </c>
      <c r="L239" s="11">
        <v>18006</v>
      </c>
      <c r="M239" s="11"/>
      <c r="N239" s="11">
        <v>5.07</v>
      </c>
      <c r="O239" s="11">
        <v>52.2</v>
      </c>
    </row>
    <row r="240" spans="1:15">
      <c r="A240" s="154">
        <v>41180</v>
      </c>
      <c r="B240" s="85" t="s">
        <v>17</v>
      </c>
      <c r="C240" s="92">
        <v>51</v>
      </c>
      <c r="D240" s="78" t="s">
        <v>242</v>
      </c>
      <c r="E240" s="93">
        <v>0.41666666666666669</v>
      </c>
      <c r="F240" s="93">
        <v>0.42499999999999999</v>
      </c>
      <c r="G240" s="78" t="s">
        <v>243</v>
      </c>
      <c r="H240" s="88">
        <v>0.3</v>
      </c>
      <c r="I240" s="88"/>
      <c r="J240" s="11" t="s">
        <v>212</v>
      </c>
      <c r="K240" s="11" t="s">
        <v>212</v>
      </c>
      <c r="L240" s="11" t="s">
        <v>212</v>
      </c>
      <c r="M240" s="11"/>
      <c r="N240" s="11" t="s">
        <v>212</v>
      </c>
      <c r="O240" s="11" t="s">
        <v>212</v>
      </c>
    </row>
    <row r="241" spans="1:15">
      <c r="A241" s="154">
        <v>41180</v>
      </c>
      <c r="B241" s="85" t="s">
        <v>17</v>
      </c>
      <c r="C241" s="92">
        <v>86</v>
      </c>
      <c r="D241" s="78" t="s">
        <v>244</v>
      </c>
      <c r="E241" s="93">
        <v>0.43541666666666662</v>
      </c>
      <c r="F241" s="93">
        <v>0.44097222222222227</v>
      </c>
      <c r="G241" s="78" t="s">
        <v>243</v>
      </c>
      <c r="H241" s="11">
        <v>0</v>
      </c>
      <c r="I241" s="11"/>
      <c r="J241" s="11">
        <v>14.6</v>
      </c>
      <c r="K241" s="11">
        <v>17</v>
      </c>
      <c r="L241" s="11">
        <v>28377</v>
      </c>
      <c r="M241" s="11"/>
      <c r="N241" s="11">
        <v>4.0199999999999996</v>
      </c>
      <c r="O241" s="11">
        <v>44</v>
      </c>
    </row>
    <row r="242" spans="1:15">
      <c r="A242" s="154">
        <v>41180</v>
      </c>
      <c r="B242" s="85" t="s">
        <v>17</v>
      </c>
      <c r="C242" s="92">
        <v>86</v>
      </c>
      <c r="D242" s="78" t="s">
        <v>244</v>
      </c>
      <c r="E242" s="93">
        <v>0.43541666666666662</v>
      </c>
      <c r="F242" s="93">
        <v>0.44097222222222227</v>
      </c>
      <c r="G242" s="78" t="s">
        <v>243</v>
      </c>
      <c r="H242" s="88">
        <v>0.25</v>
      </c>
      <c r="I242" s="88"/>
      <c r="J242" s="11" t="s">
        <v>212</v>
      </c>
      <c r="K242" s="11" t="s">
        <v>212</v>
      </c>
      <c r="L242" s="11" t="s">
        <v>212</v>
      </c>
      <c r="M242" s="11"/>
      <c r="N242" s="11" t="s">
        <v>212</v>
      </c>
      <c r="O242" s="11" t="s">
        <v>212</v>
      </c>
    </row>
    <row r="243" spans="1:15">
      <c r="A243" s="154">
        <v>41180</v>
      </c>
      <c r="B243" s="85" t="s">
        <v>17</v>
      </c>
      <c r="C243" s="92">
        <v>296</v>
      </c>
      <c r="D243" s="78" t="s">
        <v>245</v>
      </c>
      <c r="E243" s="93">
        <v>0.47222222222222227</v>
      </c>
      <c r="F243" s="93">
        <v>0.4861111111111111</v>
      </c>
      <c r="G243" s="78" t="s">
        <v>243</v>
      </c>
      <c r="H243" s="11">
        <v>0</v>
      </c>
      <c r="I243" s="11"/>
      <c r="J243" s="11">
        <v>14.7</v>
      </c>
      <c r="K243" s="11">
        <v>10.8</v>
      </c>
      <c r="L243" s="11">
        <v>18111</v>
      </c>
      <c r="M243" s="11"/>
      <c r="N243" s="11">
        <v>4.9400000000000004</v>
      </c>
      <c r="O243" s="11">
        <v>51.7</v>
      </c>
    </row>
    <row r="244" spans="1:15">
      <c r="A244" s="154">
        <v>41180</v>
      </c>
      <c r="B244" s="85" t="s">
        <v>17</v>
      </c>
      <c r="C244" s="92">
        <v>296</v>
      </c>
      <c r="D244" s="78" t="s">
        <v>245</v>
      </c>
      <c r="E244" s="93">
        <v>0.47222222222222227</v>
      </c>
      <c r="F244" s="93">
        <v>0.4861111111111111</v>
      </c>
      <c r="G244" s="78" t="s">
        <v>243</v>
      </c>
      <c r="H244" s="11">
        <v>0.35</v>
      </c>
      <c r="I244" s="11"/>
      <c r="J244" s="11" t="s">
        <v>212</v>
      </c>
      <c r="K244" s="11" t="s">
        <v>212</v>
      </c>
      <c r="L244" s="11" t="s">
        <v>212</v>
      </c>
      <c r="M244" s="11"/>
      <c r="N244" s="11" t="s">
        <v>212</v>
      </c>
      <c r="O244" s="11" t="s">
        <v>212</v>
      </c>
    </row>
    <row r="245" spans="1:15">
      <c r="A245" s="154">
        <v>41180</v>
      </c>
      <c r="B245" s="85" t="s">
        <v>17</v>
      </c>
      <c r="C245" s="92">
        <v>349</v>
      </c>
      <c r="D245" s="78" t="s">
        <v>246</v>
      </c>
      <c r="E245" s="90">
        <v>0.48958333333333331</v>
      </c>
      <c r="F245" s="90" t="s">
        <v>212</v>
      </c>
      <c r="G245" s="78" t="s">
        <v>243</v>
      </c>
      <c r="H245" s="88">
        <v>0</v>
      </c>
      <c r="I245" s="88"/>
      <c r="J245" s="88">
        <v>14.7</v>
      </c>
      <c r="K245" s="88">
        <v>11</v>
      </c>
      <c r="L245" s="88">
        <v>18550</v>
      </c>
      <c r="M245" s="88"/>
      <c r="N245" s="88">
        <v>6.6</v>
      </c>
      <c r="O245" s="88">
        <v>69</v>
      </c>
    </row>
    <row r="246" spans="1:15">
      <c r="A246" s="154">
        <v>41180</v>
      </c>
      <c r="B246" s="85" t="s">
        <v>17</v>
      </c>
      <c r="C246" s="92">
        <v>349</v>
      </c>
      <c r="D246" s="78" t="s">
        <v>246</v>
      </c>
      <c r="E246" s="90">
        <v>0.48958333333333331</v>
      </c>
      <c r="F246" s="90" t="s">
        <v>212</v>
      </c>
      <c r="G246" s="78" t="s">
        <v>243</v>
      </c>
      <c r="H246" s="88">
        <v>0.55000000000000004</v>
      </c>
      <c r="I246" s="88"/>
      <c r="J246" s="88" t="s">
        <v>212</v>
      </c>
      <c r="K246" s="88" t="s">
        <v>212</v>
      </c>
      <c r="L246" s="88" t="s">
        <v>212</v>
      </c>
      <c r="M246" s="88"/>
      <c r="N246" s="88" t="s">
        <v>212</v>
      </c>
      <c r="O246" s="88" t="s">
        <v>212</v>
      </c>
    </row>
    <row r="247" spans="1:15" s="112" customFormat="1">
      <c r="A247" s="156">
        <v>40815</v>
      </c>
      <c r="B247" s="96" t="s">
        <v>33</v>
      </c>
      <c r="C247" s="96">
        <v>61</v>
      </c>
      <c r="D247" s="96" t="s">
        <v>263</v>
      </c>
      <c r="E247" s="113">
        <v>0.54861111111111105</v>
      </c>
      <c r="F247" s="113">
        <v>0.57986111111111105</v>
      </c>
      <c r="H247" s="112">
        <v>1.1499999999999999</v>
      </c>
      <c r="J247" s="112">
        <v>18.100000000000001</v>
      </c>
      <c r="K247" s="112">
        <v>3.7</v>
      </c>
      <c r="L247" s="112">
        <v>6760</v>
      </c>
      <c r="N247" s="112">
        <v>7.53</v>
      </c>
      <c r="O247" s="112">
        <v>76.099999999999994</v>
      </c>
    </row>
    <row r="248" spans="1:15" s="112" customFormat="1">
      <c r="A248" s="156">
        <v>40815</v>
      </c>
      <c r="B248" s="78" t="s">
        <v>33</v>
      </c>
      <c r="C248" s="96">
        <v>318</v>
      </c>
      <c r="D248" s="78" t="s">
        <v>284</v>
      </c>
      <c r="E248" s="113">
        <v>0.59027777777777779</v>
      </c>
      <c r="F248" s="113">
        <v>0.6</v>
      </c>
      <c r="G248" s="35"/>
      <c r="H248" s="112">
        <v>0.45</v>
      </c>
      <c r="J248" s="112">
        <v>18.5</v>
      </c>
      <c r="K248" s="112">
        <v>4.4000000000000004</v>
      </c>
      <c r="L248" s="112">
        <v>7800</v>
      </c>
      <c r="N248" s="112">
        <v>9.64</v>
      </c>
      <c r="O248" s="112">
        <v>105.1</v>
      </c>
    </row>
    <row r="249" spans="1:15" s="112" customFormat="1">
      <c r="A249" s="156">
        <v>40815</v>
      </c>
      <c r="B249" s="78" t="s">
        <v>33</v>
      </c>
      <c r="C249" s="96">
        <v>503</v>
      </c>
      <c r="D249" s="78" t="s">
        <v>264</v>
      </c>
      <c r="E249" s="113">
        <v>0.6069444444444444</v>
      </c>
      <c r="F249" s="113">
        <v>0.62222222222222223</v>
      </c>
      <c r="G249" s="35"/>
      <c r="H249" s="112">
        <v>0.61</v>
      </c>
      <c r="J249" s="112">
        <v>17.3</v>
      </c>
      <c r="K249" s="112">
        <v>3.7</v>
      </c>
      <c r="L249" s="112">
        <v>6770</v>
      </c>
      <c r="N249" s="112">
        <v>5.8</v>
      </c>
      <c r="O249" s="112">
        <v>63</v>
      </c>
    </row>
    <row r="250" spans="1:15" s="112" customFormat="1">
      <c r="A250" s="156">
        <v>40815</v>
      </c>
      <c r="B250" s="78" t="s">
        <v>33</v>
      </c>
      <c r="C250" s="96">
        <v>635</v>
      </c>
      <c r="D250" s="78" t="s">
        <v>265</v>
      </c>
      <c r="E250" s="113">
        <v>0.63194444444444442</v>
      </c>
      <c r="F250" s="113">
        <v>0.65555555555555556</v>
      </c>
      <c r="G250" s="35"/>
      <c r="H250" s="35">
        <v>1.05</v>
      </c>
      <c r="I250" s="35"/>
      <c r="J250" s="112">
        <v>18.399999999999999</v>
      </c>
      <c r="K250" s="112">
        <v>3.7</v>
      </c>
      <c r="L250" s="112">
        <v>6720</v>
      </c>
      <c r="N250" s="112">
        <v>7.39</v>
      </c>
      <c r="O250" s="112">
        <v>79.400000000000006</v>
      </c>
    </row>
    <row r="251" spans="1:15" s="112" customFormat="1">
      <c r="A251" s="156">
        <v>40815</v>
      </c>
      <c r="B251" s="78" t="s">
        <v>33</v>
      </c>
      <c r="C251" s="96">
        <v>668</v>
      </c>
      <c r="D251" s="78" t="s">
        <v>266</v>
      </c>
      <c r="E251" s="113">
        <v>0.65833333333333333</v>
      </c>
      <c r="F251" s="113">
        <v>0.67708333333333337</v>
      </c>
      <c r="G251" s="35"/>
      <c r="H251" s="35">
        <v>1.05</v>
      </c>
      <c r="I251" s="35"/>
      <c r="J251" s="112">
        <v>18.600000000000001</v>
      </c>
      <c r="K251" s="112">
        <v>3.7</v>
      </c>
      <c r="L251" s="112">
        <v>6710</v>
      </c>
      <c r="N251" s="112">
        <v>8.9</v>
      </c>
      <c r="O251" s="112">
        <v>98.6</v>
      </c>
    </row>
    <row r="252" spans="1:15" s="112" customFormat="1">
      <c r="A252" s="139">
        <v>40816</v>
      </c>
      <c r="B252" s="78" t="s">
        <v>17</v>
      </c>
      <c r="C252" s="96">
        <v>6</v>
      </c>
      <c r="D252" s="78" t="s">
        <v>267</v>
      </c>
      <c r="E252" s="113">
        <v>0.40972222222222227</v>
      </c>
      <c r="F252" s="113">
        <v>0.42708333333333331</v>
      </c>
      <c r="G252" s="35"/>
      <c r="H252" s="35">
        <v>0.75</v>
      </c>
      <c r="I252" s="35"/>
      <c r="J252" s="112">
        <v>18.399999999999999</v>
      </c>
      <c r="K252" s="112">
        <v>3.2</v>
      </c>
      <c r="L252" s="112">
        <v>5900</v>
      </c>
      <c r="N252" s="112">
        <v>1.5</v>
      </c>
      <c r="O252" s="112">
        <v>15</v>
      </c>
    </row>
    <row r="253" spans="1:15" s="112" customFormat="1">
      <c r="A253" s="139">
        <v>40816</v>
      </c>
      <c r="B253" s="78" t="s">
        <v>17</v>
      </c>
      <c r="C253" s="96">
        <v>148</v>
      </c>
      <c r="D253" s="78" t="s">
        <v>268</v>
      </c>
      <c r="E253" s="113">
        <v>0.47916666666666669</v>
      </c>
      <c r="F253" s="113">
        <v>0.49305555555555558</v>
      </c>
      <c r="G253" s="35"/>
      <c r="H253" s="35">
        <v>0.75</v>
      </c>
      <c r="I253" s="35"/>
      <c r="J253" s="112">
        <v>18.2</v>
      </c>
      <c r="K253" s="112">
        <v>3.2</v>
      </c>
      <c r="L253" s="112">
        <v>5970</v>
      </c>
      <c r="N253" s="112">
        <v>0.5</v>
      </c>
      <c r="O253" s="112">
        <v>4</v>
      </c>
    </row>
    <row r="254" spans="1:15" s="112" customFormat="1">
      <c r="A254" s="139">
        <v>40816</v>
      </c>
      <c r="B254" s="124" t="s">
        <v>17</v>
      </c>
      <c r="C254" s="96">
        <v>347</v>
      </c>
      <c r="D254" s="78" t="s">
        <v>269</v>
      </c>
      <c r="E254" s="113">
        <v>0.50347222222222221</v>
      </c>
      <c r="F254" s="113">
        <v>0.52083333333333337</v>
      </c>
      <c r="G254" s="35"/>
      <c r="H254" s="35">
        <v>0.76</v>
      </c>
      <c r="I254" s="35"/>
      <c r="J254" s="112">
        <v>18.2</v>
      </c>
      <c r="K254" s="112">
        <v>3.4</v>
      </c>
      <c r="L254" s="112">
        <v>6170</v>
      </c>
      <c r="N254" s="112">
        <v>0.1</v>
      </c>
      <c r="O254" s="112">
        <v>1.1000000000000001</v>
      </c>
    </row>
    <row r="255" spans="1:15" s="112" customFormat="1">
      <c r="A255" s="139">
        <v>40816</v>
      </c>
      <c r="B255" s="78" t="s">
        <v>17</v>
      </c>
      <c r="C255" s="96">
        <v>0</v>
      </c>
      <c r="D255" s="78" t="s">
        <v>270</v>
      </c>
      <c r="E255" s="113">
        <v>0.42777777777777781</v>
      </c>
      <c r="F255" s="113">
        <v>0.45</v>
      </c>
      <c r="G255" s="35"/>
      <c r="H255" s="35">
        <v>0.75</v>
      </c>
      <c r="I255" s="35"/>
      <c r="J255" s="35">
        <v>18.5</v>
      </c>
      <c r="K255" s="35">
        <v>3.5</v>
      </c>
      <c r="L255" s="112">
        <v>6420</v>
      </c>
      <c r="N255" s="112">
        <v>0.22</v>
      </c>
      <c r="O255" s="112">
        <v>2.4</v>
      </c>
    </row>
    <row r="256" spans="1:15" s="112" customFormat="1">
      <c r="A256" s="139">
        <v>40816</v>
      </c>
      <c r="B256" s="78" t="s">
        <v>17</v>
      </c>
      <c r="C256" s="96">
        <v>87</v>
      </c>
      <c r="D256" s="78" t="s">
        <v>271</v>
      </c>
      <c r="E256" s="113">
        <v>0.4548611111111111</v>
      </c>
      <c r="F256" s="113">
        <v>0.46875</v>
      </c>
      <c r="G256" s="35"/>
      <c r="H256" s="35">
        <v>0.6</v>
      </c>
      <c r="I256" s="35"/>
      <c r="J256" s="35">
        <v>18.2</v>
      </c>
      <c r="K256" s="35">
        <v>3.1</v>
      </c>
      <c r="L256" s="112">
        <v>5720</v>
      </c>
      <c r="N256" s="112">
        <v>0.31</v>
      </c>
      <c r="O256" s="112">
        <v>3.3</v>
      </c>
    </row>
    <row r="257" spans="1:15" s="112" customFormat="1">
      <c r="A257" s="139">
        <v>40816</v>
      </c>
      <c r="B257" s="78" t="s">
        <v>24</v>
      </c>
      <c r="C257" s="96">
        <v>315</v>
      </c>
      <c r="D257" s="78" t="s">
        <v>272</v>
      </c>
      <c r="E257" s="113">
        <v>0.58333333333333337</v>
      </c>
      <c r="F257" s="113">
        <v>0.59722222222222221</v>
      </c>
      <c r="G257" s="78"/>
      <c r="H257" s="35">
        <v>0.65</v>
      </c>
      <c r="I257" s="35"/>
      <c r="J257" s="35">
        <v>17.600000000000001</v>
      </c>
      <c r="K257" s="35">
        <v>3.7</v>
      </c>
      <c r="L257" s="112">
        <v>6750</v>
      </c>
      <c r="N257" s="112">
        <v>4.68</v>
      </c>
      <c r="O257" s="112">
        <v>50.2</v>
      </c>
    </row>
    <row r="258" spans="1:15" s="112" customFormat="1">
      <c r="A258" s="139">
        <v>40816</v>
      </c>
      <c r="B258" s="78" t="s">
        <v>24</v>
      </c>
      <c r="C258" s="96">
        <v>199</v>
      </c>
      <c r="D258" s="78" t="s">
        <v>273</v>
      </c>
      <c r="E258" s="113">
        <v>0.60763888888888895</v>
      </c>
      <c r="F258" s="113">
        <v>0.62708333333333333</v>
      </c>
      <c r="G258" s="78"/>
      <c r="H258" s="35">
        <v>1</v>
      </c>
      <c r="I258" s="35"/>
      <c r="J258" s="35">
        <v>18.3</v>
      </c>
      <c r="K258" s="35">
        <v>3.7</v>
      </c>
      <c r="L258" s="112">
        <v>6720</v>
      </c>
      <c r="N258" s="112">
        <v>0.2</v>
      </c>
      <c r="O258" s="112">
        <v>2.1</v>
      </c>
    </row>
    <row r="259" spans="1:15" s="112" customFormat="1">
      <c r="A259" s="139">
        <v>40816</v>
      </c>
      <c r="B259" s="78" t="s">
        <v>24</v>
      </c>
      <c r="C259" s="96">
        <v>63</v>
      </c>
      <c r="D259" s="78" t="s">
        <v>274</v>
      </c>
      <c r="E259" s="113">
        <v>0.63541666666666663</v>
      </c>
      <c r="F259" s="113">
        <v>0.65277777777777779</v>
      </c>
      <c r="G259" s="78"/>
      <c r="H259" s="35">
        <v>0.8</v>
      </c>
      <c r="I259" s="35"/>
      <c r="J259" s="35">
        <v>18.3</v>
      </c>
      <c r="K259" s="35">
        <v>3.7</v>
      </c>
      <c r="L259" s="112">
        <v>6750</v>
      </c>
      <c r="N259" s="112">
        <v>6.4</v>
      </c>
      <c r="O259" s="112">
        <v>69</v>
      </c>
    </row>
    <row r="260" spans="1:15" s="112" customFormat="1">
      <c r="A260" s="139">
        <v>40816</v>
      </c>
      <c r="B260" s="78" t="s">
        <v>24</v>
      </c>
      <c r="C260" s="96">
        <v>36</v>
      </c>
      <c r="D260" s="78" t="s">
        <v>275</v>
      </c>
      <c r="E260" s="113">
        <v>0.65486111111111112</v>
      </c>
      <c r="F260" s="113"/>
      <c r="G260" s="78"/>
      <c r="H260" s="35">
        <v>0.95</v>
      </c>
      <c r="I260" s="35"/>
      <c r="J260" s="35">
        <v>18.8</v>
      </c>
      <c r="K260" s="35">
        <v>3.7</v>
      </c>
      <c r="L260" s="112">
        <v>6710</v>
      </c>
      <c r="N260" s="112">
        <v>7.43</v>
      </c>
      <c r="O260" s="112">
        <v>81</v>
      </c>
    </row>
    <row r="261" spans="1:15" s="112" customFormat="1">
      <c r="A261" s="139">
        <v>40816</v>
      </c>
      <c r="B261" s="78" t="s">
        <v>24</v>
      </c>
      <c r="C261" s="96">
        <v>74</v>
      </c>
      <c r="D261" s="78" t="s">
        <v>276</v>
      </c>
      <c r="E261" s="113">
        <v>0.68055555555555547</v>
      </c>
      <c r="F261" s="113">
        <v>0.69791666666666663</v>
      </c>
      <c r="G261" s="78"/>
      <c r="H261" s="35">
        <v>0.8</v>
      </c>
      <c r="I261" s="35"/>
      <c r="J261" s="35">
        <v>18.600000000000001</v>
      </c>
      <c r="K261" s="35">
        <v>3.7</v>
      </c>
      <c r="L261" s="112">
        <v>6720</v>
      </c>
      <c r="N261" s="112">
        <v>8.7100000000000009</v>
      </c>
      <c r="O261" s="112">
        <v>95</v>
      </c>
    </row>
    <row r="262" spans="1:15">
      <c r="A262" s="114">
        <v>40448</v>
      </c>
      <c r="B262" s="78" t="s">
        <v>33</v>
      </c>
      <c r="C262" s="96">
        <v>729</v>
      </c>
      <c r="D262" s="81" t="s">
        <v>289</v>
      </c>
      <c r="E262" s="98">
        <v>0.44444444444444442</v>
      </c>
      <c r="F262" s="98">
        <v>0.47916666666666669</v>
      </c>
      <c r="G262" s="14" t="s">
        <v>304</v>
      </c>
      <c r="H262" s="14">
        <v>0.8</v>
      </c>
      <c r="I262" s="14"/>
      <c r="J262">
        <v>18.2</v>
      </c>
      <c r="L262">
        <v>15703</v>
      </c>
      <c r="N262">
        <v>12.27</v>
      </c>
      <c r="O262">
        <v>136</v>
      </c>
    </row>
    <row r="263" spans="1:15">
      <c r="A263" s="114">
        <v>40448</v>
      </c>
      <c r="B263" s="78" t="s">
        <v>33</v>
      </c>
      <c r="C263" s="96">
        <v>570</v>
      </c>
      <c r="D263" s="81" t="s">
        <v>290</v>
      </c>
      <c r="E263" s="98">
        <v>0.48958333333333331</v>
      </c>
      <c r="F263" s="98">
        <v>0.51388888888888895</v>
      </c>
      <c r="G263" s="14" t="s">
        <v>305</v>
      </c>
      <c r="H263" s="14">
        <v>0.7</v>
      </c>
      <c r="I263" s="14"/>
      <c r="J263">
        <v>18.600000000000001</v>
      </c>
      <c r="L263">
        <v>15748</v>
      </c>
      <c r="N263">
        <v>10.01</v>
      </c>
      <c r="O263">
        <v>150</v>
      </c>
    </row>
    <row r="264" spans="1:15">
      <c r="A264" s="114">
        <v>40448</v>
      </c>
      <c r="B264" s="78" t="s">
        <v>33</v>
      </c>
      <c r="C264" s="96">
        <v>402</v>
      </c>
      <c r="D264" s="78" t="s">
        <v>291</v>
      </c>
      <c r="E264" s="98">
        <v>0.56944444444444442</v>
      </c>
      <c r="F264" s="98">
        <v>0.59027777777777779</v>
      </c>
      <c r="G264" s="14" t="s">
        <v>306</v>
      </c>
      <c r="H264" s="14">
        <v>0.15</v>
      </c>
      <c r="I264" s="14"/>
      <c r="J264">
        <v>22</v>
      </c>
      <c r="K264">
        <v>9.2100000000000009</v>
      </c>
      <c r="L264">
        <v>15598</v>
      </c>
    </row>
    <row r="265" spans="1:15">
      <c r="A265" s="114">
        <v>40448</v>
      </c>
      <c r="B265" s="78" t="s">
        <v>33</v>
      </c>
      <c r="C265" s="96">
        <v>369</v>
      </c>
      <c r="D265" s="78" t="s">
        <v>292</v>
      </c>
      <c r="E265" s="98">
        <v>0.59375</v>
      </c>
      <c r="F265" s="98">
        <v>0.61111111111111105</v>
      </c>
      <c r="G265" s="14" t="s">
        <v>307</v>
      </c>
      <c r="H265" s="14">
        <v>0.15</v>
      </c>
      <c r="I265" s="14"/>
      <c r="J265">
        <v>25.5</v>
      </c>
      <c r="K265">
        <v>9.25</v>
      </c>
      <c r="L265">
        <v>15860</v>
      </c>
    </row>
    <row r="266" spans="1:15">
      <c r="A266" s="114">
        <v>40448</v>
      </c>
      <c r="B266" s="78" t="s">
        <v>33</v>
      </c>
      <c r="C266" s="96">
        <v>128</v>
      </c>
      <c r="D266" s="78" t="s">
        <v>293</v>
      </c>
      <c r="E266" s="98">
        <v>0.61319444444444449</v>
      </c>
      <c r="F266" s="98">
        <v>0.63888888888888895</v>
      </c>
      <c r="G266" s="14" t="s">
        <v>308</v>
      </c>
      <c r="H266" s="14">
        <v>0.22</v>
      </c>
      <c r="I266" s="14"/>
      <c r="J266">
        <v>23.7</v>
      </c>
      <c r="K266">
        <v>9.1999999999999993</v>
      </c>
      <c r="L266">
        <v>15741</v>
      </c>
    </row>
    <row r="267" spans="1:15">
      <c r="A267" s="157">
        <v>40449</v>
      </c>
      <c r="B267" s="78" t="s">
        <v>24</v>
      </c>
      <c r="C267" s="96">
        <v>330</v>
      </c>
      <c r="D267" s="78" t="s">
        <v>294</v>
      </c>
      <c r="E267" s="98">
        <v>0.64583333333333337</v>
      </c>
      <c r="F267" s="98">
        <v>0.67083333333333339</v>
      </c>
      <c r="G267" s="14" t="s">
        <v>309</v>
      </c>
      <c r="J267">
        <v>24.4</v>
      </c>
      <c r="K267">
        <v>9.1999999999999993</v>
      </c>
      <c r="L267">
        <v>15785</v>
      </c>
    </row>
    <row r="268" spans="1:15">
      <c r="A268" s="157">
        <v>40449</v>
      </c>
      <c r="B268" s="100" t="s">
        <v>24</v>
      </c>
      <c r="C268" s="96">
        <v>253</v>
      </c>
      <c r="D268" s="78" t="s">
        <v>295</v>
      </c>
      <c r="E268" s="98">
        <v>0.40625</v>
      </c>
      <c r="F268" s="98">
        <v>0.4236111111111111</v>
      </c>
      <c r="G268" s="14" t="s">
        <v>310</v>
      </c>
      <c r="J268">
        <v>19.100000000000001</v>
      </c>
      <c r="K268">
        <v>9.1300000000000008</v>
      </c>
      <c r="L268">
        <v>15572</v>
      </c>
    </row>
    <row r="269" spans="1:15">
      <c r="A269" s="157">
        <v>40449</v>
      </c>
      <c r="B269" s="78" t="s">
        <v>24</v>
      </c>
      <c r="C269" s="96">
        <v>238</v>
      </c>
      <c r="D269" s="78" t="s">
        <v>296</v>
      </c>
      <c r="E269" s="98">
        <v>0.42708333333333331</v>
      </c>
      <c r="F269" s="98">
        <v>0.44097222222222227</v>
      </c>
      <c r="G269" s="14" t="s">
        <v>311</v>
      </c>
      <c r="H269" s="14">
        <v>0.5</v>
      </c>
      <c r="I269" s="14"/>
      <c r="J269">
        <v>19.7</v>
      </c>
      <c r="K269">
        <v>9.17</v>
      </c>
      <c r="L269">
        <v>15615</v>
      </c>
    </row>
    <row r="270" spans="1:15">
      <c r="A270" s="157">
        <v>40449</v>
      </c>
      <c r="B270" s="78" t="s">
        <v>24</v>
      </c>
      <c r="C270" s="96">
        <v>125</v>
      </c>
      <c r="D270" s="78" t="s">
        <v>297</v>
      </c>
      <c r="E270" s="98">
        <v>0.4513888888888889</v>
      </c>
      <c r="F270" s="98">
        <v>0.46875</v>
      </c>
      <c r="G270" s="14" t="s">
        <v>312</v>
      </c>
      <c r="J270">
        <v>19.7</v>
      </c>
      <c r="K270">
        <v>9.17</v>
      </c>
      <c r="L270">
        <v>15670</v>
      </c>
    </row>
    <row r="271" spans="1:15">
      <c r="A271" s="157">
        <v>40449</v>
      </c>
      <c r="B271" s="78" t="s">
        <v>24</v>
      </c>
      <c r="C271" s="96">
        <v>74</v>
      </c>
      <c r="D271" s="78" t="s">
        <v>298</v>
      </c>
      <c r="E271" s="98">
        <v>0.47222222222222227</v>
      </c>
      <c r="F271" s="98">
        <v>0.5</v>
      </c>
      <c r="G271" s="14" t="s">
        <v>313</v>
      </c>
      <c r="J271">
        <v>20.5</v>
      </c>
      <c r="K271">
        <v>9.15</v>
      </c>
      <c r="L271">
        <v>15625</v>
      </c>
    </row>
    <row r="272" spans="1:15">
      <c r="A272" s="157">
        <v>40449</v>
      </c>
      <c r="B272" s="78" t="s">
        <v>17</v>
      </c>
      <c r="C272" s="96">
        <v>350</v>
      </c>
      <c r="D272" s="78" t="s">
        <v>299</v>
      </c>
      <c r="E272" s="98">
        <v>0.5625</v>
      </c>
      <c r="F272" s="98">
        <v>0.58333333333333337</v>
      </c>
      <c r="G272" s="14" t="s">
        <v>314</v>
      </c>
      <c r="H272" s="14">
        <v>0.28999999999999998</v>
      </c>
      <c r="I272" s="14"/>
      <c r="J272">
        <v>22</v>
      </c>
      <c r="K272">
        <v>9.09</v>
      </c>
      <c r="L272">
        <v>1553</v>
      </c>
    </row>
    <row r="273" spans="1:15">
      <c r="A273" s="157">
        <v>40449</v>
      </c>
      <c r="B273" s="78" t="s">
        <v>17</v>
      </c>
      <c r="C273" s="96">
        <v>354</v>
      </c>
      <c r="D273" s="78" t="s">
        <v>300</v>
      </c>
      <c r="E273" s="98">
        <v>0.59027777777777779</v>
      </c>
      <c r="F273" s="98">
        <v>0.60416666666666663</v>
      </c>
      <c r="G273" s="14" t="s">
        <v>315</v>
      </c>
      <c r="H273" s="14">
        <v>0.35</v>
      </c>
      <c r="I273" s="14"/>
      <c r="J273">
        <v>22</v>
      </c>
      <c r="K273">
        <v>9.09</v>
      </c>
      <c r="L273">
        <v>1553</v>
      </c>
    </row>
    <row r="274" spans="1:15">
      <c r="A274" s="157">
        <v>40449</v>
      </c>
      <c r="B274" s="78" t="s">
        <v>17</v>
      </c>
      <c r="C274" s="96">
        <v>305</v>
      </c>
      <c r="D274" s="78" t="s">
        <v>301</v>
      </c>
      <c r="E274" s="98">
        <v>0.61111111111111105</v>
      </c>
      <c r="F274" s="98">
        <v>0.62847222222222221</v>
      </c>
      <c r="G274" s="14" t="s">
        <v>316</v>
      </c>
      <c r="H274" s="14">
        <v>0.51</v>
      </c>
      <c r="I274" s="14"/>
      <c r="J274">
        <v>23.2</v>
      </c>
      <c r="K274">
        <v>9.07</v>
      </c>
      <c r="L274">
        <v>15541</v>
      </c>
    </row>
    <row r="275" spans="1:15">
      <c r="A275" s="157">
        <v>40449</v>
      </c>
      <c r="B275" s="78" t="s">
        <v>17</v>
      </c>
      <c r="C275" s="96">
        <v>50</v>
      </c>
      <c r="D275" s="78" t="s">
        <v>302</v>
      </c>
      <c r="E275" s="98">
        <v>0.63541666666666663</v>
      </c>
      <c r="F275" s="98">
        <v>0.64930555555555558</v>
      </c>
      <c r="G275" s="14" t="s">
        <v>317</v>
      </c>
      <c r="H275" s="14">
        <v>0.6</v>
      </c>
      <c r="I275" s="14"/>
      <c r="J275">
        <v>22.8</v>
      </c>
      <c r="K275">
        <v>9.09</v>
      </c>
      <c r="L275">
        <v>15558</v>
      </c>
    </row>
    <row r="276" spans="1:15">
      <c r="A276" s="157">
        <v>40449</v>
      </c>
      <c r="B276" s="107" t="s">
        <v>17</v>
      </c>
      <c r="C276" s="107">
        <v>5</v>
      </c>
      <c r="D276" s="107" t="s">
        <v>303</v>
      </c>
      <c r="E276" s="98">
        <v>0.65277777777777779</v>
      </c>
      <c r="F276" s="98">
        <v>0.66111111111111109</v>
      </c>
      <c r="G276" s="14" t="s">
        <v>318</v>
      </c>
      <c r="H276">
        <v>0.54</v>
      </c>
      <c r="J276">
        <v>22.7</v>
      </c>
      <c r="K276">
        <v>9.1</v>
      </c>
      <c r="L276">
        <v>15569</v>
      </c>
    </row>
    <row r="277" spans="1:15">
      <c r="A277" s="157">
        <v>40094</v>
      </c>
      <c r="B277" s="96" t="s">
        <v>319</v>
      </c>
      <c r="C277" s="96">
        <v>32</v>
      </c>
      <c r="D277" s="97" t="s">
        <v>331</v>
      </c>
      <c r="F277" s="98">
        <v>0.48472222222222222</v>
      </c>
      <c r="G277" t="s">
        <v>330</v>
      </c>
      <c r="H277">
        <v>0</v>
      </c>
      <c r="J277">
        <v>14.6</v>
      </c>
      <c r="K277">
        <v>10.199999999999999</v>
      </c>
      <c r="N277">
        <v>6.5</v>
      </c>
      <c r="O277">
        <v>62</v>
      </c>
    </row>
    <row r="278" spans="1:15">
      <c r="A278" s="157">
        <v>40094</v>
      </c>
      <c r="B278" s="96" t="s">
        <v>319</v>
      </c>
      <c r="C278" s="96">
        <v>32</v>
      </c>
      <c r="D278" s="97" t="s">
        <v>331</v>
      </c>
      <c r="F278" s="98">
        <v>0.48472222222222222</v>
      </c>
      <c r="G278" t="s">
        <v>330</v>
      </c>
      <c r="H278">
        <v>0.38</v>
      </c>
      <c r="J278">
        <v>14.5</v>
      </c>
      <c r="K278">
        <v>10.199999999999999</v>
      </c>
      <c r="N278">
        <v>2.8</v>
      </c>
      <c r="O278">
        <v>49</v>
      </c>
    </row>
    <row r="279" spans="1:15">
      <c r="A279" s="157">
        <v>40094</v>
      </c>
      <c r="B279" s="96" t="s">
        <v>319</v>
      </c>
      <c r="C279" s="96">
        <v>55</v>
      </c>
      <c r="D279" s="97" t="s">
        <v>332</v>
      </c>
      <c r="F279" s="98">
        <v>0.5</v>
      </c>
      <c r="G279" t="s">
        <v>330</v>
      </c>
      <c r="H279">
        <v>0.28999999999999998</v>
      </c>
      <c r="J279">
        <v>15.1</v>
      </c>
      <c r="K279">
        <v>10.199999999999999</v>
      </c>
      <c r="N279">
        <v>5.8</v>
      </c>
      <c r="O279">
        <v>58</v>
      </c>
    </row>
    <row r="280" spans="1:15">
      <c r="A280" s="157">
        <v>40094</v>
      </c>
      <c r="B280" s="96" t="s">
        <v>319</v>
      </c>
      <c r="C280" s="96">
        <v>158</v>
      </c>
      <c r="D280" s="97" t="s">
        <v>333</v>
      </c>
      <c r="F280" s="98">
        <v>0.51736111111111105</v>
      </c>
      <c r="G280" t="s">
        <v>330</v>
      </c>
      <c r="H280">
        <v>0.25</v>
      </c>
      <c r="J280">
        <v>16</v>
      </c>
      <c r="K280">
        <v>7.7</v>
      </c>
      <c r="N280">
        <v>0.2</v>
      </c>
      <c r="O280">
        <v>2</v>
      </c>
    </row>
    <row r="281" spans="1:15">
      <c r="A281" s="157">
        <v>40094</v>
      </c>
      <c r="B281" s="96" t="s">
        <v>319</v>
      </c>
      <c r="C281" s="96">
        <v>315</v>
      </c>
      <c r="D281" s="97" t="s">
        <v>334</v>
      </c>
      <c r="F281" s="98">
        <v>0.54166666666666663</v>
      </c>
      <c r="G281" t="s">
        <v>330</v>
      </c>
      <c r="H281">
        <v>0.25</v>
      </c>
      <c r="J281">
        <v>17.2</v>
      </c>
      <c r="K281">
        <v>10.199999999999999</v>
      </c>
      <c r="N281">
        <v>13.13</v>
      </c>
      <c r="O281">
        <v>149</v>
      </c>
    </row>
    <row r="282" spans="1:15">
      <c r="A282" s="157">
        <v>40094</v>
      </c>
      <c r="B282" s="96" t="s">
        <v>319</v>
      </c>
      <c r="C282" s="96">
        <v>338</v>
      </c>
      <c r="D282" s="97" t="s">
        <v>335</v>
      </c>
      <c r="F282" s="98">
        <v>0.54513888888888895</v>
      </c>
      <c r="G282" t="s">
        <v>330</v>
      </c>
      <c r="H282">
        <v>0.2</v>
      </c>
      <c r="J282">
        <v>17.7</v>
      </c>
      <c r="K282">
        <v>10.199999999999999</v>
      </c>
      <c r="N282">
        <v>14.3</v>
      </c>
    </row>
    <row r="283" spans="1:15">
      <c r="A283" s="157">
        <v>40092</v>
      </c>
      <c r="B283" s="96" t="s">
        <v>322</v>
      </c>
      <c r="C283" s="96">
        <v>46</v>
      </c>
      <c r="D283" s="97" t="s">
        <v>336</v>
      </c>
      <c r="F283" s="98">
        <v>0.58333333333333337</v>
      </c>
      <c r="G283" t="s">
        <v>330</v>
      </c>
      <c r="H283">
        <v>0.1</v>
      </c>
      <c r="J283">
        <v>18.8</v>
      </c>
      <c r="K283">
        <v>10.4</v>
      </c>
      <c r="N283">
        <v>10.199999999999999</v>
      </c>
      <c r="O283">
        <v>112</v>
      </c>
    </row>
    <row r="284" spans="1:15">
      <c r="A284" s="157">
        <v>40092</v>
      </c>
      <c r="B284" s="96" t="s">
        <v>322</v>
      </c>
      <c r="C284" s="96">
        <v>147</v>
      </c>
      <c r="D284" s="97" t="s">
        <v>337</v>
      </c>
      <c r="F284" s="98">
        <v>0.57291666666666663</v>
      </c>
      <c r="G284" t="s">
        <v>330</v>
      </c>
      <c r="H284">
        <v>0</v>
      </c>
      <c r="J284">
        <v>18.3</v>
      </c>
      <c r="K284">
        <v>10.4</v>
      </c>
      <c r="N284">
        <v>12.3</v>
      </c>
      <c r="O284">
        <v>132</v>
      </c>
    </row>
    <row r="285" spans="1:15">
      <c r="A285" s="157">
        <v>40092</v>
      </c>
      <c r="B285" s="96" t="s">
        <v>322</v>
      </c>
      <c r="C285" s="96">
        <v>147</v>
      </c>
      <c r="D285" s="97" t="s">
        <v>337</v>
      </c>
      <c r="F285" s="98">
        <v>0.57291666666666663</v>
      </c>
      <c r="G285" t="s">
        <v>330</v>
      </c>
      <c r="H285">
        <v>0.4</v>
      </c>
      <c r="J285">
        <v>16.7</v>
      </c>
      <c r="K285">
        <v>10.199999999999999</v>
      </c>
      <c r="N285">
        <v>0.7</v>
      </c>
      <c r="O285">
        <v>4</v>
      </c>
    </row>
    <row r="286" spans="1:15">
      <c r="A286" s="157">
        <v>40092</v>
      </c>
      <c r="B286" s="95" t="s">
        <v>24</v>
      </c>
      <c r="C286" s="97">
        <v>172</v>
      </c>
      <c r="D286" s="97" t="s">
        <v>338</v>
      </c>
      <c r="F286" s="98">
        <v>0.53125</v>
      </c>
      <c r="G286" t="s">
        <v>330</v>
      </c>
      <c r="H286">
        <v>0.2</v>
      </c>
      <c r="J286">
        <v>19.100000000000001</v>
      </c>
      <c r="K286">
        <v>10.4</v>
      </c>
      <c r="N286">
        <v>9.1999999999999993</v>
      </c>
      <c r="O286">
        <v>110</v>
      </c>
    </row>
    <row r="287" spans="1:15">
      <c r="A287" s="157">
        <v>40092</v>
      </c>
      <c r="B287" s="97" t="s">
        <v>24</v>
      </c>
      <c r="C287" s="97">
        <v>290</v>
      </c>
      <c r="D287" s="97" t="s">
        <v>339</v>
      </c>
      <c r="F287" s="98">
        <v>0.48680555555555555</v>
      </c>
      <c r="G287" t="s">
        <v>330</v>
      </c>
      <c r="H287">
        <v>0.25</v>
      </c>
      <c r="J287">
        <v>17.399999999999999</v>
      </c>
      <c r="K287">
        <v>10.4</v>
      </c>
      <c r="N287">
        <v>8.1</v>
      </c>
      <c r="O287">
        <v>86</v>
      </c>
    </row>
    <row r="288" spans="1:15">
      <c r="A288" s="157">
        <v>40092</v>
      </c>
      <c r="B288" s="97" t="s">
        <v>24</v>
      </c>
      <c r="C288" s="97">
        <v>380</v>
      </c>
      <c r="D288" s="97" t="s">
        <v>340</v>
      </c>
      <c r="F288" s="98">
        <v>0.47222222222222227</v>
      </c>
      <c r="G288" t="s">
        <v>330</v>
      </c>
      <c r="H288">
        <v>0</v>
      </c>
      <c r="J288">
        <v>16.8</v>
      </c>
      <c r="K288">
        <v>10.4</v>
      </c>
      <c r="N288">
        <v>7.8</v>
      </c>
      <c r="O288">
        <v>86</v>
      </c>
    </row>
    <row r="289" spans="1:15">
      <c r="A289" s="157">
        <v>40092</v>
      </c>
      <c r="B289" s="97" t="s">
        <v>24</v>
      </c>
      <c r="C289" s="97">
        <v>380</v>
      </c>
      <c r="D289" s="97" t="s">
        <v>340</v>
      </c>
      <c r="F289" s="98">
        <v>0.47222222222222227</v>
      </c>
      <c r="G289" t="s">
        <v>330</v>
      </c>
      <c r="H289">
        <v>0.3</v>
      </c>
      <c r="J289">
        <v>15.7</v>
      </c>
      <c r="K289">
        <v>10.6</v>
      </c>
      <c r="N289">
        <v>4.5</v>
      </c>
      <c r="O289">
        <v>24</v>
      </c>
    </row>
    <row r="290" spans="1:15">
      <c r="A290" s="157">
        <v>40092</v>
      </c>
      <c r="B290" s="97" t="s">
        <v>33</v>
      </c>
      <c r="C290" s="97">
        <v>51</v>
      </c>
      <c r="D290" s="97" t="s">
        <v>341</v>
      </c>
      <c r="F290" s="98">
        <v>0.44375000000000003</v>
      </c>
      <c r="G290" t="s">
        <v>330</v>
      </c>
      <c r="H290">
        <v>0</v>
      </c>
      <c r="J290">
        <v>13.5</v>
      </c>
      <c r="K290">
        <v>10.4</v>
      </c>
      <c r="N290">
        <v>9.1</v>
      </c>
      <c r="O290">
        <v>89</v>
      </c>
    </row>
    <row r="291" spans="1:15">
      <c r="A291" s="157">
        <v>40092</v>
      </c>
      <c r="B291" s="97" t="s">
        <v>33</v>
      </c>
      <c r="C291" s="97">
        <v>51</v>
      </c>
      <c r="D291" s="97" t="s">
        <v>341</v>
      </c>
      <c r="F291" s="98">
        <v>0.44375000000000003</v>
      </c>
      <c r="G291" t="s">
        <v>330</v>
      </c>
      <c r="H291">
        <v>0.55000000000000004</v>
      </c>
      <c r="J291">
        <v>13.1</v>
      </c>
      <c r="K291">
        <v>10.4</v>
      </c>
      <c r="N291">
        <v>4.8</v>
      </c>
      <c r="O291">
        <v>44.5</v>
      </c>
    </row>
    <row r="292" spans="1:15">
      <c r="A292" s="157">
        <v>40092</v>
      </c>
      <c r="B292" s="96" t="s">
        <v>326</v>
      </c>
      <c r="C292" s="96">
        <v>343</v>
      </c>
      <c r="D292" s="97" t="s">
        <v>342</v>
      </c>
      <c r="F292" s="98">
        <v>0.61805555555555558</v>
      </c>
      <c r="G292" t="s">
        <v>330</v>
      </c>
      <c r="H292">
        <v>0</v>
      </c>
      <c r="J292">
        <v>16.2</v>
      </c>
      <c r="K292">
        <v>10.4</v>
      </c>
      <c r="N292">
        <v>9.1999999999999993</v>
      </c>
      <c r="O292">
        <v>100</v>
      </c>
    </row>
    <row r="293" spans="1:15">
      <c r="A293" s="157">
        <v>40092</v>
      </c>
      <c r="B293" s="96" t="s">
        <v>326</v>
      </c>
      <c r="C293" s="96">
        <v>343</v>
      </c>
      <c r="D293" s="97" t="s">
        <v>342</v>
      </c>
      <c r="F293" s="98">
        <v>0.61805555555555558</v>
      </c>
      <c r="G293" t="s">
        <v>330</v>
      </c>
      <c r="H293">
        <v>0.5</v>
      </c>
      <c r="J293">
        <v>15.8</v>
      </c>
      <c r="K293">
        <v>10.4</v>
      </c>
      <c r="N293">
        <v>2.2000000000000002</v>
      </c>
      <c r="O293">
        <v>26</v>
      </c>
    </row>
    <row r="294" spans="1:15">
      <c r="A294" s="157">
        <v>40092</v>
      </c>
      <c r="B294" s="96" t="s">
        <v>326</v>
      </c>
      <c r="C294" s="96">
        <v>468</v>
      </c>
      <c r="D294" s="97" t="s">
        <v>343</v>
      </c>
      <c r="F294" s="98">
        <v>0.63888888888888895</v>
      </c>
      <c r="G294" t="s">
        <v>330</v>
      </c>
      <c r="H294">
        <v>0</v>
      </c>
      <c r="J294">
        <v>16.600000000000001</v>
      </c>
      <c r="K294">
        <v>10.4</v>
      </c>
      <c r="N294">
        <v>10.1</v>
      </c>
      <c r="O294">
        <v>110</v>
      </c>
    </row>
    <row r="295" spans="1:15">
      <c r="A295" s="157">
        <v>40092</v>
      </c>
      <c r="B295" s="96" t="s">
        <v>326</v>
      </c>
      <c r="C295" s="96">
        <v>468</v>
      </c>
      <c r="D295" s="97" t="s">
        <v>343</v>
      </c>
      <c r="F295" s="98">
        <v>0.63888888888888895</v>
      </c>
      <c r="G295" t="s">
        <v>330</v>
      </c>
      <c r="H295">
        <v>0.45</v>
      </c>
      <c r="J295">
        <v>16</v>
      </c>
      <c r="K295">
        <v>10.4</v>
      </c>
      <c r="N295">
        <v>8.1</v>
      </c>
      <c r="O295">
        <v>86</v>
      </c>
    </row>
    <row r="296" spans="1:15">
      <c r="A296" s="157">
        <v>40092</v>
      </c>
      <c r="B296" s="96" t="s">
        <v>326</v>
      </c>
      <c r="C296" s="96">
        <v>477</v>
      </c>
      <c r="D296" s="97" t="s">
        <v>344</v>
      </c>
      <c r="F296" s="98">
        <v>0.65625</v>
      </c>
      <c r="G296" t="s">
        <v>330</v>
      </c>
      <c r="H296">
        <v>0</v>
      </c>
      <c r="J296">
        <v>17.7</v>
      </c>
      <c r="K296">
        <v>10.4</v>
      </c>
      <c r="N296">
        <v>15.1</v>
      </c>
      <c r="O296">
        <v>155</v>
      </c>
    </row>
    <row r="297" spans="1:15">
      <c r="A297" s="157">
        <v>40092</v>
      </c>
      <c r="B297" s="96" t="s">
        <v>326</v>
      </c>
      <c r="C297" s="96">
        <v>477</v>
      </c>
      <c r="D297" s="97" t="s">
        <v>344</v>
      </c>
      <c r="F297" s="98">
        <v>0.65625</v>
      </c>
      <c r="G297" t="s">
        <v>330</v>
      </c>
      <c r="H297">
        <v>0.55000000000000004</v>
      </c>
      <c r="J297">
        <v>15.1</v>
      </c>
      <c r="K297">
        <v>10.4</v>
      </c>
      <c r="N297">
        <v>5.2</v>
      </c>
      <c r="O297">
        <v>48</v>
      </c>
    </row>
    <row r="298" spans="1:15">
      <c r="A298" s="157">
        <v>40092</v>
      </c>
      <c r="B298" s="96" t="s">
        <v>326</v>
      </c>
      <c r="C298" s="96">
        <v>523</v>
      </c>
      <c r="D298" s="97" t="s">
        <v>345</v>
      </c>
      <c r="F298" s="98">
        <v>0.40625</v>
      </c>
      <c r="G298" t="s">
        <v>330</v>
      </c>
      <c r="H298">
        <v>0.28000000000000003</v>
      </c>
      <c r="J298">
        <v>13.7</v>
      </c>
      <c r="K298">
        <v>10.4</v>
      </c>
      <c r="N298">
        <v>1.5</v>
      </c>
      <c r="O298">
        <v>14</v>
      </c>
    </row>
    <row r="299" spans="1:15">
      <c r="A299" s="114">
        <v>39742</v>
      </c>
      <c r="B299" t="s">
        <v>17</v>
      </c>
      <c r="C299" s="96">
        <v>157</v>
      </c>
      <c r="D299" t="s">
        <v>348</v>
      </c>
      <c r="F299" s="98">
        <v>0.4548611111111111</v>
      </c>
      <c r="G299" t="s">
        <v>375</v>
      </c>
      <c r="H299">
        <v>0</v>
      </c>
      <c r="J299">
        <v>17.8</v>
      </c>
      <c r="N299">
        <v>20.64</v>
      </c>
      <c r="O299">
        <v>223</v>
      </c>
    </row>
    <row r="300" spans="1:15">
      <c r="A300" s="114">
        <v>39742</v>
      </c>
      <c r="B300" t="s">
        <v>17</v>
      </c>
      <c r="C300" s="96">
        <v>205</v>
      </c>
      <c r="D300" t="s">
        <v>350</v>
      </c>
      <c r="F300" s="98">
        <v>0.49305555555555558</v>
      </c>
      <c r="G300" t="s">
        <v>375</v>
      </c>
      <c r="H300">
        <v>0</v>
      </c>
      <c r="J300">
        <v>17.7</v>
      </c>
      <c r="N300">
        <v>11.29</v>
      </c>
      <c r="O300">
        <v>125</v>
      </c>
    </row>
    <row r="301" spans="1:15">
      <c r="A301" s="114">
        <v>39742</v>
      </c>
      <c r="B301" t="s">
        <v>17</v>
      </c>
      <c r="C301" s="96">
        <v>331</v>
      </c>
      <c r="D301" t="s">
        <v>352</v>
      </c>
      <c r="F301" s="98">
        <v>0.59444444444444444</v>
      </c>
      <c r="G301" t="s">
        <v>375</v>
      </c>
      <c r="H301">
        <v>0</v>
      </c>
      <c r="J301">
        <v>21.4</v>
      </c>
      <c r="N301">
        <v>9.44</v>
      </c>
      <c r="O301">
        <v>108</v>
      </c>
    </row>
    <row r="302" spans="1:15">
      <c r="A302" s="114">
        <v>39742</v>
      </c>
      <c r="B302" t="s">
        <v>17</v>
      </c>
      <c r="C302" s="96">
        <v>360</v>
      </c>
      <c r="D302" t="s">
        <v>353</v>
      </c>
      <c r="F302" s="98"/>
      <c r="G302" t="s">
        <v>375</v>
      </c>
      <c r="H302">
        <v>0</v>
      </c>
      <c r="J302">
        <v>18.5</v>
      </c>
      <c r="N302">
        <v>4.8099999999999996</v>
      </c>
      <c r="O302">
        <v>49</v>
      </c>
    </row>
    <row r="303" spans="1:15">
      <c r="A303" s="114">
        <v>39743</v>
      </c>
      <c r="B303" t="s">
        <v>33</v>
      </c>
      <c r="C303" s="96">
        <v>84</v>
      </c>
      <c r="D303" t="s">
        <v>365</v>
      </c>
      <c r="F303" s="98">
        <v>0.41666666666666669</v>
      </c>
      <c r="G303" t="s">
        <v>375</v>
      </c>
      <c r="H303">
        <v>0</v>
      </c>
      <c r="J303">
        <v>14.6</v>
      </c>
      <c r="N303">
        <v>10.11</v>
      </c>
      <c r="O303">
        <v>103</v>
      </c>
    </row>
    <row r="304" spans="1:15">
      <c r="A304" s="114">
        <v>39743</v>
      </c>
      <c r="B304" t="s">
        <v>33</v>
      </c>
      <c r="C304" s="96">
        <v>197</v>
      </c>
      <c r="D304" t="s">
        <v>367</v>
      </c>
      <c r="F304" s="98"/>
      <c r="G304" t="s">
        <v>376</v>
      </c>
      <c r="H304">
        <v>0</v>
      </c>
      <c r="J304">
        <v>18.3</v>
      </c>
      <c r="K304">
        <v>16.100000000000001</v>
      </c>
      <c r="L304">
        <v>26300</v>
      </c>
      <c r="N304">
        <v>12.75</v>
      </c>
      <c r="O304">
        <v>150</v>
      </c>
    </row>
    <row r="305" spans="1:15">
      <c r="A305" s="114">
        <v>39743</v>
      </c>
      <c r="B305" t="s">
        <v>33</v>
      </c>
      <c r="C305" s="96">
        <v>291</v>
      </c>
      <c r="D305" t="s">
        <v>369</v>
      </c>
      <c r="F305" s="98">
        <v>0.61458333333333337</v>
      </c>
      <c r="G305" t="s">
        <v>376</v>
      </c>
      <c r="H305">
        <v>0</v>
      </c>
      <c r="J305">
        <v>18.2</v>
      </c>
      <c r="K305">
        <v>15.6</v>
      </c>
      <c r="L305">
        <v>25730</v>
      </c>
      <c r="N305">
        <v>12.22</v>
      </c>
      <c r="O305">
        <v>142</v>
      </c>
    </row>
    <row r="306" spans="1:15">
      <c r="A306" s="114">
        <v>39743</v>
      </c>
      <c r="B306" t="s">
        <v>33</v>
      </c>
      <c r="C306" s="96">
        <v>399</v>
      </c>
      <c r="D306" t="s">
        <v>371</v>
      </c>
      <c r="F306" s="98">
        <v>0.63888888888888895</v>
      </c>
      <c r="G306" t="s">
        <v>376</v>
      </c>
      <c r="H306">
        <v>0</v>
      </c>
      <c r="J306">
        <v>17.2</v>
      </c>
      <c r="K306">
        <v>15.6</v>
      </c>
      <c r="L306">
        <v>25600</v>
      </c>
      <c r="N306">
        <v>10.83</v>
      </c>
      <c r="O306">
        <v>123.6</v>
      </c>
    </row>
    <row r="307" spans="1:15">
      <c r="A307" s="114">
        <v>39743</v>
      </c>
      <c r="B307" t="s">
        <v>33</v>
      </c>
      <c r="C307" s="96">
        <v>456</v>
      </c>
      <c r="D307" t="s">
        <v>373</v>
      </c>
      <c r="F307" s="98">
        <v>0.66666666666666663</v>
      </c>
      <c r="G307" t="s">
        <v>376</v>
      </c>
      <c r="H307">
        <v>0</v>
      </c>
      <c r="J307">
        <v>17.2</v>
      </c>
      <c r="K307">
        <v>15.6</v>
      </c>
      <c r="L307">
        <v>25500</v>
      </c>
      <c r="N307">
        <v>11.6</v>
      </c>
      <c r="O307">
        <v>132</v>
      </c>
    </row>
    <row r="308" spans="1:15">
      <c r="A308" s="139">
        <v>39343</v>
      </c>
      <c r="B308" t="s">
        <v>319</v>
      </c>
      <c r="C308">
        <v>38</v>
      </c>
      <c r="D308" t="s">
        <v>383</v>
      </c>
      <c r="F308" s="98">
        <v>0.51388888888888895</v>
      </c>
      <c r="G308" t="s">
        <v>407</v>
      </c>
      <c r="H308">
        <v>0</v>
      </c>
      <c r="J308">
        <v>20.5</v>
      </c>
      <c r="K308">
        <v>6.3</v>
      </c>
      <c r="L308">
        <v>11000</v>
      </c>
      <c r="N308">
        <v>10.4</v>
      </c>
      <c r="O308">
        <v>119</v>
      </c>
    </row>
    <row r="309" spans="1:15">
      <c r="A309" s="139">
        <v>39343</v>
      </c>
      <c r="B309" t="s">
        <v>319</v>
      </c>
      <c r="C309">
        <v>38</v>
      </c>
      <c r="D309" t="s">
        <v>383</v>
      </c>
      <c r="F309" s="98">
        <v>0.51388888888888895</v>
      </c>
      <c r="G309" t="s">
        <v>407</v>
      </c>
      <c r="H309">
        <v>0.45</v>
      </c>
      <c r="J309">
        <v>20.5</v>
      </c>
      <c r="K309">
        <v>6.3</v>
      </c>
      <c r="L309">
        <v>11000</v>
      </c>
      <c r="N309">
        <v>7.55</v>
      </c>
      <c r="O309">
        <v>100</v>
      </c>
    </row>
    <row r="310" spans="1:15">
      <c r="A310" s="139">
        <v>39343</v>
      </c>
      <c r="B310" t="s">
        <v>319</v>
      </c>
      <c r="C310">
        <v>76</v>
      </c>
      <c r="D310" t="s">
        <v>385</v>
      </c>
      <c r="F310" s="98">
        <v>0.50694444444444442</v>
      </c>
      <c r="G310" t="s">
        <v>407</v>
      </c>
      <c r="H310">
        <v>0.5</v>
      </c>
      <c r="J310">
        <v>19.899999999999999</v>
      </c>
      <c r="K310">
        <v>6.3</v>
      </c>
      <c r="L310">
        <v>11000</v>
      </c>
      <c r="N310">
        <v>7.2</v>
      </c>
      <c r="O310">
        <v>70.400000000000006</v>
      </c>
    </row>
    <row r="311" spans="1:15">
      <c r="A311" s="139">
        <v>39343</v>
      </c>
      <c r="B311" t="s">
        <v>319</v>
      </c>
      <c r="C311">
        <v>76</v>
      </c>
      <c r="D311" t="s">
        <v>385</v>
      </c>
      <c r="F311" s="98">
        <v>0.50694444444444442</v>
      </c>
      <c r="G311" t="s">
        <v>407</v>
      </c>
      <c r="H311">
        <v>0</v>
      </c>
      <c r="J311">
        <v>19.899999999999999</v>
      </c>
      <c r="K311">
        <v>6.3</v>
      </c>
      <c r="L311">
        <v>11000</v>
      </c>
      <c r="N311">
        <v>8.5</v>
      </c>
      <c r="O311">
        <v>98.2</v>
      </c>
    </row>
    <row r="312" spans="1:15">
      <c r="A312" s="139">
        <v>39343</v>
      </c>
      <c r="B312" t="s">
        <v>319</v>
      </c>
      <c r="C312">
        <v>144</v>
      </c>
      <c r="D312" t="s">
        <v>377</v>
      </c>
      <c r="F312" s="98">
        <v>0.47222222222222227</v>
      </c>
      <c r="G312" t="s">
        <v>407</v>
      </c>
      <c r="H312">
        <v>0</v>
      </c>
      <c r="J312">
        <v>19.7</v>
      </c>
      <c r="K312">
        <v>6.2</v>
      </c>
      <c r="L312">
        <v>10900</v>
      </c>
      <c r="N312">
        <v>9.5</v>
      </c>
      <c r="O312">
        <v>108.4</v>
      </c>
    </row>
    <row r="313" spans="1:15">
      <c r="A313" s="139">
        <v>39343</v>
      </c>
      <c r="B313" t="s">
        <v>319</v>
      </c>
      <c r="C313">
        <v>144</v>
      </c>
      <c r="D313" t="s">
        <v>377</v>
      </c>
      <c r="F313" s="98">
        <v>0.47222222222222227</v>
      </c>
      <c r="G313" t="s">
        <v>407</v>
      </c>
      <c r="H313">
        <v>0.45</v>
      </c>
      <c r="J313">
        <v>19.600000000000001</v>
      </c>
      <c r="K313">
        <v>6.3</v>
      </c>
      <c r="L313">
        <v>10900</v>
      </c>
      <c r="N313">
        <v>6.5</v>
      </c>
      <c r="O313">
        <v>100</v>
      </c>
    </row>
    <row r="314" spans="1:15">
      <c r="A314" s="139">
        <v>39343</v>
      </c>
      <c r="B314" t="s">
        <v>319</v>
      </c>
      <c r="C314">
        <v>355</v>
      </c>
      <c r="D314" t="s">
        <v>379</v>
      </c>
      <c r="F314" s="98">
        <v>0.41666666666666669</v>
      </c>
      <c r="G314" t="s">
        <v>407</v>
      </c>
      <c r="H314">
        <v>0</v>
      </c>
      <c r="J314">
        <v>18.399999999999999</v>
      </c>
      <c r="K314">
        <v>6.3</v>
      </c>
      <c r="L314">
        <v>11000</v>
      </c>
      <c r="N314">
        <v>7.3</v>
      </c>
      <c r="O314">
        <v>80.2</v>
      </c>
    </row>
    <row r="315" spans="1:15">
      <c r="A315" s="139">
        <v>39343</v>
      </c>
      <c r="B315" t="s">
        <v>319</v>
      </c>
      <c r="C315">
        <v>355</v>
      </c>
      <c r="D315" t="s">
        <v>379</v>
      </c>
      <c r="F315" s="98">
        <v>0.41666666666666669</v>
      </c>
      <c r="G315" t="s">
        <v>407</v>
      </c>
      <c r="H315">
        <v>0.6</v>
      </c>
      <c r="J315">
        <v>18.399999999999999</v>
      </c>
      <c r="K315">
        <v>6.3</v>
      </c>
      <c r="L315">
        <v>11000</v>
      </c>
      <c r="N315">
        <v>4.3</v>
      </c>
      <c r="O315">
        <v>44.3</v>
      </c>
    </row>
    <row r="316" spans="1:15">
      <c r="A316" s="139">
        <v>39343</v>
      </c>
      <c r="B316" s="112" t="s">
        <v>319</v>
      </c>
      <c r="C316" s="112">
        <v>361</v>
      </c>
      <c r="D316" s="112" t="s">
        <v>381</v>
      </c>
      <c r="E316" s="112"/>
      <c r="F316" s="113">
        <v>0.44791666666666669</v>
      </c>
      <c r="G316" s="112" t="s">
        <v>407</v>
      </c>
      <c r="H316" s="112">
        <v>0</v>
      </c>
      <c r="I316" s="112"/>
      <c r="J316" s="112">
        <v>18.7</v>
      </c>
      <c r="K316" s="112">
        <v>6.3</v>
      </c>
      <c r="L316" s="112">
        <v>11000</v>
      </c>
      <c r="M316" s="112"/>
      <c r="N316" s="112">
        <v>7.5</v>
      </c>
      <c r="O316" s="112">
        <v>84.5</v>
      </c>
    </row>
    <row r="317" spans="1:15">
      <c r="A317" s="139">
        <v>39343</v>
      </c>
      <c r="B317" s="112" t="s">
        <v>319</v>
      </c>
      <c r="C317" s="112">
        <v>361</v>
      </c>
      <c r="D317" s="112" t="s">
        <v>381</v>
      </c>
      <c r="E317" s="112"/>
      <c r="F317" s="113">
        <v>0.44791666666666669</v>
      </c>
      <c r="G317" s="112" t="s">
        <v>407</v>
      </c>
      <c r="H317" s="112">
        <v>0.45</v>
      </c>
      <c r="I317" s="112"/>
      <c r="J317" s="112">
        <v>18.7</v>
      </c>
      <c r="K317" s="112">
        <v>6.3</v>
      </c>
      <c r="L317" s="112">
        <v>11000</v>
      </c>
      <c r="M317" s="112"/>
      <c r="N317" s="112">
        <v>6.8</v>
      </c>
      <c r="O317" s="112">
        <v>70.099999999999994</v>
      </c>
    </row>
    <row r="318" spans="1:15">
      <c r="A318" s="114">
        <v>39345</v>
      </c>
      <c r="B318" t="s">
        <v>322</v>
      </c>
      <c r="C318">
        <v>5</v>
      </c>
      <c r="D318" t="s">
        <v>387</v>
      </c>
      <c r="F318" s="98">
        <v>0.46527777777777773</v>
      </c>
      <c r="G318" t="s">
        <v>408</v>
      </c>
      <c r="H318">
        <v>0</v>
      </c>
      <c r="J318">
        <v>16.100000000000001</v>
      </c>
      <c r="N318">
        <v>4.5999999999999996</v>
      </c>
      <c r="O318">
        <v>48</v>
      </c>
    </row>
    <row r="319" spans="1:15">
      <c r="A319" s="114">
        <v>39345</v>
      </c>
      <c r="B319" t="s">
        <v>322</v>
      </c>
      <c r="C319">
        <v>5</v>
      </c>
      <c r="D319" t="s">
        <v>387</v>
      </c>
      <c r="F319" s="98">
        <v>0.46527777777777773</v>
      </c>
      <c r="G319" t="s">
        <v>408</v>
      </c>
      <c r="H319">
        <v>0.7</v>
      </c>
      <c r="J319">
        <v>16.100000000000001</v>
      </c>
      <c r="N319">
        <v>4.4000000000000004</v>
      </c>
      <c r="O319">
        <v>46</v>
      </c>
    </row>
    <row r="320" spans="1:15">
      <c r="A320" s="114">
        <v>39345</v>
      </c>
      <c r="B320" t="s">
        <v>322</v>
      </c>
      <c r="C320">
        <v>8</v>
      </c>
      <c r="D320" t="s">
        <v>393</v>
      </c>
      <c r="F320" s="98">
        <v>0.43055555555555558</v>
      </c>
      <c r="G320" t="s">
        <v>408</v>
      </c>
      <c r="H320">
        <v>0</v>
      </c>
      <c r="J320">
        <v>15.8</v>
      </c>
      <c r="N320">
        <v>4.5999999999999996</v>
      </c>
      <c r="O320">
        <v>48</v>
      </c>
    </row>
    <row r="321" spans="1:15">
      <c r="A321" s="114">
        <v>39345</v>
      </c>
      <c r="B321" t="s">
        <v>322</v>
      </c>
      <c r="C321">
        <v>8</v>
      </c>
      <c r="D321" t="s">
        <v>393</v>
      </c>
      <c r="F321" s="98">
        <v>0.43055555555555558</v>
      </c>
      <c r="G321" t="s">
        <v>408</v>
      </c>
      <c r="H321">
        <v>0.5</v>
      </c>
      <c r="J321">
        <v>15.9</v>
      </c>
      <c r="N321">
        <v>4.25</v>
      </c>
      <c r="O321">
        <v>44</v>
      </c>
    </row>
    <row r="322" spans="1:15">
      <c r="A322" s="114">
        <v>39345</v>
      </c>
      <c r="B322" t="s">
        <v>322</v>
      </c>
      <c r="C322">
        <v>51</v>
      </c>
      <c r="D322" t="s">
        <v>389</v>
      </c>
      <c r="F322" s="98">
        <v>0.41666666666666669</v>
      </c>
      <c r="G322" t="s">
        <v>408</v>
      </c>
      <c r="H322">
        <v>0.35</v>
      </c>
      <c r="J322">
        <v>15.7</v>
      </c>
      <c r="N322">
        <v>3.6</v>
      </c>
      <c r="O322">
        <v>39</v>
      </c>
    </row>
    <row r="323" spans="1:15">
      <c r="A323" s="114">
        <v>39345</v>
      </c>
      <c r="B323" t="s">
        <v>322</v>
      </c>
      <c r="C323">
        <v>75</v>
      </c>
      <c r="D323" t="s">
        <v>391</v>
      </c>
      <c r="F323" s="98">
        <v>0.5</v>
      </c>
      <c r="G323" t="s">
        <v>408</v>
      </c>
      <c r="H323">
        <v>0</v>
      </c>
      <c r="J323">
        <v>16.399999999999999</v>
      </c>
      <c r="N323">
        <v>3.8</v>
      </c>
      <c r="O323">
        <v>40</v>
      </c>
    </row>
    <row r="324" spans="1:15">
      <c r="A324" s="114">
        <v>39345</v>
      </c>
      <c r="B324" t="s">
        <v>322</v>
      </c>
      <c r="C324">
        <v>75</v>
      </c>
      <c r="D324" t="s">
        <v>391</v>
      </c>
      <c r="F324" s="98">
        <v>0.5</v>
      </c>
      <c r="G324" t="s">
        <v>408</v>
      </c>
      <c r="H324">
        <v>0.4</v>
      </c>
      <c r="J324">
        <v>16.399999999999999</v>
      </c>
      <c r="N324">
        <v>3</v>
      </c>
      <c r="O324">
        <v>31</v>
      </c>
    </row>
    <row r="325" spans="1:15">
      <c r="A325" s="114">
        <v>39345</v>
      </c>
      <c r="B325" t="s">
        <v>322</v>
      </c>
      <c r="C325">
        <v>88</v>
      </c>
      <c r="D325" t="s">
        <v>395</v>
      </c>
      <c r="F325" s="98">
        <v>0.46875</v>
      </c>
      <c r="G325" t="s">
        <v>408</v>
      </c>
      <c r="H325">
        <v>0</v>
      </c>
      <c r="J325">
        <v>16.2</v>
      </c>
      <c r="N325">
        <v>5.5</v>
      </c>
      <c r="O325">
        <v>58</v>
      </c>
    </row>
    <row r="326" spans="1:15">
      <c r="A326" s="114">
        <v>39345</v>
      </c>
      <c r="B326" t="s">
        <v>409</v>
      </c>
      <c r="C326">
        <v>51</v>
      </c>
      <c r="D326" t="s">
        <v>389</v>
      </c>
      <c r="F326" s="98">
        <v>0.41666666666666669</v>
      </c>
      <c r="G326" t="s">
        <v>408</v>
      </c>
      <c r="H326">
        <v>0</v>
      </c>
      <c r="J326">
        <v>15.7</v>
      </c>
      <c r="N326">
        <v>4.4000000000000004</v>
      </c>
      <c r="O326">
        <v>44</v>
      </c>
    </row>
    <row r="327" spans="1:15">
      <c r="A327" s="114">
        <v>39343</v>
      </c>
      <c r="B327" t="s">
        <v>326</v>
      </c>
      <c r="C327">
        <v>1</v>
      </c>
      <c r="D327" t="s">
        <v>397</v>
      </c>
      <c r="F327" s="98"/>
      <c r="G327" t="s">
        <v>407</v>
      </c>
      <c r="H327">
        <v>0</v>
      </c>
      <c r="J327">
        <v>21.3</v>
      </c>
      <c r="K327">
        <v>6.3</v>
      </c>
      <c r="L327">
        <v>11120</v>
      </c>
      <c r="N327">
        <v>8</v>
      </c>
      <c r="O327">
        <v>94.5</v>
      </c>
    </row>
    <row r="328" spans="1:15">
      <c r="A328" s="114">
        <v>39343</v>
      </c>
      <c r="B328" t="s">
        <v>326</v>
      </c>
      <c r="C328">
        <v>1</v>
      </c>
      <c r="D328" t="s">
        <v>397</v>
      </c>
      <c r="F328" s="98"/>
      <c r="G328" t="s">
        <v>407</v>
      </c>
      <c r="H328">
        <v>0.37</v>
      </c>
      <c r="J328">
        <v>21.2</v>
      </c>
      <c r="K328">
        <v>6.4</v>
      </c>
      <c r="L328">
        <v>10320</v>
      </c>
      <c r="N328">
        <v>1.01</v>
      </c>
      <c r="O328">
        <v>31.4</v>
      </c>
    </row>
    <row r="329" spans="1:15">
      <c r="A329" s="114">
        <v>39343</v>
      </c>
      <c r="B329" t="s">
        <v>326</v>
      </c>
      <c r="C329">
        <v>4</v>
      </c>
      <c r="D329" t="s">
        <v>405</v>
      </c>
      <c r="F329" s="98">
        <v>0.63541666666666663</v>
      </c>
      <c r="G329" t="s">
        <v>407</v>
      </c>
      <c r="H329">
        <v>0</v>
      </c>
      <c r="J329">
        <v>20.8</v>
      </c>
      <c r="K329">
        <v>6.3</v>
      </c>
      <c r="L329">
        <v>11110</v>
      </c>
      <c r="N329">
        <v>9.35</v>
      </c>
      <c r="O329">
        <v>107.8</v>
      </c>
    </row>
    <row r="330" spans="1:15">
      <c r="A330" s="114">
        <v>39343</v>
      </c>
      <c r="B330" t="s">
        <v>326</v>
      </c>
      <c r="C330">
        <v>4</v>
      </c>
      <c r="D330" t="s">
        <v>405</v>
      </c>
      <c r="F330" s="98">
        <v>0.63541666666666663</v>
      </c>
      <c r="G330" t="s">
        <v>407</v>
      </c>
      <c r="H330">
        <v>0.55000000000000004</v>
      </c>
      <c r="J330">
        <v>20.7</v>
      </c>
      <c r="K330">
        <v>6.3</v>
      </c>
      <c r="L330">
        <v>10200</v>
      </c>
      <c r="N330">
        <v>7.67</v>
      </c>
      <c r="O330">
        <v>84.2</v>
      </c>
    </row>
    <row r="331" spans="1:15">
      <c r="A331" s="114">
        <v>39343</v>
      </c>
      <c r="B331" t="s">
        <v>326</v>
      </c>
      <c r="C331">
        <v>26</v>
      </c>
      <c r="D331" t="s">
        <v>401</v>
      </c>
      <c r="F331" s="98">
        <v>0.65625</v>
      </c>
      <c r="G331" t="s">
        <v>407</v>
      </c>
      <c r="H331">
        <v>0</v>
      </c>
      <c r="J331">
        <v>20.7</v>
      </c>
      <c r="K331">
        <v>6.3</v>
      </c>
      <c r="L331">
        <v>10210</v>
      </c>
      <c r="N331">
        <v>9.4</v>
      </c>
      <c r="O331">
        <v>108.1</v>
      </c>
    </row>
    <row r="332" spans="1:15">
      <c r="A332" s="114">
        <v>39343</v>
      </c>
      <c r="B332" t="s">
        <v>326</v>
      </c>
      <c r="C332">
        <v>26</v>
      </c>
      <c r="D332" t="s">
        <v>401</v>
      </c>
      <c r="F332" s="98">
        <v>0.65625</v>
      </c>
      <c r="G332" t="s">
        <v>407</v>
      </c>
      <c r="H332">
        <v>1.05</v>
      </c>
      <c r="J332">
        <v>20.6</v>
      </c>
      <c r="K332">
        <v>6.4</v>
      </c>
      <c r="L332">
        <v>10210</v>
      </c>
      <c r="N332">
        <v>9.3699999999999992</v>
      </c>
      <c r="O332">
        <v>86.4</v>
      </c>
    </row>
    <row r="333" spans="1:15">
      <c r="A333" s="114">
        <v>39345</v>
      </c>
      <c r="B333" t="s">
        <v>326</v>
      </c>
      <c r="C333">
        <v>29</v>
      </c>
      <c r="D333" t="s">
        <v>403</v>
      </c>
      <c r="F333" s="98">
        <v>0.52777777777777779</v>
      </c>
      <c r="G333" t="s">
        <v>408</v>
      </c>
      <c r="H333">
        <v>0</v>
      </c>
      <c r="J333">
        <v>15.7</v>
      </c>
      <c r="N333">
        <v>3.9</v>
      </c>
      <c r="O333">
        <v>41</v>
      </c>
    </row>
    <row r="334" spans="1:15">
      <c r="A334" s="114">
        <v>39345</v>
      </c>
      <c r="B334" t="s">
        <v>326</v>
      </c>
      <c r="C334">
        <v>29</v>
      </c>
      <c r="D334" t="s">
        <v>403</v>
      </c>
      <c r="F334" s="98">
        <v>0.52777777777777779</v>
      </c>
      <c r="G334" t="s">
        <v>408</v>
      </c>
      <c r="H334">
        <v>1</v>
      </c>
      <c r="J334">
        <v>15.7</v>
      </c>
      <c r="N334">
        <v>1.6</v>
      </c>
      <c r="O334">
        <v>15</v>
      </c>
    </row>
    <row r="335" spans="1:15">
      <c r="A335" s="114">
        <v>39343</v>
      </c>
      <c r="B335" t="s">
        <v>326</v>
      </c>
      <c r="C335">
        <v>205</v>
      </c>
      <c r="D335" t="s">
        <v>399</v>
      </c>
      <c r="F335" s="98">
        <v>0.59375</v>
      </c>
      <c r="G335" t="s">
        <v>407</v>
      </c>
      <c r="H335">
        <v>0</v>
      </c>
      <c r="J335">
        <v>20.5</v>
      </c>
      <c r="K335">
        <v>6.3</v>
      </c>
      <c r="L335">
        <v>10160</v>
      </c>
      <c r="N335">
        <v>9.3000000000000007</v>
      </c>
      <c r="O335">
        <v>106.1</v>
      </c>
    </row>
    <row r="336" spans="1:15">
      <c r="A336" s="114">
        <v>39343</v>
      </c>
      <c r="B336" t="s">
        <v>326</v>
      </c>
      <c r="C336">
        <v>205</v>
      </c>
      <c r="D336" t="s">
        <v>399</v>
      </c>
      <c r="F336" s="98">
        <v>0.59375</v>
      </c>
      <c r="G336" t="s">
        <v>407</v>
      </c>
      <c r="H336">
        <v>0.56999999999999995</v>
      </c>
      <c r="J336">
        <v>20.2</v>
      </c>
      <c r="K336">
        <v>6.3</v>
      </c>
      <c r="L336">
        <v>10100</v>
      </c>
      <c r="N336">
        <v>8.24</v>
      </c>
      <c r="O336">
        <v>86.4</v>
      </c>
    </row>
    <row r="337" spans="1:15">
      <c r="A337" s="114">
        <v>39006</v>
      </c>
      <c r="B337" t="s">
        <v>322</v>
      </c>
      <c r="C337">
        <v>339</v>
      </c>
      <c r="D337" t="s">
        <v>410</v>
      </c>
      <c r="F337" s="98">
        <v>0.62847222222222221</v>
      </c>
      <c r="G337" t="s">
        <v>407</v>
      </c>
      <c r="H337">
        <v>0</v>
      </c>
      <c r="J337">
        <v>18</v>
      </c>
      <c r="K337">
        <v>2.6</v>
      </c>
      <c r="L337">
        <v>4800</v>
      </c>
      <c r="N337">
        <v>11</v>
      </c>
      <c r="O337">
        <v>115</v>
      </c>
    </row>
    <row r="338" spans="1:15">
      <c r="A338" s="114">
        <v>39006</v>
      </c>
      <c r="B338" t="s">
        <v>322</v>
      </c>
      <c r="C338">
        <v>354</v>
      </c>
      <c r="D338" t="s">
        <v>411</v>
      </c>
      <c r="F338" s="98">
        <v>0.59027777777777779</v>
      </c>
      <c r="G338" t="s">
        <v>407</v>
      </c>
      <c r="H338">
        <v>0</v>
      </c>
      <c r="J338">
        <v>17.3</v>
      </c>
      <c r="K338">
        <v>2.6</v>
      </c>
      <c r="L338">
        <v>4790</v>
      </c>
      <c r="N338">
        <v>11.6</v>
      </c>
      <c r="O338">
        <v>120</v>
      </c>
    </row>
    <row r="339" spans="1:15">
      <c r="A339" s="114">
        <v>39006</v>
      </c>
      <c r="B339" t="s">
        <v>322</v>
      </c>
      <c r="C339">
        <v>354</v>
      </c>
      <c r="D339" t="s">
        <v>411</v>
      </c>
      <c r="F339" s="98">
        <v>0.59027777777777779</v>
      </c>
      <c r="G339" t="s">
        <v>407</v>
      </c>
      <c r="H339">
        <v>0.56999999999999995</v>
      </c>
      <c r="J339">
        <v>17.2</v>
      </c>
      <c r="K339">
        <v>2.6</v>
      </c>
      <c r="L339">
        <v>4790</v>
      </c>
      <c r="N339">
        <v>7.4</v>
      </c>
      <c r="O339">
        <v>81</v>
      </c>
    </row>
    <row r="340" spans="1:15">
      <c r="A340" s="114">
        <v>39007</v>
      </c>
      <c r="B340" t="s">
        <v>322</v>
      </c>
      <c r="C340">
        <v>56</v>
      </c>
      <c r="D340" t="s">
        <v>412</v>
      </c>
      <c r="F340" s="98">
        <v>0.45833333333333331</v>
      </c>
      <c r="G340" t="s">
        <v>407</v>
      </c>
      <c r="H340">
        <v>0</v>
      </c>
      <c r="J340" t="s">
        <v>413</v>
      </c>
      <c r="K340" t="s">
        <v>413</v>
      </c>
      <c r="L340" t="s">
        <v>413</v>
      </c>
      <c r="N340" t="s">
        <v>413</v>
      </c>
      <c r="O340" t="s">
        <v>413</v>
      </c>
    </row>
    <row r="341" spans="1:15">
      <c r="A341" s="114">
        <v>39007</v>
      </c>
      <c r="B341" t="s">
        <v>322</v>
      </c>
      <c r="C341">
        <v>39</v>
      </c>
      <c r="D341" t="s">
        <v>414</v>
      </c>
      <c r="F341" s="98">
        <v>0.50555555555555554</v>
      </c>
      <c r="G341" t="s">
        <v>407</v>
      </c>
      <c r="H341">
        <v>0</v>
      </c>
      <c r="J341" t="s">
        <v>413</v>
      </c>
      <c r="K341" t="s">
        <v>413</v>
      </c>
      <c r="L341" t="s">
        <v>413</v>
      </c>
      <c r="N341" t="s">
        <v>413</v>
      </c>
      <c r="O341" t="s">
        <v>413</v>
      </c>
    </row>
    <row r="342" spans="1:15">
      <c r="A342" s="114">
        <v>39006</v>
      </c>
      <c r="B342" t="s">
        <v>326</v>
      </c>
      <c r="C342">
        <v>442</v>
      </c>
      <c r="D342" t="s">
        <v>415</v>
      </c>
      <c r="F342" s="98">
        <v>0.58333333333333337</v>
      </c>
      <c r="G342" t="s">
        <v>407</v>
      </c>
      <c r="H342">
        <v>0</v>
      </c>
      <c r="J342">
        <v>16.25</v>
      </c>
      <c r="K342">
        <v>2.6</v>
      </c>
      <c r="L342">
        <v>4790</v>
      </c>
      <c r="N342">
        <v>10.7</v>
      </c>
      <c r="O342">
        <v>110</v>
      </c>
    </row>
    <row r="343" spans="1:15">
      <c r="A343" s="114">
        <v>39006</v>
      </c>
      <c r="B343" t="s">
        <v>326</v>
      </c>
      <c r="C343">
        <v>442</v>
      </c>
      <c r="D343" t="s">
        <v>415</v>
      </c>
      <c r="F343" s="98">
        <v>0.58333333333333337</v>
      </c>
      <c r="G343" t="s">
        <v>407</v>
      </c>
      <c r="H343">
        <v>1.07</v>
      </c>
      <c r="J343">
        <v>16.25</v>
      </c>
      <c r="K343">
        <v>2.6</v>
      </c>
      <c r="L343">
        <v>4700</v>
      </c>
      <c r="N343">
        <v>11.5</v>
      </c>
      <c r="O343">
        <v>119</v>
      </c>
    </row>
    <row r="344" spans="1:15">
      <c r="A344" s="114">
        <v>39006</v>
      </c>
      <c r="B344" t="s">
        <v>326</v>
      </c>
      <c r="C344">
        <v>406</v>
      </c>
      <c r="D344" t="s">
        <v>417</v>
      </c>
      <c r="F344" s="98">
        <v>0.52777777777777779</v>
      </c>
      <c r="G344" t="s">
        <v>407</v>
      </c>
      <c r="H344">
        <v>0</v>
      </c>
      <c r="J344">
        <v>16.3</v>
      </c>
      <c r="K344">
        <v>2.6</v>
      </c>
      <c r="L344">
        <v>4760</v>
      </c>
      <c r="N344">
        <v>11.1</v>
      </c>
      <c r="O344">
        <v>114</v>
      </c>
    </row>
    <row r="345" spans="1:15">
      <c r="A345" s="114">
        <v>39006</v>
      </c>
      <c r="B345" t="s">
        <v>418</v>
      </c>
      <c r="C345">
        <v>406</v>
      </c>
      <c r="D345" t="s">
        <v>417</v>
      </c>
      <c r="F345" s="98">
        <v>0.52777777777777779</v>
      </c>
      <c r="G345" t="s">
        <v>407</v>
      </c>
      <c r="H345">
        <v>0.75</v>
      </c>
      <c r="J345">
        <v>15.9</v>
      </c>
      <c r="K345">
        <v>2.6</v>
      </c>
      <c r="L345">
        <v>4770</v>
      </c>
      <c r="N345">
        <v>9.3000000000000007</v>
      </c>
      <c r="O345">
        <v>94</v>
      </c>
    </row>
    <row r="346" spans="1:15">
      <c r="A346" s="114">
        <v>39006</v>
      </c>
      <c r="B346" t="s">
        <v>326</v>
      </c>
      <c r="C346">
        <v>361</v>
      </c>
      <c r="D346" t="s">
        <v>419</v>
      </c>
      <c r="F346" s="98">
        <v>0.5</v>
      </c>
      <c r="G346" t="s">
        <v>407</v>
      </c>
      <c r="H346">
        <v>0</v>
      </c>
      <c r="J346">
        <v>16.600000000000001</v>
      </c>
      <c r="K346">
        <v>2.6</v>
      </c>
      <c r="L346">
        <v>4770</v>
      </c>
      <c r="N346">
        <v>11.35</v>
      </c>
      <c r="O346">
        <v>118</v>
      </c>
    </row>
    <row r="347" spans="1:15">
      <c r="A347" s="114">
        <v>39006</v>
      </c>
      <c r="B347" t="s">
        <v>326</v>
      </c>
      <c r="C347">
        <v>361</v>
      </c>
      <c r="D347" t="s">
        <v>419</v>
      </c>
      <c r="F347" s="98">
        <v>0.5</v>
      </c>
      <c r="G347" t="s">
        <v>407</v>
      </c>
      <c r="H347">
        <v>0.7</v>
      </c>
      <c r="J347">
        <v>15.8</v>
      </c>
      <c r="K347">
        <v>2.6</v>
      </c>
      <c r="L347">
        <v>4780</v>
      </c>
      <c r="N347">
        <v>5.3</v>
      </c>
      <c r="O347">
        <v>57</v>
      </c>
    </row>
    <row r="348" spans="1:15">
      <c r="A348" s="114">
        <v>39006</v>
      </c>
      <c r="B348" t="s">
        <v>326</v>
      </c>
      <c r="C348">
        <v>297</v>
      </c>
      <c r="D348" t="s">
        <v>420</v>
      </c>
      <c r="F348" s="98">
        <v>0.42708333333333331</v>
      </c>
      <c r="G348" t="s">
        <v>407</v>
      </c>
      <c r="H348">
        <v>0</v>
      </c>
      <c r="J348">
        <v>15.7</v>
      </c>
      <c r="K348">
        <v>2.6</v>
      </c>
      <c r="L348">
        <v>4770</v>
      </c>
      <c r="N348">
        <v>8.9</v>
      </c>
      <c r="O348">
        <v>90</v>
      </c>
    </row>
    <row r="349" spans="1:15">
      <c r="A349" s="114">
        <v>39006</v>
      </c>
      <c r="B349" t="s">
        <v>326</v>
      </c>
      <c r="C349">
        <v>297</v>
      </c>
      <c r="D349" t="s">
        <v>420</v>
      </c>
      <c r="F349" s="98">
        <v>0.42708333333333331</v>
      </c>
      <c r="G349" t="s">
        <v>407</v>
      </c>
      <c r="H349">
        <v>1.1000000000000001</v>
      </c>
      <c r="J349">
        <v>15.5</v>
      </c>
      <c r="K349">
        <v>2.6</v>
      </c>
      <c r="L349">
        <v>4770</v>
      </c>
      <c r="N349">
        <v>8.8000000000000007</v>
      </c>
      <c r="O349">
        <v>90</v>
      </c>
    </row>
    <row r="350" spans="1:15">
      <c r="A350" s="114">
        <v>39006</v>
      </c>
      <c r="B350" t="s">
        <v>326</v>
      </c>
      <c r="C350">
        <v>125</v>
      </c>
      <c r="D350" t="s">
        <v>421</v>
      </c>
      <c r="F350" s="98">
        <v>0.38541666666666669</v>
      </c>
      <c r="G350" t="s">
        <v>407</v>
      </c>
      <c r="H350">
        <v>0</v>
      </c>
      <c r="J350">
        <v>15.6</v>
      </c>
      <c r="K350">
        <v>2.6</v>
      </c>
      <c r="L350">
        <v>4740</v>
      </c>
      <c r="N350">
        <v>9</v>
      </c>
      <c r="O350">
        <v>92</v>
      </c>
    </row>
    <row r="351" spans="1:15">
      <c r="A351" s="114">
        <v>39006</v>
      </c>
      <c r="B351" t="s">
        <v>326</v>
      </c>
      <c r="C351">
        <v>125</v>
      </c>
      <c r="D351" t="s">
        <v>421</v>
      </c>
      <c r="F351" s="98">
        <v>0.38541666666666669</v>
      </c>
      <c r="G351" t="s">
        <v>407</v>
      </c>
      <c r="H351">
        <v>0.92</v>
      </c>
      <c r="J351">
        <v>15.6</v>
      </c>
      <c r="K351">
        <v>2.5</v>
      </c>
      <c r="L351">
        <v>4700</v>
      </c>
      <c r="N351">
        <v>8.8000000000000007</v>
      </c>
      <c r="O351">
        <v>85</v>
      </c>
    </row>
    <row r="352" spans="1:15">
      <c r="A352" s="114">
        <v>39007</v>
      </c>
      <c r="B352" t="s">
        <v>319</v>
      </c>
      <c r="C352">
        <v>362</v>
      </c>
      <c r="D352" t="s">
        <v>422</v>
      </c>
      <c r="F352" s="98">
        <v>0.64583333333333337</v>
      </c>
      <c r="G352" t="s">
        <v>407</v>
      </c>
      <c r="H352">
        <v>0</v>
      </c>
      <c r="J352">
        <v>18.600000000000001</v>
      </c>
      <c r="K352">
        <v>2.2999999999999998</v>
      </c>
      <c r="L352">
        <v>4370</v>
      </c>
      <c r="N352">
        <v>13.4</v>
      </c>
      <c r="O352">
        <v>140</v>
      </c>
    </row>
    <row r="353" spans="1:15">
      <c r="A353" s="114">
        <v>39007</v>
      </c>
      <c r="B353" t="s">
        <v>319</v>
      </c>
      <c r="C353">
        <v>362</v>
      </c>
      <c r="D353" t="s">
        <v>422</v>
      </c>
      <c r="F353" s="98">
        <v>0.64583333333333337</v>
      </c>
      <c r="G353" t="s">
        <v>407</v>
      </c>
      <c r="H353">
        <v>1</v>
      </c>
      <c r="J353">
        <v>17.899999999999999</v>
      </c>
      <c r="K353">
        <v>2.2999999999999998</v>
      </c>
      <c r="L353">
        <v>4370</v>
      </c>
      <c r="N353">
        <v>2</v>
      </c>
      <c r="O353">
        <v>5</v>
      </c>
    </row>
    <row r="354" spans="1:15">
      <c r="A354" s="114">
        <v>39007</v>
      </c>
      <c r="B354" t="s">
        <v>319</v>
      </c>
      <c r="C354">
        <v>328</v>
      </c>
      <c r="D354" t="s">
        <v>423</v>
      </c>
      <c r="F354" s="98">
        <v>0.61250000000000004</v>
      </c>
      <c r="G354" t="s">
        <v>407</v>
      </c>
      <c r="H354">
        <v>0</v>
      </c>
      <c r="J354">
        <v>19.100000000000001</v>
      </c>
      <c r="K354">
        <v>2.2999999999999998</v>
      </c>
      <c r="L354">
        <v>4356</v>
      </c>
      <c r="N354">
        <v>14.5</v>
      </c>
      <c r="O354">
        <v>158</v>
      </c>
    </row>
    <row r="355" spans="1:15">
      <c r="A355" s="114">
        <v>39007</v>
      </c>
      <c r="B355" t="s">
        <v>319</v>
      </c>
      <c r="C355">
        <v>328</v>
      </c>
      <c r="D355" t="s">
        <v>423</v>
      </c>
      <c r="F355" s="98">
        <v>0.61250000000000004</v>
      </c>
      <c r="G355" t="s">
        <v>407</v>
      </c>
      <c r="H355">
        <v>0.8</v>
      </c>
      <c r="J355">
        <v>18.7</v>
      </c>
      <c r="K355">
        <v>2.2999999999999998</v>
      </c>
      <c r="L355">
        <v>4350</v>
      </c>
      <c r="N355">
        <v>2.6</v>
      </c>
      <c r="O355">
        <v>28</v>
      </c>
    </row>
    <row r="356" spans="1:15">
      <c r="A356" s="114">
        <v>38646</v>
      </c>
      <c r="B356" t="s">
        <v>319</v>
      </c>
      <c r="C356">
        <v>43</v>
      </c>
      <c r="D356" t="s">
        <v>431</v>
      </c>
      <c r="F356" s="98">
        <v>0.49652777777777773</v>
      </c>
      <c r="G356" t="s">
        <v>416</v>
      </c>
      <c r="H356">
        <v>0</v>
      </c>
      <c r="J356">
        <v>16.600000000000001</v>
      </c>
      <c r="K356">
        <v>3.5</v>
      </c>
      <c r="L356">
        <v>6560</v>
      </c>
      <c r="N356">
        <v>1.03</v>
      </c>
      <c r="O356">
        <v>11.3</v>
      </c>
    </row>
    <row r="357" spans="1:15">
      <c r="A357" s="114">
        <v>38646</v>
      </c>
      <c r="B357" t="s">
        <v>319</v>
      </c>
      <c r="C357">
        <v>43</v>
      </c>
      <c r="D357" t="s">
        <v>431</v>
      </c>
      <c r="F357" s="98">
        <v>0.49652777777777773</v>
      </c>
      <c r="G357" t="s">
        <v>416</v>
      </c>
      <c r="H357">
        <v>0.65</v>
      </c>
      <c r="J357">
        <v>16.600000000000001</v>
      </c>
      <c r="K357">
        <v>3.6</v>
      </c>
      <c r="L357">
        <v>6570</v>
      </c>
      <c r="N357">
        <v>0.61</v>
      </c>
      <c r="O357">
        <v>6.4</v>
      </c>
    </row>
    <row r="358" spans="1:15">
      <c r="A358" s="114">
        <v>38646</v>
      </c>
      <c r="B358" t="s">
        <v>319</v>
      </c>
      <c r="C358">
        <v>60</v>
      </c>
      <c r="D358" t="s">
        <v>432</v>
      </c>
      <c r="F358" s="98">
        <v>0.46875</v>
      </c>
      <c r="G358" t="s">
        <v>416</v>
      </c>
      <c r="H358">
        <v>0</v>
      </c>
      <c r="J358">
        <v>16.399999999999999</v>
      </c>
      <c r="K358">
        <v>3.6</v>
      </c>
      <c r="L358">
        <v>6560</v>
      </c>
      <c r="N358">
        <v>1.1200000000000001</v>
      </c>
      <c r="O358">
        <v>6.55</v>
      </c>
    </row>
    <row r="359" spans="1:15">
      <c r="A359" s="114">
        <v>38646</v>
      </c>
      <c r="B359" t="s">
        <v>319</v>
      </c>
      <c r="C359">
        <v>60</v>
      </c>
      <c r="D359" t="s">
        <v>432</v>
      </c>
      <c r="F359" s="98">
        <v>0.46875</v>
      </c>
      <c r="G359" t="s">
        <v>416</v>
      </c>
      <c r="H359">
        <v>0.6</v>
      </c>
      <c r="J359">
        <v>16.399999999999999</v>
      </c>
      <c r="K359">
        <v>3.6</v>
      </c>
      <c r="L359">
        <v>6570</v>
      </c>
      <c r="N359">
        <v>0.41</v>
      </c>
      <c r="O359">
        <v>3.2</v>
      </c>
    </row>
    <row r="360" spans="1:15">
      <c r="A360" s="114">
        <v>38646</v>
      </c>
      <c r="B360" t="s">
        <v>319</v>
      </c>
      <c r="C360">
        <v>224</v>
      </c>
      <c r="D360" t="s">
        <v>428</v>
      </c>
      <c r="F360" s="98">
        <v>0.4513888888888889</v>
      </c>
      <c r="G360" t="s">
        <v>416</v>
      </c>
      <c r="H360">
        <v>0</v>
      </c>
      <c r="J360">
        <v>16.3</v>
      </c>
      <c r="K360">
        <v>3.4</v>
      </c>
      <c r="L360">
        <v>4900</v>
      </c>
      <c r="N360">
        <v>1.8</v>
      </c>
      <c r="O360">
        <v>15.7</v>
      </c>
    </row>
    <row r="361" spans="1:15">
      <c r="A361" s="114">
        <v>38646</v>
      </c>
      <c r="B361" t="s">
        <v>319</v>
      </c>
      <c r="C361">
        <v>224</v>
      </c>
      <c r="D361" t="s">
        <v>428</v>
      </c>
      <c r="F361" s="98">
        <v>0.4513888888888889</v>
      </c>
      <c r="G361" t="s">
        <v>416</v>
      </c>
      <c r="H361">
        <v>0.6</v>
      </c>
      <c r="J361">
        <v>16.399999999999999</v>
      </c>
      <c r="K361">
        <v>3.6</v>
      </c>
      <c r="L361">
        <v>6500</v>
      </c>
      <c r="N361">
        <v>0.11</v>
      </c>
      <c r="O361">
        <v>1.3</v>
      </c>
    </row>
    <row r="362" spans="1:15">
      <c r="A362" s="114">
        <v>38646</v>
      </c>
      <c r="B362" t="s">
        <v>319</v>
      </c>
      <c r="C362">
        <v>348</v>
      </c>
      <c r="D362" t="s">
        <v>429</v>
      </c>
      <c r="F362" s="98">
        <v>0.39930555555555558</v>
      </c>
      <c r="G362" t="s">
        <v>416</v>
      </c>
      <c r="H362">
        <v>0</v>
      </c>
      <c r="J362">
        <v>16</v>
      </c>
      <c r="K362">
        <v>3.4</v>
      </c>
      <c r="L362">
        <v>6030</v>
      </c>
      <c r="N362">
        <v>1.4</v>
      </c>
      <c r="O362">
        <v>14.8</v>
      </c>
    </row>
    <row r="363" spans="1:15">
      <c r="A363" s="114">
        <v>38646</v>
      </c>
      <c r="B363" t="s">
        <v>319</v>
      </c>
      <c r="C363">
        <v>348</v>
      </c>
      <c r="D363" t="s">
        <v>429</v>
      </c>
      <c r="F363" s="98">
        <v>0.39930555555555558</v>
      </c>
      <c r="G363" t="s">
        <v>416</v>
      </c>
      <c r="H363">
        <v>0.75</v>
      </c>
      <c r="J363">
        <v>16.100000000000001</v>
      </c>
      <c r="K363">
        <v>3.6</v>
      </c>
      <c r="L363">
        <v>6300</v>
      </c>
      <c r="N363">
        <v>0.04</v>
      </c>
      <c r="O363">
        <v>0.9</v>
      </c>
    </row>
    <row r="364" spans="1:15">
      <c r="A364" s="114">
        <v>38646</v>
      </c>
      <c r="B364" t="s">
        <v>319</v>
      </c>
      <c r="C364">
        <v>364</v>
      </c>
      <c r="D364" t="s">
        <v>430</v>
      </c>
      <c r="F364" s="98">
        <v>0.375</v>
      </c>
      <c r="G364" t="s">
        <v>416</v>
      </c>
      <c r="H364">
        <v>0</v>
      </c>
      <c r="J364">
        <v>15.9</v>
      </c>
      <c r="K364">
        <v>3.3</v>
      </c>
      <c r="L364">
        <v>5900</v>
      </c>
      <c r="N364">
        <v>1.04</v>
      </c>
      <c r="O364">
        <v>12</v>
      </c>
    </row>
    <row r="365" spans="1:15">
      <c r="A365" s="114">
        <v>38646</v>
      </c>
      <c r="B365" t="s">
        <v>319</v>
      </c>
      <c r="C365">
        <v>364</v>
      </c>
      <c r="D365" t="s">
        <v>430</v>
      </c>
      <c r="F365" s="98">
        <v>0.375</v>
      </c>
      <c r="G365" t="s">
        <v>416</v>
      </c>
      <c r="H365">
        <v>0.55000000000000004</v>
      </c>
      <c r="J365">
        <v>15.9</v>
      </c>
      <c r="K365">
        <v>3.5</v>
      </c>
      <c r="L365">
        <v>6320</v>
      </c>
      <c r="N365">
        <v>0.63</v>
      </c>
      <c r="O365">
        <v>7.8</v>
      </c>
    </row>
    <row r="366" spans="1:15">
      <c r="A366" s="114">
        <v>38644</v>
      </c>
      <c r="B366" t="s">
        <v>322</v>
      </c>
      <c r="C366">
        <v>86</v>
      </c>
      <c r="D366" t="s">
        <v>439</v>
      </c>
      <c r="F366" s="98">
        <v>0.64930555555555558</v>
      </c>
      <c r="G366" t="s">
        <v>416</v>
      </c>
      <c r="H366">
        <v>0</v>
      </c>
      <c r="J366">
        <v>18.100000000000001</v>
      </c>
      <c r="K366">
        <v>3.7</v>
      </c>
      <c r="L366">
        <v>6790</v>
      </c>
      <c r="N366">
        <v>4.45</v>
      </c>
      <c r="O366">
        <v>49</v>
      </c>
    </row>
    <row r="367" spans="1:15">
      <c r="A367" s="114">
        <v>38644</v>
      </c>
      <c r="B367" t="s">
        <v>322</v>
      </c>
      <c r="C367">
        <v>86</v>
      </c>
      <c r="D367" t="s">
        <v>439</v>
      </c>
      <c r="F367" s="98">
        <v>0.64930555555555558</v>
      </c>
      <c r="G367" t="s">
        <v>416</v>
      </c>
      <c r="H367">
        <v>0.45</v>
      </c>
      <c r="J367">
        <v>17.899999999999999</v>
      </c>
      <c r="K367">
        <v>3.7</v>
      </c>
      <c r="L367">
        <v>6790</v>
      </c>
      <c r="N367">
        <v>3.99</v>
      </c>
      <c r="O367">
        <v>42.6</v>
      </c>
    </row>
    <row r="368" spans="1:15">
      <c r="A368" s="114">
        <v>38644</v>
      </c>
      <c r="B368" t="s">
        <v>322</v>
      </c>
      <c r="C368">
        <v>240</v>
      </c>
      <c r="D368" t="s">
        <v>434</v>
      </c>
      <c r="F368" s="98">
        <v>0.625</v>
      </c>
      <c r="G368" t="s">
        <v>416</v>
      </c>
      <c r="H368">
        <v>0</v>
      </c>
      <c r="J368">
        <v>18.2</v>
      </c>
      <c r="K368">
        <v>3.8</v>
      </c>
      <c r="L368">
        <v>6910</v>
      </c>
      <c r="N368">
        <v>4.8600000000000003</v>
      </c>
      <c r="O368">
        <v>53</v>
      </c>
    </row>
    <row r="369" spans="1:15">
      <c r="A369" s="114">
        <v>38644</v>
      </c>
      <c r="B369" t="s">
        <v>322</v>
      </c>
      <c r="C369">
        <v>240</v>
      </c>
      <c r="D369" t="s">
        <v>434</v>
      </c>
      <c r="F369" s="98">
        <v>0.625</v>
      </c>
      <c r="G369" t="s">
        <v>416</v>
      </c>
      <c r="H369">
        <v>0.7</v>
      </c>
      <c r="J369">
        <v>18.100000000000001</v>
      </c>
      <c r="K369">
        <v>3.8</v>
      </c>
      <c r="L369">
        <v>6880</v>
      </c>
      <c r="N369">
        <v>0.02</v>
      </c>
      <c r="O369">
        <v>0.3</v>
      </c>
    </row>
    <row r="370" spans="1:15">
      <c r="A370" s="114">
        <v>38644</v>
      </c>
      <c r="B370" t="s">
        <v>322</v>
      </c>
      <c r="C370">
        <v>248</v>
      </c>
      <c r="D370" t="s">
        <v>435</v>
      </c>
      <c r="F370" s="98">
        <v>0.60277777777777775</v>
      </c>
      <c r="G370" t="s">
        <v>416</v>
      </c>
      <c r="H370">
        <v>0</v>
      </c>
      <c r="J370">
        <v>18.3</v>
      </c>
      <c r="K370">
        <v>3.6</v>
      </c>
      <c r="L370">
        <v>6520</v>
      </c>
      <c r="N370">
        <v>4.93</v>
      </c>
      <c r="O370">
        <v>57.4</v>
      </c>
    </row>
    <row r="371" spans="1:15">
      <c r="A371" s="114">
        <v>38644</v>
      </c>
      <c r="B371" t="s">
        <v>322</v>
      </c>
      <c r="C371">
        <v>248</v>
      </c>
      <c r="D371" t="s">
        <v>435</v>
      </c>
      <c r="F371" s="98">
        <v>0.60277777777777775</v>
      </c>
      <c r="G371" t="s">
        <v>416</v>
      </c>
      <c r="H371">
        <v>0.7</v>
      </c>
      <c r="J371">
        <v>18.3</v>
      </c>
      <c r="K371">
        <v>3.6</v>
      </c>
      <c r="L371">
        <v>6560</v>
      </c>
      <c r="N371">
        <v>3.59</v>
      </c>
      <c r="O371">
        <v>37.4</v>
      </c>
    </row>
    <row r="372" spans="1:15">
      <c r="A372" s="114">
        <v>38644</v>
      </c>
      <c r="B372" t="s">
        <v>322</v>
      </c>
      <c r="C372">
        <v>305</v>
      </c>
      <c r="D372" t="s">
        <v>436</v>
      </c>
      <c r="F372" s="98">
        <v>0.57638888888888895</v>
      </c>
      <c r="G372" t="s">
        <v>416</v>
      </c>
      <c r="H372">
        <v>0</v>
      </c>
      <c r="J372">
        <v>18.899999999999999</v>
      </c>
      <c r="K372">
        <v>3.8</v>
      </c>
      <c r="L372">
        <v>6800</v>
      </c>
      <c r="N372">
        <v>5.08</v>
      </c>
      <c r="O372">
        <v>55.8</v>
      </c>
    </row>
    <row r="373" spans="1:15">
      <c r="A373" s="114">
        <v>38644</v>
      </c>
      <c r="B373" t="s">
        <v>322</v>
      </c>
      <c r="C373">
        <v>305</v>
      </c>
      <c r="D373" t="s">
        <v>436</v>
      </c>
      <c r="F373" s="98">
        <v>0.57638888888888895</v>
      </c>
      <c r="G373" t="s">
        <v>416</v>
      </c>
      <c r="H373">
        <v>0.4</v>
      </c>
      <c r="J373">
        <v>18.600000000000001</v>
      </c>
      <c r="K373">
        <v>3.7</v>
      </c>
      <c r="L373">
        <v>6820</v>
      </c>
      <c r="N373">
        <v>3.91</v>
      </c>
      <c r="O373">
        <v>45</v>
      </c>
    </row>
    <row r="374" spans="1:15">
      <c r="A374" s="114">
        <v>38644</v>
      </c>
      <c r="B374" t="s">
        <v>322</v>
      </c>
      <c r="C374">
        <v>313</v>
      </c>
      <c r="D374" t="s">
        <v>437</v>
      </c>
      <c r="F374" s="98">
        <v>0.51041666666666663</v>
      </c>
      <c r="G374" t="s">
        <v>416</v>
      </c>
      <c r="H374">
        <v>0</v>
      </c>
      <c r="J374">
        <v>19.3</v>
      </c>
      <c r="K374">
        <v>3.8</v>
      </c>
      <c r="L374">
        <v>6720</v>
      </c>
      <c r="N374">
        <v>5.91</v>
      </c>
      <c r="O374">
        <v>68.5</v>
      </c>
    </row>
    <row r="375" spans="1:15">
      <c r="A375" s="114">
        <v>38644</v>
      </c>
      <c r="B375" t="s">
        <v>322</v>
      </c>
      <c r="C375">
        <v>313</v>
      </c>
      <c r="D375" t="s">
        <v>437</v>
      </c>
      <c r="F375" s="98">
        <v>0.51041666666666663</v>
      </c>
      <c r="G375" t="s">
        <v>416</v>
      </c>
      <c r="H375">
        <v>0.35</v>
      </c>
      <c r="J375">
        <v>19.23</v>
      </c>
      <c r="K375">
        <v>3.8</v>
      </c>
      <c r="L375">
        <v>6720</v>
      </c>
      <c r="N375">
        <v>4.84</v>
      </c>
      <c r="O375">
        <v>56.1</v>
      </c>
    </row>
    <row r="376" spans="1:15">
      <c r="A376" s="114">
        <v>38644</v>
      </c>
      <c r="B376" t="s">
        <v>326</v>
      </c>
      <c r="C376">
        <v>61</v>
      </c>
      <c r="D376" t="s">
        <v>444</v>
      </c>
      <c r="F376" s="98">
        <v>0.3576388888888889</v>
      </c>
      <c r="G376" t="s">
        <v>416</v>
      </c>
      <c r="H376">
        <v>0</v>
      </c>
      <c r="J376">
        <v>16.5</v>
      </c>
      <c r="K376">
        <v>3.7</v>
      </c>
      <c r="L376">
        <v>5570</v>
      </c>
      <c r="N376">
        <v>4.5</v>
      </c>
      <c r="O376">
        <v>46.7</v>
      </c>
    </row>
    <row r="377" spans="1:15">
      <c r="A377" s="114">
        <v>38644</v>
      </c>
      <c r="B377" t="s">
        <v>326</v>
      </c>
      <c r="C377">
        <v>61</v>
      </c>
      <c r="D377" t="s">
        <v>444</v>
      </c>
      <c r="F377" s="98">
        <v>0.3576388888888889</v>
      </c>
      <c r="G377" t="s">
        <v>416</v>
      </c>
      <c r="H377">
        <v>1.2</v>
      </c>
      <c r="J377">
        <v>15.7</v>
      </c>
      <c r="K377">
        <v>3.7</v>
      </c>
      <c r="L377">
        <v>6700</v>
      </c>
      <c r="N377">
        <v>0.93</v>
      </c>
      <c r="O377">
        <v>3</v>
      </c>
    </row>
    <row r="378" spans="1:15">
      <c r="A378" s="114">
        <v>38644</v>
      </c>
      <c r="B378" t="s">
        <v>326</v>
      </c>
      <c r="C378">
        <v>185</v>
      </c>
      <c r="D378" t="s">
        <v>440</v>
      </c>
      <c r="F378" s="98">
        <v>0.41666666666666669</v>
      </c>
      <c r="G378" t="s">
        <v>416</v>
      </c>
      <c r="H378">
        <v>0</v>
      </c>
      <c r="J378">
        <v>17.5</v>
      </c>
      <c r="K378">
        <v>3.5</v>
      </c>
      <c r="L378">
        <v>6920</v>
      </c>
      <c r="N378">
        <v>6.27</v>
      </c>
      <c r="O378">
        <v>73.8</v>
      </c>
    </row>
    <row r="379" spans="1:15">
      <c r="A379" s="114">
        <v>38644</v>
      </c>
      <c r="B379" t="s">
        <v>326</v>
      </c>
      <c r="C379">
        <v>185</v>
      </c>
      <c r="D379" t="s">
        <v>440</v>
      </c>
      <c r="F379" s="98">
        <v>0.41666666666666669</v>
      </c>
      <c r="G379" t="s">
        <v>416</v>
      </c>
      <c r="H379">
        <v>0.25</v>
      </c>
      <c r="J379">
        <v>17.5</v>
      </c>
      <c r="K379">
        <v>3.9</v>
      </c>
      <c r="L379">
        <v>7050</v>
      </c>
      <c r="N379">
        <v>4.92</v>
      </c>
      <c r="O379">
        <v>53.4</v>
      </c>
    </row>
    <row r="380" spans="1:15">
      <c r="A380" s="114">
        <v>38644</v>
      </c>
      <c r="B380" t="s">
        <v>326</v>
      </c>
      <c r="C380">
        <v>354</v>
      </c>
      <c r="D380" t="s">
        <v>442</v>
      </c>
      <c r="F380" s="98">
        <v>0.43194444444444446</v>
      </c>
      <c r="G380" t="s">
        <v>416</v>
      </c>
      <c r="H380">
        <v>0.05</v>
      </c>
      <c r="J380">
        <v>17.7</v>
      </c>
      <c r="K380">
        <v>3.8</v>
      </c>
      <c r="L380">
        <v>6800</v>
      </c>
      <c r="N380">
        <v>4.21</v>
      </c>
      <c r="O380">
        <v>46</v>
      </c>
    </row>
    <row r="381" spans="1:15">
      <c r="A381" s="114">
        <v>38644</v>
      </c>
      <c r="B381" t="s">
        <v>326</v>
      </c>
      <c r="C381">
        <v>640</v>
      </c>
      <c r="D381" t="s">
        <v>446</v>
      </c>
      <c r="G381" t="s">
        <v>416</v>
      </c>
      <c r="H381">
        <v>0</v>
      </c>
      <c r="J381">
        <v>16.100000000000001</v>
      </c>
      <c r="K381">
        <v>3.8</v>
      </c>
      <c r="L381">
        <v>6830</v>
      </c>
      <c r="N381">
        <v>3.4</v>
      </c>
      <c r="O381">
        <v>38.6</v>
      </c>
    </row>
    <row r="382" spans="1:15">
      <c r="A382" s="114">
        <v>38644</v>
      </c>
      <c r="B382" t="s">
        <v>326</v>
      </c>
      <c r="C382">
        <v>640</v>
      </c>
      <c r="D382" t="s">
        <v>446</v>
      </c>
      <c r="G382" t="s">
        <v>416</v>
      </c>
      <c r="H382">
        <v>0.85</v>
      </c>
      <c r="J382">
        <v>16</v>
      </c>
      <c r="K382">
        <v>3.7</v>
      </c>
      <c r="L382">
        <v>6780</v>
      </c>
      <c r="N382">
        <v>2.93</v>
      </c>
      <c r="O382">
        <v>31.4</v>
      </c>
    </row>
    <row r="383" spans="1:15">
      <c r="A383" s="114">
        <v>36810</v>
      </c>
      <c r="B383" s="14" t="s">
        <v>17</v>
      </c>
      <c r="C383">
        <v>73</v>
      </c>
      <c r="D383" t="str">
        <f>CONCATENATE(B383,C383)</f>
        <v>E73</v>
      </c>
      <c r="E383" s="98">
        <v>0.61458333333333337</v>
      </c>
      <c r="G383" s="14" t="s">
        <v>376</v>
      </c>
      <c r="H383">
        <v>0.3</v>
      </c>
      <c r="J383">
        <v>17.5</v>
      </c>
      <c r="K383">
        <v>2.5</v>
      </c>
      <c r="N383">
        <v>6.51</v>
      </c>
      <c r="O383">
        <v>69</v>
      </c>
    </row>
    <row r="384" spans="1:15">
      <c r="A384" s="114">
        <v>36810</v>
      </c>
      <c r="B384" s="14" t="s">
        <v>24</v>
      </c>
      <c r="C384">
        <v>97</v>
      </c>
      <c r="D384" t="str">
        <f t="shared" ref="D384:D393" si="0">CONCATENATE(B384,C384)</f>
        <v>NW97</v>
      </c>
      <c r="E384" s="98">
        <v>0.41319444444444442</v>
      </c>
      <c r="F384" s="98">
        <v>0.4375</v>
      </c>
      <c r="G384" s="14" t="s">
        <v>376</v>
      </c>
      <c r="H384">
        <v>0.6</v>
      </c>
      <c r="J384">
        <v>15.5</v>
      </c>
      <c r="K384">
        <v>2.7</v>
      </c>
      <c r="L384">
        <v>5010</v>
      </c>
      <c r="N384">
        <v>10.06</v>
      </c>
      <c r="O384">
        <v>102.7</v>
      </c>
    </row>
    <row r="385" spans="1:15">
      <c r="A385" s="114">
        <v>36810</v>
      </c>
      <c r="B385" s="14" t="s">
        <v>24</v>
      </c>
      <c r="C385">
        <v>115</v>
      </c>
      <c r="D385" t="str">
        <f t="shared" si="0"/>
        <v>NW115</v>
      </c>
      <c r="E385" s="98">
        <v>0.44444444444444442</v>
      </c>
      <c r="F385" s="98">
        <v>0.45833333333333331</v>
      </c>
      <c r="G385" s="14" t="s">
        <v>376</v>
      </c>
      <c r="H385">
        <v>0.46</v>
      </c>
      <c r="J385">
        <v>16</v>
      </c>
      <c r="K385">
        <v>2.7</v>
      </c>
      <c r="L385">
        <v>5010</v>
      </c>
      <c r="N385">
        <v>11.97</v>
      </c>
      <c r="O385">
        <v>123.2</v>
      </c>
    </row>
    <row r="386" spans="1:15">
      <c r="A386" s="114">
        <v>36810</v>
      </c>
      <c r="B386" s="14" t="s">
        <v>24</v>
      </c>
      <c r="C386">
        <v>152</v>
      </c>
      <c r="D386" t="str">
        <f t="shared" si="0"/>
        <v>NW152</v>
      </c>
      <c r="E386" s="98">
        <v>0.47222222222222227</v>
      </c>
      <c r="G386" s="14" t="s">
        <v>376</v>
      </c>
      <c r="H386">
        <v>0.55000000000000004</v>
      </c>
      <c r="J386">
        <v>15.9</v>
      </c>
      <c r="K386">
        <v>2.7</v>
      </c>
      <c r="L386">
        <v>4967</v>
      </c>
      <c r="N386">
        <v>5.64</v>
      </c>
      <c r="O386">
        <v>57.9</v>
      </c>
    </row>
    <row r="387" spans="1:15">
      <c r="A387" s="114">
        <v>36810</v>
      </c>
      <c r="B387" s="14" t="s">
        <v>24</v>
      </c>
      <c r="C387">
        <v>241</v>
      </c>
      <c r="D387" t="str">
        <f t="shared" si="0"/>
        <v>NW241</v>
      </c>
      <c r="E387" s="98">
        <v>0.49652777777777773</v>
      </c>
      <c r="F387" s="98">
        <v>0.51388888888888895</v>
      </c>
      <c r="G387" s="14" t="s">
        <v>376</v>
      </c>
      <c r="H387">
        <v>0.25</v>
      </c>
      <c r="J387">
        <v>15.9</v>
      </c>
      <c r="K387">
        <v>2.7</v>
      </c>
      <c r="L387">
        <v>4980</v>
      </c>
      <c r="N387">
        <v>8.23</v>
      </c>
      <c r="O387">
        <v>84.7</v>
      </c>
    </row>
    <row r="388" spans="1:15">
      <c r="A388" s="114">
        <v>36810</v>
      </c>
      <c r="B388" s="14" t="s">
        <v>24</v>
      </c>
      <c r="C388">
        <v>341</v>
      </c>
      <c r="D388" t="str">
        <f t="shared" si="0"/>
        <v>NW341</v>
      </c>
      <c r="E388" s="98">
        <v>0.57986111111111105</v>
      </c>
      <c r="F388" s="98">
        <v>0.59375</v>
      </c>
      <c r="G388" s="14" t="s">
        <v>376</v>
      </c>
      <c r="H388">
        <v>0.45</v>
      </c>
      <c r="J388">
        <v>16.2</v>
      </c>
      <c r="K388">
        <v>2.7</v>
      </c>
      <c r="N388">
        <v>10.3</v>
      </c>
      <c r="O388">
        <v>106.5</v>
      </c>
    </row>
    <row r="389" spans="1:15">
      <c r="A389" s="114">
        <v>36809</v>
      </c>
      <c r="B389" s="14" t="s">
        <v>33</v>
      </c>
      <c r="C389">
        <v>76</v>
      </c>
      <c r="D389" t="str">
        <f t="shared" si="0"/>
        <v>W76</v>
      </c>
      <c r="E389" s="98">
        <v>0.43055555555555558</v>
      </c>
      <c r="F389" s="98">
        <v>0.4513888888888889</v>
      </c>
      <c r="G389" s="14" t="s">
        <v>376</v>
      </c>
      <c r="H389">
        <v>0.3</v>
      </c>
      <c r="J389">
        <v>14.5</v>
      </c>
      <c r="K389">
        <v>2.7</v>
      </c>
      <c r="L389">
        <v>5030</v>
      </c>
      <c r="N389">
        <v>6.83</v>
      </c>
      <c r="O389">
        <v>68.2</v>
      </c>
    </row>
    <row r="390" spans="1:15">
      <c r="A390" s="114">
        <v>36809</v>
      </c>
      <c r="B390" s="14" t="s">
        <v>33</v>
      </c>
      <c r="C390">
        <v>154</v>
      </c>
      <c r="D390" t="str">
        <f t="shared" si="0"/>
        <v>W154</v>
      </c>
      <c r="E390" s="98">
        <v>0.53125</v>
      </c>
      <c r="F390" s="98">
        <v>0.56666666666666665</v>
      </c>
      <c r="G390" s="14" t="s">
        <v>376</v>
      </c>
      <c r="H390">
        <v>0.45</v>
      </c>
      <c r="J390">
        <v>16</v>
      </c>
      <c r="K390">
        <v>2.7</v>
      </c>
      <c r="L390">
        <v>5000</v>
      </c>
      <c r="N390">
        <v>6.33</v>
      </c>
      <c r="O390">
        <v>65.2</v>
      </c>
    </row>
    <row r="391" spans="1:15">
      <c r="A391" s="114">
        <v>36809</v>
      </c>
      <c r="B391" s="14" t="s">
        <v>33</v>
      </c>
      <c r="C391">
        <v>330</v>
      </c>
      <c r="D391" t="str">
        <f t="shared" si="0"/>
        <v>W330</v>
      </c>
      <c r="E391" s="98">
        <v>0.57291666666666663</v>
      </c>
      <c r="F391" s="98">
        <v>0.59305555555555556</v>
      </c>
      <c r="G391" s="14" t="s">
        <v>376</v>
      </c>
      <c r="H391">
        <v>0.63</v>
      </c>
      <c r="J391">
        <v>17.399999999999999</v>
      </c>
      <c r="K391">
        <v>2.7</v>
      </c>
      <c r="L391">
        <v>4970</v>
      </c>
      <c r="N391">
        <v>11.92</v>
      </c>
      <c r="O391">
        <v>126.6</v>
      </c>
    </row>
    <row r="392" spans="1:15">
      <c r="A392" s="114">
        <v>36809</v>
      </c>
      <c r="B392" s="14" t="s">
        <v>33</v>
      </c>
      <c r="C392">
        <v>354</v>
      </c>
      <c r="D392" t="str">
        <f t="shared" si="0"/>
        <v>W354</v>
      </c>
      <c r="E392" s="98">
        <v>0.59722222222222221</v>
      </c>
      <c r="G392" s="14" t="s">
        <v>376</v>
      </c>
      <c r="H392">
        <v>1.05</v>
      </c>
      <c r="J392">
        <v>15.7</v>
      </c>
      <c r="K392">
        <v>2.7</v>
      </c>
      <c r="L392">
        <v>5050</v>
      </c>
      <c r="N392">
        <v>7.44</v>
      </c>
      <c r="O392">
        <v>76.2</v>
      </c>
    </row>
    <row r="393" spans="1:15">
      <c r="A393" s="114">
        <v>36809</v>
      </c>
      <c r="B393" s="14" t="s">
        <v>33</v>
      </c>
      <c r="C393">
        <v>610</v>
      </c>
      <c r="D393" t="str">
        <f t="shared" si="0"/>
        <v>W610</v>
      </c>
      <c r="E393" s="98">
        <v>0.625</v>
      </c>
      <c r="F393" s="98">
        <v>0.65277777777777779</v>
      </c>
      <c r="G393" s="14" t="s">
        <v>376</v>
      </c>
      <c r="H393">
        <v>0.5</v>
      </c>
      <c r="J393">
        <v>16.5</v>
      </c>
      <c r="K393">
        <v>2.7</v>
      </c>
      <c r="L393">
        <v>5040</v>
      </c>
      <c r="N393">
        <v>9.52</v>
      </c>
      <c r="O393">
        <v>99.1</v>
      </c>
    </row>
    <row r="394" spans="1:15">
      <c r="A394" s="114">
        <v>36445</v>
      </c>
      <c r="B394" t="s">
        <v>33</v>
      </c>
      <c r="C394">
        <v>118</v>
      </c>
      <c r="D394" t="s">
        <v>458</v>
      </c>
      <c r="G394" s="14" t="s">
        <v>376</v>
      </c>
      <c r="H394">
        <v>0.45</v>
      </c>
      <c r="J394">
        <v>16.5</v>
      </c>
      <c r="K394">
        <v>1.5</v>
      </c>
      <c r="L394">
        <v>2371</v>
      </c>
      <c r="N394">
        <v>8.9600000000000009</v>
      </c>
      <c r="O394">
        <v>92.6</v>
      </c>
    </row>
    <row r="395" spans="1:15">
      <c r="A395" s="114">
        <v>36445</v>
      </c>
      <c r="B395" t="s">
        <v>33</v>
      </c>
      <c r="C395">
        <v>118</v>
      </c>
      <c r="D395" t="s">
        <v>458</v>
      </c>
      <c r="G395" s="14" t="s">
        <v>376</v>
      </c>
      <c r="H395">
        <v>0</v>
      </c>
      <c r="J395">
        <v>16.7</v>
      </c>
      <c r="K395">
        <v>1.5</v>
      </c>
      <c r="L395">
        <v>2375</v>
      </c>
      <c r="N395">
        <v>9.61</v>
      </c>
      <c r="O395">
        <v>99.7</v>
      </c>
    </row>
    <row r="396" spans="1:15">
      <c r="A396" s="114">
        <v>36445</v>
      </c>
      <c r="B396" t="s">
        <v>33</v>
      </c>
      <c r="C396">
        <v>209</v>
      </c>
      <c r="D396" t="s">
        <v>459</v>
      </c>
      <c r="G396" s="14" t="s">
        <v>376</v>
      </c>
      <c r="H396">
        <v>0.6</v>
      </c>
      <c r="J396">
        <v>16.899999999999999</v>
      </c>
      <c r="K396">
        <v>1.5</v>
      </c>
      <c r="L396">
        <v>2385</v>
      </c>
      <c r="N396">
        <v>8.24</v>
      </c>
      <c r="O396">
        <v>85.8</v>
      </c>
    </row>
    <row r="397" spans="1:15">
      <c r="A397" s="114">
        <v>36445</v>
      </c>
      <c r="B397" t="s">
        <v>33</v>
      </c>
      <c r="C397">
        <v>209</v>
      </c>
      <c r="D397" t="s">
        <v>459</v>
      </c>
      <c r="G397" s="14" t="s">
        <v>376</v>
      </c>
      <c r="H397">
        <v>0</v>
      </c>
      <c r="J397">
        <v>17</v>
      </c>
      <c r="K397">
        <v>1.5</v>
      </c>
      <c r="L397">
        <v>2386</v>
      </c>
      <c r="N397">
        <v>8.6999999999999993</v>
      </c>
      <c r="O397">
        <v>90.9</v>
      </c>
    </row>
    <row r="398" spans="1:15">
      <c r="A398" s="114">
        <v>36445</v>
      </c>
      <c r="B398" t="s">
        <v>33</v>
      </c>
      <c r="C398">
        <v>328</v>
      </c>
      <c r="D398" t="s">
        <v>460</v>
      </c>
      <c r="G398" s="14" t="s">
        <v>376</v>
      </c>
      <c r="H398">
        <v>0.27</v>
      </c>
      <c r="J398">
        <v>17.399999999999999</v>
      </c>
      <c r="K398">
        <v>1.5</v>
      </c>
      <c r="L398">
        <v>2422</v>
      </c>
      <c r="N398">
        <v>7.59</v>
      </c>
      <c r="O398">
        <v>79.900000000000006</v>
      </c>
    </row>
    <row r="399" spans="1:15">
      <c r="A399" s="114">
        <v>36445</v>
      </c>
      <c r="B399" t="s">
        <v>33</v>
      </c>
      <c r="C399">
        <v>328</v>
      </c>
      <c r="D399" t="s">
        <v>460</v>
      </c>
      <c r="G399" s="14" t="s">
        <v>376</v>
      </c>
      <c r="H399">
        <v>0</v>
      </c>
      <c r="J399">
        <v>17.399999999999999</v>
      </c>
      <c r="K399">
        <v>1.5</v>
      </c>
      <c r="L399">
        <v>2412</v>
      </c>
      <c r="N399">
        <v>7.48</v>
      </c>
      <c r="O399">
        <v>78.7</v>
      </c>
    </row>
    <row r="400" spans="1:15">
      <c r="A400" s="114">
        <v>36445</v>
      </c>
      <c r="B400" t="s">
        <v>33</v>
      </c>
      <c r="C400">
        <v>355</v>
      </c>
      <c r="D400" t="s">
        <v>461</v>
      </c>
      <c r="G400" s="14" t="s">
        <v>376</v>
      </c>
      <c r="H400">
        <v>0.55000000000000004</v>
      </c>
      <c r="J400">
        <v>17.3</v>
      </c>
      <c r="K400">
        <v>1.5</v>
      </c>
      <c r="L400">
        <v>2420</v>
      </c>
      <c r="N400">
        <v>7.56</v>
      </c>
      <c r="O400">
        <v>79.400000000000006</v>
      </c>
    </row>
    <row r="401" spans="1:15">
      <c r="A401" s="114">
        <v>36445</v>
      </c>
      <c r="B401" t="s">
        <v>33</v>
      </c>
      <c r="C401">
        <v>355</v>
      </c>
      <c r="D401" t="s">
        <v>461</v>
      </c>
      <c r="G401" s="14" t="s">
        <v>376</v>
      </c>
      <c r="H401">
        <v>0</v>
      </c>
      <c r="J401">
        <v>17.399999999999999</v>
      </c>
      <c r="K401">
        <v>1.5</v>
      </c>
      <c r="L401">
        <v>2421</v>
      </c>
      <c r="N401">
        <v>7.54</v>
      </c>
      <c r="O401">
        <v>79.5</v>
      </c>
    </row>
    <row r="402" spans="1:15">
      <c r="A402" s="114">
        <v>36445</v>
      </c>
      <c r="B402" t="s">
        <v>33</v>
      </c>
      <c r="C402">
        <v>374</v>
      </c>
      <c r="D402" t="s">
        <v>39</v>
      </c>
      <c r="G402" s="14" t="s">
        <v>376</v>
      </c>
      <c r="H402">
        <v>0.75</v>
      </c>
      <c r="J402">
        <v>17.5</v>
      </c>
      <c r="K402">
        <v>1.5</v>
      </c>
      <c r="L402">
        <v>2431</v>
      </c>
      <c r="N402">
        <v>7.11</v>
      </c>
      <c r="O402">
        <v>75.099999999999994</v>
      </c>
    </row>
    <row r="403" spans="1:15">
      <c r="A403" s="114">
        <v>36445</v>
      </c>
      <c r="B403" t="s">
        <v>33</v>
      </c>
      <c r="C403">
        <v>374</v>
      </c>
      <c r="D403" t="s">
        <v>39</v>
      </c>
      <c r="G403" s="14" t="s">
        <v>376</v>
      </c>
      <c r="H403">
        <v>0</v>
      </c>
      <c r="J403">
        <v>17.7</v>
      </c>
      <c r="K403">
        <v>1.5</v>
      </c>
      <c r="L403">
        <v>2436</v>
      </c>
      <c r="N403">
        <v>8</v>
      </c>
      <c r="O403">
        <v>84.7</v>
      </c>
    </row>
    <row r="404" spans="1:15">
      <c r="A404" s="114">
        <v>36445</v>
      </c>
      <c r="B404" t="s">
        <v>33</v>
      </c>
      <c r="C404">
        <v>454</v>
      </c>
      <c r="D404" t="s">
        <v>462</v>
      </c>
      <c r="G404" s="14" t="s">
        <v>376</v>
      </c>
      <c r="H404">
        <v>0.55000000000000004</v>
      </c>
      <c r="J404">
        <v>17.600000000000001</v>
      </c>
      <c r="K404">
        <v>1.5</v>
      </c>
      <c r="L404">
        <v>2436</v>
      </c>
      <c r="N404">
        <v>8.51</v>
      </c>
      <c r="O404">
        <v>90</v>
      </c>
    </row>
    <row r="405" spans="1:15">
      <c r="A405" s="114">
        <v>36445</v>
      </c>
      <c r="B405" t="s">
        <v>33</v>
      </c>
      <c r="C405">
        <v>454</v>
      </c>
      <c r="D405" t="s">
        <v>462</v>
      </c>
      <c r="G405" s="14" t="s">
        <v>376</v>
      </c>
      <c r="H405">
        <v>0</v>
      </c>
      <c r="J405">
        <v>17.899999999999999</v>
      </c>
      <c r="K405">
        <v>1.5</v>
      </c>
      <c r="L405">
        <v>2445</v>
      </c>
      <c r="N405">
        <v>9.61</v>
      </c>
      <c r="O405">
        <v>102.2</v>
      </c>
    </row>
    <row r="406" spans="1:15">
      <c r="A406" s="114">
        <v>36445</v>
      </c>
      <c r="B406" t="s">
        <v>33</v>
      </c>
      <c r="C406">
        <v>490</v>
      </c>
      <c r="D406" t="s">
        <v>463</v>
      </c>
      <c r="G406" s="14" t="s">
        <v>376</v>
      </c>
      <c r="H406">
        <v>0.25</v>
      </c>
      <c r="J406">
        <v>17.899999999999999</v>
      </c>
      <c r="K406">
        <v>1.5</v>
      </c>
      <c r="L406">
        <v>2452</v>
      </c>
      <c r="N406">
        <v>11.24</v>
      </c>
      <c r="O406">
        <v>119.5</v>
      </c>
    </row>
    <row r="407" spans="1:15">
      <c r="A407" s="114">
        <v>36445</v>
      </c>
      <c r="B407" t="s">
        <v>33</v>
      </c>
      <c r="C407">
        <v>490</v>
      </c>
      <c r="D407" t="s">
        <v>463</v>
      </c>
      <c r="G407" s="14" t="s">
        <v>376</v>
      </c>
      <c r="H407">
        <v>0</v>
      </c>
      <c r="J407">
        <v>17.899999999999999</v>
      </c>
      <c r="K407">
        <v>1.5</v>
      </c>
      <c r="L407">
        <v>2456</v>
      </c>
      <c r="N407">
        <v>11.49</v>
      </c>
      <c r="O407">
        <v>122.3</v>
      </c>
    </row>
    <row r="408" spans="1:15">
      <c r="A408" s="114">
        <v>36445</v>
      </c>
      <c r="B408" t="s">
        <v>33</v>
      </c>
      <c r="C408">
        <v>604</v>
      </c>
      <c r="D408" t="s">
        <v>464</v>
      </c>
      <c r="G408" s="14" t="s">
        <v>376</v>
      </c>
      <c r="H408">
        <v>1.07</v>
      </c>
      <c r="J408">
        <v>17.600000000000001</v>
      </c>
      <c r="K408">
        <v>1.5</v>
      </c>
      <c r="L408">
        <v>2431</v>
      </c>
      <c r="N408">
        <v>11.78</v>
      </c>
      <c r="O408">
        <v>124.5</v>
      </c>
    </row>
    <row r="409" spans="1:15">
      <c r="A409" s="114">
        <v>36445</v>
      </c>
      <c r="B409" t="s">
        <v>33</v>
      </c>
      <c r="C409">
        <v>604</v>
      </c>
      <c r="D409" t="s">
        <v>464</v>
      </c>
      <c r="G409" s="14" t="s">
        <v>376</v>
      </c>
      <c r="H409">
        <v>0</v>
      </c>
      <c r="J409">
        <v>19.7</v>
      </c>
      <c r="K409">
        <v>1.5</v>
      </c>
      <c r="L409">
        <v>2545</v>
      </c>
      <c r="N409">
        <v>14.95</v>
      </c>
      <c r="O409">
        <v>164.9</v>
      </c>
    </row>
    <row r="410" spans="1:15">
      <c r="A410" s="114">
        <v>36446</v>
      </c>
      <c r="B410" t="s">
        <v>24</v>
      </c>
      <c r="C410">
        <v>40</v>
      </c>
      <c r="D410" t="s">
        <v>465</v>
      </c>
      <c r="G410" s="14" t="s">
        <v>376</v>
      </c>
      <c r="H410">
        <v>0.47</v>
      </c>
      <c r="J410">
        <v>16.399999999999999</v>
      </c>
      <c r="K410">
        <v>1.5</v>
      </c>
      <c r="L410">
        <v>2386</v>
      </c>
      <c r="N410">
        <v>2.96</v>
      </c>
      <c r="O410">
        <v>30.5</v>
      </c>
    </row>
    <row r="411" spans="1:15">
      <c r="A411" s="114">
        <v>36446</v>
      </c>
      <c r="B411" t="s">
        <v>24</v>
      </c>
      <c r="C411">
        <v>40</v>
      </c>
      <c r="D411" t="s">
        <v>465</v>
      </c>
      <c r="G411" s="14" t="s">
        <v>376</v>
      </c>
      <c r="H411">
        <v>0</v>
      </c>
      <c r="J411">
        <v>16.399999999999999</v>
      </c>
      <c r="K411">
        <v>1.5</v>
      </c>
      <c r="L411">
        <v>2381</v>
      </c>
      <c r="N411">
        <v>4.09</v>
      </c>
      <c r="O411">
        <v>42.2</v>
      </c>
    </row>
    <row r="412" spans="1:15">
      <c r="A412" s="114">
        <v>36446</v>
      </c>
      <c r="B412" t="s">
        <v>24</v>
      </c>
      <c r="C412">
        <v>125</v>
      </c>
      <c r="D412" t="s">
        <v>149</v>
      </c>
      <c r="G412" s="14" t="s">
        <v>376</v>
      </c>
      <c r="H412">
        <v>0.53</v>
      </c>
      <c r="J412">
        <v>16.899999999999999</v>
      </c>
      <c r="K412">
        <v>1.5</v>
      </c>
      <c r="L412">
        <v>2402</v>
      </c>
      <c r="N412">
        <v>9.16</v>
      </c>
      <c r="O412">
        <v>95.5</v>
      </c>
    </row>
    <row r="413" spans="1:15">
      <c r="A413" s="114">
        <v>36446</v>
      </c>
      <c r="B413" t="s">
        <v>24</v>
      </c>
      <c r="C413">
        <v>125</v>
      </c>
      <c r="D413" t="s">
        <v>149</v>
      </c>
      <c r="G413" s="14" t="s">
        <v>376</v>
      </c>
      <c r="H413">
        <v>0</v>
      </c>
      <c r="J413">
        <v>16.899999999999999</v>
      </c>
      <c r="K413">
        <v>1.5</v>
      </c>
      <c r="L413">
        <v>2402</v>
      </c>
      <c r="N413">
        <v>9.6999999999999993</v>
      </c>
      <c r="O413">
        <v>101.1</v>
      </c>
    </row>
    <row r="414" spans="1:15">
      <c r="A414" s="114">
        <v>36446</v>
      </c>
      <c r="B414" t="s">
        <v>24</v>
      </c>
      <c r="C414">
        <v>129</v>
      </c>
      <c r="D414" t="s">
        <v>65</v>
      </c>
      <c r="G414" s="14" t="s">
        <v>376</v>
      </c>
      <c r="H414">
        <v>0.55000000000000004</v>
      </c>
      <c r="J414">
        <v>17.399999999999999</v>
      </c>
      <c r="K414">
        <v>1.5</v>
      </c>
      <c r="L414">
        <v>2423</v>
      </c>
      <c r="N414">
        <v>8.24</v>
      </c>
      <c r="O414">
        <v>86.7</v>
      </c>
    </row>
    <row r="415" spans="1:15">
      <c r="A415" s="114">
        <v>36446</v>
      </c>
      <c r="B415" t="s">
        <v>24</v>
      </c>
      <c r="C415">
        <v>129</v>
      </c>
      <c r="D415" t="s">
        <v>65</v>
      </c>
      <c r="G415" s="14" t="s">
        <v>376</v>
      </c>
      <c r="H415">
        <v>0</v>
      </c>
      <c r="J415">
        <v>17.399999999999999</v>
      </c>
      <c r="K415">
        <v>1.5</v>
      </c>
      <c r="L415">
        <v>2425</v>
      </c>
      <c r="N415">
        <v>9.4600000000000009</v>
      </c>
      <c r="O415">
        <v>99.6</v>
      </c>
    </row>
    <row r="416" spans="1:15">
      <c r="A416" s="114">
        <v>36446</v>
      </c>
      <c r="B416" t="s">
        <v>24</v>
      </c>
      <c r="C416">
        <v>171</v>
      </c>
      <c r="D416" t="s">
        <v>466</v>
      </c>
      <c r="G416" s="14" t="s">
        <v>376</v>
      </c>
      <c r="H416">
        <v>0.3</v>
      </c>
      <c r="J416">
        <v>18.100000000000001</v>
      </c>
      <c r="K416">
        <v>1.5</v>
      </c>
      <c r="L416">
        <v>2459</v>
      </c>
      <c r="N416">
        <v>5.67</v>
      </c>
      <c r="O416">
        <v>60.6</v>
      </c>
    </row>
    <row r="417" spans="1:15">
      <c r="A417" s="114">
        <v>36446</v>
      </c>
      <c r="B417" t="s">
        <v>24</v>
      </c>
      <c r="C417">
        <v>171</v>
      </c>
      <c r="D417" t="s">
        <v>466</v>
      </c>
      <c r="G417" s="14" t="s">
        <v>376</v>
      </c>
      <c r="H417">
        <v>0</v>
      </c>
      <c r="J417">
        <v>18.100000000000001</v>
      </c>
      <c r="K417">
        <v>1.5</v>
      </c>
      <c r="L417">
        <v>2461</v>
      </c>
      <c r="N417">
        <v>9.68</v>
      </c>
      <c r="O417">
        <v>103.5</v>
      </c>
    </row>
    <row r="418" spans="1:15">
      <c r="A418" s="114">
        <v>36446</v>
      </c>
      <c r="B418" t="s">
        <v>24</v>
      </c>
      <c r="C418">
        <v>248</v>
      </c>
      <c r="D418" t="s">
        <v>467</v>
      </c>
      <c r="G418" s="14" t="s">
        <v>376</v>
      </c>
      <c r="H418">
        <v>0.5</v>
      </c>
      <c r="J418">
        <v>18</v>
      </c>
      <c r="K418">
        <v>1.5</v>
      </c>
      <c r="L418">
        <v>2457</v>
      </c>
      <c r="N418">
        <v>9.92</v>
      </c>
      <c r="O418">
        <v>105.8</v>
      </c>
    </row>
    <row r="419" spans="1:15">
      <c r="A419" s="114">
        <v>36446</v>
      </c>
      <c r="B419" t="s">
        <v>24</v>
      </c>
      <c r="C419">
        <v>248</v>
      </c>
      <c r="D419" t="s">
        <v>467</v>
      </c>
      <c r="G419" s="14" t="s">
        <v>376</v>
      </c>
      <c r="H419">
        <v>0</v>
      </c>
      <c r="J419">
        <v>18</v>
      </c>
      <c r="K419">
        <v>1.5</v>
      </c>
      <c r="L419">
        <v>2459</v>
      </c>
      <c r="N419">
        <v>10.3</v>
      </c>
      <c r="O419">
        <v>109.9</v>
      </c>
    </row>
    <row r="420" spans="1:15">
      <c r="A420" s="114">
        <v>36446</v>
      </c>
      <c r="B420" t="s">
        <v>24</v>
      </c>
      <c r="C420">
        <v>259</v>
      </c>
      <c r="D420" t="s">
        <v>468</v>
      </c>
      <c r="G420" s="14" t="s">
        <v>376</v>
      </c>
      <c r="H420">
        <v>0.4</v>
      </c>
    </row>
    <row r="421" spans="1:15">
      <c r="A421" s="114">
        <v>36446</v>
      </c>
      <c r="B421" t="s">
        <v>24</v>
      </c>
      <c r="C421">
        <v>259</v>
      </c>
      <c r="D421" t="s">
        <v>468</v>
      </c>
      <c r="G421" s="14" t="s">
        <v>376</v>
      </c>
      <c r="H421">
        <v>0</v>
      </c>
    </row>
    <row r="422" spans="1:15">
      <c r="A422" s="114">
        <v>36446</v>
      </c>
      <c r="B422" t="s">
        <v>24</v>
      </c>
      <c r="C422">
        <v>270</v>
      </c>
      <c r="D422" t="s">
        <v>469</v>
      </c>
      <c r="G422" s="14" t="s">
        <v>376</v>
      </c>
      <c r="H422">
        <v>0.45</v>
      </c>
      <c r="J422">
        <v>18.100000000000001</v>
      </c>
      <c r="K422">
        <v>1.5</v>
      </c>
      <c r="L422">
        <v>2463</v>
      </c>
      <c r="N422">
        <v>4.92</v>
      </c>
      <c r="O422">
        <v>52.8</v>
      </c>
    </row>
    <row r="423" spans="1:15">
      <c r="A423" s="114">
        <v>36446</v>
      </c>
      <c r="B423" t="s">
        <v>24</v>
      </c>
      <c r="C423">
        <v>270</v>
      </c>
      <c r="D423" t="s">
        <v>469</v>
      </c>
      <c r="G423" s="14" t="s">
        <v>376</v>
      </c>
      <c r="H423">
        <v>0</v>
      </c>
      <c r="J423">
        <v>18.100000000000001</v>
      </c>
      <c r="K423">
        <v>1.5</v>
      </c>
      <c r="L423">
        <v>2462</v>
      </c>
      <c r="N423">
        <v>10.36</v>
      </c>
      <c r="O423">
        <v>110.8</v>
      </c>
    </row>
    <row r="424" spans="1:15">
      <c r="A424" s="114">
        <v>36447</v>
      </c>
      <c r="B424" t="s">
        <v>17</v>
      </c>
      <c r="C424">
        <v>52</v>
      </c>
      <c r="D424" t="s">
        <v>470</v>
      </c>
      <c r="G424" s="14" t="s">
        <v>376</v>
      </c>
      <c r="H424">
        <v>0.4</v>
      </c>
      <c r="J424">
        <v>16.399999999999999</v>
      </c>
      <c r="K424">
        <v>1.3</v>
      </c>
      <c r="L424">
        <v>2115</v>
      </c>
      <c r="N424">
        <v>8.57</v>
      </c>
      <c r="O424">
        <v>88.3</v>
      </c>
    </row>
    <row r="425" spans="1:15">
      <c r="A425" s="114">
        <v>36447</v>
      </c>
      <c r="B425" t="s">
        <v>17</v>
      </c>
      <c r="C425">
        <v>52</v>
      </c>
      <c r="D425" t="s">
        <v>470</v>
      </c>
      <c r="G425" s="14" t="s">
        <v>376</v>
      </c>
      <c r="H425">
        <v>0</v>
      </c>
      <c r="J425">
        <v>16.5</v>
      </c>
      <c r="K425">
        <v>1.3</v>
      </c>
      <c r="L425">
        <v>2117</v>
      </c>
      <c r="N425">
        <v>9.56</v>
      </c>
      <c r="O425">
        <v>98.7</v>
      </c>
    </row>
    <row r="426" spans="1:15">
      <c r="A426" s="114">
        <v>36447</v>
      </c>
      <c r="B426" t="s">
        <v>17</v>
      </c>
      <c r="C426">
        <v>54</v>
      </c>
      <c r="D426" t="s">
        <v>471</v>
      </c>
      <c r="E426" s="98">
        <v>0.45833333333333331</v>
      </c>
      <c r="F426" s="98">
        <v>0.47569444444444442</v>
      </c>
      <c r="G426" s="14" t="s">
        <v>376</v>
      </c>
      <c r="H426">
        <v>0.31</v>
      </c>
    </row>
    <row r="427" spans="1:15">
      <c r="A427" s="114">
        <v>36447</v>
      </c>
      <c r="B427" t="s">
        <v>17</v>
      </c>
      <c r="C427">
        <v>54</v>
      </c>
      <c r="D427" t="s">
        <v>471</v>
      </c>
      <c r="E427" s="98">
        <v>0.45833333333333331</v>
      </c>
      <c r="F427" s="98">
        <v>0.47569444444444442</v>
      </c>
      <c r="G427" s="14" t="s">
        <v>376</v>
      </c>
      <c r="H427">
        <v>0</v>
      </c>
    </row>
    <row r="428" spans="1:15">
      <c r="A428" s="114">
        <v>36447</v>
      </c>
      <c r="B428" t="s">
        <v>17</v>
      </c>
      <c r="C428">
        <v>60</v>
      </c>
      <c r="D428" t="s">
        <v>472</v>
      </c>
      <c r="E428" s="98">
        <v>0.47916666666666669</v>
      </c>
      <c r="G428" s="14" t="s">
        <v>376</v>
      </c>
      <c r="H428">
        <v>0.25</v>
      </c>
      <c r="J428">
        <v>18.7</v>
      </c>
      <c r="K428">
        <v>1.3</v>
      </c>
      <c r="L428">
        <v>2217</v>
      </c>
      <c r="N428">
        <v>5.26</v>
      </c>
      <c r="O428">
        <v>56.8</v>
      </c>
    </row>
    <row r="429" spans="1:15">
      <c r="A429" s="114">
        <v>36447</v>
      </c>
      <c r="B429" t="s">
        <v>17</v>
      </c>
      <c r="C429">
        <v>60</v>
      </c>
      <c r="D429" t="s">
        <v>472</v>
      </c>
      <c r="E429" s="98">
        <v>0.47916666666666669</v>
      </c>
      <c r="G429" s="14" t="s">
        <v>376</v>
      </c>
      <c r="H429">
        <v>0</v>
      </c>
      <c r="J429">
        <v>18.7</v>
      </c>
      <c r="K429">
        <v>1.3</v>
      </c>
      <c r="L429">
        <v>2215</v>
      </c>
      <c r="N429">
        <v>9.07</v>
      </c>
      <c r="O429">
        <v>97.9</v>
      </c>
    </row>
    <row r="430" spans="1:15">
      <c r="A430" s="114">
        <v>36447</v>
      </c>
      <c r="B430" t="s">
        <v>17</v>
      </c>
      <c r="C430">
        <v>123</v>
      </c>
      <c r="D430" t="s">
        <v>473</v>
      </c>
      <c r="E430" s="98">
        <v>0.60416666666666663</v>
      </c>
      <c r="F430" s="98">
        <v>0.64583333333333337</v>
      </c>
      <c r="G430" s="14" t="s">
        <v>376</v>
      </c>
      <c r="H430">
        <v>0.41</v>
      </c>
      <c r="J430">
        <v>22.4</v>
      </c>
      <c r="K430">
        <v>1.2</v>
      </c>
      <c r="L430">
        <v>2237</v>
      </c>
      <c r="N430">
        <v>13.92</v>
      </c>
      <c r="O430">
        <v>161.6</v>
      </c>
    </row>
    <row r="431" spans="1:15">
      <c r="A431" s="114">
        <v>36447</v>
      </c>
      <c r="B431" t="s">
        <v>17</v>
      </c>
      <c r="C431">
        <v>123</v>
      </c>
      <c r="D431" t="s">
        <v>473</v>
      </c>
      <c r="G431" s="14" t="s">
        <v>376</v>
      </c>
      <c r="H431">
        <v>0</v>
      </c>
      <c r="J431">
        <v>22.3</v>
      </c>
      <c r="K431">
        <v>1.2</v>
      </c>
      <c r="L431">
        <v>2203</v>
      </c>
      <c r="N431">
        <v>11.14</v>
      </c>
      <c r="O431">
        <v>129</v>
      </c>
    </row>
    <row r="432" spans="1:15">
      <c r="A432" s="114">
        <v>36447</v>
      </c>
      <c r="B432" t="s">
        <v>17</v>
      </c>
      <c r="C432">
        <v>186</v>
      </c>
      <c r="D432" t="s">
        <v>474</v>
      </c>
      <c r="E432" s="98">
        <v>0.54166666666666663</v>
      </c>
      <c r="F432" s="98">
        <v>0.58333333333333337</v>
      </c>
      <c r="G432" s="14" t="s">
        <v>376</v>
      </c>
      <c r="H432">
        <v>0.7</v>
      </c>
      <c r="J432">
        <v>18.7</v>
      </c>
      <c r="K432">
        <v>1.2</v>
      </c>
      <c r="L432">
        <v>2096</v>
      </c>
      <c r="N432">
        <v>4.1900000000000004</v>
      </c>
      <c r="O432">
        <v>45.2</v>
      </c>
    </row>
    <row r="433" spans="1:15">
      <c r="A433" s="114">
        <v>36447</v>
      </c>
      <c r="B433" t="s">
        <v>17</v>
      </c>
      <c r="C433">
        <v>186</v>
      </c>
      <c r="D433" t="s">
        <v>474</v>
      </c>
      <c r="E433" s="98">
        <v>0.54166666666666663</v>
      </c>
      <c r="F433" s="98">
        <v>0.58333333333333337</v>
      </c>
      <c r="G433" s="14" t="s">
        <v>376</v>
      </c>
      <c r="H433">
        <v>0</v>
      </c>
      <c r="J433">
        <v>21.1</v>
      </c>
      <c r="K433">
        <v>1.3</v>
      </c>
      <c r="L433">
        <v>2263</v>
      </c>
      <c r="N433">
        <v>11.25</v>
      </c>
      <c r="O433">
        <v>127.5</v>
      </c>
    </row>
    <row r="434" spans="1:15" s="112" customFormat="1">
      <c r="A434" s="139">
        <v>36074</v>
      </c>
      <c r="B434" s="112" t="s">
        <v>33</v>
      </c>
      <c r="C434" s="112">
        <v>2</v>
      </c>
      <c r="D434" s="112" t="s">
        <v>492</v>
      </c>
      <c r="E434" s="113">
        <v>0.6381944444444444</v>
      </c>
      <c r="F434" s="113">
        <v>0.66319444444444442</v>
      </c>
      <c r="G434" s="112" t="s">
        <v>526</v>
      </c>
      <c r="H434" s="112">
        <v>0.45</v>
      </c>
      <c r="I434" s="112">
        <v>21</v>
      </c>
      <c r="J434" s="112">
        <v>18</v>
      </c>
      <c r="K434" s="112">
        <v>3</v>
      </c>
      <c r="L434" s="112">
        <v>4790</v>
      </c>
      <c r="M434" s="112">
        <v>4790</v>
      </c>
      <c r="N434" s="112">
        <v>9.3909044576482632</v>
      </c>
      <c r="O434" s="17">
        <v>101.52329143403527</v>
      </c>
    </row>
    <row r="435" spans="1:15" s="112" customFormat="1">
      <c r="A435" s="139">
        <v>36074</v>
      </c>
      <c r="B435" s="112" t="s">
        <v>33</v>
      </c>
      <c r="C435" s="112">
        <v>2</v>
      </c>
      <c r="D435" s="112" t="s">
        <v>492</v>
      </c>
      <c r="E435" s="113">
        <v>0.6381944444444444</v>
      </c>
      <c r="F435" s="113">
        <v>0.66319444444444442</v>
      </c>
      <c r="G435" s="112" t="s">
        <v>526</v>
      </c>
      <c r="H435" s="112">
        <v>0</v>
      </c>
      <c r="J435" s="112">
        <v>20</v>
      </c>
      <c r="K435" s="112">
        <v>3.5</v>
      </c>
      <c r="L435" s="112">
        <v>5780</v>
      </c>
      <c r="M435" s="112">
        <v>5780</v>
      </c>
      <c r="N435" s="112">
        <v>11.317571431526895</v>
      </c>
      <c r="O435" s="17">
        <v>127.30676525902018</v>
      </c>
    </row>
    <row r="436" spans="1:15" s="112" customFormat="1">
      <c r="A436" s="139">
        <v>36074</v>
      </c>
      <c r="B436" s="112" t="s">
        <v>33</v>
      </c>
      <c r="C436" s="112">
        <v>2.2999999999999998</v>
      </c>
      <c r="D436" s="112" t="s">
        <v>494</v>
      </c>
      <c r="E436" s="113">
        <v>0.61111111111111105</v>
      </c>
      <c r="G436" s="112" t="s">
        <v>526</v>
      </c>
      <c r="H436" s="112">
        <v>1.25</v>
      </c>
      <c r="I436" s="112">
        <v>26</v>
      </c>
      <c r="J436" s="112">
        <v>17</v>
      </c>
      <c r="K436" s="112">
        <v>3</v>
      </c>
      <c r="L436" s="112">
        <v>4680</v>
      </c>
      <c r="M436" s="112">
        <v>4680</v>
      </c>
      <c r="N436" s="112">
        <v>9.5858706692827305</v>
      </c>
      <c r="O436" s="17">
        <v>99.438492419945334</v>
      </c>
    </row>
    <row r="437" spans="1:15" s="112" customFormat="1">
      <c r="A437" s="139">
        <v>36074</v>
      </c>
      <c r="B437" s="112" t="s">
        <v>33</v>
      </c>
      <c r="C437" s="112">
        <v>2.2999999999999998</v>
      </c>
      <c r="D437" s="112" t="s">
        <v>494</v>
      </c>
      <c r="E437" s="113">
        <v>0.61111111111111105</v>
      </c>
      <c r="G437" s="112" t="s">
        <v>526</v>
      </c>
      <c r="H437" s="112">
        <v>0</v>
      </c>
      <c r="J437" s="112">
        <v>18</v>
      </c>
      <c r="K437" s="112">
        <v>3</v>
      </c>
      <c r="L437" s="112">
        <v>4790</v>
      </c>
      <c r="M437" s="112">
        <v>4790</v>
      </c>
      <c r="N437" s="112">
        <v>10.173479829118952</v>
      </c>
      <c r="O437" s="17">
        <v>109.98356572020489</v>
      </c>
    </row>
    <row r="438" spans="1:15" s="112" customFormat="1">
      <c r="A438" s="139">
        <v>36074</v>
      </c>
      <c r="B438" s="112" t="s">
        <v>33</v>
      </c>
      <c r="C438" s="112">
        <v>3</v>
      </c>
      <c r="D438" s="112" t="s">
        <v>496</v>
      </c>
      <c r="E438" s="113">
        <v>0.56041666666666667</v>
      </c>
      <c r="F438" s="113">
        <v>0.58124999999999993</v>
      </c>
      <c r="G438" s="112" t="s">
        <v>526</v>
      </c>
      <c r="H438" s="112">
        <v>0.93</v>
      </c>
      <c r="I438" s="112">
        <v>20</v>
      </c>
      <c r="J438" s="112">
        <v>17</v>
      </c>
      <c r="K438" s="112">
        <v>3</v>
      </c>
      <c r="L438" s="112">
        <v>4680</v>
      </c>
      <c r="M438" s="112">
        <v>4680</v>
      </c>
      <c r="N438" s="112">
        <v>9.3902406556238986</v>
      </c>
      <c r="O438" s="17">
        <v>97.409135431783184</v>
      </c>
    </row>
    <row r="439" spans="1:15" s="112" customFormat="1">
      <c r="A439" s="139">
        <v>36074</v>
      </c>
      <c r="B439" s="112" t="s">
        <v>33</v>
      </c>
      <c r="C439" s="112">
        <v>3</v>
      </c>
      <c r="D439" s="112" t="s">
        <v>496</v>
      </c>
      <c r="E439" s="113">
        <v>0.56041666666666667</v>
      </c>
      <c r="F439" s="113">
        <v>0.58124999999999993</v>
      </c>
      <c r="G439" s="112" t="s">
        <v>526</v>
      </c>
      <c r="H439" s="112">
        <v>0</v>
      </c>
      <c r="J439" s="112">
        <v>18</v>
      </c>
      <c r="K439" s="112">
        <v>3</v>
      </c>
      <c r="L439" s="112">
        <v>4790</v>
      </c>
      <c r="M439" s="112">
        <v>4790</v>
      </c>
      <c r="N439" s="112">
        <v>10.173479829118952</v>
      </c>
      <c r="O439" s="17">
        <v>109.98356572020489</v>
      </c>
    </row>
    <row r="440" spans="1:15" s="112" customFormat="1">
      <c r="A440" s="139">
        <v>36074</v>
      </c>
      <c r="B440" s="112" t="s">
        <v>33</v>
      </c>
      <c r="C440" s="112">
        <v>3.1</v>
      </c>
      <c r="D440" s="112" t="s">
        <v>498</v>
      </c>
      <c r="E440" s="113">
        <v>0.48472222222222222</v>
      </c>
      <c r="F440" s="113">
        <v>0.50972222222222219</v>
      </c>
      <c r="G440" s="112" t="s">
        <v>526</v>
      </c>
      <c r="H440" s="112">
        <v>0</v>
      </c>
      <c r="N440" s="112">
        <v>9.9466273934394529</v>
      </c>
      <c r="O440" s="17"/>
    </row>
    <row r="441" spans="1:15" s="112" customFormat="1">
      <c r="A441" s="139">
        <v>36074</v>
      </c>
      <c r="B441" s="112" t="s">
        <v>33</v>
      </c>
      <c r="C441" s="112">
        <v>3.1</v>
      </c>
      <c r="D441" s="112" t="s">
        <v>498</v>
      </c>
      <c r="E441" s="113">
        <v>0.48472222222222222</v>
      </c>
      <c r="F441" s="113">
        <v>0.50972222222222219</v>
      </c>
      <c r="G441" s="112" t="s">
        <v>526</v>
      </c>
      <c r="H441" s="112">
        <v>0</v>
      </c>
      <c r="N441" s="112">
        <v>10.726755032140588</v>
      </c>
      <c r="O441" s="17"/>
    </row>
    <row r="442" spans="1:15" s="112" customFormat="1">
      <c r="A442" s="139">
        <v>36074</v>
      </c>
      <c r="B442" s="112" t="s">
        <v>33</v>
      </c>
      <c r="C442" s="112">
        <v>3.2</v>
      </c>
      <c r="D442" s="112" t="s">
        <v>499</v>
      </c>
      <c r="E442" s="113">
        <v>0.58333333333333337</v>
      </c>
      <c r="F442" s="113">
        <v>0.60555555555555551</v>
      </c>
      <c r="G442" s="112" t="s">
        <v>526</v>
      </c>
      <c r="H442" s="112">
        <v>0.3</v>
      </c>
      <c r="I442" s="112">
        <v>24</v>
      </c>
      <c r="J442" s="112">
        <v>18</v>
      </c>
      <c r="K442" s="112">
        <v>3</v>
      </c>
      <c r="L442" s="112">
        <v>4790</v>
      </c>
      <c r="M442" s="112">
        <v>4790</v>
      </c>
      <c r="O442" s="17"/>
    </row>
    <row r="443" spans="1:15" s="112" customFormat="1">
      <c r="A443" s="139">
        <v>36074</v>
      </c>
      <c r="B443" s="112" t="s">
        <v>33</v>
      </c>
      <c r="C443" s="112">
        <v>3.2</v>
      </c>
      <c r="D443" s="112" t="s">
        <v>499</v>
      </c>
      <c r="E443" s="113">
        <v>0.58333333333333337</v>
      </c>
      <c r="F443" s="113">
        <v>0.60555555555555551</v>
      </c>
      <c r="G443" s="112" t="s">
        <v>526</v>
      </c>
      <c r="H443" s="112">
        <v>0</v>
      </c>
      <c r="J443" s="112">
        <v>18</v>
      </c>
      <c r="K443" s="112">
        <v>3</v>
      </c>
      <c r="L443" s="112">
        <v>4790</v>
      </c>
      <c r="M443" s="112">
        <v>4790</v>
      </c>
      <c r="N443" s="112">
        <v>9.3909044576482632</v>
      </c>
      <c r="O443" s="17">
        <v>101.52329143403527</v>
      </c>
    </row>
    <row r="444" spans="1:15" s="112" customFormat="1">
      <c r="A444" s="139">
        <v>36074</v>
      </c>
      <c r="B444" s="112" t="s">
        <v>33</v>
      </c>
      <c r="C444" s="112">
        <v>4</v>
      </c>
      <c r="D444" s="112" t="s">
        <v>500</v>
      </c>
      <c r="E444" s="113">
        <v>0.4597222222222222</v>
      </c>
      <c r="F444" s="113">
        <v>0.48333333333333334</v>
      </c>
      <c r="G444" s="112" t="s">
        <v>526</v>
      </c>
      <c r="H444" s="112">
        <v>0.6</v>
      </c>
      <c r="I444" s="112">
        <v>25</v>
      </c>
      <c r="J444" s="112">
        <v>17</v>
      </c>
      <c r="N444" s="112">
        <v>10.143244463109415</v>
      </c>
      <c r="O444" s="17">
        <v>105.22037824802297</v>
      </c>
    </row>
    <row r="445" spans="1:15" s="112" customFormat="1">
      <c r="A445" s="139">
        <v>36074</v>
      </c>
      <c r="B445" s="112" t="s">
        <v>33</v>
      </c>
      <c r="C445" s="112">
        <v>4</v>
      </c>
      <c r="D445" s="112" t="s">
        <v>500</v>
      </c>
      <c r="E445" s="113">
        <v>0.4597222222222222</v>
      </c>
      <c r="F445" s="113">
        <v>0.48333333333333334</v>
      </c>
      <c r="G445" s="112" t="s">
        <v>526</v>
      </c>
      <c r="H445" s="112">
        <v>0</v>
      </c>
      <c r="J445" s="112">
        <v>17</v>
      </c>
      <c r="K445" s="112">
        <v>3</v>
      </c>
      <c r="L445" s="112">
        <v>4680</v>
      </c>
      <c r="M445" s="112">
        <v>4680</v>
      </c>
      <c r="N445" s="112">
        <v>10.564020737576886</v>
      </c>
      <c r="O445" s="17">
        <v>109.58527736075607</v>
      </c>
    </row>
    <row r="446" spans="1:15" s="112" customFormat="1">
      <c r="A446" s="139">
        <v>36074</v>
      </c>
      <c r="B446" s="112" t="s">
        <v>33</v>
      </c>
      <c r="C446" s="112">
        <v>5</v>
      </c>
      <c r="D446" s="112" t="s">
        <v>234</v>
      </c>
      <c r="E446" s="113">
        <v>0.40625</v>
      </c>
      <c r="F446" s="113">
        <v>0.42986111111111108</v>
      </c>
      <c r="G446" s="112" t="s">
        <v>526</v>
      </c>
      <c r="H446" s="112">
        <v>0.4</v>
      </c>
      <c r="I446" s="112">
        <v>21.8</v>
      </c>
      <c r="J446" s="112">
        <v>17</v>
      </c>
      <c r="K446" s="112">
        <v>3</v>
      </c>
      <c r="L446" s="112">
        <v>4680</v>
      </c>
      <c r="M446" s="112">
        <v>4680</v>
      </c>
      <c r="N446" s="112">
        <v>9.7815006829415605</v>
      </c>
      <c r="O446" s="17">
        <v>101.46784940810747</v>
      </c>
    </row>
    <row r="447" spans="1:15" s="112" customFormat="1">
      <c r="A447" s="139">
        <v>36074</v>
      </c>
      <c r="B447" s="112" t="s">
        <v>33</v>
      </c>
      <c r="C447" s="112">
        <v>5</v>
      </c>
      <c r="D447" s="112" t="s">
        <v>234</v>
      </c>
      <c r="E447" s="113">
        <v>0.40625</v>
      </c>
      <c r="F447" s="113">
        <v>0.42986111111111108</v>
      </c>
      <c r="G447" s="112" t="s">
        <v>526</v>
      </c>
      <c r="H447" s="112">
        <v>0</v>
      </c>
      <c r="J447" s="112">
        <v>17</v>
      </c>
      <c r="K447" s="112">
        <v>3</v>
      </c>
      <c r="L447" s="112">
        <v>4680</v>
      </c>
      <c r="M447" s="112">
        <v>4680</v>
      </c>
      <c r="N447" s="112">
        <v>10.172760710259224</v>
      </c>
      <c r="O447" s="17">
        <v>105.52656338443178</v>
      </c>
    </row>
    <row r="448" spans="1:15" s="112" customFormat="1">
      <c r="A448" s="139">
        <v>36074</v>
      </c>
      <c r="B448" s="112" t="s">
        <v>33</v>
      </c>
      <c r="C448" s="112">
        <v>5.0999999999999996</v>
      </c>
      <c r="D448" s="112" t="s">
        <v>502</v>
      </c>
      <c r="E448" s="113">
        <v>0.43263888888888885</v>
      </c>
      <c r="F448" s="113">
        <v>0.44791666666666669</v>
      </c>
      <c r="G448" s="112" t="s">
        <v>526</v>
      </c>
      <c r="H448" s="112">
        <v>0.37</v>
      </c>
      <c r="I448" s="112">
        <v>21</v>
      </c>
      <c r="J448" s="112">
        <v>17</v>
      </c>
      <c r="K448" s="112">
        <v>3</v>
      </c>
      <c r="L448" s="112">
        <v>4680</v>
      </c>
      <c r="M448" s="112">
        <v>4680</v>
      </c>
      <c r="N448" s="112">
        <v>9.9771306966003905</v>
      </c>
      <c r="O448" s="17">
        <v>103.4972063962696</v>
      </c>
    </row>
    <row r="449" spans="1:15" s="112" customFormat="1">
      <c r="A449" s="139">
        <v>36074</v>
      </c>
      <c r="B449" s="112" t="s">
        <v>33</v>
      </c>
      <c r="C449" s="112">
        <v>5.0999999999999996</v>
      </c>
      <c r="D449" s="112" t="s">
        <v>502</v>
      </c>
      <c r="E449" s="113">
        <v>0.43263888888888885</v>
      </c>
      <c r="F449" s="113">
        <v>0.44791666666666669</v>
      </c>
      <c r="G449" s="112" t="s">
        <v>526</v>
      </c>
      <c r="H449" s="112">
        <v>0</v>
      </c>
      <c r="J449" s="112">
        <v>17</v>
      </c>
      <c r="K449" s="112">
        <v>3</v>
      </c>
      <c r="L449" s="112">
        <v>4680</v>
      </c>
      <c r="M449" s="112">
        <v>4680</v>
      </c>
      <c r="N449" s="112">
        <v>10.172760710259224</v>
      </c>
      <c r="O449" s="17">
        <v>105.52656338443178</v>
      </c>
    </row>
    <row r="450" spans="1:15" s="112" customFormat="1">
      <c r="A450" s="139">
        <v>36076</v>
      </c>
      <c r="B450" s="112" t="s">
        <v>24</v>
      </c>
      <c r="C450" s="112">
        <v>6</v>
      </c>
      <c r="D450" s="112" t="s">
        <v>503</v>
      </c>
      <c r="E450" s="113">
        <v>0.40833333333333338</v>
      </c>
      <c r="F450" s="113">
        <v>0.43888888888888888</v>
      </c>
      <c r="G450" s="112" t="s">
        <v>526</v>
      </c>
      <c r="H450" s="112">
        <v>0.93</v>
      </c>
      <c r="I450" s="112">
        <v>19</v>
      </c>
      <c r="J450" s="112">
        <v>18</v>
      </c>
      <c r="K450" s="112">
        <v>2.9</v>
      </c>
      <c r="L450" s="112">
        <v>4640</v>
      </c>
      <c r="M450" s="112">
        <v>4640</v>
      </c>
      <c r="N450" s="112">
        <v>8.8088431668329434</v>
      </c>
      <c r="O450" s="17">
        <v>95.230736938734523</v>
      </c>
    </row>
    <row r="451" spans="1:15" s="112" customFormat="1">
      <c r="A451" s="139">
        <v>36076</v>
      </c>
      <c r="B451" s="112" t="s">
        <v>24</v>
      </c>
      <c r="C451" s="112">
        <v>6</v>
      </c>
      <c r="D451" s="112" t="s">
        <v>503</v>
      </c>
      <c r="E451" s="113">
        <v>0.40833333333333338</v>
      </c>
      <c r="F451" s="113">
        <v>0.43888888888888888</v>
      </c>
      <c r="G451" s="112" t="s">
        <v>526</v>
      </c>
      <c r="H451" s="112">
        <v>0</v>
      </c>
      <c r="J451" s="112">
        <v>18</v>
      </c>
      <c r="K451" s="112">
        <v>2.9</v>
      </c>
      <c r="L451" s="112">
        <v>4640</v>
      </c>
      <c r="M451" s="112">
        <v>4640</v>
      </c>
      <c r="N451" s="112">
        <v>9.3960993779551387</v>
      </c>
      <c r="O451" s="17">
        <v>101.57945273465015</v>
      </c>
    </row>
    <row r="452" spans="1:15" s="112" customFormat="1">
      <c r="A452" s="139">
        <v>36076</v>
      </c>
      <c r="B452" s="112" t="s">
        <v>24</v>
      </c>
      <c r="C452" s="112">
        <v>6.1</v>
      </c>
      <c r="D452" s="112" t="s">
        <v>506</v>
      </c>
      <c r="E452" s="113">
        <v>0.38541666666666669</v>
      </c>
      <c r="F452" s="113">
        <v>0.40486111111111112</v>
      </c>
      <c r="G452" s="112" t="s">
        <v>526</v>
      </c>
      <c r="H452" s="112">
        <v>0.8</v>
      </c>
      <c r="I452" s="112">
        <v>20</v>
      </c>
      <c r="J452" s="112">
        <v>17</v>
      </c>
      <c r="K452" s="112">
        <v>3</v>
      </c>
      <c r="L452" s="112">
        <v>4680</v>
      </c>
      <c r="M452" s="112">
        <v>4680</v>
      </c>
      <c r="N452" s="112">
        <v>8.0208305600120795</v>
      </c>
      <c r="O452" s="17">
        <v>83.203636514648124</v>
      </c>
    </row>
    <row r="453" spans="1:15" s="112" customFormat="1">
      <c r="A453" s="139">
        <v>36076</v>
      </c>
      <c r="B453" s="112" t="s">
        <v>24</v>
      </c>
      <c r="C453" s="112">
        <v>6.1</v>
      </c>
      <c r="D453" s="112" t="s">
        <v>506</v>
      </c>
      <c r="E453" s="113">
        <v>0.38541666666666669</v>
      </c>
      <c r="F453" s="113">
        <v>0.40486111111111112</v>
      </c>
      <c r="G453" s="112" t="s">
        <v>526</v>
      </c>
      <c r="H453" s="112">
        <v>0</v>
      </c>
      <c r="J453" s="112">
        <v>17</v>
      </c>
      <c r="K453" s="112">
        <v>3</v>
      </c>
      <c r="L453" s="112">
        <v>4680</v>
      </c>
      <c r="M453" s="112">
        <v>4680</v>
      </c>
      <c r="N453" s="112">
        <v>8.4120905873297414</v>
      </c>
      <c r="O453" s="17">
        <v>87.262350490972423</v>
      </c>
    </row>
    <row r="454" spans="1:15" s="112" customFormat="1">
      <c r="A454" s="139">
        <v>36076</v>
      </c>
      <c r="B454" s="112" t="s">
        <v>24</v>
      </c>
      <c r="C454" s="112">
        <v>6.2</v>
      </c>
      <c r="D454" s="112" t="s">
        <v>507</v>
      </c>
      <c r="E454" s="113">
        <v>0.43888888888888888</v>
      </c>
      <c r="F454" s="113">
        <v>0.47013888888888888</v>
      </c>
      <c r="G454" s="112" t="s">
        <v>526</v>
      </c>
      <c r="H454" s="112">
        <v>0.75</v>
      </c>
      <c r="I454" s="112">
        <v>18.5</v>
      </c>
      <c r="J454" s="112">
        <v>18</v>
      </c>
      <c r="K454" s="112">
        <v>3</v>
      </c>
      <c r="L454" s="112">
        <v>4790</v>
      </c>
      <c r="M454" s="112">
        <v>4790</v>
      </c>
      <c r="N454" s="112">
        <v>9.195260614780592</v>
      </c>
      <c r="O454" s="17">
        <v>99.408222862492892</v>
      </c>
    </row>
    <row r="455" spans="1:15" s="112" customFormat="1">
      <c r="A455" s="139">
        <v>36076</v>
      </c>
      <c r="B455" s="112" t="s">
        <v>24</v>
      </c>
      <c r="C455" s="112">
        <v>6.2</v>
      </c>
      <c r="D455" s="112" t="s">
        <v>507</v>
      </c>
      <c r="E455" s="113">
        <v>0.43888888888888888</v>
      </c>
      <c r="F455" s="113">
        <v>0.47013888888888888</v>
      </c>
      <c r="G455" s="112" t="s">
        <v>526</v>
      </c>
      <c r="H455" s="112">
        <v>0</v>
      </c>
      <c r="J455" s="112">
        <v>19</v>
      </c>
      <c r="K455" s="112">
        <v>3</v>
      </c>
      <c r="L455" s="112">
        <v>4890</v>
      </c>
      <c r="M455" s="112">
        <v>4890</v>
      </c>
      <c r="N455" s="112">
        <v>10.565460448762389</v>
      </c>
      <c r="O455" s="17">
        <v>116.48798730719281</v>
      </c>
    </row>
    <row r="456" spans="1:15" s="112" customFormat="1">
      <c r="A456" s="139">
        <v>36076</v>
      </c>
      <c r="B456" s="112" t="s">
        <v>24</v>
      </c>
      <c r="C456" s="112">
        <v>7</v>
      </c>
      <c r="D456" s="112" t="s">
        <v>509</v>
      </c>
      <c r="E456" s="113">
        <v>0.47083333333333338</v>
      </c>
      <c r="F456" s="113">
        <v>0.50694444444444442</v>
      </c>
      <c r="G456" s="112" t="s">
        <v>526</v>
      </c>
      <c r="H456" s="112">
        <v>0.65</v>
      </c>
      <c r="I456" s="112">
        <v>19</v>
      </c>
      <c r="J456" s="112">
        <v>18</v>
      </c>
      <c r="K456" s="112">
        <v>3</v>
      </c>
      <c r="L456" s="112">
        <v>4790</v>
      </c>
      <c r="M456" s="112">
        <v>4790</v>
      </c>
      <c r="N456" s="112">
        <v>10.173479829118952</v>
      </c>
      <c r="O456" s="17">
        <v>109.98356572020489</v>
      </c>
    </row>
    <row r="457" spans="1:15" s="112" customFormat="1">
      <c r="A457" s="139">
        <v>36076</v>
      </c>
      <c r="B457" s="112" t="s">
        <v>24</v>
      </c>
      <c r="C457" s="112">
        <v>7</v>
      </c>
      <c r="D457" s="112" t="s">
        <v>509</v>
      </c>
      <c r="E457" s="113">
        <v>0.47083333333333338</v>
      </c>
      <c r="F457" s="113">
        <v>0.50694444444444442</v>
      </c>
      <c r="G457" s="112" t="s">
        <v>526</v>
      </c>
      <c r="H457" s="112">
        <v>0</v>
      </c>
      <c r="J457" s="112">
        <v>19</v>
      </c>
      <c r="K457" s="112">
        <v>3</v>
      </c>
      <c r="L457" s="112">
        <v>4890</v>
      </c>
      <c r="M457" s="112">
        <v>4890</v>
      </c>
      <c r="N457" s="112">
        <v>10.369803773785307</v>
      </c>
      <c r="O457" s="17">
        <v>114.33080235705961</v>
      </c>
    </row>
    <row r="458" spans="1:15" s="112" customFormat="1">
      <c r="A458" s="139">
        <v>36076</v>
      </c>
      <c r="B458" s="112" t="s">
        <v>24</v>
      </c>
      <c r="C458" s="112">
        <v>8</v>
      </c>
      <c r="D458" s="112" t="s">
        <v>511</v>
      </c>
      <c r="E458" s="113">
        <v>0.55486111111111114</v>
      </c>
      <c r="F458" s="113">
        <v>0.59236111111111112</v>
      </c>
      <c r="G458" s="112" t="s">
        <v>526</v>
      </c>
      <c r="H458" s="112">
        <v>0.54</v>
      </c>
      <c r="I458" s="112">
        <v>19.5</v>
      </c>
      <c r="J458" s="112">
        <v>18</v>
      </c>
      <c r="K458" s="112">
        <v>3</v>
      </c>
      <c r="L458" s="112">
        <v>4790</v>
      </c>
      <c r="M458" s="112">
        <v>4790</v>
      </c>
      <c r="O458" s="17"/>
    </row>
    <row r="459" spans="1:15" s="112" customFormat="1">
      <c r="A459" s="139">
        <v>36076</v>
      </c>
      <c r="B459" s="112" t="s">
        <v>24</v>
      </c>
      <c r="C459" s="112">
        <v>8</v>
      </c>
      <c r="D459" s="112" t="s">
        <v>511</v>
      </c>
      <c r="E459" s="113">
        <v>0.55486111111111114</v>
      </c>
      <c r="F459" s="113">
        <v>0.59236111111111112</v>
      </c>
      <c r="G459" s="112" t="s">
        <v>526</v>
      </c>
      <c r="H459" s="112">
        <v>0</v>
      </c>
      <c r="J459" s="112">
        <v>19</v>
      </c>
      <c r="K459" s="112">
        <v>3</v>
      </c>
      <c r="L459" s="112">
        <v>4890</v>
      </c>
      <c r="M459" s="112">
        <v>4890</v>
      </c>
      <c r="O459" s="17"/>
    </row>
    <row r="460" spans="1:15" s="112" customFormat="1">
      <c r="A460" s="139">
        <v>36076</v>
      </c>
      <c r="B460" s="112" t="s">
        <v>24</v>
      </c>
      <c r="C460" s="112">
        <v>8.1</v>
      </c>
      <c r="D460" s="112" t="s">
        <v>512</v>
      </c>
      <c r="E460" s="113">
        <v>0.63194444444444442</v>
      </c>
      <c r="F460" s="113">
        <v>0.66666666666666663</v>
      </c>
      <c r="G460" s="112" t="s">
        <v>526</v>
      </c>
      <c r="H460" s="112">
        <v>0.63</v>
      </c>
      <c r="I460" s="112">
        <v>19.5</v>
      </c>
      <c r="J460" s="112">
        <v>19</v>
      </c>
      <c r="K460" s="112">
        <v>3</v>
      </c>
      <c r="L460" s="112">
        <v>4890</v>
      </c>
      <c r="M460" s="112">
        <v>4890</v>
      </c>
      <c r="N460" s="112">
        <v>10.761117123739469</v>
      </c>
      <c r="O460" s="17">
        <v>118.64517225732601</v>
      </c>
    </row>
    <row r="461" spans="1:15" s="112" customFormat="1">
      <c r="A461" s="139">
        <v>36076</v>
      </c>
      <c r="B461" s="112" t="s">
        <v>24</v>
      </c>
      <c r="C461" s="112">
        <v>8.1</v>
      </c>
      <c r="D461" s="112" t="s">
        <v>512</v>
      </c>
      <c r="E461" s="113">
        <v>0.63194444444444442</v>
      </c>
      <c r="F461" s="113">
        <v>0.66666666666666663</v>
      </c>
      <c r="G461" s="112" t="s">
        <v>526</v>
      </c>
      <c r="H461" s="112">
        <v>0</v>
      </c>
      <c r="J461" s="112">
        <v>19</v>
      </c>
      <c r="K461" s="112">
        <v>3</v>
      </c>
      <c r="L461" s="112">
        <v>4890</v>
      </c>
      <c r="M461" s="112">
        <v>4890</v>
      </c>
      <c r="N461" s="112">
        <v>11.935057173601956</v>
      </c>
      <c r="O461" s="17">
        <v>131.58828195812521</v>
      </c>
    </row>
    <row r="462" spans="1:15" s="112" customFormat="1">
      <c r="A462" s="139">
        <v>36076</v>
      </c>
      <c r="B462" s="112" t="s">
        <v>24</v>
      </c>
      <c r="C462" s="112">
        <v>8.1999999999999993</v>
      </c>
      <c r="D462" s="112" t="s">
        <v>513</v>
      </c>
      <c r="E462" s="113">
        <v>0.59375</v>
      </c>
      <c r="F462" s="113">
        <v>0.625</v>
      </c>
      <c r="G462" s="112" t="s">
        <v>526</v>
      </c>
      <c r="H462" s="112">
        <v>0.5</v>
      </c>
      <c r="I462" s="112">
        <v>17</v>
      </c>
      <c r="J462" s="112">
        <v>20</v>
      </c>
      <c r="K462" s="112">
        <v>3</v>
      </c>
      <c r="L462" s="112">
        <v>5000</v>
      </c>
      <c r="M462" s="112">
        <v>5000</v>
      </c>
      <c r="N462" s="112">
        <v>11.935784818920331</v>
      </c>
      <c r="O462" s="17">
        <v>134.26079661327705</v>
      </c>
    </row>
    <row r="463" spans="1:15" s="112" customFormat="1">
      <c r="A463" s="139">
        <v>36076</v>
      </c>
      <c r="B463" s="112" t="s">
        <v>24</v>
      </c>
      <c r="C463" s="112">
        <v>8.1999999999999993</v>
      </c>
      <c r="D463" s="112" t="s">
        <v>513</v>
      </c>
      <c r="E463" s="113">
        <v>0.59375</v>
      </c>
      <c r="F463" s="113">
        <v>0.625</v>
      </c>
      <c r="G463" s="112" t="s">
        <v>526</v>
      </c>
      <c r="H463" s="112">
        <v>0</v>
      </c>
      <c r="J463" s="112">
        <v>20</v>
      </c>
      <c r="K463" s="112">
        <v>3</v>
      </c>
      <c r="L463" s="112">
        <v>5000</v>
      </c>
      <c r="M463" s="112">
        <v>5000</v>
      </c>
      <c r="N463" s="112">
        <v>12.718459233275762</v>
      </c>
      <c r="O463" s="17">
        <v>143.06478327644277</v>
      </c>
    </row>
    <row r="464" spans="1:15" s="112" customFormat="1">
      <c r="A464" s="139">
        <v>36076</v>
      </c>
      <c r="B464" s="112" t="s">
        <v>24</v>
      </c>
      <c r="C464" s="112">
        <v>8.3000000000000007</v>
      </c>
      <c r="D464" s="112" t="s">
        <v>515</v>
      </c>
      <c r="E464" s="113">
        <v>0.66666666666666663</v>
      </c>
      <c r="F464" s="113">
        <v>0.7104166666666667</v>
      </c>
      <c r="G464" s="112" t="s">
        <v>526</v>
      </c>
      <c r="H464" s="112">
        <v>0.65</v>
      </c>
      <c r="I464" s="112">
        <v>15</v>
      </c>
      <c r="J464" s="112">
        <v>18.5</v>
      </c>
      <c r="K464" s="112">
        <v>3</v>
      </c>
      <c r="L464" s="112">
        <v>4840</v>
      </c>
      <c r="M464" s="112">
        <v>4840</v>
      </c>
      <c r="N464" s="112">
        <v>11.934673023813328</v>
      </c>
      <c r="O464" s="17">
        <v>131.58404656905543</v>
      </c>
    </row>
    <row r="465" spans="1:15" s="112" customFormat="1">
      <c r="A465" s="139">
        <v>36076</v>
      </c>
      <c r="B465" s="112" t="s">
        <v>24</v>
      </c>
      <c r="C465" s="112">
        <v>8.3000000000000007</v>
      </c>
      <c r="D465" s="112" t="s">
        <v>515</v>
      </c>
      <c r="E465" s="113">
        <v>0.66666666666666663</v>
      </c>
      <c r="F465" s="113">
        <v>0.7104166666666667</v>
      </c>
      <c r="G465" s="112" t="s">
        <v>526</v>
      </c>
      <c r="H465" s="112">
        <v>0</v>
      </c>
      <c r="J465" s="112">
        <v>18.5</v>
      </c>
      <c r="K465" s="112">
        <v>3</v>
      </c>
      <c r="L465" s="112">
        <v>4840</v>
      </c>
      <c r="M465" s="112">
        <v>4840</v>
      </c>
      <c r="N465" s="112">
        <v>12.71727453357158</v>
      </c>
      <c r="O465" s="17">
        <v>140.21250863915745</v>
      </c>
    </row>
    <row r="466" spans="1:15" s="112" customFormat="1">
      <c r="A466" s="139">
        <v>36075</v>
      </c>
      <c r="B466" s="112" t="s">
        <v>17</v>
      </c>
      <c r="C466" s="112">
        <v>10</v>
      </c>
      <c r="D466" s="112" t="s">
        <v>516</v>
      </c>
      <c r="E466" s="113">
        <v>0.39583333333333331</v>
      </c>
      <c r="F466" s="113">
        <v>0.41041666666666665</v>
      </c>
      <c r="G466" s="112" t="s">
        <v>526</v>
      </c>
      <c r="H466" s="112">
        <v>0.45</v>
      </c>
      <c r="I466" s="112">
        <v>15</v>
      </c>
      <c r="J466" s="112">
        <v>16.5</v>
      </c>
      <c r="K466" s="112">
        <v>2.8</v>
      </c>
      <c r="L466" s="112">
        <v>4330</v>
      </c>
      <c r="M466" s="112">
        <v>4330</v>
      </c>
      <c r="N466" s="112">
        <v>4.8960049625760966</v>
      </c>
      <c r="O466" s="17">
        <v>50.78843322174373</v>
      </c>
    </row>
    <row r="467" spans="1:15" s="112" customFormat="1">
      <c r="A467" s="139">
        <v>36075</v>
      </c>
      <c r="B467" s="112" t="s">
        <v>17</v>
      </c>
      <c r="C467" s="112">
        <v>10</v>
      </c>
      <c r="D467" s="112" t="s">
        <v>516</v>
      </c>
      <c r="E467" s="113">
        <v>0.39583333333333331</v>
      </c>
      <c r="F467" s="113">
        <v>0.41041666666666665</v>
      </c>
      <c r="G467" s="112" t="s">
        <v>526</v>
      </c>
      <c r="H467" s="112">
        <v>0</v>
      </c>
      <c r="J467" s="112">
        <v>16.5</v>
      </c>
      <c r="K467" s="112">
        <v>3</v>
      </c>
      <c r="L467" s="112">
        <v>4620</v>
      </c>
      <c r="M467" s="112">
        <v>4620</v>
      </c>
      <c r="N467" s="112">
        <v>7.6292850091543301</v>
      </c>
      <c r="O467" s="17">
        <v>79.141960675874785</v>
      </c>
    </row>
    <row r="468" spans="1:15" s="112" customFormat="1">
      <c r="A468" s="139">
        <v>36075</v>
      </c>
      <c r="B468" s="112" t="s">
        <v>17</v>
      </c>
      <c r="C468" s="112">
        <v>10.1</v>
      </c>
      <c r="D468" s="112" t="s">
        <v>517</v>
      </c>
      <c r="E468" s="113">
        <v>0.41250000000000003</v>
      </c>
      <c r="F468" s="113">
        <v>0.43055555555555558</v>
      </c>
      <c r="G468" s="112" t="s">
        <v>526</v>
      </c>
      <c r="H468" s="112">
        <v>0.5</v>
      </c>
      <c r="I468" s="112">
        <v>15</v>
      </c>
      <c r="J468" s="112">
        <v>16.5</v>
      </c>
      <c r="K468" s="112">
        <v>3</v>
      </c>
      <c r="L468" s="112">
        <v>4620</v>
      </c>
      <c r="M468" s="112">
        <v>4620</v>
      </c>
      <c r="N468" s="112">
        <v>5.2818126986453064</v>
      </c>
      <c r="O468" s="17">
        <v>54.79058816022102</v>
      </c>
    </row>
    <row r="469" spans="1:15" s="112" customFormat="1">
      <c r="A469" s="139">
        <v>36075</v>
      </c>
      <c r="B469" s="112" t="s">
        <v>17</v>
      </c>
      <c r="C469" s="112">
        <v>10.1</v>
      </c>
      <c r="D469" s="112" t="s">
        <v>517</v>
      </c>
      <c r="E469" s="113">
        <v>0.41250000000000003</v>
      </c>
      <c r="F469" s="113">
        <v>0.43055555555555558</v>
      </c>
      <c r="G469" s="112" t="s">
        <v>526</v>
      </c>
      <c r="H469" s="112">
        <v>0</v>
      </c>
      <c r="J469" s="112">
        <v>16.5</v>
      </c>
      <c r="K469" s="112">
        <v>3</v>
      </c>
      <c r="L469" s="112">
        <v>4620</v>
      </c>
      <c r="M469" s="112">
        <v>4620</v>
      </c>
      <c r="N469" s="112">
        <v>8.0205303942391666</v>
      </c>
      <c r="O469" s="17">
        <v>83.200522761817069</v>
      </c>
    </row>
    <row r="470" spans="1:15" s="112" customFormat="1">
      <c r="A470" s="139">
        <v>36075</v>
      </c>
      <c r="B470" s="112" t="s">
        <v>17</v>
      </c>
      <c r="C470" s="112">
        <v>11</v>
      </c>
      <c r="D470" s="112" t="s">
        <v>518</v>
      </c>
      <c r="E470" s="113">
        <v>0.43402777777777773</v>
      </c>
      <c r="F470" s="113">
        <v>0.45208333333333334</v>
      </c>
      <c r="G470" s="112" t="s">
        <v>526</v>
      </c>
      <c r="H470" s="112">
        <v>0.65</v>
      </c>
      <c r="I470" s="112">
        <v>15</v>
      </c>
      <c r="J470" s="112">
        <v>17</v>
      </c>
      <c r="K470" s="112">
        <v>3</v>
      </c>
      <c r="L470" s="112">
        <v>4680</v>
      </c>
      <c r="M470" s="112">
        <v>4680</v>
      </c>
      <c r="N470" s="112">
        <v>6.6514204644002612</v>
      </c>
      <c r="O470" s="17">
        <v>68.998137597513079</v>
      </c>
    </row>
    <row r="471" spans="1:15" s="112" customFormat="1">
      <c r="A471" s="139">
        <v>36075</v>
      </c>
      <c r="B471" s="112" t="s">
        <v>17</v>
      </c>
      <c r="C471" s="112">
        <v>11</v>
      </c>
      <c r="D471" s="112" t="s">
        <v>518</v>
      </c>
      <c r="E471" s="113">
        <v>0.43402777777777773</v>
      </c>
      <c r="F471" s="113">
        <v>0.45208333333333334</v>
      </c>
      <c r="G471" s="112" t="s">
        <v>526</v>
      </c>
      <c r="H471" s="112">
        <v>0</v>
      </c>
      <c r="J471" s="112">
        <v>17</v>
      </c>
      <c r="K471" s="112">
        <v>3</v>
      </c>
      <c r="L471" s="112">
        <v>4680</v>
      </c>
      <c r="M471" s="112">
        <v>4680</v>
      </c>
      <c r="N471" s="112">
        <v>7.4339405190355858</v>
      </c>
      <c r="O471" s="17">
        <v>77.115565550161662</v>
      </c>
    </row>
    <row r="472" spans="1:15" s="112" customFormat="1">
      <c r="A472" s="139">
        <v>36075</v>
      </c>
      <c r="B472" s="112" t="s">
        <v>17</v>
      </c>
      <c r="C472" s="112">
        <v>13.1</v>
      </c>
      <c r="D472" s="112" t="s">
        <v>519</v>
      </c>
      <c r="E472" s="113">
        <v>0.45694444444444443</v>
      </c>
      <c r="F472" s="113">
        <v>0.46666666666666662</v>
      </c>
      <c r="G472" s="112" t="s">
        <v>526</v>
      </c>
      <c r="H472" s="112">
        <v>0.2</v>
      </c>
      <c r="I472" s="112">
        <v>15</v>
      </c>
      <c r="J472" s="112">
        <v>17</v>
      </c>
      <c r="K472" s="112">
        <v>2.6</v>
      </c>
      <c r="L472" s="112">
        <v>4090</v>
      </c>
      <c r="M472" s="112">
        <v>4090</v>
      </c>
      <c r="N472" s="112">
        <v>6.4701218345186788</v>
      </c>
      <c r="O472" s="17">
        <v>67.117446416168875</v>
      </c>
    </row>
    <row r="473" spans="1:15" s="112" customFormat="1">
      <c r="A473" s="139">
        <v>36075</v>
      </c>
      <c r="B473" s="112" t="s">
        <v>17</v>
      </c>
      <c r="C473" s="112">
        <v>13.1</v>
      </c>
      <c r="D473" s="112" t="s">
        <v>519</v>
      </c>
      <c r="E473" s="113">
        <v>0.45694444444444443</v>
      </c>
      <c r="F473" s="113">
        <v>0.46666666666666662</v>
      </c>
      <c r="G473" s="112" t="s">
        <v>526</v>
      </c>
      <c r="H473" s="112">
        <v>0</v>
      </c>
      <c r="J473" s="112">
        <v>17</v>
      </c>
      <c r="K473" s="112">
        <v>2.5</v>
      </c>
      <c r="L473" s="112">
        <v>3940</v>
      </c>
      <c r="M473" s="112">
        <v>3940</v>
      </c>
      <c r="N473" s="112">
        <v>7.0622232877778091</v>
      </c>
      <c r="O473" s="17">
        <v>73.259577674043669</v>
      </c>
    </row>
    <row r="474" spans="1:15" s="112" customFormat="1">
      <c r="A474" s="139">
        <v>36075</v>
      </c>
      <c r="B474" s="112" t="s">
        <v>17</v>
      </c>
      <c r="C474" s="112">
        <v>13.2</v>
      </c>
      <c r="D474" s="112" t="s">
        <v>520</v>
      </c>
      <c r="E474" s="113">
        <v>0.47152777777777777</v>
      </c>
      <c r="F474" s="113">
        <v>0.48125000000000001</v>
      </c>
      <c r="G474" s="112" t="s">
        <v>526</v>
      </c>
      <c r="H474" s="112">
        <v>0.65</v>
      </c>
      <c r="I474" s="112">
        <v>15</v>
      </c>
      <c r="J474" s="112">
        <v>17</v>
      </c>
      <c r="K474" s="112">
        <v>2.8</v>
      </c>
      <c r="L474" s="112">
        <v>4380</v>
      </c>
      <c r="M474" s="112">
        <v>4380</v>
      </c>
      <c r="N474" s="112">
        <v>7.2463447659791527</v>
      </c>
      <c r="O474" s="17">
        <v>75.169551514306548</v>
      </c>
    </row>
    <row r="475" spans="1:15" s="112" customFormat="1">
      <c r="A475" s="139">
        <v>36075</v>
      </c>
      <c r="B475" s="112" t="s">
        <v>17</v>
      </c>
      <c r="C475" s="112">
        <v>13.2</v>
      </c>
      <c r="D475" s="112" t="s">
        <v>520</v>
      </c>
      <c r="E475" s="113">
        <v>0.47152777777777777</v>
      </c>
      <c r="F475" s="113">
        <v>0.48125000000000001</v>
      </c>
      <c r="G475" s="112" t="s">
        <v>526</v>
      </c>
      <c r="H475" s="112">
        <v>0</v>
      </c>
      <c r="J475" s="112">
        <v>17</v>
      </c>
      <c r="K475" s="112">
        <v>2.8</v>
      </c>
      <c r="L475" s="112">
        <v>4380</v>
      </c>
      <c r="M475" s="112">
        <v>4380</v>
      </c>
      <c r="N475" s="112">
        <v>8.0297333893282499</v>
      </c>
      <c r="O475" s="17">
        <v>83.295989515853208</v>
      </c>
    </row>
    <row r="476" spans="1:15" s="112" customFormat="1">
      <c r="A476" s="139">
        <v>36075</v>
      </c>
      <c r="B476" s="112" t="s">
        <v>17</v>
      </c>
      <c r="C476" s="112">
        <v>13.3</v>
      </c>
      <c r="D476" s="112" t="s">
        <v>522</v>
      </c>
      <c r="E476" s="113">
        <v>0.55902777777777779</v>
      </c>
      <c r="F476" s="113">
        <v>0.58819444444444446</v>
      </c>
      <c r="G476" s="112" t="s">
        <v>526</v>
      </c>
      <c r="H476" s="112">
        <v>0.8</v>
      </c>
      <c r="I476" s="112">
        <v>15</v>
      </c>
      <c r="J476" s="112">
        <v>17.5</v>
      </c>
      <c r="K476" s="112">
        <v>3</v>
      </c>
      <c r="L476" s="112">
        <v>4730</v>
      </c>
      <c r="M476" s="112">
        <v>4730</v>
      </c>
      <c r="N476" s="112">
        <v>7.0429341317295426</v>
      </c>
      <c r="O476" s="17">
        <v>76.139828451130185</v>
      </c>
    </row>
    <row r="477" spans="1:15" s="112" customFormat="1">
      <c r="A477" s="139">
        <v>36075</v>
      </c>
      <c r="B477" s="112" t="s">
        <v>17</v>
      </c>
      <c r="C477" s="112">
        <v>13.3</v>
      </c>
      <c r="D477" s="112" t="s">
        <v>522</v>
      </c>
      <c r="E477" s="113">
        <v>0.55902777777777779</v>
      </c>
      <c r="F477" s="113">
        <v>0.58819444444444446</v>
      </c>
      <c r="G477" s="112" t="s">
        <v>526</v>
      </c>
      <c r="H477" s="112">
        <v>0</v>
      </c>
      <c r="J477" s="112">
        <v>18</v>
      </c>
      <c r="K477" s="112">
        <v>3</v>
      </c>
      <c r="L477" s="112">
        <v>4790</v>
      </c>
      <c r="M477" s="112">
        <v>4790</v>
      </c>
      <c r="N477" s="112">
        <v>8.999616771912919</v>
      </c>
      <c r="O477" s="17">
        <v>97.293154290950483</v>
      </c>
    </row>
    <row r="478" spans="1:15" s="112" customFormat="1">
      <c r="A478" s="139">
        <v>36075</v>
      </c>
      <c r="B478" s="112" t="s">
        <v>17</v>
      </c>
      <c r="C478" s="112">
        <v>13.4</v>
      </c>
      <c r="D478" s="112" t="s">
        <v>523</v>
      </c>
      <c r="E478" s="113">
        <v>0.58819444444444446</v>
      </c>
      <c r="F478" s="113">
        <v>0.6118055555555556</v>
      </c>
      <c r="G478" s="112" t="s">
        <v>526</v>
      </c>
      <c r="H478" s="112">
        <v>0.71</v>
      </c>
      <c r="I478" s="112">
        <v>16</v>
      </c>
      <c r="J478" s="112">
        <v>17.5</v>
      </c>
      <c r="K478" s="112">
        <v>3</v>
      </c>
      <c r="L478" s="112">
        <v>4730</v>
      </c>
      <c r="M478" s="112">
        <v>4730</v>
      </c>
      <c r="N478" s="112">
        <v>7.6298453093736702</v>
      </c>
      <c r="O478" s="17">
        <v>82.484814155391035</v>
      </c>
    </row>
    <row r="479" spans="1:15" s="112" customFormat="1">
      <c r="A479" s="139">
        <v>36075</v>
      </c>
      <c r="B479" s="112" t="s">
        <v>17</v>
      </c>
      <c r="C479" s="112">
        <v>13.4</v>
      </c>
      <c r="D479" s="112" t="s">
        <v>523</v>
      </c>
      <c r="E479" s="113">
        <v>0.58819444444444446</v>
      </c>
      <c r="F479" s="113">
        <v>0.6118055555555556</v>
      </c>
      <c r="G479" s="112" t="s">
        <v>526</v>
      </c>
      <c r="H479" s="112">
        <v>0</v>
      </c>
      <c r="J479" s="112">
        <v>18</v>
      </c>
      <c r="K479" s="112">
        <v>3</v>
      </c>
      <c r="L479" s="112">
        <v>4790</v>
      </c>
      <c r="M479" s="112">
        <v>4790</v>
      </c>
      <c r="N479" s="112">
        <v>8.4126852433099018</v>
      </c>
      <c r="O479" s="17">
        <v>90.94794857632327</v>
      </c>
    </row>
    <row r="480" spans="1:15" s="112" customFormat="1">
      <c r="A480" s="139">
        <v>36075</v>
      </c>
      <c r="B480" s="112" t="s">
        <v>17</v>
      </c>
      <c r="C480" s="112">
        <v>13.5</v>
      </c>
      <c r="D480" s="112" t="s">
        <v>524</v>
      </c>
      <c r="E480" s="113">
        <v>0.61597222222222225</v>
      </c>
      <c r="G480" s="112" t="s">
        <v>526</v>
      </c>
      <c r="H480" s="112">
        <v>0.8</v>
      </c>
      <c r="I480" s="112">
        <v>21</v>
      </c>
      <c r="J480" s="112">
        <v>18.5</v>
      </c>
      <c r="K480" s="112">
        <v>3</v>
      </c>
      <c r="L480" s="112">
        <v>4840</v>
      </c>
      <c r="M480" s="112">
        <v>4840</v>
      </c>
      <c r="N480" s="112">
        <v>8.4129662299011994</v>
      </c>
      <c r="O480" s="17">
        <v>87.271433920136914</v>
      </c>
    </row>
    <row r="481" spans="1:16" s="112" customFormat="1">
      <c r="A481" s="139">
        <v>36075</v>
      </c>
      <c r="B481" s="112" t="s">
        <v>17</v>
      </c>
      <c r="C481" s="112">
        <v>13.5</v>
      </c>
      <c r="D481" s="112" t="s">
        <v>524</v>
      </c>
      <c r="E481" s="113">
        <v>0.61597222222222225</v>
      </c>
      <c r="G481" s="112" t="s">
        <v>526</v>
      </c>
      <c r="H481" s="112">
        <v>0</v>
      </c>
      <c r="J481" s="112">
        <v>18.5</v>
      </c>
      <c r="K481" s="112">
        <v>3</v>
      </c>
      <c r="L481" s="112">
        <v>4840</v>
      </c>
      <c r="M481" s="112">
        <v>4840</v>
      </c>
      <c r="N481" s="112">
        <v>8.999917362219886</v>
      </c>
      <c r="O481" s="17">
        <v>93.360138612239467</v>
      </c>
    </row>
    <row r="482" spans="1:16" s="112" customFormat="1">
      <c r="A482" s="158">
        <v>35690</v>
      </c>
      <c r="B482" s="140" t="s">
        <v>33</v>
      </c>
      <c r="C482" s="141">
        <v>1</v>
      </c>
      <c r="D482" s="140" t="s">
        <v>527</v>
      </c>
      <c r="E482" s="142">
        <v>0.66666666666666663</v>
      </c>
      <c r="F482" s="142">
        <v>0.70138888888888884</v>
      </c>
      <c r="G482" s="140" t="s">
        <v>528</v>
      </c>
      <c r="H482" s="141">
        <v>0.5</v>
      </c>
      <c r="I482" s="141">
        <v>20</v>
      </c>
      <c r="J482" s="141">
        <v>21.5</v>
      </c>
      <c r="K482" s="141">
        <v>6.5</v>
      </c>
      <c r="L482" s="141">
        <v>10630</v>
      </c>
      <c r="M482" s="141">
        <v>10630</v>
      </c>
      <c r="N482" s="141">
        <v>10.556303496878883</v>
      </c>
      <c r="O482" s="143">
        <v>125.52085014124712</v>
      </c>
      <c r="P482" s="141">
        <v>8.6999999999999993</v>
      </c>
    </row>
    <row r="483" spans="1:16" s="112" customFormat="1">
      <c r="A483" s="158">
        <v>35690</v>
      </c>
      <c r="B483" s="140" t="s">
        <v>33</v>
      </c>
      <c r="C483" s="141">
        <v>1</v>
      </c>
      <c r="D483" s="140" t="s">
        <v>527</v>
      </c>
      <c r="E483" s="142">
        <v>0.66666666666666663</v>
      </c>
      <c r="F483" s="142">
        <v>0.70138888888888884</v>
      </c>
      <c r="G483" s="140" t="s">
        <v>528</v>
      </c>
      <c r="H483" s="141">
        <v>0</v>
      </c>
      <c r="I483" s="141"/>
      <c r="J483" s="141">
        <v>21.5</v>
      </c>
      <c r="K483" s="141">
        <v>6.5</v>
      </c>
      <c r="L483" s="141">
        <v>10630</v>
      </c>
      <c r="M483" s="141">
        <v>10630</v>
      </c>
      <c r="N483" s="141">
        <v>11.5159674511406</v>
      </c>
      <c r="O483" s="143">
        <v>136.93183651772415</v>
      </c>
      <c r="P483" s="141">
        <v>8.6999999999999993</v>
      </c>
    </row>
    <row r="484" spans="1:16" s="112" customFormat="1">
      <c r="A484" s="158">
        <v>35690</v>
      </c>
      <c r="B484" s="140" t="s">
        <v>33</v>
      </c>
      <c r="C484" s="141">
        <v>1.1000000000000001</v>
      </c>
      <c r="D484" s="140" t="s">
        <v>529</v>
      </c>
      <c r="E484" s="142">
        <v>0.625</v>
      </c>
      <c r="F484" s="142">
        <v>0.65625</v>
      </c>
      <c r="G484" s="140" t="s">
        <v>528</v>
      </c>
      <c r="H484" s="141">
        <v>0.5</v>
      </c>
      <c r="I484" s="141"/>
      <c r="J484" s="141">
        <v>21.5</v>
      </c>
      <c r="K484" s="141">
        <v>6.5</v>
      </c>
      <c r="L484" s="141">
        <v>10630</v>
      </c>
      <c r="M484" s="141">
        <v>10630</v>
      </c>
      <c r="N484" s="141">
        <v>9.7885723334695101</v>
      </c>
      <c r="O484" s="143">
        <v>116.39206104006551</v>
      </c>
      <c r="P484" s="141">
        <v>8.6999999999999993</v>
      </c>
    </row>
    <row r="485" spans="1:16" s="112" customFormat="1">
      <c r="A485" s="158">
        <v>35690</v>
      </c>
      <c r="B485" s="140" t="s">
        <v>33</v>
      </c>
      <c r="C485" s="141">
        <v>1.1000000000000001</v>
      </c>
      <c r="D485" s="140" t="s">
        <v>529</v>
      </c>
      <c r="E485" s="142">
        <v>0.625</v>
      </c>
      <c r="F485" s="142">
        <v>0.65625</v>
      </c>
      <c r="G485" s="140" t="s">
        <v>528</v>
      </c>
      <c r="H485" s="141">
        <v>0</v>
      </c>
      <c r="I485" s="141"/>
      <c r="J485" s="141">
        <v>21.5</v>
      </c>
      <c r="K485" s="141">
        <v>6.5</v>
      </c>
      <c r="L485" s="141">
        <v>10630</v>
      </c>
      <c r="M485" s="141">
        <v>10630</v>
      </c>
      <c r="N485" s="141">
        <v>10.556303496878883</v>
      </c>
      <c r="O485" s="143">
        <v>125.52085014124712</v>
      </c>
      <c r="P485" s="141">
        <v>8.6999999999999993</v>
      </c>
    </row>
    <row r="486" spans="1:16" s="112" customFormat="1">
      <c r="A486" s="158">
        <v>35690</v>
      </c>
      <c r="B486" s="140" t="s">
        <v>33</v>
      </c>
      <c r="C486" s="141">
        <v>2</v>
      </c>
      <c r="D486" s="140" t="s">
        <v>492</v>
      </c>
      <c r="E486" s="142">
        <v>0.57291666666666663</v>
      </c>
      <c r="F486" s="142">
        <v>0.59375</v>
      </c>
      <c r="G486" s="140" t="s">
        <v>528</v>
      </c>
      <c r="H486" s="141">
        <v>0.65</v>
      </c>
      <c r="I486" s="141">
        <v>25.5</v>
      </c>
      <c r="J486" s="141">
        <v>20.5</v>
      </c>
      <c r="K486" s="141">
        <v>7</v>
      </c>
      <c r="L486" s="141">
        <v>11150</v>
      </c>
      <c r="M486" s="141">
        <v>11150</v>
      </c>
      <c r="N486" s="141">
        <v>9.1860181773973348</v>
      </c>
      <c r="O486" s="143">
        <v>107.18807674909374</v>
      </c>
      <c r="P486" s="141">
        <v>8.6</v>
      </c>
    </row>
    <row r="487" spans="1:16" s="112" customFormat="1">
      <c r="A487" s="158">
        <v>35690</v>
      </c>
      <c r="B487" s="140" t="s">
        <v>33</v>
      </c>
      <c r="C487" s="141">
        <v>2</v>
      </c>
      <c r="D487" s="140" t="s">
        <v>492</v>
      </c>
      <c r="E487" s="142">
        <v>0.57291666666666663</v>
      </c>
      <c r="F487" s="142">
        <v>0.59375</v>
      </c>
      <c r="G487" s="140" t="s">
        <v>528</v>
      </c>
      <c r="H487" s="141">
        <v>0</v>
      </c>
      <c r="I487" s="141"/>
      <c r="J487" s="141">
        <v>20.5</v>
      </c>
      <c r="K487" s="141">
        <v>6.5</v>
      </c>
      <c r="L487" s="141">
        <v>10410</v>
      </c>
      <c r="M487" s="141">
        <v>10410</v>
      </c>
      <c r="N487" s="141">
        <v>9.4037241756511758</v>
      </c>
      <c r="O487" s="143">
        <v>109.72840344983869</v>
      </c>
      <c r="P487" s="141">
        <v>8.6</v>
      </c>
    </row>
    <row r="488" spans="1:16" s="112" customFormat="1">
      <c r="A488" s="158">
        <v>35690</v>
      </c>
      <c r="B488" s="140" t="s">
        <v>33</v>
      </c>
      <c r="C488" s="141">
        <v>3</v>
      </c>
      <c r="D488" s="140" t="s">
        <v>496</v>
      </c>
      <c r="E488" s="142">
        <v>0.47222222222222227</v>
      </c>
      <c r="F488" s="142">
        <v>0.48958333333333331</v>
      </c>
      <c r="G488" s="140" t="s">
        <v>528</v>
      </c>
      <c r="H488" s="141">
        <v>0.45</v>
      </c>
      <c r="I488" s="141">
        <v>22</v>
      </c>
      <c r="J488" s="141">
        <v>19</v>
      </c>
      <c r="K488" s="141">
        <v>6.5</v>
      </c>
      <c r="L488" s="141">
        <v>10070</v>
      </c>
      <c r="M488" s="141">
        <v>10070</v>
      </c>
      <c r="N488" s="141">
        <v>5.7563961182797758</v>
      </c>
      <c r="O488" s="143">
        <v>64.678608070559278</v>
      </c>
      <c r="P488" s="141">
        <v>8.6</v>
      </c>
    </row>
    <row r="489" spans="1:16" s="112" customFormat="1">
      <c r="A489" s="158">
        <v>35690</v>
      </c>
      <c r="B489" s="140" t="s">
        <v>33</v>
      </c>
      <c r="C489" s="141">
        <v>3</v>
      </c>
      <c r="D489" s="140" t="s">
        <v>496</v>
      </c>
      <c r="E489" s="142">
        <v>0.47222222222222227</v>
      </c>
      <c r="F489" s="142">
        <v>0.48958333333333331</v>
      </c>
      <c r="G489" s="140" t="s">
        <v>528</v>
      </c>
      <c r="H489" s="141">
        <v>0</v>
      </c>
      <c r="I489" s="141"/>
      <c r="J489" s="141">
        <v>19.5</v>
      </c>
      <c r="K489" s="141">
        <v>6.5</v>
      </c>
      <c r="L489" s="141">
        <v>10180</v>
      </c>
      <c r="M489" s="141">
        <v>10180</v>
      </c>
      <c r="N489" s="141">
        <v>6.5243015579277479</v>
      </c>
      <c r="O489" s="143">
        <v>74.734267559309814</v>
      </c>
      <c r="P489" s="141">
        <v>8.6</v>
      </c>
    </row>
    <row r="490" spans="1:16" s="112" customFormat="1">
      <c r="A490" s="158">
        <v>35690</v>
      </c>
      <c r="B490" s="140" t="s">
        <v>33</v>
      </c>
      <c r="C490" s="141">
        <v>3.1</v>
      </c>
      <c r="D490" s="140" t="s">
        <v>498</v>
      </c>
      <c r="E490" s="142">
        <v>0.48958333333333331</v>
      </c>
      <c r="F490" s="142">
        <v>0.46666666666666662</v>
      </c>
      <c r="G490" s="140" t="s">
        <v>528</v>
      </c>
      <c r="H490" s="141">
        <v>0.45</v>
      </c>
      <c r="I490" s="141">
        <v>23</v>
      </c>
      <c r="J490" s="141">
        <v>19.5</v>
      </c>
      <c r="K490" s="141">
        <v>6.5</v>
      </c>
      <c r="L490" s="141">
        <v>10180</v>
      </c>
      <c r="M490" s="141">
        <v>10180</v>
      </c>
      <c r="N490" s="141">
        <v>5.5648454464677855</v>
      </c>
      <c r="O490" s="143">
        <v>63.743934094705445</v>
      </c>
      <c r="P490" s="141">
        <v>8.5</v>
      </c>
    </row>
    <row r="491" spans="1:16" s="112" customFormat="1">
      <c r="A491" s="158">
        <v>35690</v>
      </c>
      <c r="B491" s="140" t="s">
        <v>33</v>
      </c>
      <c r="C491" s="141">
        <v>3.1</v>
      </c>
      <c r="D491" s="140" t="s">
        <v>498</v>
      </c>
      <c r="E491" s="142">
        <v>0.48958333333333331</v>
      </c>
      <c r="F491" s="142">
        <v>0.46666666666666662</v>
      </c>
      <c r="G491" s="140" t="s">
        <v>528</v>
      </c>
      <c r="H491" s="141">
        <v>0</v>
      </c>
      <c r="I491" s="141"/>
      <c r="J491" s="141">
        <v>19.5</v>
      </c>
      <c r="K491" s="141">
        <v>6.5</v>
      </c>
      <c r="L491" s="141">
        <v>10180</v>
      </c>
      <c r="M491" s="141">
        <v>10180</v>
      </c>
      <c r="N491" s="141">
        <v>6.7161927802197408</v>
      </c>
      <c r="O491" s="143">
        <v>76.932334252230703</v>
      </c>
      <c r="P491" s="141">
        <v>8.6</v>
      </c>
    </row>
    <row r="492" spans="1:16" s="112" customFormat="1">
      <c r="A492" s="158">
        <v>35690</v>
      </c>
      <c r="B492" s="140" t="s">
        <v>33</v>
      </c>
      <c r="C492" s="141">
        <v>3.2</v>
      </c>
      <c r="D492" s="140" t="s">
        <v>499</v>
      </c>
      <c r="E492" s="142">
        <v>0.49305555555555558</v>
      </c>
      <c r="F492" s="142">
        <v>0.52083333333333337</v>
      </c>
      <c r="G492" s="140" t="s">
        <v>528</v>
      </c>
      <c r="H492" s="141">
        <v>0.6</v>
      </c>
      <c r="I492" s="141">
        <v>23</v>
      </c>
      <c r="J492" s="141">
        <v>19.5</v>
      </c>
      <c r="K492" s="141">
        <v>6.5</v>
      </c>
      <c r="L492" s="141">
        <v>10180</v>
      </c>
      <c r="M492" s="141">
        <v>10180</v>
      </c>
      <c r="N492" s="141">
        <v>6.0445735021977667</v>
      </c>
      <c r="O492" s="143">
        <v>69.239100827007633</v>
      </c>
      <c r="P492" s="141">
        <v>8.6</v>
      </c>
    </row>
    <row r="493" spans="1:16" s="112" customFormat="1">
      <c r="A493" s="158">
        <v>35690</v>
      </c>
      <c r="B493" s="140" t="s">
        <v>33</v>
      </c>
      <c r="C493" s="141">
        <v>3.2</v>
      </c>
      <c r="D493" s="140" t="s">
        <v>499</v>
      </c>
      <c r="E493" s="142">
        <v>0.49305555555555558</v>
      </c>
      <c r="F493" s="142">
        <v>0.52083333333333337</v>
      </c>
      <c r="G493" s="140" t="s">
        <v>528</v>
      </c>
      <c r="H493" s="141">
        <v>0</v>
      </c>
      <c r="I493" s="141"/>
      <c r="J493" s="141">
        <v>19.5</v>
      </c>
      <c r="K493" s="141">
        <v>6.5</v>
      </c>
      <c r="L493" s="141">
        <v>10180</v>
      </c>
      <c r="M493" s="141">
        <v>10180</v>
      </c>
      <c r="N493" s="141">
        <v>6.9080840025117336</v>
      </c>
      <c r="O493" s="143">
        <v>79.130400945151578</v>
      </c>
      <c r="P493" s="141">
        <v>8.6</v>
      </c>
    </row>
    <row r="494" spans="1:16" s="112" customFormat="1">
      <c r="A494" s="158">
        <v>35690</v>
      </c>
      <c r="B494" s="140" t="s">
        <v>33</v>
      </c>
      <c r="C494" s="141">
        <v>4</v>
      </c>
      <c r="D494" s="140" t="s">
        <v>500</v>
      </c>
      <c r="E494" s="142">
        <v>0.43055555555555558</v>
      </c>
      <c r="F494" s="142">
        <v>0.4465277777777778</v>
      </c>
      <c r="G494" s="140" t="s">
        <v>528</v>
      </c>
      <c r="H494" s="141">
        <v>0.3</v>
      </c>
      <c r="I494" s="141">
        <v>22</v>
      </c>
      <c r="J494" s="141">
        <v>19.5</v>
      </c>
      <c r="K494" s="141">
        <v>6.5</v>
      </c>
      <c r="L494" s="141">
        <v>10180</v>
      </c>
      <c r="M494" s="141">
        <v>10180</v>
      </c>
      <c r="N494" s="141">
        <v>5.2770086130297962</v>
      </c>
      <c r="O494" s="143">
        <v>60.446834055324125</v>
      </c>
      <c r="P494" s="141">
        <v>8.5</v>
      </c>
    </row>
    <row r="495" spans="1:16" s="112" customFormat="1">
      <c r="A495" s="158">
        <v>35690</v>
      </c>
      <c r="B495" s="140" t="s">
        <v>33</v>
      </c>
      <c r="C495" s="141">
        <v>4</v>
      </c>
      <c r="D495" s="140" t="s">
        <v>500</v>
      </c>
      <c r="E495" s="142">
        <v>0.43055555555555558</v>
      </c>
      <c r="F495" s="142">
        <v>0.4465277777777778</v>
      </c>
      <c r="G495" s="140" t="s">
        <v>528</v>
      </c>
      <c r="H495" s="141">
        <v>0</v>
      </c>
      <c r="I495" s="141"/>
      <c r="J495" s="141">
        <v>19.5</v>
      </c>
      <c r="K495" s="141">
        <v>6.5</v>
      </c>
      <c r="L495" s="141">
        <v>10180</v>
      </c>
      <c r="M495" s="141">
        <v>10180</v>
      </c>
      <c r="N495" s="141">
        <v>5.3729542241757926</v>
      </c>
      <c r="O495" s="143">
        <v>61.545867401784562</v>
      </c>
      <c r="P495" s="141">
        <v>8.5</v>
      </c>
    </row>
    <row r="496" spans="1:16" s="112" customFormat="1">
      <c r="A496" s="158">
        <v>35690</v>
      </c>
      <c r="B496" s="140" t="s">
        <v>33</v>
      </c>
      <c r="C496" s="141">
        <v>5.0999999999999996</v>
      </c>
      <c r="D496" s="140" t="s">
        <v>502</v>
      </c>
      <c r="E496" s="142">
        <v>0.40972222222222227</v>
      </c>
      <c r="F496" s="142">
        <v>0.4291666666666667</v>
      </c>
      <c r="G496" s="140" t="s">
        <v>528</v>
      </c>
      <c r="H496" s="141">
        <v>0.35</v>
      </c>
      <c r="I496" s="141">
        <v>21</v>
      </c>
      <c r="J496" s="141">
        <v>19</v>
      </c>
      <c r="K496" s="141">
        <v>6.5</v>
      </c>
      <c r="L496" s="141">
        <v>10070</v>
      </c>
      <c r="M496" s="141">
        <v>10070</v>
      </c>
      <c r="N496" s="141">
        <v>4.413237024014494</v>
      </c>
      <c r="O496" s="143">
        <v>49.586932854095437</v>
      </c>
      <c r="P496" s="141">
        <v>8.4</v>
      </c>
    </row>
    <row r="497" spans="1:16" s="112" customFormat="1">
      <c r="A497" s="158">
        <v>35690</v>
      </c>
      <c r="B497" s="140" t="s">
        <v>33</v>
      </c>
      <c r="C497" s="141">
        <v>5.0999999999999996</v>
      </c>
      <c r="D497" s="140" t="s">
        <v>502</v>
      </c>
      <c r="E497" s="142">
        <v>0.40972222222222227</v>
      </c>
      <c r="F497" s="142">
        <v>0.4291666666666667</v>
      </c>
      <c r="G497" s="140" t="s">
        <v>528</v>
      </c>
      <c r="H497" s="141">
        <v>0</v>
      </c>
      <c r="I497" s="141"/>
      <c r="J497" s="141">
        <v>19</v>
      </c>
      <c r="K497" s="141">
        <v>6.5</v>
      </c>
      <c r="L497" s="141">
        <v>10070</v>
      </c>
      <c r="M497" s="141">
        <v>10070</v>
      </c>
      <c r="N497" s="141">
        <v>5.1807565064517984</v>
      </c>
      <c r="O497" s="143">
        <v>58.21074726350335</v>
      </c>
      <c r="P497" s="141">
        <v>8.5</v>
      </c>
    </row>
    <row r="498" spans="1:16" s="112" customFormat="1">
      <c r="A498" s="158">
        <v>35690</v>
      </c>
      <c r="B498" s="140" t="s">
        <v>24</v>
      </c>
      <c r="C498" s="141">
        <v>6</v>
      </c>
      <c r="D498" s="140" t="s">
        <v>503</v>
      </c>
      <c r="E498" s="140"/>
      <c r="F498" s="142">
        <v>0.42986111111111108</v>
      </c>
      <c r="G498" s="140" t="s">
        <v>528</v>
      </c>
      <c r="H498" s="141">
        <v>0.5</v>
      </c>
      <c r="I498" s="141">
        <v>21</v>
      </c>
      <c r="J498" s="141">
        <v>19.5</v>
      </c>
      <c r="K498" s="141">
        <v>6</v>
      </c>
      <c r="L498" s="141">
        <v>9450</v>
      </c>
      <c r="M498" s="141">
        <v>9450</v>
      </c>
      <c r="N498" s="141">
        <v>0.9621500575423575</v>
      </c>
      <c r="O498" s="143">
        <v>11.021191953520704</v>
      </c>
      <c r="P498" s="141">
        <v>8.1999999999999993</v>
      </c>
    </row>
    <row r="499" spans="1:16" s="112" customFormat="1">
      <c r="A499" s="158">
        <v>35690</v>
      </c>
      <c r="B499" s="140" t="s">
        <v>24</v>
      </c>
      <c r="C499" s="141">
        <v>6</v>
      </c>
      <c r="D499" s="140" t="s">
        <v>503</v>
      </c>
      <c r="E499" s="140"/>
      <c r="F499" s="142">
        <v>0.42986111111111108</v>
      </c>
      <c r="G499" s="140" t="s">
        <v>528</v>
      </c>
      <c r="H499" s="141">
        <v>0</v>
      </c>
      <c r="I499" s="141"/>
      <c r="J499" s="141">
        <v>20</v>
      </c>
      <c r="K499" s="141">
        <v>6.5</v>
      </c>
      <c r="L499" s="141">
        <v>10300</v>
      </c>
      <c r="M499" s="141">
        <v>10300</v>
      </c>
      <c r="N499" s="141">
        <v>8.1558423068972949</v>
      </c>
      <c r="O499" s="143">
        <v>93.423165027460414</v>
      </c>
      <c r="P499" s="141">
        <v>8.6</v>
      </c>
    </row>
    <row r="500" spans="1:16" s="112" customFormat="1">
      <c r="A500" s="158">
        <v>35691</v>
      </c>
      <c r="B500" s="140" t="s">
        <v>24</v>
      </c>
      <c r="C500" s="141">
        <v>6.2</v>
      </c>
      <c r="D500" s="140" t="s">
        <v>507</v>
      </c>
      <c r="E500" s="140"/>
      <c r="F500" s="140"/>
      <c r="G500" s="140" t="s">
        <v>528</v>
      </c>
      <c r="H500" s="141"/>
      <c r="I500" s="141">
        <v>27.5</v>
      </c>
      <c r="J500" s="141">
        <v>20.5</v>
      </c>
      <c r="K500" s="141">
        <v>6.5</v>
      </c>
      <c r="L500" s="141">
        <v>10410</v>
      </c>
      <c r="M500" s="141">
        <v>10410</v>
      </c>
      <c r="N500" s="141">
        <v>8.636073222536794</v>
      </c>
      <c r="O500" s="143"/>
      <c r="P500" s="141">
        <v>8.6999999999999993</v>
      </c>
    </row>
    <row r="501" spans="1:16" s="112" customFormat="1">
      <c r="A501" s="158">
        <v>35691</v>
      </c>
      <c r="B501" s="140" t="s">
        <v>24</v>
      </c>
      <c r="C501" s="141">
        <v>6.2</v>
      </c>
      <c r="D501" s="140" t="s">
        <v>507</v>
      </c>
      <c r="E501" s="140"/>
      <c r="F501" s="140"/>
      <c r="G501" s="140" t="s">
        <v>528</v>
      </c>
      <c r="H501" s="141"/>
      <c r="I501" s="141"/>
      <c r="J501" s="141"/>
      <c r="K501" s="141">
        <v>6.5</v>
      </c>
      <c r="L501" s="141"/>
      <c r="M501" s="141"/>
      <c r="N501" s="141">
        <v>10.679862543394888</v>
      </c>
      <c r="O501" s="143"/>
      <c r="P501" s="141">
        <v>8.8000000000000007</v>
      </c>
    </row>
    <row r="502" spans="1:16" s="112" customFormat="1">
      <c r="A502" s="158">
        <v>35691</v>
      </c>
      <c r="B502" s="140" t="s">
        <v>24</v>
      </c>
      <c r="C502" s="141">
        <v>8</v>
      </c>
      <c r="D502" s="140" t="s">
        <v>511</v>
      </c>
      <c r="E502" s="140"/>
      <c r="F502" s="142">
        <v>0.47430555555555554</v>
      </c>
      <c r="G502" s="140" t="s">
        <v>528</v>
      </c>
      <c r="H502" s="141">
        <v>0.4</v>
      </c>
      <c r="I502" s="141">
        <v>23</v>
      </c>
      <c r="J502" s="141">
        <v>21</v>
      </c>
      <c r="K502" s="141">
        <v>6</v>
      </c>
      <c r="L502" s="141">
        <v>9770</v>
      </c>
      <c r="M502" s="141">
        <v>9770</v>
      </c>
      <c r="N502" s="141">
        <v>3.8491924164217077</v>
      </c>
      <c r="O502" s="143">
        <v>44.914730646694373</v>
      </c>
      <c r="P502" s="141">
        <v>8.9</v>
      </c>
    </row>
    <row r="503" spans="1:16" s="112" customFormat="1">
      <c r="A503" s="158">
        <v>35691</v>
      </c>
      <c r="B503" s="140" t="s">
        <v>24</v>
      </c>
      <c r="C503" s="141">
        <v>8</v>
      </c>
      <c r="D503" s="140" t="s">
        <v>511</v>
      </c>
      <c r="E503" s="140"/>
      <c r="F503" s="142">
        <v>0.47430555555555554</v>
      </c>
      <c r="G503" s="140" t="s">
        <v>528</v>
      </c>
      <c r="H503" s="141">
        <v>0</v>
      </c>
      <c r="I503" s="141"/>
      <c r="J503" s="141">
        <v>22</v>
      </c>
      <c r="K503" s="141">
        <v>6.5</v>
      </c>
      <c r="L503" s="141">
        <v>10750</v>
      </c>
      <c r="M503" s="141">
        <v>10750</v>
      </c>
      <c r="N503" s="141">
        <v>11.132653950011193</v>
      </c>
      <c r="O503" s="143">
        <v>132.37400653996662</v>
      </c>
      <c r="P503" s="141">
        <v>8.6</v>
      </c>
    </row>
    <row r="504" spans="1:16" s="112" customFormat="1">
      <c r="A504" s="158">
        <v>35691</v>
      </c>
      <c r="B504" s="140" t="s">
        <v>24</v>
      </c>
      <c r="C504" s="141">
        <v>8.1</v>
      </c>
      <c r="D504" s="140" t="s">
        <v>512</v>
      </c>
      <c r="E504" s="140"/>
      <c r="F504" s="140"/>
      <c r="G504" s="140" t="s">
        <v>528</v>
      </c>
      <c r="H504" s="141">
        <v>0.44</v>
      </c>
      <c r="I504" s="141">
        <v>24.5</v>
      </c>
      <c r="J504" s="141">
        <v>22</v>
      </c>
      <c r="K504" s="141">
        <v>6</v>
      </c>
      <c r="L504" s="141">
        <v>9980</v>
      </c>
      <c r="M504" s="141">
        <v>9980</v>
      </c>
      <c r="N504" s="141">
        <v>7.6991081680676947</v>
      </c>
      <c r="O504" s="143">
        <v>91.547065018640836</v>
      </c>
      <c r="P504" s="141">
        <v>8.3000000000000007</v>
      </c>
    </row>
    <row r="505" spans="1:16" s="112" customFormat="1">
      <c r="A505" s="158">
        <v>35691</v>
      </c>
      <c r="B505" s="140" t="s">
        <v>24</v>
      </c>
      <c r="C505" s="141">
        <v>8.1</v>
      </c>
      <c r="D505" s="140" t="s">
        <v>512</v>
      </c>
      <c r="E505" s="140"/>
      <c r="F505" s="140"/>
      <c r="G505" s="140" t="s">
        <v>528</v>
      </c>
      <c r="H505" s="141">
        <v>0</v>
      </c>
      <c r="I505" s="141"/>
      <c r="J505" s="141">
        <v>23</v>
      </c>
      <c r="K505" s="141">
        <v>6.5</v>
      </c>
      <c r="L505" s="141">
        <v>10970</v>
      </c>
      <c r="M505" s="141">
        <v>10970</v>
      </c>
      <c r="N505" s="141">
        <v>11.709584752346938</v>
      </c>
      <c r="O505" s="143">
        <v>142.10661107217157</v>
      </c>
      <c r="P505" s="141">
        <v>8.9</v>
      </c>
    </row>
    <row r="506" spans="1:16" s="112" customFormat="1">
      <c r="A506" s="158">
        <v>35691</v>
      </c>
      <c r="B506" s="140" t="s">
        <v>24</v>
      </c>
      <c r="C506" s="141">
        <v>8.1999999999999993</v>
      </c>
      <c r="D506" s="140" t="s">
        <v>513</v>
      </c>
      <c r="E506" s="140"/>
      <c r="F506" s="140"/>
      <c r="G506" s="140" t="s">
        <v>528</v>
      </c>
      <c r="H506" s="141">
        <v>1.6</v>
      </c>
      <c r="I506" s="141"/>
      <c r="J506" s="141">
        <v>22.5</v>
      </c>
      <c r="K506" s="141">
        <v>6</v>
      </c>
      <c r="L506" s="141">
        <v>10080</v>
      </c>
      <c r="M506" s="141">
        <v>10080</v>
      </c>
      <c r="N506" s="141">
        <v>9.6243146590784985</v>
      </c>
      <c r="O506" s="143">
        <v>116.79993518299148</v>
      </c>
      <c r="P506" s="141">
        <v>8.6</v>
      </c>
    </row>
    <row r="507" spans="1:16" s="112" customFormat="1">
      <c r="A507" s="158">
        <v>35691</v>
      </c>
      <c r="B507" s="140" t="s">
        <v>24</v>
      </c>
      <c r="C507" s="141">
        <v>8.1999999999999993</v>
      </c>
      <c r="D507" s="140" t="s">
        <v>513</v>
      </c>
      <c r="E507" s="140"/>
      <c r="F507" s="140"/>
      <c r="G507" s="140" t="s">
        <v>528</v>
      </c>
      <c r="H507" s="141">
        <v>0</v>
      </c>
      <c r="I507" s="141"/>
      <c r="J507" s="141">
        <v>24</v>
      </c>
      <c r="K507" s="141">
        <v>6.5</v>
      </c>
      <c r="L507" s="141">
        <v>11200</v>
      </c>
      <c r="M507" s="141">
        <v>11200</v>
      </c>
      <c r="N507" s="141">
        <v>11.998583578547754</v>
      </c>
      <c r="O507" s="143">
        <v>148.31376487698088</v>
      </c>
      <c r="P507" s="141">
        <v>8.9</v>
      </c>
    </row>
    <row r="508" spans="1:16" s="112" customFormat="1">
      <c r="A508" s="158">
        <v>35692</v>
      </c>
      <c r="B508" s="140" t="s">
        <v>17</v>
      </c>
      <c r="C508" s="141">
        <v>10</v>
      </c>
      <c r="D508" s="140" t="s">
        <v>516</v>
      </c>
      <c r="E508" s="140"/>
      <c r="F508" s="140"/>
      <c r="G508" s="140" t="s">
        <v>528</v>
      </c>
      <c r="H508" s="141">
        <v>0.4</v>
      </c>
      <c r="I508" s="141">
        <v>25</v>
      </c>
      <c r="J508" s="141">
        <v>20</v>
      </c>
      <c r="K508" s="141">
        <v>5</v>
      </c>
      <c r="L508" s="141">
        <v>8070</v>
      </c>
      <c r="M508" s="141">
        <v>8070</v>
      </c>
      <c r="N508" s="141">
        <v>0.96758178462468181</v>
      </c>
      <c r="O508" s="143">
        <v>11.083411049538164</v>
      </c>
      <c r="P508" s="141">
        <v>8.1999999999999993</v>
      </c>
    </row>
    <row r="509" spans="1:16" s="112" customFormat="1">
      <c r="A509" s="158">
        <v>35692</v>
      </c>
      <c r="B509" s="140" t="s">
        <v>17</v>
      </c>
      <c r="C509" s="141">
        <v>10</v>
      </c>
      <c r="D509" s="140" t="s">
        <v>516</v>
      </c>
      <c r="E509" s="140"/>
      <c r="F509" s="140"/>
      <c r="G509" s="140" t="s">
        <v>528</v>
      </c>
      <c r="H509" s="141">
        <v>0</v>
      </c>
      <c r="I509" s="141"/>
      <c r="J509" s="141">
        <v>20</v>
      </c>
      <c r="K509" s="141">
        <v>6</v>
      </c>
      <c r="L509" s="141">
        <v>9560</v>
      </c>
      <c r="M509" s="141">
        <v>9560</v>
      </c>
      <c r="N509" s="141">
        <v>3.0790437374876092</v>
      </c>
      <c r="O509" s="143">
        <v>35.269687714634692</v>
      </c>
      <c r="P509" s="141">
        <v>8.3000000000000007</v>
      </c>
    </row>
    <row r="510" spans="1:16" s="112" customFormat="1">
      <c r="A510" s="158">
        <v>35692</v>
      </c>
      <c r="B510" s="140" t="s">
        <v>17</v>
      </c>
      <c r="C510" s="141">
        <v>10.1</v>
      </c>
      <c r="D510" s="140" t="s">
        <v>517</v>
      </c>
      <c r="E510" s="140"/>
      <c r="F510" s="140"/>
      <c r="G510" s="140" t="s">
        <v>528</v>
      </c>
      <c r="H510" s="141">
        <v>0.2</v>
      </c>
      <c r="I510" s="141">
        <v>25</v>
      </c>
      <c r="J510" s="141">
        <v>20</v>
      </c>
      <c r="K510" s="141">
        <v>5.5</v>
      </c>
      <c r="L510" s="141">
        <v>8820</v>
      </c>
      <c r="M510" s="141">
        <v>8820</v>
      </c>
      <c r="N510" s="141">
        <v>1.5438263620716477</v>
      </c>
      <c r="O510" s="143">
        <v>17.684150768289207</v>
      </c>
      <c r="P510" s="141"/>
    </row>
    <row r="511" spans="1:16" s="112" customFormat="1">
      <c r="A511" s="158">
        <v>35692</v>
      </c>
      <c r="B511" s="140" t="s">
        <v>17</v>
      </c>
      <c r="C511" s="141">
        <v>10.1</v>
      </c>
      <c r="D511" s="140" t="s">
        <v>517</v>
      </c>
      <c r="E511" s="140"/>
      <c r="F511" s="140"/>
      <c r="G511" s="140" t="s">
        <v>528</v>
      </c>
      <c r="H511" s="141">
        <v>0</v>
      </c>
      <c r="I511" s="141"/>
      <c r="J511" s="141">
        <v>21</v>
      </c>
      <c r="K511" s="141">
        <v>5.5</v>
      </c>
      <c r="L511" s="141">
        <v>9010</v>
      </c>
      <c r="M511" s="141">
        <v>9010</v>
      </c>
      <c r="N511" s="141">
        <v>3.0879408418108634</v>
      </c>
      <c r="O511" s="143">
        <v>36.031981818096419</v>
      </c>
      <c r="P511" s="141">
        <v>8.4</v>
      </c>
    </row>
    <row r="512" spans="1:16" s="112" customFormat="1">
      <c r="A512" s="158">
        <v>35692</v>
      </c>
      <c r="B512" s="140" t="s">
        <v>17</v>
      </c>
      <c r="C512" s="141">
        <v>11</v>
      </c>
      <c r="D512" s="140" t="s">
        <v>518</v>
      </c>
      <c r="E512" s="142">
        <v>0.44444444444444442</v>
      </c>
      <c r="F512" s="140"/>
      <c r="G512" s="140" t="s">
        <v>528</v>
      </c>
      <c r="H512" s="141">
        <v>0.15</v>
      </c>
      <c r="I512" s="141"/>
      <c r="J512" s="141">
        <v>22</v>
      </c>
      <c r="K512" s="141">
        <v>6</v>
      </c>
      <c r="L512" s="141">
        <v>9980</v>
      </c>
      <c r="M512" s="141">
        <v>9980</v>
      </c>
      <c r="N512" s="141">
        <v>3.0796432672270782</v>
      </c>
      <c r="O512" s="143">
        <v>36.618826007456342</v>
      </c>
      <c r="P512" s="141"/>
    </row>
    <row r="513" spans="1:16" s="112" customFormat="1">
      <c r="A513" s="158">
        <v>35692</v>
      </c>
      <c r="B513" s="140" t="s">
        <v>17</v>
      </c>
      <c r="C513" s="141">
        <v>11</v>
      </c>
      <c r="D513" s="140" t="s">
        <v>518</v>
      </c>
      <c r="E513" s="142">
        <v>0.44444444444444442</v>
      </c>
      <c r="F513" s="140"/>
      <c r="G513" s="140" t="s">
        <v>528</v>
      </c>
      <c r="H513" s="141">
        <v>0</v>
      </c>
      <c r="I513" s="141"/>
      <c r="J513" s="141">
        <v>22</v>
      </c>
      <c r="K513" s="141">
        <v>6</v>
      </c>
      <c r="L513" s="141">
        <v>9980</v>
      </c>
      <c r="M513" s="141">
        <v>9980</v>
      </c>
      <c r="N513" s="141">
        <v>4.4269871966389243</v>
      </c>
      <c r="O513" s="143">
        <v>52.639562385718477</v>
      </c>
      <c r="P513" s="141"/>
    </row>
    <row r="514" spans="1:16" s="112" customFormat="1">
      <c r="A514" s="158">
        <v>35692</v>
      </c>
      <c r="B514" s="140" t="s">
        <v>17</v>
      </c>
      <c r="C514" s="141">
        <v>12</v>
      </c>
      <c r="D514" s="140" t="s">
        <v>530</v>
      </c>
      <c r="E514" s="142">
        <v>0.5625</v>
      </c>
      <c r="F514" s="140"/>
      <c r="G514" s="140" t="s">
        <v>528</v>
      </c>
      <c r="H514" s="141">
        <v>0.61</v>
      </c>
      <c r="I514" s="141">
        <v>23</v>
      </c>
      <c r="J514" s="141">
        <v>21.5</v>
      </c>
      <c r="K514" s="141">
        <v>6.5</v>
      </c>
      <c r="L514" s="141">
        <v>10630</v>
      </c>
      <c r="M514" s="141">
        <v>10630</v>
      </c>
      <c r="N514" s="141">
        <v>7.6773116340937335</v>
      </c>
      <c r="O514" s="143">
        <v>91.287891011816086</v>
      </c>
      <c r="P514" s="141">
        <v>8.4</v>
      </c>
    </row>
    <row r="515" spans="1:16" s="112" customFormat="1">
      <c r="A515" s="158">
        <v>35692</v>
      </c>
      <c r="B515" s="140" t="s">
        <v>17</v>
      </c>
      <c r="C515" s="141">
        <v>12</v>
      </c>
      <c r="D515" s="140" t="s">
        <v>530</v>
      </c>
      <c r="E515" s="142">
        <v>0.5625</v>
      </c>
      <c r="F515" s="140"/>
      <c r="G515" s="140" t="s">
        <v>528</v>
      </c>
      <c r="H515" s="141">
        <v>0</v>
      </c>
      <c r="I515" s="141"/>
      <c r="J515" s="141">
        <v>23</v>
      </c>
      <c r="K515" s="141">
        <v>6.5</v>
      </c>
      <c r="L515" s="141">
        <v>10970</v>
      </c>
      <c r="M515" s="141">
        <v>10970</v>
      </c>
      <c r="N515" s="141">
        <v>10.077921303249415</v>
      </c>
      <c r="O515" s="143">
        <v>122.30487018506571</v>
      </c>
      <c r="P515" s="141">
        <v>8.9</v>
      </c>
    </row>
    <row r="516" spans="1:16" s="112" customFormat="1">
      <c r="A516" s="158">
        <v>35692</v>
      </c>
      <c r="B516" s="140" t="s">
        <v>531</v>
      </c>
      <c r="C516" s="141">
        <v>12.1</v>
      </c>
      <c r="D516" s="140" t="s">
        <v>532</v>
      </c>
      <c r="E516" s="140"/>
      <c r="F516" s="140"/>
      <c r="G516" s="140" t="s">
        <v>528</v>
      </c>
      <c r="H516" s="141">
        <v>0.57999999999999996</v>
      </c>
      <c r="I516" s="141">
        <v>24.5</v>
      </c>
      <c r="J516" s="141">
        <v>22.5</v>
      </c>
      <c r="K516" s="141">
        <v>6</v>
      </c>
      <c r="L516" s="141">
        <v>10080</v>
      </c>
      <c r="M516" s="141">
        <v>10080</v>
      </c>
      <c r="N516" s="141">
        <v>8.6618831931706488</v>
      </c>
      <c r="O516" s="143">
        <v>105.11994166469233</v>
      </c>
      <c r="P516" s="141">
        <v>8.8000000000000007</v>
      </c>
    </row>
    <row r="517" spans="1:16" s="112" customFormat="1">
      <c r="A517" s="158">
        <v>35692</v>
      </c>
      <c r="B517" s="140" t="s">
        <v>531</v>
      </c>
      <c r="C517" s="141">
        <v>12.1</v>
      </c>
      <c r="D517" s="140" t="s">
        <v>532</v>
      </c>
      <c r="E517" s="140"/>
      <c r="F517" s="140"/>
      <c r="G517" s="140" t="s">
        <v>528</v>
      </c>
      <c r="H517" s="141">
        <v>0</v>
      </c>
      <c r="I517" s="141"/>
      <c r="J517" s="141">
        <v>22</v>
      </c>
      <c r="K517" s="141">
        <v>6.5</v>
      </c>
      <c r="L517" s="141">
        <v>10750</v>
      </c>
      <c r="M517" s="141">
        <v>10750</v>
      </c>
      <c r="N517" s="141">
        <v>10.364884712079387</v>
      </c>
      <c r="O517" s="143">
        <v>123.24476470962411</v>
      </c>
      <c r="P517" s="141">
        <v>8.9</v>
      </c>
    </row>
    <row r="518" spans="1:16" s="112" customFormat="1">
      <c r="A518" s="158">
        <v>35692</v>
      </c>
      <c r="B518" s="140" t="s">
        <v>531</v>
      </c>
      <c r="C518" s="141">
        <v>12.2</v>
      </c>
      <c r="D518" s="140" t="s">
        <v>533</v>
      </c>
      <c r="E518" s="140"/>
      <c r="F518" s="140"/>
      <c r="G518" s="140" t="s">
        <v>528</v>
      </c>
      <c r="H518" s="141">
        <v>0.52</v>
      </c>
      <c r="I518" s="141">
        <v>23</v>
      </c>
      <c r="J518" s="141">
        <v>22</v>
      </c>
      <c r="K518" s="141">
        <v>5.5</v>
      </c>
      <c r="L518" s="141">
        <v>9200</v>
      </c>
      <c r="M518" s="141">
        <v>9200</v>
      </c>
      <c r="N518" s="141">
        <v>8.6855894514194905</v>
      </c>
      <c r="O518" s="143">
        <v>103.27692570058846</v>
      </c>
      <c r="P518" s="141">
        <v>8.6</v>
      </c>
    </row>
    <row r="519" spans="1:16" s="112" customFormat="1">
      <c r="A519" s="158">
        <v>35692</v>
      </c>
      <c r="B519" s="140" t="s">
        <v>531</v>
      </c>
      <c r="C519" s="141">
        <v>12.2</v>
      </c>
      <c r="D519" s="140" t="s">
        <v>533</v>
      </c>
      <c r="E519" s="140"/>
      <c r="F519" s="140"/>
      <c r="G519" s="140" t="s">
        <v>528</v>
      </c>
      <c r="H519" s="141">
        <v>0</v>
      </c>
      <c r="I519" s="141"/>
      <c r="J519" s="141">
        <v>23</v>
      </c>
      <c r="K519" s="141">
        <v>6.5</v>
      </c>
      <c r="L519" s="141">
        <v>10970</v>
      </c>
      <c r="M519" s="141">
        <v>10970</v>
      </c>
      <c r="N519" s="141">
        <v>10.365861911913685</v>
      </c>
      <c r="O519" s="143">
        <v>125.79929504749616</v>
      </c>
      <c r="P519" s="141">
        <v>8.9</v>
      </c>
    </row>
    <row r="520" spans="1:16" s="112" customFormat="1">
      <c r="A520" s="158">
        <v>35692</v>
      </c>
      <c r="B520" s="140" t="s">
        <v>17</v>
      </c>
      <c r="C520" s="141">
        <v>13.1</v>
      </c>
      <c r="D520" s="140" t="s">
        <v>519</v>
      </c>
      <c r="E520" s="140"/>
      <c r="F520" s="142">
        <v>0.46875</v>
      </c>
      <c r="G520" s="140" t="s">
        <v>528</v>
      </c>
      <c r="H520" s="141">
        <v>0.35</v>
      </c>
      <c r="I520" s="141">
        <v>18.5</v>
      </c>
      <c r="J520" s="141">
        <v>19</v>
      </c>
      <c r="K520" s="141">
        <v>7</v>
      </c>
      <c r="L520" s="141">
        <v>10790</v>
      </c>
      <c r="M520" s="141">
        <v>10790</v>
      </c>
      <c r="N520" s="141">
        <v>5.1661888324618843</v>
      </c>
      <c r="O520" s="143">
        <v>58.047065533279593</v>
      </c>
      <c r="P520" s="141">
        <v>8.6</v>
      </c>
    </row>
    <row r="521" spans="1:16" s="112" customFormat="1">
      <c r="A521" s="158">
        <v>35692</v>
      </c>
      <c r="B521" s="140" t="s">
        <v>17</v>
      </c>
      <c r="C521" s="141">
        <v>13.1</v>
      </c>
      <c r="D521" s="140" t="s">
        <v>519</v>
      </c>
      <c r="E521" s="140"/>
      <c r="F521" s="142">
        <v>0.46875</v>
      </c>
      <c r="G521" s="140" t="s">
        <v>528</v>
      </c>
      <c r="H521" s="141">
        <v>0</v>
      </c>
      <c r="I521" s="141"/>
      <c r="J521" s="141">
        <v>19</v>
      </c>
      <c r="K521" s="141">
        <v>7</v>
      </c>
      <c r="L521" s="141">
        <v>10790</v>
      </c>
      <c r="M521" s="141">
        <v>10790</v>
      </c>
      <c r="N521" s="141">
        <v>5.3575291595901016</v>
      </c>
      <c r="O521" s="143">
        <v>60.19695684932698</v>
      </c>
      <c r="P521" s="141">
        <v>8.6999999999999993</v>
      </c>
    </row>
    <row r="522" spans="1:16" s="112" customFormat="1">
      <c r="A522" s="158">
        <v>35692</v>
      </c>
      <c r="B522" s="140" t="s">
        <v>17</v>
      </c>
      <c r="C522" s="141">
        <v>13.3</v>
      </c>
      <c r="D522" s="140" t="s">
        <v>522</v>
      </c>
      <c r="E522" s="140"/>
      <c r="F522" s="140"/>
      <c r="G522" s="140" t="s">
        <v>528</v>
      </c>
      <c r="H522" s="141">
        <v>0.27</v>
      </c>
      <c r="I522" s="141">
        <v>19.5</v>
      </c>
      <c r="J522" s="141">
        <v>18</v>
      </c>
      <c r="K522" s="141">
        <v>6.25</v>
      </c>
      <c r="L522" s="141">
        <v>9500</v>
      </c>
      <c r="M522" s="141">
        <v>9500</v>
      </c>
      <c r="N522" s="141">
        <v>5.7637934672967575</v>
      </c>
      <c r="O522" s="143">
        <v>63.477901622210986</v>
      </c>
      <c r="P522" s="141">
        <v>8.4</v>
      </c>
    </row>
    <row r="523" spans="1:16" s="112" customFormat="1">
      <c r="A523" s="158">
        <v>35692</v>
      </c>
      <c r="B523" s="140" t="s">
        <v>17</v>
      </c>
      <c r="C523" s="141">
        <v>13.3</v>
      </c>
      <c r="D523" s="140" t="s">
        <v>522</v>
      </c>
      <c r="E523" s="140"/>
      <c r="F523" s="140"/>
      <c r="G523" s="140" t="s">
        <v>528</v>
      </c>
      <c r="H523" s="141">
        <v>0</v>
      </c>
      <c r="I523" s="141"/>
      <c r="J523" s="141">
        <v>19</v>
      </c>
      <c r="K523" s="141">
        <v>7</v>
      </c>
      <c r="L523" s="141">
        <v>10790</v>
      </c>
      <c r="M523" s="141">
        <v>10790</v>
      </c>
      <c r="N523" s="141">
        <v>5.7402098138465378</v>
      </c>
      <c r="O523" s="143">
        <v>64.49673948142177</v>
      </c>
      <c r="P523" s="141">
        <v>8.6</v>
      </c>
    </row>
    <row r="524" spans="1:16" s="112" customFormat="1">
      <c r="A524" s="158">
        <v>35692</v>
      </c>
      <c r="B524" s="140" t="s">
        <v>17</v>
      </c>
      <c r="C524" s="141">
        <v>13.5</v>
      </c>
      <c r="D524" s="140" t="s">
        <v>524</v>
      </c>
      <c r="E524" s="142">
        <v>0.5</v>
      </c>
      <c r="F524" s="142">
        <v>0.51041666666666663</v>
      </c>
      <c r="G524" s="140" t="s">
        <v>528</v>
      </c>
      <c r="H524" s="141">
        <v>0.39</v>
      </c>
      <c r="I524" s="141">
        <v>22</v>
      </c>
      <c r="J524" s="141">
        <v>21</v>
      </c>
      <c r="K524" s="141">
        <v>6</v>
      </c>
      <c r="L524" s="141">
        <v>9770</v>
      </c>
      <c r="M524" s="141">
        <v>9770</v>
      </c>
      <c r="N524" s="141">
        <v>5.0039501413482199</v>
      </c>
      <c r="O524" s="143">
        <v>58.389149840702679</v>
      </c>
      <c r="P524" s="141">
        <v>8.4</v>
      </c>
    </row>
    <row r="525" spans="1:16" s="112" customFormat="1">
      <c r="A525" s="158">
        <v>35692</v>
      </c>
      <c r="B525" s="140" t="s">
        <v>17</v>
      </c>
      <c r="C525" s="141">
        <v>13.5</v>
      </c>
      <c r="D525" s="140" t="s">
        <v>524</v>
      </c>
      <c r="E525" s="142">
        <v>0.5</v>
      </c>
      <c r="F525" s="142">
        <v>0.51041666666666663</v>
      </c>
      <c r="G525" s="140" t="s">
        <v>528</v>
      </c>
      <c r="H525" s="141">
        <v>0</v>
      </c>
      <c r="I525" s="141"/>
      <c r="J525" s="141">
        <v>22</v>
      </c>
      <c r="K525" s="141">
        <v>6.5</v>
      </c>
      <c r="L525" s="141">
        <v>10750</v>
      </c>
      <c r="M525" s="141">
        <v>10750</v>
      </c>
      <c r="N525" s="141">
        <v>6.8139519866447822</v>
      </c>
      <c r="O525" s="143">
        <v>81.022021244289917</v>
      </c>
      <c r="P525" s="141">
        <v>8.6</v>
      </c>
    </row>
    <row r="526" spans="1:16" s="112" customFormat="1">
      <c r="A526" s="158">
        <v>35695</v>
      </c>
      <c r="B526" s="140" t="s">
        <v>534</v>
      </c>
      <c r="C526" s="141">
        <v>15</v>
      </c>
      <c r="D526" s="140" t="s">
        <v>535</v>
      </c>
      <c r="E526" s="142">
        <v>0.36805555555555558</v>
      </c>
      <c r="F526" s="140"/>
      <c r="G526" s="140" t="s">
        <v>528</v>
      </c>
      <c r="H526" s="141">
        <v>0.5</v>
      </c>
      <c r="I526" s="141">
        <v>19</v>
      </c>
      <c r="J526" s="141">
        <v>18</v>
      </c>
      <c r="K526" s="141">
        <v>6.5</v>
      </c>
      <c r="L526" s="141">
        <v>9850</v>
      </c>
      <c r="M526" s="141">
        <v>9850</v>
      </c>
      <c r="N526" s="141">
        <v>2.8778382021586317</v>
      </c>
      <c r="O526" s="143">
        <v>31.694253327738238</v>
      </c>
      <c r="P526" s="141"/>
    </row>
    <row r="527" spans="1:16" s="112" customFormat="1">
      <c r="A527" s="158">
        <v>35695</v>
      </c>
      <c r="B527" s="140" t="s">
        <v>534</v>
      </c>
      <c r="C527" s="141">
        <v>15</v>
      </c>
      <c r="D527" s="140" t="s">
        <v>535</v>
      </c>
      <c r="E527" s="142">
        <v>0.36805555555555558</v>
      </c>
      <c r="F527" s="140"/>
      <c r="G527" s="140" t="s">
        <v>528</v>
      </c>
      <c r="H527" s="141">
        <v>0</v>
      </c>
      <c r="I527" s="141"/>
      <c r="J527" s="141">
        <v>18</v>
      </c>
      <c r="K527" s="141">
        <v>6.5</v>
      </c>
      <c r="L527" s="141">
        <v>9850</v>
      </c>
      <c r="M527" s="141">
        <v>9850</v>
      </c>
      <c r="N527" s="141">
        <v>4.9882528837416285</v>
      </c>
      <c r="O527" s="143">
        <v>54.936705768079605</v>
      </c>
      <c r="P527" s="141">
        <v>8.5</v>
      </c>
    </row>
    <row r="528" spans="1:16" s="112" customFormat="1">
      <c r="A528" s="158">
        <v>35695</v>
      </c>
      <c r="B528" s="140" t="s">
        <v>534</v>
      </c>
      <c r="C528" s="141">
        <v>15.1</v>
      </c>
      <c r="D528" s="140" t="s">
        <v>536</v>
      </c>
      <c r="E528" s="142">
        <v>0.40972222222222227</v>
      </c>
      <c r="F528" s="140"/>
      <c r="G528" s="140" t="s">
        <v>528</v>
      </c>
      <c r="H528" s="141">
        <v>0.47</v>
      </c>
      <c r="I528" s="141">
        <v>16.5</v>
      </c>
      <c r="J528" s="141">
        <v>18</v>
      </c>
      <c r="K528" s="141">
        <v>6.5</v>
      </c>
      <c r="L528" s="141">
        <v>9850</v>
      </c>
      <c r="M528" s="141">
        <v>9850</v>
      </c>
      <c r="N528" s="141">
        <v>4.9882528837416285</v>
      </c>
      <c r="O528" s="143">
        <v>54.936705768079605</v>
      </c>
      <c r="P528" s="141"/>
    </row>
    <row r="529" spans="1:16" s="112" customFormat="1">
      <c r="A529" s="158">
        <v>35695</v>
      </c>
      <c r="B529" s="140" t="s">
        <v>534</v>
      </c>
      <c r="C529" s="141">
        <v>15.1</v>
      </c>
      <c r="D529" s="140" t="s">
        <v>536</v>
      </c>
      <c r="E529" s="142">
        <v>0.40972222222222227</v>
      </c>
      <c r="F529" s="140"/>
      <c r="G529" s="140" t="s">
        <v>528</v>
      </c>
      <c r="H529" s="141">
        <v>0</v>
      </c>
      <c r="I529" s="141"/>
      <c r="J529" s="141">
        <v>18</v>
      </c>
      <c r="K529" s="141">
        <v>6.5</v>
      </c>
      <c r="L529" s="141">
        <v>9850</v>
      </c>
      <c r="M529" s="141">
        <v>9850</v>
      </c>
      <c r="N529" s="141">
        <v>5.371964644029446</v>
      </c>
      <c r="O529" s="143">
        <v>59.162606211778034</v>
      </c>
      <c r="P529" s="141">
        <v>8.6</v>
      </c>
    </row>
    <row r="530" spans="1:16" s="112" customFormat="1">
      <c r="A530" s="158">
        <v>35695</v>
      </c>
      <c r="B530" s="140" t="s">
        <v>534</v>
      </c>
      <c r="C530" s="141">
        <v>16</v>
      </c>
      <c r="D530" s="140" t="s">
        <v>537</v>
      </c>
      <c r="E530" s="142">
        <v>0.45833333333333331</v>
      </c>
      <c r="F530" s="140"/>
      <c r="G530" s="140" t="s">
        <v>528</v>
      </c>
      <c r="H530" s="141">
        <v>0.24</v>
      </c>
      <c r="I530" s="141">
        <v>18</v>
      </c>
      <c r="J530" s="141">
        <v>19.5</v>
      </c>
      <c r="K530" s="141">
        <v>6.5</v>
      </c>
      <c r="L530" s="141">
        <v>10180</v>
      </c>
      <c r="M530" s="141">
        <v>10180</v>
      </c>
      <c r="N530" s="141">
        <v>1.7270210006279334</v>
      </c>
      <c r="O530" s="143">
        <v>19.782600236287895</v>
      </c>
      <c r="P530" s="141"/>
    </row>
    <row r="531" spans="1:16" s="112" customFormat="1">
      <c r="A531" s="158">
        <v>35695</v>
      </c>
      <c r="B531" s="140" t="s">
        <v>534</v>
      </c>
      <c r="C531" s="141">
        <v>16</v>
      </c>
      <c r="D531" s="140" t="s">
        <v>537</v>
      </c>
      <c r="E531" s="142">
        <v>0.45833333333333331</v>
      </c>
      <c r="F531" s="140"/>
      <c r="G531" s="140" t="s">
        <v>528</v>
      </c>
      <c r="H531" s="141">
        <v>0</v>
      </c>
      <c r="I531" s="141"/>
      <c r="J531" s="141">
        <v>19.5</v>
      </c>
      <c r="K531" s="141">
        <v>6.5</v>
      </c>
      <c r="L531" s="141">
        <v>10180</v>
      </c>
      <c r="M531" s="141">
        <v>10180</v>
      </c>
      <c r="N531" s="141">
        <v>3.4540420012558668</v>
      </c>
      <c r="O531" s="143">
        <v>39.565200472575789</v>
      </c>
      <c r="P531" s="141">
        <v>8.3000000000000007</v>
      </c>
    </row>
    <row r="532" spans="1:16" s="112" customFormat="1">
      <c r="A532" s="158">
        <v>35695</v>
      </c>
      <c r="B532" s="140" t="s">
        <v>534</v>
      </c>
      <c r="C532" s="141">
        <v>16.100000000000001</v>
      </c>
      <c r="D532" s="140" t="s">
        <v>538</v>
      </c>
      <c r="E532" s="142">
        <v>0.43055555555555558</v>
      </c>
      <c r="F532" s="140"/>
      <c r="G532" s="140" t="s">
        <v>528</v>
      </c>
      <c r="H532" s="141">
        <v>0.28999999999999998</v>
      </c>
      <c r="I532" s="141">
        <v>18</v>
      </c>
      <c r="J532" s="141">
        <v>18</v>
      </c>
      <c r="K532" s="141">
        <v>6.5</v>
      </c>
      <c r="L532" s="141">
        <v>9850</v>
      </c>
      <c r="M532" s="141">
        <v>9850</v>
      </c>
      <c r="N532" s="141">
        <v>8.2498028461880786</v>
      </c>
      <c r="O532" s="143">
        <v>90.856859539516293</v>
      </c>
      <c r="P532" s="141"/>
    </row>
    <row r="533" spans="1:16" s="112" customFormat="1">
      <c r="A533" s="158">
        <v>35695</v>
      </c>
      <c r="B533" s="140" t="s">
        <v>534</v>
      </c>
      <c r="C533" s="141">
        <v>16.100000000000001</v>
      </c>
      <c r="D533" s="140" t="s">
        <v>538</v>
      </c>
      <c r="E533" s="142">
        <v>0.43055555555555558</v>
      </c>
      <c r="F533" s="140"/>
      <c r="G533" s="140" t="s">
        <v>528</v>
      </c>
      <c r="H533" s="141">
        <v>0</v>
      </c>
      <c r="I533" s="141"/>
      <c r="J533" s="141">
        <v>18</v>
      </c>
      <c r="K533" s="141">
        <v>6.5</v>
      </c>
      <c r="L533" s="141">
        <v>9850</v>
      </c>
      <c r="M533" s="141">
        <v>9850</v>
      </c>
      <c r="N533" s="141">
        <v>8.4416587263319869</v>
      </c>
      <c r="O533" s="143">
        <v>92.969809761365497</v>
      </c>
      <c r="P533" s="141">
        <v>8.6999999999999993</v>
      </c>
    </row>
    <row r="534" spans="1:16" s="112" customFormat="1">
      <c r="A534" s="158">
        <v>35695</v>
      </c>
      <c r="B534" s="140" t="s">
        <v>534</v>
      </c>
      <c r="C534" s="141">
        <v>16.2</v>
      </c>
      <c r="D534" s="140" t="s">
        <v>539</v>
      </c>
      <c r="E534" s="142">
        <v>0.47916666666666669</v>
      </c>
      <c r="F534" s="140"/>
      <c r="G534" s="140" t="s">
        <v>528</v>
      </c>
      <c r="H534" s="141">
        <v>0.35</v>
      </c>
      <c r="I534" s="141">
        <v>22</v>
      </c>
      <c r="J534" s="141">
        <v>20</v>
      </c>
      <c r="K534" s="141">
        <v>6.5</v>
      </c>
      <c r="L534" s="141">
        <v>10300</v>
      </c>
      <c r="M534" s="141">
        <v>10300</v>
      </c>
      <c r="N534" s="141">
        <v>5.1813586420288704</v>
      </c>
      <c r="O534" s="143">
        <v>59.351187193916047</v>
      </c>
      <c r="P534" s="141"/>
    </row>
    <row r="535" spans="1:16" s="112" customFormat="1">
      <c r="A535" s="158">
        <v>35695</v>
      </c>
      <c r="B535" s="140" t="s">
        <v>534</v>
      </c>
      <c r="C535" s="141">
        <v>16.2</v>
      </c>
      <c r="D535" s="140" t="s">
        <v>539</v>
      </c>
      <c r="E535" s="142">
        <v>0.47916666666666669</v>
      </c>
      <c r="F535" s="140"/>
      <c r="G535" s="140" t="s">
        <v>528</v>
      </c>
      <c r="H535" s="141">
        <v>0</v>
      </c>
      <c r="I535" s="141"/>
      <c r="J535" s="141">
        <v>20</v>
      </c>
      <c r="K535" s="141">
        <v>6.5</v>
      </c>
      <c r="L535" s="141">
        <v>10300</v>
      </c>
      <c r="M535" s="141">
        <v>10300</v>
      </c>
      <c r="N535" s="141">
        <v>7.1003803612988223</v>
      </c>
      <c r="O535" s="143">
        <v>81.333108376847903</v>
      </c>
      <c r="P535" s="141">
        <v>8.6</v>
      </c>
    </row>
    <row r="536" spans="1:16" s="112" customFormat="1">
      <c r="A536" s="158">
        <v>35489</v>
      </c>
      <c r="B536" s="140" t="s">
        <v>33</v>
      </c>
      <c r="C536" s="141">
        <v>1</v>
      </c>
      <c r="D536" s="140" t="s">
        <v>527</v>
      </c>
      <c r="E536" s="142">
        <v>0.45833333333333331</v>
      </c>
      <c r="F536" s="142">
        <v>0.46388888888888885</v>
      </c>
      <c r="G536" s="140" t="s">
        <v>528</v>
      </c>
      <c r="H536" s="141">
        <v>1.1100000000000001</v>
      </c>
      <c r="I536" s="141">
        <v>28</v>
      </c>
      <c r="J536" s="141"/>
      <c r="K536" s="141">
        <v>5</v>
      </c>
      <c r="L536" s="141"/>
      <c r="M536" s="141"/>
      <c r="N536" s="141"/>
      <c r="O536" s="141"/>
      <c r="P536" s="141"/>
    </row>
    <row r="537" spans="1:16" s="112" customFormat="1">
      <c r="A537" s="158">
        <v>35489</v>
      </c>
      <c r="B537" s="140" t="s">
        <v>33</v>
      </c>
      <c r="C537" s="141">
        <v>1</v>
      </c>
      <c r="D537" s="140" t="s">
        <v>527</v>
      </c>
      <c r="E537" s="142">
        <v>0.45833333333333331</v>
      </c>
      <c r="F537" s="142">
        <v>0.46388888888888885</v>
      </c>
      <c r="G537" s="140" t="s">
        <v>528</v>
      </c>
      <c r="H537" s="141">
        <v>0</v>
      </c>
      <c r="I537" s="141"/>
      <c r="J537" s="141"/>
      <c r="K537" s="141"/>
      <c r="L537" s="141"/>
      <c r="M537" s="141"/>
      <c r="N537" s="141"/>
      <c r="O537" s="141"/>
      <c r="P537" s="141"/>
    </row>
    <row r="538" spans="1:16" s="112" customFormat="1">
      <c r="A538" s="158">
        <v>35489</v>
      </c>
      <c r="B538" s="140" t="s">
        <v>33</v>
      </c>
      <c r="C538" s="141">
        <v>1.1000000000000001</v>
      </c>
      <c r="D538" s="140" t="s">
        <v>529</v>
      </c>
      <c r="E538" s="142"/>
      <c r="F538" s="142"/>
      <c r="G538" s="140" t="s">
        <v>528</v>
      </c>
      <c r="H538" s="141">
        <v>1</v>
      </c>
      <c r="I538" s="141">
        <v>19</v>
      </c>
      <c r="J538" s="141">
        <v>12</v>
      </c>
      <c r="K538" s="141">
        <v>4</v>
      </c>
      <c r="L538" s="141">
        <v>5440</v>
      </c>
      <c r="M538" s="141">
        <v>5440</v>
      </c>
      <c r="N538" s="141">
        <v>8.8000000000000007</v>
      </c>
      <c r="O538" s="141">
        <v>83.7</v>
      </c>
      <c r="P538" s="141"/>
    </row>
    <row r="539" spans="1:16" s="112" customFormat="1">
      <c r="A539" s="158">
        <v>35489</v>
      </c>
      <c r="B539" s="140" t="s">
        <v>33</v>
      </c>
      <c r="C539" s="141">
        <v>1.1000000000000001</v>
      </c>
      <c r="D539" s="140" t="s">
        <v>529</v>
      </c>
      <c r="E539" s="142"/>
      <c r="F539" s="142"/>
      <c r="G539" s="140" t="s">
        <v>528</v>
      </c>
      <c r="H539" s="141">
        <v>0</v>
      </c>
      <c r="I539" s="141"/>
      <c r="J539" s="141">
        <v>12</v>
      </c>
      <c r="K539" s="141">
        <v>4</v>
      </c>
      <c r="L539" s="141">
        <v>5440</v>
      </c>
      <c r="M539" s="141">
        <v>5440</v>
      </c>
      <c r="N539" s="141">
        <v>10.199999999999999</v>
      </c>
      <c r="O539" s="141">
        <v>97</v>
      </c>
      <c r="P539" s="141"/>
    </row>
    <row r="540" spans="1:16" s="112" customFormat="1">
      <c r="A540" s="158">
        <v>35489</v>
      </c>
      <c r="B540" s="140" t="s">
        <v>33</v>
      </c>
      <c r="C540" s="141">
        <v>2</v>
      </c>
      <c r="D540" s="140" t="s">
        <v>492</v>
      </c>
      <c r="E540" s="142">
        <v>0.4375</v>
      </c>
      <c r="F540" s="142"/>
      <c r="G540" s="140" t="s">
        <v>528</v>
      </c>
      <c r="H540" s="141">
        <v>1.05</v>
      </c>
      <c r="I540" s="141">
        <v>14</v>
      </c>
      <c r="J540" s="141">
        <v>9</v>
      </c>
      <c r="K540" s="141">
        <v>4</v>
      </c>
      <c r="L540" s="141">
        <v>5030</v>
      </c>
      <c r="M540" s="141">
        <v>5030</v>
      </c>
      <c r="N540" s="141">
        <v>9.5</v>
      </c>
      <c r="O540" s="141">
        <v>84</v>
      </c>
      <c r="P540" s="141"/>
    </row>
    <row r="541" spans="1:16" s="112" customFormat="1">
      <c r="A541" s="158">
        <v>35489</v>
      </c>
      <c r="B541" s="140" t="s">
        <v>33</v>
      </c>
      <c r="C541" s="141">
        <v>2</v>
      </c>
      <c r="D541" s="140" t="s">
        <v>492</v>
      </c>
      <c r="E541" s="142">
        <v>0.4375</v>
      </c>
      <c r="F541" s="142"/>
      <c r="G541" s="140" t="s">
        <v>528</v>
      </c>
      <c r="H541" s="141">
        <v>0</v>
      </c>
      <c r="I541" s="141"/>
      <c r="J541" s="141">
        <v>9</v>
      </c>
      <c r="K541" s="141">
        <v>4</v>
      </c>
      <c r="L541" s="141">
        <v>5030</v>
      </c>
      <c r="M541" s="141">
        <v>5030</v>
      </c>
      <c r="N541" s="141">
        <v>9.5</v>
      </c>
      <c r="O541" s="141">
        <v>84</v>
      </c>
      <c r="P541" s="141"/>
    </row>
    <row r="542" spans="1:16" s="112" customFormat="1">
      <c r="A542" s="158">
        <v>35489</v>
      </c>
      <c r="B542" s="140" t="s">
        <v>33</v>
      </c>
      <c r="C542" s="141">
        <v>2.1</v>
      </c>
      <c r="D542" s="140" t="s">
        <v>598</v>
      </c>
      <c r="E542" s="142">
        <v>0.44097222222222227</v>
      </c>
      <c r="F542" s="142">
        <v>0.44791666666666669</v>
      </c>
      <c r="G542" s="140" t="s">
        <v>528</v>
      </c>
      <c r="H542" s="141">
        <v>1.23</v>
      </c>
      <c r="I542" s="141"/>
      <c r="J542" s="141"/>
      <c r="K542" s="141"/>
      <c r="L542" s="141"/>
      <c r="M542" s="141"/>
      <c r="N542" s="141"/>
      <c r="O542" s="141"/>
      <c r="P542" s="141"/>
    </row>
    <row r="543" spans="1:16" s="112" customFormat="1">
      <c r="A543" s="158">
        <v>35489</v>
      </c>
      <c r="B543" s="140" t="s">
        <v>33</v>
      </c>
      <c r="C543" s="141">
        <v>2.1</v>
      </c>
      <c r="D543" s="140" t="s">
        <v>598</v>
      </c>
      <c r="E543" s="142">
        <v>0.44097222222222227</v>
      </c>
      <c r="F543" s="142">
        <v>0.44791666666666669</v>
      </c>
      <c r="G543" s="140" t="s">
        <v>528</v>
      </c>
      <c r="H543" s="141">
        <v>0</v>
      </c>
      <c r="I543" s="141"/>
      <c r="J543" s="141"/>
      <c r="K543" s="141"/>
      <c r="L543" s="141"/>
      <c r="M543" s="141"/>
      <c r="N543" s="141"/>
      <c r="O543" s="141"/>
      <c r="P543" s="141"/>
    </row>
    <row r="544" spans="1:16" s="112" customFormat="1">
      <c r="A544" s="158">
        <v>35489</v>
      </c>
      <c r="B544" s="140" t="s">
        <v>33</v>
      </c>
      <c r="C544" s="141">
        <v>2.2999999999999998</v>
      </c>
      <c r="D544" s="140" t="s">
        <v>494</v>
      </c>
      <c r="E544" s="142">
        <v>0.4458333333333333</v>
      </c>
      <c r="F544" s="142">
        <v>0.4513888888888889</v>
      </c>
      <c r="G544" s="140" t="s">
        <v>528</v>
      </c>
      <c r="H544" s="141">
        <v>0.85</v>
      </c>
      <c r="I544" s="141">
        <v>9</v>
      </c>
      <c r="J544" s="141">
        <v>12</v>
      </c>
      <c r="K544" s="141">
        <v>3.75</v>
      </c>
      <c r="L544" s="141">
        <v>5120</v>
      </c>
      <c r="M544" s="141">
        <v>5120</v>
      </c>
      <c r="N544" s="141">
        <v>9.5</v>
      </c>
      <c r="O544" s="141">
        <v>90</v>
      </c>
      <c r="P544" s="141"/>
    </row>
    <row r="545" spans="1:16" s="112" customFormat="1">
      <c r="A545" s="158">
        <v>35489</v>
      </c>
      <c r="B545" s="140" t="s">
        <v>33</v>
      </c>
      <c r="C545" s="141">
        <v>2.2999999999999998</v>
      </c>
      <c r="D545" s="140" t="s">
        <v>494</v>
      </c>
      <c r="E545" s="142">
        <v>0.4458333333333333</v>
      </c>
      <c r="F545" s="142">
        <v>0.4513888888888889</v>
      </c>
      <c r="G545" s="140" t="s">
        <v>528</v>
      </c>
      <c r="H545" s="141">
        <v>0</v>
      </c>
      <c r="I545" s="141"/>
      <c r="J545" s="141">
        <v>11.5</v>
      </c>
      <c r="K545" s="141">
        <v>4</v>
      </c>
      <c r="L545" s="141">
        <v>5370</v>
      </c>
      <c r="M545" s="141">
        <v>5370</v>
      </c>
      <c r="N545" s="141">
        <v>9.5</v>
      </c>
      <c r="O545" s="141">
        <v>89</v>
      </c>
      <c r="P545" s="141"/>
    </row>
    <row r="546" spans="1:16" s="112" customFormat="1">
      <c r="A546" s="158">
        <v>35489</v>
      </c>
      <c r="B546" s="140" t="s">
        <v>33</v>
      </c>
      <c r="C546" s="141">
        <v>3</v>
      </c>
      <c r="D546" s="140" t="s">
        <v>496</v>
      </c>
      <c r="E546" s="142"/>
      <c r="F546" s="142"/>
      <c r="G546" s="140" t="s">
        <v>528</v>
      </c>
      <c r="H546" s="141">
        <v>0.7</v>
      </c>
      <c r="I546" s="141"/>
      <c r="J546" s="141"/>
      <c r="K546" s="141"/>
      <c r="L546" s="141"/>
      <c r="M546" s="141"/>
      <c r="N546" s="141"/>
      <c r="O546" s="141"/>
      <c r="P546" s="141"/>
    </row>
    <row r="547" spans="1:16" s="112" customFormat="1">
      <c r="A547" s="158">
        <v>35489</v>
      </c>
      <c r="B547" s="140" t="s">
        <v>33</v>
      </c>
      <c r="C547" s="141">
        <v>3</v>
      </c>
      <c r="D547" s="140" t="s">
        <v>496</v>
      </c>
      <c r="E547" s="142"/>
      <c r="F547" s="142"/>
      <c r="G547" s="140" t="s">
        <v>528</v>
      </c>
      <c r="H547" s="141">
        <v>0</v>
      </c>
      <c r="I547" s="141"/>
      <c r="J547" s="141"/>
      <c r="K547" s="141"/>
      <c r="L547" s="141"/>
      <c r="M547" s="141"/>
      <c r="N547" s="141"/>
      <c r="O547" s="141"/>
      <c r="P547" s="141"/>
    </row>
    <row r="548" spans="1:16" s="112" customFormat="1">
      <c r="A548" s="158">
        <v>35489</v>
      </c>
      <c r="B548" s="140" t="s">
        <v>33</v>
      </c>
      <c r="C548" s="141">
        <v>3.1</v>
      </c>
      <c r="D548" s="140" t="s">
        <v>498</v>
      </c>
      <c r="E548" s="142">
        <v>0.41805555555555557</v>
      </c>
      <c r="F548" s="142"/>
      <c r="G548" s="140" t="s">
        <v>528</v>
      </c>
      <c r="H548" s="141">
        <v>0.85</v>
      </c>
      <c r="I548" s="141">
        <v>14</v>
      </c>
      <c r="J548" s="141">
        <v>11</v>
      </c>
      <c r="K548" s="141">
        <v>4</v>
      </c>
      <c r="L548" s="141">
        <v>5300</v>
      </c>
      <c r="M548" s="141">
        <v>5300</v>
      </c>
      <c r="N548" s="141">
        <v>10.5</v>
      </c>
      <c r="O548" s="141">
        <v>98</v>
      </c>
      <c r="P548" s="141"/>
    </row>
    <row r="549" spans="1:16" s="112" customFormat="1">
      <c r="A549" s="158">
        <v>35489</v>
      </c>
      <c r="B549" s="140" t="s">
        <v>33</v>
      </c>
      <c r="C549" s="141">
        <v>3.1</v>
      </c>
      <c r="D549" s="140" t="s">
        <v>498</v>
      </c>
      <c r="E549" s="142">
        <v>0.41805555555555557</v>
      </c>
      <c r="F549" s="142"/>
      <c r="G549" s="140" t="s">
        <v>528</v>
      </c>
      <c r="H549" s="141">
        <v>0</v>
      </c>
      <c r="I549" s="141"/>
      <c r="J549" s="141">
        <v>11</v>
      </c>
      <c r="K549" s="141">
        <v>4</v>
      </c>
      <c r="L549" s="141">
        <v>5300</v>
      </c>
      <c r="M549" s="141">
        <v>5300</v>
      </c>
      <c r="N549" s="141">
        <v>10.8</v>
      </c>
      <c r="O549" s="141">
        <v>101</v>
      </c>
      <c r="P549" s="141"/>
    </row>
    <row r="550" spans="1:16" s="112" customFormat="1">
      <c r="A550" s="158">
        <v>35489</v>
      </c>
      <c r="B550" s="140" t="s">
        <v>33</v>
      </c>
      <c r="C550" s="141">
        <v>3.2</v>
      </c>
      <c r="D550" s="140" t="s">
        <v>499</v>
      </c>
      <c r="E550" s="142">
        <v>0.42708333333333331</v>
      </c>
      <c r="F550" s="142">
        <v>0.43402777777777773</v>
      </c>
      <c r="G550" s="140" t="s">
        <v>528</v>
      </c>
      <c r="H550" s="141">
        <v>1.01</v>
      </c>
      <c r="I550" s="141"/>
      <c r="J550" s="141"/>
      <c r="K550" s="141"/>
      <c r="L550" s="141"/>
      <c r="M550" s="141"/>
      <c r="N550" s="141"/>
      <c r="O550" s="141"/>
      <c r="P550" s="141"/>
    </row>
    <row r="551" spans="1:16" s="112" customFormat="1">
      <c r="A551" s="158">
        <v>35489</v>
      </c>
      <c r="B551" s="140" t="s">
        <v>33</v>
      </c>
      <c r="C551" s="141">
        <v>3.2</v>
      </c>
      <c r="D551" s="140" t="s">
        <v>499</v>
      </c>
      <c r="E551" s="142">
        <v>0.42708333333333331</v>
      </c>
      <c r="F551" s="142">
        <v>0.43402777777777773</v>
      </c>
      <c r="G551" s="140" t="s">
        <v>528</v>
      </c>
      <c r="H551" s="141">
        <v>0</v>
      </c>
      <c r="I551" s="141"/>
      <c r="J551" s="141"/>
      <c r="K551" s="141"/>
      <c r="L551" s="141"/>
      <c r="M551" s="141"/>
      <c r="N551" s="141"/>
      <c r="O551" s="141"/>
      <c r="P551" s="141"/>
    </row>
    <row r="552" spans="1:16" s="112" customFormat="1">
      <c r="A552" s="158">
        <v>35489</v>
      </c>
      <c r="B552" s="140" t="s">
        <v>33</v>
      </c>
      <c r="C552" s="141">
        <v>4</v>
      </c>
      <c r="D552" s="140" t="s">
        <v>500</v>
      </c>
      <c r="E552" s="140">
        <v>0.41111111111111115</v>
      </c>
      <c r="F552" s="142"/>
      <c r="G552" s="140" t="s">
        <v>528</v>
      </c>
      <c r="H552" s="141">
        <v>0.24</v>
      </c>
      <c r="I552" s="141"/>
      <c r="J552" s="141"/>
      <c r="K552" s="141"/>
      <c r="L552" s="141"/>
      <c r="M552" s="141"/>
      <c r="N552" s="141"/>
      <c r="O552" s="141"/>
      <c r="P552" s="141"/>
    </row>
    <row r="553" spans="1:16" s="112" customFormat="1">
      <c r="A553" s="158">
        <v>35489</v>
      </c>
      <c r="B553" s="140" t="s">
        <v>33</v>
      </c>
      <c r="C553" s="141">
        <v>4</v>
      </c>
      <c r="D553" s="140" t="s">
        <v>500</v>
      </c>
      <c r="E553" s="140">
        <v>0.41111111111111115</v>
      </c>
      <c r="F553" s="142"/>
      <c r="G553" s="140" t="s">
        <v>528</v>
      </c>
      <c r="H553" s="141">
        <v>0</v>
      </c>
      <c r="I553" s="141"/>
      <c r="J553" s="141"/>
      <c r="K553" s="141"/>
      <c r="L553" s="141"/>
      <c r="M553" s="141"/>
      <c r="N553" s="141"/>
      <c r="O553" s="141"/>
      <c r="P553" s="141"/>
    </row>
    <row r="554" spans="1:16" s="112" customFormat="1">
      <c r="A554" s="158">
        <v>35489</v>
      </c>
      <c r="B554" s="140" t="s">
        <v>33</v>
      </c>
      <c r="C554" s="141">
        <v>5</v>
      </c>
      <c r="D554" s="140" t="s">
        <v>234</v>
      </c>
      <c r="E554" s="140">
        <v>0.3888888888888889</v>
      </c>
      <c r="F554" s="140">
        <v>0.40277777777777773</v>
      </c>
      <c r="G554" s="140" t="s">
        <v>528</v>
      </c>
      <c r="H554" s="141">
        <v>0.28000000000000003</v>
      </c>
      <c r="I554" s="141">
        <v>14</v>
      </c>
      <c r="J554" s="141">
        <v>12</v>
      </c>
      <c r="K554" s="141">
        <v>4</v>
      </c>
      <c r="L554" s="141">
        <v>5440</v>
      </c>
      <c r="M554" s="141">
        <v>5440</v>
      </c>
      <c r="N554" s="141">
        <v>9.6</v>
      </c>
      <c r="O554" s="141">
        <v>91</v>
      </c>
      <c r="P554" s="141"/>
    </row>
    <row r="555" spans="1:16" s="112" customFormat="1">
      <c r="A555" s="158">
        <v>35489</v>
      </c>
      <c r="B555" s="140" t="s">
        <v>33</v>
      </c>
      <c r="C555" s="141">
        <v>5</v>
      </c>
      <c r="D555" s="140" t="s">
        <v>234</v>
      </c>
      <c r="E555" s="140">
        <v>0.3888888888888889</v>
      </c>
      <c r="F555" s="140">
        <v>0.40277777777777773</v>
      </c>
      <c r="G555" s="140" t="s">
        <v>528</v>
      </c>
      <c r="H555" s="141">
        <v>0</v>
      </c>
      <c r="I555" s="141"/>
      <c r="J555" s="141">
        <v>12</v>
      </c>
      <c r="K555" s="141">
        <v>3</v>
      </c>
      <c r="L555" s="141">
        <v>4150</v>
      </c>
      <c r="M555" s="141">
        <v>4150</v>
      </c>
      <c r="N555" s="141">
        <v>9.6</v>
      </c>
      <c r="O555" s="141">
        <v>91</v>
      </c>
      <c r="P555" s="141"/>
    </row>
    <row r="556" spans="1:16" s="112" customFormat="1">
      <c r="A556" s="158">
        <v>35489</v>
      </c>
      <c r="B556" s="140" t="s">
        <v>33</v>
      </c>
      <c r="C556" s="141">
        <v>5.0999999999999996</v>
      </c>
      <c r="D556" s="140" t="s">
        <v>502</v>
      </c>
      <c r="E556" s="140">
        <v>0.40486111111111112</v>
      </c>
      <c r="F556" s="142">
        <v>0.41180555555555554</v>
      </c>
      <c r="G556" s="140" t="s">
        <v>528</v>
      </c>
      <c r="H556" s="141">
        <v>0.62</v>
      </c>
      <c r="I556" s="141">
        <v>14</v>
      </c>
      <c r="J556" s="141">
        <v>12</v>
      </c>
      <c r="K556" s="141">
        <v>4</v>
      </c>
      <c r="L556" s="141">
        <v>5440</v>
      </c>
      <c r="M556" s="141">
        <v>5440</v>
      </c>
      <c r="N556" s="141">
        <v>9.6</v>
      </c>
      <c r="O556" s="141">
        <v>91</v>
      </c>
      <c r="P556" s="141"/>
    </row>
    <row r="557" spans="1:16" s="112" customFormat="1">
      <c r="A557" s="158">
        <v>35489</v>
      </c>
      <c r="B557" s="140" t="s">
        <v>33</v>
      </c>
      <c r="C557" s="141">
        <v>5.0999999999999996</v>
      </c>
      <c r="D557" s="140" t="s">
        <v>502</v>
      </c>
      <c r="E557" s="140">
        <v>0.40486111111111112</v>
      </c>
      <c r="F557" s="142">
        <v>0.41180555555555554</v>
      </c>
      <c r="G557" s="140" t="s">
        <v>528</v>
      </c>
      <c r="H557" s="141">
        <v>0</v>
      </c>
      <c r="I557" s="141"/>
      <c r="J557" s="141">
        <v>12</v>
      </c>
      <c r="K557" s="141">
        <v>3</v>
      </c>
      <c r="L557" s="141">
        <v>4150</v>
      </c>
      <c r="M557" s="141">
        <v>4150</v>
      </c>
      <c r="N557" s="141">
        <v>9.6</v>
      </c>
      <c r="O557" s="141">
        <v>91</v>
      </c>
      <c r="P557" s="141"/>
    </row>
    <row r="558" spans="1:16" s="112" customFormat="1">
      <c r="A558" s="158">
        <v>35489</v>
      </c>
      <c r="B558" s="140" t="s">
        <v>24</v>
      </c>
      <c r="C558" s="141">
        <v>6.1</v>
      </c>
      <c r="D558" s="140" t="s">
        <v>506</v>
      </c>
      <c r="E558" s="140">
        <v>0.47916666666666669</v>
      </c>
      <c r="F558" s="140"/>
      <c r="G558" s="140" t="s">
        <v>528</v>
      </c>
      <c r="H558" s="141">
        <v>1.03</v>
      </c>
      <c r="I558" s="141">
        <v>23.5</v>
      </c>
      <c r="J558" s="141">
        <v>24.5</v>
      </c>
      <c r="K558" s="141">
        <v>3.8</v>
      </c>
      <c r="L558" s="141">
        <v>6870</v>
      </c>
      <c r="M558" s="141">
        <v>6870</v>
      </c>
      <c r="N558" s="141">
        <v>10.5</v>
      </c>
      <c r="O558" s="141">
        <v>129</v>
      </c>
      <c r="P558" s="141"/>
    </row>
    <row r="559" spans="1:16" s="112" customFormat="1">
      <c r="A559" s="158">
        <v>35489</v>
      </c>
      <c r="B559" s="140" t="s">
        <v>24</v>
      </c>
      <c r="C559" s="141">
        <v>6.1</v>
      </c>
      <c r="D559" s="140" t="s">
        <v>506</v>
      </c>
      <c r="E559" s="140">
        <v>0.47916666666666669</v>
      </c>
      <c r="F559" s="140"/>
      <c r="G559" s="140" t="s">
        <v>528</v>
      </c>
      <c r="H559" s="141">
        <v>0</v>
      </c>
      <c r="I559" s="141"/>
      <c r="J559" s="141">
        <v>24</v>
      </c>
      <c r="K559" s="141">
        <v>3.8</v>
      </c>
      <c r="L559" s="141">
        <v>6800</v>
      </c>
      <c r="M559" s="141">
        <v>6800</v>
      </c>
      <c r="N559" s="141">
        <v>10.5</v>
      </c>
      <c r="O559" s="141">
        <v>127</v>
      </c>
      <c r="P559" s="141"/>
    </row>
    <row r="560" spans="1:16" s="112" customFormat="1">
      <c r="A560" s="158">
        <v>35489</v>
      </c>
      <c r="B560" s="140" t="s">
        <v>24</v>
      </c>
      <c r="C560" s="141">
        <v>6.2</v>
      </c>
      <c r="D560" s="140" t="s">
        <v>507</v>
      </c>
      <c r="E560" s="140"/>
      <c r="F560" s="140"/>
      <c r="G560" s="140" t="s">
        <v>528</v>
      </c>
      <c r="H560" s="141">
        <v>0.83</v>
      </c>
      <c r="I560" s="141"/>
      <c r="J560" s="141"/>
      <c r="K560" s="141"/>
      <c r="L560" s="141"/>
      <c r="M560" s="141"/>
      <c r="N560" s="141"/>
      <c r="O560" s="141"/>
      <c r="P560" s="141"/>
    </row>
    <row r="561" spans="1:16" s="112" customFormat="1">
      <c r="A561" s="158">
        <v>35489</v>
      </c>
      <c r="B561" s="140" t="s">
        <v>24</v>
      </c>
      <c r="C561" s="141">
        <v>6.2</v>
      </c>
      <c r="D561" s="140" t="s">
        <v>507</v>
      </c>
      <c r="E561" s="140"/>
      <c r="F561" s="140"/>
      <c r="G561" s="140" t="s">
        <v>528</v>
      </c>
      <c r="H561" s="141">
        <v>0</v>
      </c>
      <c r="I561" s="141"/>
      <c r="J561" s="141"/>
      <c r="K561" s="141"/>
      <c r="L561" s="141"/>
      <c r="M561" s="141"/>
      <c r="N561" s="141"/>
      <c r="O561" s="141"/>
      <c r="P561" s="141"/>
    </row>
    <row r="562" spans="1:16" s="112" customFormat="1">
      <c r="A562" s="158">
        <v>35489</v>
      </c>
      <c r="B562" s="140" t="s">
        <v>24</v>
      </c>
      <c r="C562" s="141">
        <v>7</v>
      </c>
      <c r="D562" s="140" t="s">
        <v>509</v>
      </c>
      <c r="E562" s="140">
        <v>0.53125</v>
      </c>
      <c r="F562" s="140"/>
      <c r="G562" s="140" t="s">
        <v>528</v>
      </c>
      <c r="H562" s="141">
        <v>0.5</v>
      </c>
      <c r="I562" s="141">
        <v>15</v>
      </c>
      <c r="J562" s="141">
        <v>13</v>
      </c>
      <c r="K562" s="141">
        <v>4.3</v>
      </c>
      <c r="L562" s="141">
        <v>5960</v>
      </c>
      <c r="M562" s="141">
        <v>5960</v>
      </c>
      <c r="N562" s="141">
        <v>9.6999999999999993</v>
      </c>
      <c r="O562" s="141">
        <v>95</v>
      </c>
      <c r="P562" s="141"/>
    </row>
    <row r="563" spans="1:16" s="112" customFormat="1">
      <c r="A563" s="158">
        <v>35489</v>
      </c>
      <c r="B563" s="140" t="s">
        <v>24</v>
      </c>
      <c r="C563" s="141">
        <v>7</v>
      </c>
      <c r="D563" s="140" t="s">
        <v>509</v>
      </c>
      <c r="E563" s="140">
        <v>0.53125</v>
      </c>
      <c r="F563" s="140"/>
      <c r="G563" s="140" t="s">
        <v>528</v>
      </c>
      <c r="H563" s="141">
        <v>0</v>
      </c>
      <c r="I563" s="141"/>
      <c r="J563" s="141">
        <v>13.5</v>
      </c>
      <c r="K563" s="141">
        <v>4</v>
      </c>
      <c r="L563" s="141">
        <v>5640</v>
      </c>
      <c r="M563" s="141">
        <v>5640</v>
      </c>
      <c r="N563" s="141">
        <v>9.6999999999999993</v>
      </c>
      <c r="O563" s="141">
        <v>96</v>
      </c>
      <c r="P563" s="141"/>
    </row>
    <row r="564" spans="1:16" s="112" customFormat="1">
      <c r="A564" s="158">
        <v>35489</v>
      </c>
      <c r="B564" s="140" t="s">
        <v>24</v>
      </c>
      <c r="C564" s="141">
        <v>8</v>
      </c>
      <c r="D564" s="140" t="s">
        <v>511</v>
      </c>
      <c r="E564" s="140"/>
      <c r="F564" s="140"/>
      <c r="G564" s="140" t="s">
        <v>528</v>
      </c>
      <c r="H564" s="141">
        <v>0.45</v>
      </c>
      <c r="I564" s="141">
        <v>15</v>
      </c>
      <c r="J564" s="141">
        <v>15</v>
      </c>
      <c r="K564" s="141">
        <v>4</v>
      </c>
      <c r="L564" s="141">
        <v>5850</v>
      </c>
      <c r="M564" s="141">
        <v>5850</v>
      </c>
      <c r="N564" s="141">
        <v>6</v>
      </c>
      <c r="O564" s="141">
        <v>61</v>
      </c>
      <c r="P564" s="141"/>
    </row>
    <row r="565" spans="1:16" s="112" customFormat="1">
      <c r="A565" s="158">
        <v>35489</v>
      </c>
      <c r="B565" s="140" t="s">
        <v>24</v>
      </c>
      <c r="C565" s="141">
        <v>8</v>
      </c>
      <c r="D565" s="140" t="s">
        <v>511</v>
      </c>
      <c r="E565" s="140"/>
      <c r="F565" s="140"/>
      <c r="G565" s="140" t="s">
        <v>528</v>
      </c>
      <c r="H565" s="141">
        <v>0</v>
      </c>
      <c r="I565" s="141"/>
      <c r="J565" s="141">
        <v>15</v>
      </c>
      <c r="K565" s="141">
        <v>4</v>
      </c>
      <c r="L565" s="141">
        <v>5850</v>
      </c>
      <c r="M565" s="141">
        <v>5850</v>
      </c>
      <c r="N565" s="141">
        <v>8.5</v>
      </c>
      <c r="O565" s="141">
        <v>86</v>
      </c>
      <c r="P565" s="141"/>
    </row>
    <row r="566" spans="1:16" s="112" customFormat="1">
      <c r="A566" s="158">
        <v>35489</v>
      </c>
      <c r="B566" s="140" t="s">
        <v>24</v>
      </c>
      <c r="C566" s="141">
        <v>8.1</v>
      </c>
      <c r="D566" s="140" t="s">
        <v>512</v>
      </c>
      <c r="E566" s="142"/>
      <c r="F566" s="140"/>
      <c r="G566" s="140" t="s">
        <v>528</v>
      </c>
      <c r="H566" s="141">
        <v>0.33</v>
      </c>
      <c r="I566" s="141">
        <v>16</v>
      </c>
      <c r="J566" s="141">
        <v>13.5</v>
      </c>
      <c r="K566" s="141">
        <v>4</v>
      </c>
      <c r="L566" s="141">
        <v>5640</v>
      </c>
      <c r="M566" s="141">
        <v>5640</v>
      </c>
      <c r="N566" s="141">
        <v>4.5</v>
      </c>
      <c r="O566" s="141">
        <v>44</v>
      </c>
      <c r="P566" s="141"/>
    </row>
    <row r="567" spans="1:16" s="112" customFormat="1">
      <c r="A567" s="158">
        <v>35489</v>
      </c>
      <c r="B567" s="140" t="s">
        <v>24</v>
      </c>
      <c r="C567" s="141">
        <v>8.1</v>
      </c>
      <c r="D567" s="140" t="s">
        <v>512</v>
      </c>
      <c r="E567" s="142"/>
      <c r="F567" s="140"/>
      <c r="G567" s="140" t="s">
        <v>528</v>
      </c>
      <c r="H567" s="141">
        <v>0</v>
      </c>
      <c r="I567" s="141"/>
      <c r="J567" s="141">
        <v>14</v>
      </c>
      <c r="K567" s="141">
        <v>4</v>
      </c>
      <c r="L567" s="141">
        <v>5710</v>
      </c>
      <c r="M567" s="141">
        <v>5710</v>
      </c>
      <c r="N567" s="141">
        <v>5.4</v>
      </c>
      <c r="O567" s="141">
        <v>54</v>
      </c>
      <c r="P567" s="141"/>
    </row>
    <row r="568" spans="1:16" s="112" customFormat="1">
      <c r="A568" s="158">
        <v>35489</v>
      </c>
      <c r="B568" s="140" t="s">
        <v>24</v>
      </c>
      <c r="C568" s="141">
        <v>8.1999999999999993</v>
      </c>
      <c r="D568" s="140" t="s">
        <v>513</v>
      </c>
      <c r="E568" s="142">
        <v>0.56944444444444442</v>
      </c>
      <c r="F568" s="140"/>
      <c r="G568" s="140" t="s">
        <v>528</v>
      </c>
      <c r="H568" s="141">
        <v>0.45</v>
      </c>
      <c r="I568" s="141">
        <v>19</v>
      </c>
      <c r="J568" s="141">
        <v>14.5</v>
      </c>
      <c r="K568" s="141">
        <v>4</v>
      </c>
      <c r="L568" s="141">
        <v>5780</v>
      </c>
      <c r="M568" s="141">
        <v>5780</v>
      </c>
      <c r="N568" s="141">
        <v>7.6</v>
      </c>
      <c r="O568" s="141">
        <v>76</v>
      </c>
      <c r="P568" s="141"/>
    </row>
    <row r="569" spans="1:16" s="112" customFormat="1">
      <c r="A569" s="158">
        <v>35489</v>
      </c>
      <c r="B569" s="140" t="s">
        <v>24</v>
      </c>
      <c r="C569" s="141">
        <v>8.1999999999999993</v>
      </c>
      <c r="D569" s="140" t="s">
        <v>513</v>
      </c>
      <c r="E569" s="142">
        <v>0.56944444444444442</v>
      </c>
      <c r="F569" s="140"/>
      <c r="G569" s="140" t="s">
        <v>528</v>
      </c>
      <c r="H569" s="141">
        <v>0</v>
      </c>
      <c r="I569" s="141"/>
      <c r="J569" s="141">
        <v>15</v>
      </c>
      <c r="K569" s="141">
        <v>3.5</v>
      </c>
      <c r="L569" s="141">
        <v>5160</v>
      </c>
      <c r="M569" s="141">
        <v>5160</v>
      </c>
      <c r="N569" s="141">
        <v>10.3</v>
      </c>
      <c r="O569" s="141">
        <v>104</v>
      </c>
      <c r="P569" s="141"/>
    </row>
    <row r="570" spans="1:16" s="112" customFormat="1">
      <c r="A570" s="158">
        <v>35489</v>
      </c>
      <c r="B570" s="140" t="s">
        <v>24</v>
      </c>
      <c r="C570" s="141">
        <v>8.3000000000000007</v>
      </c>
      <c r="D570" s="140" t="s">
        <v>515</v>
      </c>
      <c r="E570" s="140">
        <v>0.57638888888888895</v>
      </c>
      <c r="F570" s="140">
        <v>0.59722222222222221</v>
      </c>
      <c r="G570" s="140" t="s">
        <v>528</v>
      </c>
      <c r="H570" s="141">
        <v>0.6</v>
      </c>
      <c r="I570" s="141">
        <v>18</v>
      </c>
      <c r="J570" s="141">
        <v>14</v>
      </c>
      <c r="K570" s="141">
        <v>4</v>
      </c>
      <c r="L570" s="141">
        <v>5710</v>
      </c>
      <c r="M570" s="141">
        <v>5710</v>
      </c>
      <c r="N570" s="141">
        <v>8</v>
      </c>
      <c r="O570" s="141">
        <v>80</v>
      </c>
      <c r="P570" s="141"/>
    </row>
    <row r="571" spans="1:16" s="112" customFormat="1">
      <c r="A571" s="158">
        <v>35489</v>
      </c>
      <c r="B571" s="140" t="s">
        <v>24</v>
      </c>
      <c r="C571" s="141">
        <v>8.3000000000000007</v>
      </c>
      <c r="D571" s="140" t="s">
        <v>515</v>
      </c>
      <c r="E571" s="140">
        <v>0.57638888888888895</v>
      </c>
      <c r="F571" s="140">
        <v>0.59722222222222221</v>
      </c>
      <c r="G571" s="140" t="s">
        <v>528</v>
      </c>
      <c r="H571" s="141">
        <v>0</v>
      </c>
      <c r="I571" s="141"/>
      <c r="J571" s="141">
        <v>14</v>
      </c>
      <c r="K571" s="141">
        <v>4</v>
      </c>
      <c r="L571" s="141">
        <v>5710</v>
      </c>
      <c r="M571" s="141">
        <v>5710</v>
      </c>
      <c r="N571" s="141">
        <v>9.5</v>
      </c>
      <c r="O571" s="141">
        <v>95</v>
      </c>
      <c r="P571" s="141"/>
    </row>
    <row r="572" spans="1:16" s="112" customFormat="1">
      <c r="A572" s="158">
        <v>35491</v>
      </c>
      <c r="B572" s="140" t="s">
        <v>17</v>
      </c>
      <c r="C572" s="141">
        <v>10</v>
      </c>
      <c r="D572" s="140" t="s">
        <v>516</v>
      </c>
      <c r="E572" s="140">
        <v>0.39583333333333331</v>
      </c>
      <c r="F572" s="140"/>
      <c r="G572" s="140" t="s">
        <v>528</v>
      </c>
      <c r="H572" s="141">
        <v>0.56000000000000005</v>
      </c>
      <c r="I572" s="141">
        <v>26</v>
      </c>
      <c r="J572" s="141">
        <v>13</v>
      </c>
      <c r="K572" s="141">
        <v>3</v>
      </c>
      <c r="L572" s="141">
        <v>4250</v>
      </c>
      <c r="M572" s="141">
        <v>4250</v>
      </c>
      <c r="N572" s="141">
        <v>9.4</v>
      </c>
      <c r="O572" s="141">
        <v>91</v>
      </c>
      <c r="P572" s="141"/>
    </row>
    <row r="573" spans="1:16" s="112" customFormat="1">
      <c r="A573" s="158">
        <v>35491</v>
      </c>
      <c r="B573" s="140" t="s">
        <v>17</v>
      </c>
      <c r="C573" s="141">
        <v>10</v>
      </c>
      <c r="D573" s="140" t="s">
        <v>516</v>
      </c>
      <c r="E573" s="140">
        <v>0.39583333333333331</v>
      </c>
      <c r="F573" s="140"/>
      <c r="G573" s="140" t="s">
        <v>528</v>
      </c>
      <c r="H573" s="141">
        <v>0</v>
      </c>
      <c r="I573" s="141"/>
      <c r="J573" s="141">
        <v>13</v>
      </c>
      <c r="K573" s="141">
        <v>2.8</v>
      </c>
      <c r="L573" s="141">
        <v>3990</v>
      </c>
      <c r="M573" s="141">
        <v>3990</v>
      </c>
      <c r="N573" s="141">
        <v>11</v>
      </c>
      <c r="O573" s="141">
        <v>106</v>
      </c>
      <c r="P573" s="141"/>
    </row>
    <row r="574" spans="1:16" s="112" customFormat="1">
      <c r="A574" s="158">
        <v>35491</v>
      </c>
      <c r="B574" s="140" t="s">
        <v>17</v>
      </c>
      <c r="C574" s="141">
        <v>10.1</v>
      </c>
      <c r="D574" s="140" t="s">
        <v>517</v>
      </c>
      <c r="E574" s="140">
        <v>0.42708333333333331</v>
      </c>
      <c r="F574" s="142"/>
      <c r="G574" s="140" t="s">
        <v>528</v>
      </c>
      <c r="H574" s="141">
        <v>0.66</v>
      </c>
      <c r="I574" s="141">
        <v>26</v>
      </c>
      <c r="J574" s="141">
        <v>13</v>
      </c>
      <c r="K574" s="141">
        <v>3</v>
      </c>
      <c r="L574" s="141">
        <v>4250</v>
      </c>
      <c r="M574" s="141">
        <v>4250</v>
      </c>
      <c r="N574" s="141">
        <v>9.4</v>
      </c>
      <c r="O574" s="141">
        <v>91</v>
      </c>
      <c r="P574" s="141"/>
    </row>
    <row r="575" spans="1:16" s="112" customFormat="1">
      <c r="A575" s="158">
        <v>35491</v>
      </c>
      <c r="B575" s="140" t="s">
        <v>17</v>
      </c>
      <c r="C575" s="141">
        <v>10.1</v>
      </c>
      <c r="D575" s="140" t="s">
        <v>517</v>
      </c>
      <c r="E575" s="140">
        <v>0.42708333333333331</v>
      </c>
      <c r="F575" s="142"/>
      <c r="G575" s="140" t="s">
        <v>528</v>
      </c>
      <c r="H575" s="141">
        <v>0</v>
      </c>
      <c r="I575" s="141"/>
      <c r="J575" s="141">
        <v>13</v>
      </c>
      <c r="K575" s="141">
        <v>2.8</v>
      </c>
      <c r="L575" s="141">
        <v>3990</v>
      </c>
      <c r="M575" s="141">
        <v>3990</v>
      </c>
      <c r="N575" s="141">
        <v>11</v>
      </c>
      <c r="O575" s="141">
        <v>106</v>
      </c>
      <c r="P575" s="141"/>
    </row>
    <row r="576" spans="1:16" s="112" customFormat="1">
      <c r="A576" s="158">
        <v>35491</v>
      </c>
      <c r="B576" s="140" t="s">
        <v>17</v>
      </c>
      <c r="C576" s="141">
        <v>11</v>
      </c>
      <c r="D576" s="140" t="s">
        <v>518</v>
      </c>
      <c r="E576" s="140">
        <v>0.46180555555555558</v>
      </c>
      <c r="F576" s="140">
        <v>0.4826388888888889</v>
      </c>
      <c r="G576" s="140" t="s">
        <v>528</v>
      </c>
      <c r="H576" s="141">
        <v>0.35</v>
      </c>
      <c r="I576" s="141">
        <v>14</v>
      </c>
      <c r="J576" s="141">
        <v>12.5</v>
      </c>
      <c r="K576" s="141">
        <v>2.5</v>
      </c>
      <c r="L576" s="141">
        <v>3540</v>
      </c>
      <c r="M576" s="141">
        <v>3540</v>
      </c>
      <c r="N576" s="141">
        <v>9.75</v>
      </c>
      <c r="O576" s="141">
        <v>93</v>
      </c>
      <c r="P576" s="141"/>
    </row>
    <row r="577" spans="1:16" s="112" customFormat="1">
      <c r="A577" s="158">
        <v>35491</v>
      </c>
      <c r="B577" s="140" t="s">
        <v>17</v>
      </c>
      <c r="C577" s="141">
        <v>11</v>
      </c>
      <c r="D577" s="140" t="s">
        <v>518</v>
      </c>
      <c r="E577" s="140">
        <v>0.46180555555555558</v>
      </c>
      <c r="F577" s="140">
        <v>0.4826388888888889</v>
      </c>
      <c r="G577" s="140" t="s">
        <v>528</v>
      </c>
      <c r="H577" s="141">
        <v>0</v>
      </c>
      <c r="I577" s="141"/>
      <c r="J577" s="141">
        <v>13</v>
      </c>
      <c r="K577" s="141">
        <v>2.5</v>
      </c>
      <c r="L577" s="141">
        <v>3580</v>
      </c>
      <c r="M577" s="141">
        <v>3580</v>
      </c>
      <c r="N577" s="141">
        <v>10.199999999999999</v>
      </c>
      <c r="O577" s="141">
        <v>98</v>
      </c>
      <c r="P577" s="141"/>
    </row>
    <row r="578" spans="1:16" s="112" customFormat="1">
      <c r="A578" s="158">
        <v>35491</v>
      </c>
      <c r="B578" s="140" t="s">
        <v>17</v>
      </c>
      <c r="C578" s="141">
        <v>13.1</v>
      </c>
      <c r="D578" s="140" t="s">
        <v>519</v>
      </c>
      <c r="E578" s="142">
        <v>0.4861111111111111</v>
      </c>
      <c r="F578" s="142">
        <v>0.5</v>
      </c>
      <c r="G578" s="140" t="s">
        <v>528</v>
      </c>
      <c r="H578" s="141">
        <v>0.9</v>
      </c>
      <c r="I578" s="141">
        <v>15.5</v>
      </c>
      <c r="J578" s="141">
        <v>12.8</v>
      </c>
      <c r="K578" s="141">
        <v>2</v>
      </c>
      <c r="L578" s="141">
        <v>2890</v>
      </c>
      <c r="M578" s="141">
        <v>2890</v>
      </c>
      <c r="N578" s="141">
        <v>9.8000000000000007</v>
      </c>
      <c r="O578" s="141">
        <v>94</v>
      </c>
      <c r="P578" s="141"/>
    </row>
    <row r="579" spans="1:16" s="112" customFormat="1">
      <c r="A579" s="158">
        <v>35491</v>
      </c>
      <c r="B579" s="140" t="s">
        <v>17</v>
      </c>
      <c r="C579" s="141">
        <v>13.1</v>
      </c>
      <c r="D579" s="140" t="s">
        <v>519</v>
      </c>
      <c r="E579" s="142">
        <v>0.4861111111111111</v>
      </c>
      <c r="F579" s="142">
        <v>0.5</v>
      </c>
      <c r="G579" s="140" t="s">
        <v>528</v>
      </c>
      <c r="H579" s="141">
        <v>0</v>
      </c>
      <c r="I579" s="141"/>
      <c r="J579" s="141">
        <v>12.8</v>
      </c>
      <c r="K579" s="141">
        <v>3.25</v>
      </c>
      <c r="L579" s="141">
        <v>4560</v>
      </c>
      <c r="M579" s="141">
        <v>4560</v>
      </c>
      <c r="N579" s="141">
        <v>10.7</v>
      </c>
      <c r="O579" s="141">
        <v>103</v>
      </c>
      <c r="P579" s="141"/>
    </row>
    <row r="580" spans="1:16" s="112" customFormat="1">
      <c r="A580" s="158">
        <v>35491</v>
      </c>
      <c r="B580" s="140" t="s">
        <v>17</v>
      </c>
      <c r="C580" s="141">
        <v>13.2</v>
      </c>
      <c r="D580" s="140" t="s">
        <v>520</v>
      </c>
      <c r="E580" s="142"/>
      <c r="F580" s="140"/>
      <c r="G580" s="140" t="s">
        <v>528</v>
      </c>
      <c r="H580" s="141">
        <v>0.9</v>
      </c>
      <c r="I580" s="141">
        <v>15.5</v>
      </c>
      <c r="J580" s="141">
        <v>12.8</v>
      </c>
      <c r="K580" s="141">
        <v>2</v>
      </c>
      <c r="L580" s="141">
        <v>2890</v>
      </c>
      <c r="M580" s="141">
        <v>2890</v>
      </c>
      <c r="N580" s="141">
        <v>9.8000000000000007</v>
      </c>
      <c r="O580" s="141">
        <v>94</v>
      </c>
      <c r="P580" s="141"/>
    </row>
    <row r="581" spans="1:16" s="112" customFormat="1">
      <c r="A581" s="158">
        <v>35491</v>
      </c>
      <c r="B581" s="140" t="s">
        <v>17</v>
      </c>
      <c r="C581" s="141">
        <v>13.2</v>
      </c>
      <c r="D581" s="140" t="s">
        <v>520</v>
      </c>
      <c r="E581" s="142"/>
      <c r="F581" s="140"/>
      <c r="G581" s="140" t="s">
        <v>528</v>
      </c>
      <c r="H581" s="141">
        <v>0</v>
      </c>
      <c r="I581" s="141"/>
      <c r="J581" s="141">
        <v>12.8</v>
      </c>
      <c r="K581" s="141">
        <v>3.25</v>
      </c>
      <c r="L581" s="141">
        <v>4560</v>
      </c>
      <c r="M581" s="141">
        <v>4560</v>
      </c>
      <c r="N581" s="141">
        <v>10.7</v>
      </c>
      <c r="O581" s="141">
        <v>103</v>
      </c>
      <c r="P581" s="141"/>
    </row>
    <row r="582" spans="1:16" s="112" customFormat="1">
      <c r="A582" s="158">
        <v>35491</v>
      </c>
      <c r="B582" s="140" t="s">
        <v>17</v>
      </c>
      <c r="C582" s="141">
        <v>13.3</v>
      </c>
      <c r="D582" s="140" t="s">
        <v>522</v>
      </c>
      <c r="E582" s="142"/>
      <c r="F582" s="140"/>
      <c r="G582" s="140" t="s">
        <v>528</v>
      </c>
      <c r="H582" s="141">
        <v>0.7</v>
      </c>
      <c r="I582" s="141">
        <v>17.5</v>
      </c>
      <c r="J582" s="141">
        <v>13.7</v>
      </c>
      <c r="K582" s="141">
        <v>2.5</v>
      </c>
      <c r="L582" s="141">
        <v>3650</v>
      </c>
      <c r="M582" s="141">
        <v>3650</v>
      </c>
      <c r="N582" s="141">
        <v>9</v>
      </c>
      <c r="O582" s="141">
        <v>88</v>
      </c>
      <c r="P582" s="141"/>
    </row>
    <row r="583" spans="1:16" s="112" customFormat="1">
      <c r="A583" s="158">
        <v>35491</v>
      </c>
      <c r="B583" s="140" t="s">
        <v>17</v>
      </c>
      <c r="C583" s="141">
        <v>13.3</v>
      </c>
      <c r="D583" s="140" t="s">
        <v>522</v>
      </c>
      <c r="E583" s="142"/>
      <c r="F583" s="140"/>
      <c r="G583" s="140" t="s">
        <v>528</v>
      </c>
      <c r="H583" s="141">
        <v>0</v>
      </c>
      <c r="I583" s="141"/>
      <c r="J583" s="141">
        <v>13.7</v>
      </c>
      <c r="K583" s="141">
        <v>2.5</v>
      </c>
      <c r="L583" s="141">
        <v>3650</v>
      </c>
      <c r="M583" s="141">
        <v>3650</v>
      </c>
      <c r="N583" s="141">
        <v>10.7</v>
      </c>
      <c r="O583" s="141">
        <v>105</v>
      </c>
      <c r="P583" s="141"/>
    </row>
    <row r="584" spans="1:16" s="112" customFormat="1">
      <c r="A584" s="158">
        <v>35491</v>
      </c>
      <c r="B584" s="140" t="s">
        <v>17</v>
      </c>
      <c r="C584" s="141">
        <v>13.4</v>
      </c>
      <c r="D584" s="140" t="s">
        <v>523</v>
      </c>
      <c r="E584" s="142"/>
      <c r="F584" s="140">
        <v>0.5625</v>
      </c>
      <c r="G584" s="140" t="s">
        <v>528</v>
      </c>
      <c r="H584" s="141">
        <v>92</v>
      </c>
      <c r="I584" s="141">
        <v>13</v>
      </c>
      <c r="J584" s="141">
        <v>13</v>
      </c>
      <c r="K584" s="141">
        <v>2.9</v>
      </c>
      <c r="L584" s="141">
        <v>4120</v>
      </c>
      <c r="M584" s="141">
        <v>4120</v>
      </c>
      <c r="N584" s="141">
        <v>10</v>
      </c>
      <c r="O584" s="141">
        <v>97</v>
      </c>
      <c r="P584" s="141"/>
    </row>
    <row r="585" spans="1:16" s="112" customFormat="1">
      <c r="A585" s="158">
        <v>35491</v>
      </c>
      <c r="B585" s="140" t="s">
        <v>17</v>
      </c>
      <c r="C585" s="141">
        <v>13.4</v>
      </c>
      <c r="D585" s="140" t="s">
        <v>523</v>
      </c>
      <c r="E585" s="142"/>
      <c r="F585" s="140">
        <v>0.5625</v>
      </c>
      <c r="G585" s="140" t="s">
        <v>528</v>
      </c>
      <c r="H585" s="141">
        <v>0</v>
      </c>
      <c r="I585" s="141"/>
      <c r="J585" s="141">
        <v>13</v>
      </c>
      <c r="K585" s="141">
        <v>2.5</v>
      </c>
      <c r="L585" s="141">
        <v>3580</v>
      </c>
      <c r="M585" s="141">
        <v>3580</v>
      </c>
      <c r="N585" s="141">
        <v>10.6</v>
      </c>
      <c r="O585" s="141">
        <v>102</v>
      </c>
      <c r="P585" s="141"/>
    </row>
    <row r="586" spans="1:16" s="112" customFormat="1">
      <c r="A586" s="158">
        <v>35492</v>
      </c>
      <c r="B586" s="140" t="s">
        <v>534</v>
      </c>
      <c r="C586" s="141">
        <v>15</v>
      </c>
      <c r="D586" s="140" t="s">
        <v>535</v>
      </c>
      <c r="E586" s="142"/>
      <c r="F586" s="140"/>
      <c r="G586" s="140" t="s">
        <v>528</v>
      </c>
      <c r="H586" s="141">
        <v>0.55000000000000004</v>
      </c>
      <c r="I586" s="141">
        <v>11</v>
      </c>
      <c r="J586" s="141">
        <v>12.5</v>
      </c>
      <c r="K586" s="141">
        <v>4.2</v>
      </c>
      <c r="L586" s="141">
        <v>5760</v>
      </c>
      <c r="M586" s="141">
        <v>5760</v>
      </c>
      <c r="N586" s="141">
        <v>6.6</v>
      </c>
      <c r="O586" s="141">
        <v>64</v>
      </c>
      <c r="P586" s="141"/>
    </row>
    <row r="587" spans="1:16" s="112" customFormat="1">
      <c r="A587" s="158">
        <v>35492</v>
      </c>
      <c r="B587" s="140" t="s">
        <v>534</v>
      </c>
      <c r="C587" s="141">
        <v>15</v>
      </c>
      <c r="D587" s="140" t="s">
        <v>535</v>
      </c>
      <c r="E587" s="142"/>
      <c r="F587" s="140"/>
      <c r="G587" s="140" t="s">
        <v>528</v>
      </c>
      <c r="H587" s="141">
        <v>0</v>
      </c>
      <c r="I587" s="141"/>
      <c r="J587" s="141">
        <v>13</v>
      </c>
      <c r="K587" s="141">
        <v>4</v>
      </c>
      <c r="L587" s="141">
        <v>5570</v>
      </c>
      <c r="M587" s="141">
        <v>5570</v>
      </c>
      <c r="N587" s="141">
        <v>7.7</v>
      </c>
      <c r="O587" s="141">
        <v>75</v>
      </c>
      <c r="P587" s="141"/>
    </row>
    <row r="588" spans="1:16" s="112" customFormat="1">
      <c r="A588" s="158">
        <v>35492</v>
      </c>
      <c r="B588" s="140" t="s">
        <v>534</v>
      </c>
      <c r="C588" s="141">
        <v>15.1</v>
      </c>
      <c r="D588" s="140" t="s">
        <v>536</v>
      </c>
      <c r="E588" s="142"/>
      <c r="F588" s="140"/>
      <c r="G588" s="140" t="s">
        <v>528</v>
      </c>
      <c r="H588" s="141">
        <v>0.3</v>
      </c>
      <c r="I588" s="141">
        <v>14.5</v>
      </c>
      <c r="J588" s="141">
        <v>13</v>
      </c>
      <c r="K588" s="141">
        <v>4</v>
      </c>
      <c r="L588" s="141">
        <v>5570</v>
      </c>
      <c r="M588" s="141">
        <v>5570</v>
      </c>
      <c r="N588" s="141">
        <v>9.8000000000000007</v>
      </c>
      <c r="O588" s="141">
        <v>95</v>
      </c>
      <c r="P588" s="141"/>
    </row>
    <row r="589" spans="1:16" s="112" customFormat="1">
      <c r="A589" s="158">
        <v>35492</v>
      </c>
      <c r="B589" s="140" t="s">
        <v>534</v>
      </c>
      <c r="C589" s="141">
        <v>15.1</v>
      </c>
      <c r="D589" s="140" t="s">
        <v>536</v>
      </c>
      <c r="E589" s="142"/>
      <c r="F589" s="140"/>
      <c r="G589" s="140" t="s">
        <v>528</v>
      </c>
      <c r="H589" s="141">
        <v>0</v>
      </c>
      <c r="I589" s="141"/>
      <c r="J589" s="141">
        <v>13</v>
      </c>
      <c r="K589" s="141">
        <v>4</v>
      </c>
      <c r="L589" s="141">
        <v>5570</v>
      </c>
      <c r="M589" s="141">
        <v>5570</v>
      </c>
      <c r="N589" s="141">
        <v>10</v>
      </c>
      <c r="O589" s="141">
        <v>97</v>
      </c>
      <c r="P589" s="141"/>
    </row>
    <row r="590" spans="1:16" s="112" customFormat="1">
      <c r="A590" s="139">
        <v>35492</v>
      </c>
      <c r="B590" s="112" t="s">
        <v>534</v>
      </c>
      <c r="C590" s="112">
        <v>15.2</v>
      </c>
      <c r="D590" s="112" t="s">
        <v>599</v>
      </c>
      <c r="G590" s="112" t="s">
        <v>528</v>
      </c>
      <c r="H590" s="112">
        <v>0.7</v>
      </c>
      <c r="I590" s="112">
        <v>10.5</v>
      </c>
      <c r="J590" s="112">
        <v>13</v>
      </c>
      <c r="K590" s="112">
        <v>4.2</v>
      </c>
      <c r="L590" s="112">
        <v>5830</v>
      </c>
      <c r="M590" s="112">
        <v>5830</v>
      </c>
      <c r="N590" s="112">
        <v>9.6</v>
      </c>
      <c r="O590" s="112">
        <v>94</v>
      </c>
    </row>
    <row r="591" spans="1:16" s="112" customFormat="1">
      <c r="A591" s="139">
        <v>35492</v>
      </c>
      <c r="B591" s="112" t="s">
        <v>534</v>
      </c>
      <c r="C591" s="112">
        <v>15.2</v>
      </c>
      <c r="D591" s="112" t="s">
        <v>599</v>
      </c>
      <c r="G591" s="112" t="s">
        <v>528</v>
      </c>
      <c r="H591" s="112">
        <v>0</v>
      </c>
      <c r="J591" s="112">
        <v>13</v>
      </c>
      <c r="K591" s="112">
        <v>4.2</v>
      </c>
      <c r="L591" s="112">
        <v>5830</v>
      </c>
      <c r="M591" s="112">
        <v>5830</v>
      </c>
      <c r="N591" s="112">
        <v>9.6</v>
      </c>
      <c r="O591" s="112">
        <v>94</v>
      </c>
    </row>
    <row r="592" spans="1:16" s="112" customFormat="1">
      <c r="A592" s="139">
        <v>35492</v>
      </c>
      <c r="B592" s="112" t="s">
        <v>534</v>
      </c>
      <c r="C592" s="112">
        <v>16</v>
      </c>
      <c r="D592" s="112" t="s">
        <v>537</v>
      </c>
      <c r="G592" s="112" t="s">
        <v>528</v>
      </c>
      <c r="H592" s="112">
        <v>0.5</v>
      </c>
      <c r="I592" s="112">
        <v>12</v>
      </c>
      <c r="J592" s="112">
        <v>12.8</v>
      </c>
      <c r="K592" s="112">
        <v>4.2</v>
      </c>
      <c r="L592" s="112">
        <v>5800</v>
      </c>
      <c r="M592" s="112">
        <v>5800</v>
      </c>
      <c r="N592" s="112">
        <v>8.8000000000000007</v>
      </c>
      <c r="O592" s="112">
        <v>85</v>
      </c>
    </row>
    <row r="593" spans="1:15" s="112" customFormat="1">
      <c r="A593" s="139">
        <v>35492</v>
      </c>
      <c r="B593" s="112" t="s">
        <v>534</v>
      </c>
      <c r="C593" s="112">
        <v>16</v>
      </c>
      <c r="D593" s="112" t="s">
        <v>537</v>
      </c>
      <c r="G593" s="112" t="s">
        <v>528</v>
      </c>
      <c r="H593" s="112">
        <v>0</v>
      </c>
      <c r="J593" s="112">
        <v>12.8</v>
      </c>
      <c r="K593" s="112">
        <v>4.2</v>
      </c>
      <c r="L593" s="112">
        <v>5800</v>
      </c>
      <c r="M593" s="112">
        <v>5800</v>
      </c>
      <c r="N593" s="112">
        <v>9</v>
      </c>
      <c r="O593" s="112">
        <v>87</v>
      </c>
    </row>
    <row r="594" spans="1:15" s="112" customFormat="1">
      <c r="A594" s="139">
        <v>35492</v>
      </c>
      <c r="B594" s="112" t="s">
        <v>534</v>
      </c>
      <c r="C594" s="112">
        <v>16.100000000000001</v>
      </c>
      <c r="D594" s="112" t="s">
        <v>538</v>
      </c>
      <c r="E594" s="112">
        <v>0.45833333333333331</v>
      </c>
      <c r="G594" s="112" t="s">
        <v>528</v>
      </c>
      <c r="H594" s="112">
        <v>0.65</v>
      </c>
      <c r="I594" s="112">
        <v>15.5</v>
      </c>
      <c r="J594" s="112">
        <v>13</v>
      </c>
      <c r="K594" s="112">
        <v>4.2</v>
      </c>
      <c r="L594" s="112">
        <v>5830</v>
      </c>
      <c r="M594" s="112">
        <v>5830</v>
      </c>
      <c r="N594" s="112">
        <v>10.199999999999999</v>
      </c>
      <c r="O594" s="112">
        <v>99</v>
      </c>
    </row>
    <row r="595" spans="1:15" s="112" customFormat="1">
      <c r="A595" s="139">
        <v>35492</v>
      </c>
      <c r="B595" s="112" t="s">
        <v>534</v>
      </c>
      <c r="C595" s="112">
        <v>16.100000000000001</v>
      </c>
      <c r="D595" s="112" t="s">
        <v>538</v>
      </c>
      <c r="E595" s="112">
        <v>0.45833333333333331</v>
      </c>
      <c r="G595" s="112" t="s">
        <v>528</v>
      </c>
      <c r="H595" s="112">
        <v>0</v>
      </c>
      <c r="J595" s="112">
        <v>13</v>
      </c>
      <c r="K595" s="112">
        <v>4.2</v>
      </c>
      <c r="L595" s="112">
        <v>5830</v>
      </c>
      <c r="M595" s="112">
        <v>5830</v>
      </c>
      <c r="N595" s="112">
        <v>10.199999999999999</v>
      </c>
      <c r="O595" s="112">
        <v>99</v>
      </c>
    </row>
    <row r="596" spans="1:15" s="112" customFormat="1">
      <c r="A596" s="139">
        <v>35492</v>
      </c>
      <c r="B596" s="112" t="s">
        <v>534</v>
      </c>
      <c r="C596" s="112">
        <v>16.2</v>
      </c>
      <c r="D596" s="112" t="s">
        <v>539</v>
      </c>
      <c r="E596" s="112">
        <v>0.40277777777777773</v>
      </c>
      <c r="G596" s="112" t="s">
        <v>528</v>
      </c>
      <c r="H596" s="112">
        <v>0.55000000000000004</v>
      </c>
      <c r="I596" s="112">
        <v>11</v>
      </c>
      <c r="J596" s="112">
        <v>12</v>
      </c>
      <c r="K596" s="112">
        <v>4.5</v>
      </c>
      <c r="L596" s="112">
        <v>6070</v>
      </c>
      <c r="M596" s="112">
        <v>6070</v>
      </c>
      <c r="N596" s="112">
        <v>9.5</v>
      </c>
      <c r="O596" s="112">
        <v>91</v>
      </c>
    </row>
    <row r="597" spans="1:15" s="112" customFormat="1">
      <c r="A597" s="139">
        <v>35492</v>
      </c>
      <c r="B597" s="112" t="s">
        <v>534</v>
      </c>
      <c r="C597" s="112">
        <v>16.2</v>
      </c>
      <c r="D597" s="112" t="s">
        <v>539</v>
      </c>
      <c r="E597" s="112">
        <v>0.40277777777777773</v>
      </c>
      <c r="G597" s="112" t="s">
        <v>528</v>
      </c>
      <c r="H597" s="112">
        <v>0</v>
      </c>
      <c r="J597" s="112">
        <v>12</v>
      </c>
      <c r="K597" s="112">
        <v>4</v>
      </c>
      <c r="L597" s="112">
        <v>5440</v>
      </c>
      <c r="M597" s="112">
        <v>5440</v>
      </c>
      <c r="N597" s="112">
        <v>9.9</v>
      </c>
      <c r="O597" s="112">
        <v>94</v>
      </c>
    </row>
    <row r="598" spans="1:15" s="112" customFormat="1">
      <c r="A598" s="139">
        <v>35492</v>
      </c>
      <c r="B598" s="112" t="s">
        <v>534</v>
      </c>
      <c r="C598" s="112">
        <v>16.3</v>
      </c>
      <c r="D598" s="112" t="s">
        <v>600</v>
      </c>
      <c r="G598" s="112" t="s">
        <v>528</v>
      </c>
      <c r="H598" s="112">
        <v>0.65</v>
      </c>
      <c r="I598" s="112">
        <v>11</v>
      </c>
      <c r="J598" s="112">
        <v>13</v>
      </c>
      <c r="K598" s="112">
        <v>4.2</v>
      </c>
      <c r="L598" s="112">
        <v>5830</v>
      </c>
      <c r="M598" s="112">
        <v>5830</v>
      </c>
      <c r="N598" s="112">
        <v>7.8</v>
      </c>
      <c r="O598" s="112">
        <v>76</v>
      </c>
    </row>
    <row r="599" spans="1:15" s="112" customFormat="1">
      <c r="A599" s="139">
        <v>35492</v>
      </c>
      <c r="B599" s="112" t="s">
        <v>534</v>
      </c>
      <c r="C599" s="112">
        <v>16.3</v>
      </c>
      <c r="D599" s="112" t="s">
        <v>600</v>
      </c>
      <c r="G599" s="112" t="s">
        <v>528</v>
      </c>
      <c r="H599" s="112">
        <v>0</v>
      </c>
      <c r="J599" s="112">
        <v>13</v>
      </c>
      <c r="K599" s="112">
        <v>4.2</v>
      </c>
      <c r="L599" s="112">
        <v>5830</v>
      </c>
      <c r="M599" s="112">
        <v>5830</v>
      </c>
      <c r="N599" s="112">
        <v>9.5</v>
      </c>
      <c r="O599" s="112">
        <v>93</v>
      </c>
    </row>
    <row r="600" spans="1:15" s="112" customFormat="1">
      <c r="A600" s="139">
        <v>35341</v>
      </c>
      <c r="B600" s="139" t="s">
        <v>33</v>
      </c>
      <c r="C600" s="112">
        <v>1</v>
      </c>
      <c r="D600" s="139" t="s">
        <v>527</v>
      </c>
      <c r="E600" s="144">
        <v>0.36458333333333331</v>
      </c>
      <c r="F600" s="144">
        <v>0.42708333333333331</v>
      </c>
      <c r="G600" s="144"/>
      <c r="H600" s="112">
        <v>0.74</v>
      </c>
      <c r="I600" s="112">
        <v>17</v>
      </c>
      <c r="J600" s="112">
        <v>14.5</v>
      </c>
      <c r="K600" s="112">
        <v>9</v>
      </c>
      <c r="L600" s="145">
        <v>12290</v>
      </c>
      <c r="M600" s="145">
        <v>12290</v>
      </c>
      <c r="N600" s="112">
        <v>1.2</v>
      </c>
      <c r="O600" s="112">
        <v>13</v>
      </c>
    </row>
    <row r="601" spans="1:15" s="112" customFormat="1">
      <c r="A601" s="139">
        <v>35341</v>
      </c>
      <c r="B601" s="139" t="s">
        <v>33</v>
      </c>
      <c r="C601" s="112">
        <v>1</v>
      </c>
      <c r="D601" s="139" t="s">
        <v>527</v>
      </c>
      <c r="E601" s="144">
        <v>0.36458333333333331</v>
      </c>
      <c r="F601" s="144">
        <v>0.42708333333333331</v>
      </c>
      <c r="G601" s="144"/>
      <c r="H601" s="112">
        <v>0</v>
      </c>
      <c r="J601" s="112">
        <v>14.5</v>
      </c>
      <c r="K601" s="112">
        <v>9</v>
      </c>
      <c r="L601" s="145">
        <v>12290</v>
      </c>
      <c r="M601" s="145">
        <v>12290</v>
      </c>
    </row>
    <row r="602" spans="1:15" s="112" customFormat="1">
      <c r="A602" s="139">
        <v>35341</v>
      </c>
      <c r="B602" s="139" t="s">
        <v>33</v>
      </c>
      <c r="C602" s="112">
        <v>1.1000000000000001</v>
      </c>
      <c r="D602" s="139" t="s">
        <v>529</v>
      </c>
      <c r="E602" s="144">
        <v>0.44097222222222227</v>
      </c>
      <c r="F602" s="144">
        <v>0.5</v>
      </c>
      <c r="G602" s="144"/>
      <c r="H602" s="112">
        <v>0.4</v>
      </c>
      <c r="I602" s="112">
        <v>17</v>
      </c>
      <c r="J602" s="112">
        <v>15.5</v>
      </c>
      <c r="K602" s="112">
        <v>8.8000000000000007</v>
      </c>
      <c r="L602" s="145">
        <v>12320</v>
      </c>
      <c r="M602" s="145">
        <v>12320</v>
      </c>
      <c r="N602" s="112">
        <v>1.2</v>
      </c>
      <c r="O602" s="112">
        <v>13</v>
      </c>
    </row>
    <row r="603" spans="1:15" s="112" customFormat="1">
      <c r="A603" s="139">
        <v>35341</v>
      </c>
      <c r="B603" s="139" t="s">
        <v>33</v>
      </c>
      <c r="C603" s="112">
        <v>1.1000000000000001</v>
      </c>
      <c r="D603" s="139" t="s">
        <v>529</v>
      </c>
      <c r="E603" s="144">
        <v>0.44097222222222227</v>
      </c>
      <c r="F603" s="144">
        <v>0.5</v>
      </c>
      <c r="G603" s="144"/>
      <c r="H603" s="112">
        <v>0</v>
      </c>
      <c r="J603" s="112">
        <v>15.5</v>
      </c>
      <c r="K603" s="112">
        <v>8.8000000000000007</v>
      </c>
      <c r="L603" s="145">
        <v>12320</v>
      </c>
      <c r="M603" s="145">
        <v>12320</v>
      </c>
    </row>
    <row r="604" spans="1:15" s="112" customFormat="1">
      <c r="A604" s="139">
        <v>35342</v>
      </c>
      <c r="B604" s="139" t="s">
        <v>33</v>
      </c>
      <c r="C604" s="112">
        <v>3.1</v>
      </c>
      <c r="D604" s="139" t="s">
        <v>498</v>
      </c>
      <c r="E604" s="144">
        <v>0.36458333333333331</v>
      </c>
      <c r="F604" s="144">
        <v>0.4152777777777778</v>
      </c>
      <c r="G604" s="144"/>
      <c r="H604" s="112">
        <v>0.4</v>
      </c>
      <c r="I604" s="112">
        <v>16</v>
      </c>
      <c r="J604" s="112">
        <v>16.5</v>
      </c>
      <c r="K604" s="112">
        <v>9</v>
      </c>
      <c r="L604" s="145">
        <v>12870</v>
      </c>
      <c r="M604" s="145">
        <v>12870</v>
      </c>
      <c r="N604" s="112">
        <v>0.8</v>
      </c>
      <c r="O604" s="112">
        <v>9</v>
      </c>
    </row>
    <row r="605" spans="1:15" s="112" customFormat="1">
      <c r="A605" s="139">
        <v>35342</v>
      </c>
      <c r="B605" s="139" t="s">
        <v>33</v>
      </c>
      <c r="C605" s="112">
        <v>3.1</v>
      </c>
      <c r="D605" s="139" t="s">
        <v>498</v>
      </c>
      <c r="E605" s="144">
        <v>0.36458333333333331</v>
      </c>
      <c r="F605" s="144">
        <v>0.4152777777777778</v>
      </c>
      <c r="G605" s="144"/>
      <c r="H605" s="112">
        <v>0</v>
      </c>
      <c r="J605" s="112">
        <v>16.5</v>
      </c>
      <c r="K605" s="112">
        <v>9</v>
      </c>
      <c r="L605" s="145">
        <v>12870</v>
      </c>
      <c r="M605" s="145">
        <v>12870</v>
      </c>
      <c r="N605" s="112">
        <v>0.9</v>
      </c>
      <c r="O605" s="112">
        <v>10</v>
      </c>
    </row>
    <row r="606" spans="1:15" s="112" customFormat="1">
      <c r="A606" s="139">
        <v>35342</v>
      </c>
      <c r="B606" s="139" t="s">
        <v>33</v>
      </c>
      <c r="C606" s="112">
        <v>4</v>
      </c>
      <c r="D606" s="139" t="s">
        <v>500</v>
      </c>
      <c r="E606" s="144">
        <v>0.41666666666666669</v>
      </c>
      <c r="F606" s="144">
        <v>0.45</v>
      </c>
      <c r="G606" s="144"/>
      <c r="H606" s="112">
        <v>0.82</v>
      </c>
      <c r="J606" s="112">
        <v>17</v>
      </c>
      <c r="K606" s="112">
        <v>7.3</v>
      </c>
      <c r="L606" s="145">
        <v>10730</v>
      </c>
      <c r="M606" s="145">
        <v>10730</v>
      </c>
      <c r="N606" s="112">
        <v>0.8</v>
      </c>
      <c r="O606" s="112">
        <v>9</v>
      </c>
    </row>
    <row r="607" spans="1:15" s="112" customFormat="1">
      <c r="A607" s="139">
        <v>35342</v>
      </c>
      <c r="B607" s="139" t="s">
        <v>33</v>
      </c>
      <c r="C607" s="112">
        <v>4</v>
      </c>
      <c r="D607" s="139" t="s">
        <v>500</v>
      </c>
      <c r="E607" s="144">
        <v>0.41666666666666669</v>
      </c>
      <c r="F607" s="144">
        <v>0.45</v>
      </c>
      <c r="G607" s="144"/>
      <c r="H607" s="112">
        <v>0</v>
      </c>
      <c r="J607" s="112">
        <v>17</v>
      </c>
      <c r="K607" s="112">
        <v>7.4</v>
      </c>
      <c r="L607" s="145">
        <v>10860</v>
      </c>
      <c r="M607" s="145">
        <v>10860</v>
      </c>
      <c r="N607" s="112">
        <v>1.1000000000000001</v>
      </c>
      <c r="O607" s="112">
        <v>12</v>
      </c>
    </row>
    <row r="608" spans="1:15" s="112" customFormat="1">
      <c r="A608" s="139">
        <v>35342</v>
      </c>
      <c r="B608" s="139" t="s">
        <v>33</v>
      </c>
      <c r="C608" s="112">
        <v>5.0999999999999996</v>
      </c>
      <c r="D608" s="139" t="s">
        <v>502</v>
      </c>
      <c r="E608" s="144">
        <v>0.45833333333333331</v>
      </c>
      <c r="F608" s="144">
        <v>0.47013888888888888</v>
      </c>
      <c r="G608" s="144"/>
      <c r="H608" s="112">
        <v>0.25</v>
      </c>
      <c r="J608" s="112">
        <v>18.100000000000001</v>
      </c>
      <c r="K608" s="112">
        <v>7.3</v>
      </c>
      <c r="L608" s="145">
        <v>11000</v>
      </c>
      <c r="M608" s="145">
        <v>11000</v>
      </c>
      <c r="N608" s="112">
        <v>1</v>
      </c>
      <c r="O608" s="112">
        <v>11</v>
      </c>
    </row>
    <row r="609" spans="1:15" s="112" customFormat="1">
      <c r="A609" s="139">
        <v>35342</v>
      </c>
      <c r="B609" s="139" t="s">
        <v>33</v>
      </c>
      <c r="C609" s="112">
        <v>5.0999999999999996</v>
      </c>
      <c r="D609" s="139" t="s">
        <v>502</v>
      </c>
      <c r="E609" s="144">
        <v>0.45833333333333331</v>
      </c>
      <c r="F609" s="144">
        <v>0.47013888888888888</v>
      </c>
      <c r="G609" s="144"/>
      <c r="H609" s="112">
        <v>0</v>
      </c>
      <c r="J609" s="112">
        <v>17.8</v>
      </c>
      <c r="K609" s="112">
        <v>7.4</v>
      </c>
      <c r="L609" s="145">
        <v>11060</v>
      </c>
      <c r="M609" s="145">
        <v>11060</v>
      </c>
      <c r="N609" s="112">
        <v>0.9</v>
      </c>
      <c r="O609" s="112">
        <v>10</v>
      </c>
    </row>
    <row r="610" spans="1:15" s="112" customFormat="1">
      <c r="A610" s="139">
        <v>35342</v>
      </c>
      <c r="B610" s="139" t="s">
        <v>24</v>
      </c>
      <c r="C610" s="112">
        <v>6</v>
      </c>
      <c r="D610" s="139" t="s">
        <v>503</v>
      </c>
      <c r="E610" s="144">
        <v>0.4826388888888889</v>
      </c>
      <c r="F610" s="144">
        <v>0.53472222222222221</v>
      </c>
      <c r="G610" s="144"/>
      <c r="H610" s="112">
        <v>0.55000000000000004</v>
      </c>
      <c r="J610" s="112">
        <v>17.899999999999999</v>
      </c>
      <c r="K610" s="112">
        <v>7.3</v>
      </c>
      <c r="L610" s="145">
        <v>10950</v>
      </c>
      <c r="M610" s="145">
        <v>10950</v>
      </c>
      <c r="N610" s="112">
        <v>0.6</v>
      </c>
      <c r="O610" s="112">
        <v>7</v>
      </c>
    </row>
    <row r="611" spans="1:15" s="112" customFormat="1">
      <c r="A611" s="139">
        <v>35342</v>
      </c>
      <c r="B611" s="139" t="s">
        <v>24</v>
      </c>
      <c r="C611" s="112">
        <v>6</v>
      </c>
      <c r="D611" s="139" t="s">
        <v>503</v>
      </c>
      <c r="E611" s="144">
        <v>0.4826388888888889</v>
      </c>
      <c r="F611" s="144">
        <v>0.53472222222222221</v>
      </c>
      <c r="G611" s="144"/>
      <c r="H611" s="112">
        <v>0</v>
      </c>
      <c r="J611" s="112">
        <v>18.3</v>
      </c>
      <c r="K611" s="112">
        <v>7.6</v>
      </c>
      <c r="L611" s="145">
        <v>11460</v>
      </c>
      <c r="M611" s="145">
        <v>11460</v>
      </c>
      <c r="N611" s="112">
        <v>3.2</v>
      </c>
      <c r="O611" s="112">
        <v>36</v>
      </c>
    </row>
    <row r="612" spans="1:15" s="112" customFormat="1">
      <c r="A612" s="139">
        <v>35342</v>
      </c>
      <c r="B612" s="139" t="s">
        <v>24</v>
      </c>
      <c r="C612" s="112">
        <v>7</v>
      </c>
      <c r="D612" s="139" t="s">
        <v>509</v>
      </c>
      <c r="E612" s="144">
        <v>0.5625</v>
      </c>
      <c r="F612" s="144">
        <v>0.60069444444444442</v>
      </c>
      <c r="G612" s="144"/>
      <c r="H612" s="112">
        <v>0.48</v>
      </c>
      <c r="I612" s="112">
        <v>22</v>
      </c>
      <c r="J612" s="112">
        <v>18.899999999999999</v>
      </c>
      <c r="K612" s="112">
        <v>7.3</v>
      </c>
      <c r="L612" s="145">
        <v>11190</v>
      </c>
      <c r="M612" s="145">
        <v>11190</v>
      </c>
      <c r="N612" s="112">
        <v>0.7</v>
      </c>
      <c r="O612" s="112">
        <v>8</v>
      </c>
    </row>
    <row r="613" spans="1:15" s="112" customFormat="1">
      <c r="A613" s="139">
        <v>35342</v>
      </c>
      <c r="B613" s="139" t="s">
        <v>24</v>
      </c>
      <c r="C613" s="112">
        <v>7</v>
      </c>
      <c r="D613" s="139" t="s">
        <v>509</v>
      </c>
      <c r="E613" s="144">
        <v>0.5625</v>
      </c>
      <c r="F613" s="144">
        <v>0.60069444444444442</v>
      </c>
      <c r="G613" s="144"/>
      <c r="H613" s="112">
        <v>0</v>
      </c>
      <c r="J613" s="112">
        <v>19.399999999999999</v>
      </c>
      <c r="K613" s="112">
        <v>7.4</v>
      </c>
      <c r="L613" s="145">
        <v>11460</v>
      </c>
      <c r="M613" s="145">
        <v>11460</v>
      </c>
      <c r="N613" s="112">
        <v>1</v>
      </c>
      <c r="O613" s="112">
        <v>11</v>
      </c>
    </row>
    <row r="614" spans="1:15" s="112" customFormat="1">
      <c r="A614" s="139">
        <v>35342</v>
      </c>
      <c r="B614" s="139" t="s">
        <v>24</v>
      </c>
      <c r="C614" s="112">
        <v>8</v>
      </c>
      <c r="D614" s="139" t="s">
        <v>511</v>
      </c>
      <c r="E614" s="144">
        <v>0.60763888888888895</v>
      </c>
      <c r="F614" s="144">
        <v>0.64930555555555558</v>
      </c>
      <c r="G614" s="144"/>
      <c r="H614" s="112">
        <v>0.4</v>
      </c>
      <c r="I614" s="112">
        <v>27.5</v>
      </c>
      <c r="J614" s="112">
        <v>20</v>
      </c>
      <c r="K614" s="112">
        <v>7.3</v>
      </c>
      <c r="L614" s="145">
        <v>11470</v>
      </c>
      <c r="M614" s="145">
        <v>11470</v>
      </c>
      <c r="N614" s="112">
        <v>0.2</v>
      </c>
      <c r="O614" s="112">
        <v>2</v>
      </c>
    </row>
    <row r="615" spans="1:15" s="112" customFormat="1">
      <c r="A615" s="139">
        <v>35342</v>
      </c>
      <c r="B615" s="139" t="s">
        <v>24</v>
      </c>
      <c r="C615" s="112">
        <v>8</v>
      </c>
      <c r="D615" s="139" t="s">
        <v>511</v>
      </c>
      <c r="E615" s="144">
        <v>0.60763888888888895</v>
      </c>
      <c r="F615" s="144">
        <v>0.64930555555555558</v>
      </c>
      <c r="G615" s="144"/>
      <c r="H615" s="112">
        <v>0</v>
      </c>
      <c r="J615" s="112">
        <v>21.7</v>
      </c>
      <c r="K615" s="112">
        <v>7.2</v>
      </c>
      <c r="L615" s="145">
        <v>11740</v>
      </c>
      <c r="M615" s="145">
        <v>11740</v>
      </c>
      <c r="N615" s="112">
        <v>1.3</v>
      </c>
      <c r="O615" s="112">
        <v>15</v>
      </c>
    </row>
    <row r="616" spans="1:15" s="112" customFormat="1">
      <c r="A616" s="139">
        <v>35342</v>
      </c>
      <c r="B616" s="139" t="s">
        <v>24</v>
      </c>
      <c r="C616" s="112">
        <v>8.1</v>
      </c>
      <c r="D616" s="139" t="s">
        <v>512</v>
      </c>
      <c r="E616" s="144">
        <v>0.65277777777777779</v>
      </c>
      <c r="F616" s="144"/>
      <c r="G616" s="144"/>
      <c r="H616" s="112">
        <v>0.4</v>
      </c>
      <c r="I616" s="112">
        <v>29</v>
      </c>
      <c r="J616" s="112">
        <v>20.5</v>
      </c>
      <c r="K616" s="112">
        <v>7.4</v>
      </c>
      <c r="L616" s="145">
        <v>11740</v>
      </c>
      <c r="M616" s="145">
        <v>11740</v>
      </c>
      <c r="N616" s="112">
        <v>0.6</v>
      </c>
      <c r="O616" s="112">
        <v>7</v>
      </c>
    </row>
    <row r="617" spans="1:15" s="112" customFormat="1">
      <c r="A617" s="139">
        <v>35342</v>
      </c>
      <c r="B617" s="139" t="s">
        <v>24</v>
      </c>
      <c r="C617" s="112">
        <v>8.1</v>
      </c>
      <c r="D617" s="139" t="s">
        <v>512</v>
      </c>
      <c r="E617" s="144">
        <v>0.65277777777777779</v>
      </c>
      <c r="F617" s="144"/>
      <c r="G617" s="144"/>
      <c r="H617" s="112">
        <v>0</v>
      </c>
      <c r="J617" s="112">
        <v>23</v>
      </c>
      <c r="K617" s="112">
        <v>7.6</v>
      </c>
      <c r="L617" s="145">
        <v>12680</v>
      </c>
      <c r="M617" s="145">
        <v>12680</v>
      </c>
      <c r="N617" s="112">
        <v>1.4</v>
      </c>
      <c r="O617" s="112">
        <v>17</v>
      </c>
    </row>
    <row r="618" spans="1:15" s="112" customFormat="1">
      <c r="A618" s="139">
        <v>35343</v>
      </c>
      <c r="B618" s="139" t="s">
        <v>17</v>
      </c>
      <c r="C618" s="112">
        <v>10</v>
      </c>
      <c r="D618" s="139" t="s">
        <v>516</v>
      </c>
      <c r="E618" s="144">
        <v>0.375</v>
      </c>
      <c r="F618" s="144">
        <v>0.41666666666666669</v>
      </c>
      <c r="G618" s="144"/>
      <c r="H618" s="112">
        <v>0.35</v>
      </c>
      <c r="J618" s="112">
        <v>16.7</v>
      </c>
      <c r="K618" s="112">
        <v>6.1</v>
      </c>
      <c r="L618" s="145">
        <v>9020</v>
      </c>
      <c r="M618" s="145">
        <v>9020</v>
      </c>
      <c r="N618" s="112">
        <v>0.5</v>
      </c>
      <c r="O618" s="112">
        <v>5</v>
      </c>
    </row>
    <row r="619" spans="1:15" s="112" customFormat="1">
      <c r="A619" s="139">
        <v>35343</v>
      </c>
      <c r="B619" s="139" t="s">
        <v>17</v>
      </c>
      <c r="C619" s="112">
        <v>10</v>
      </c>
      <c r="D619" s="139" t="s">
        <v>516</v>
      </c>
      <c r="E619" s="144">
        <v>0.375</v>
      </c>
      <c r="F619" s="144">
        <v>0.41666666666666669</v>
      </c>
      <c r="G619" s="144"/>
      <c r="H619" s="112">
        <v>0</v>
      </c>
      <c r="J619" s="112">
        <v>16.600000000000001</v>
      </c>
      <c r="K619" s="112">
        <v>5.5</v>
      </c>
      <c r="L619" s="145">
        <v>8170</v>
      </c>
      <c r="M619" s="145">
        <v>8170</v>
      </c>
      <c r="N619" s="112">
        <v>0.6</v>
      </c>
      <c r="O619" s="112">
        <v>6</v>
      </c>
    </row>
    <row r="620" spans="1:15" s="112" customFormat="1">
      <c r="A620" s="139">
        <v>35343</v>
      </c>
      <c r="B620" s="139" t="s">
        <v>17</v>
      </c>
      <c r="C620" s="112">
        <v>11</v>
      </c>
      <c r="D620" s="139" t="s">
        <v>518</v>
      </c>
      <c r="E620" s="144"/>
      <c r="F620" s="144"/>
      <c r="G620" s="144"/>
      <c r="H620" s="112">
        <v>0.3</v>
      </c>
      <c r="J620" s="112">
        <v>18.5</v>
      </c>
      <c r="K620" s="112">
        <v>7</v>
      </c>
      <c r="L620" s="145">
        <v>10670</v>
      </c>
      <c r="M620" s="145">
        <v>10670</v>
      </c>
      <c r="N620" s="112">
        <v>0.6</v>
      </c>
      <c r="O620" s="112">
        <v>7</v>
      </c>
    </row>
    <row r="621" spans="1:15" s="112" customFormat="1">
      <c r="A621" s="139">
        <v>35343</v>
      </c>
      <c r="B621" s="139" t="s">
        <v>17</v>
      </c>
      <c r="C621" s="112">
        <v>11</v>
      </c>
      <c r="D621" s="139" t="s">
        <v>518</v>
      </c>
      <c r="E621" s="144"/>
      <c r="F621" s="144"/>
      <c r="G621" s="144"/>
      <c r="H621" s="112">
        <v>0</v>
      </c>
      <c r="J621" s="112">
        <v>18.5</v>
      </c>
      <c r="K621" s="112">
        <v>7.6</v>
      </c>
      <c r="L621" s="145">
        <v>11520</v>
      </c>
      <c r="M621" s="145">
        <v>11520</v>
      </c>
      <c r="N621" s="112">
        <v>0.6</v>
      </c>
      <c r="O621" s="112">
        <v>7</v>
      </c>
    </row>
    <row r="622" spans="1:15" s="112" customFormat="1">
      <c r="A622" s="139">
        <v>35343</v>
      </c>
      <c r="B622" s="139" t="s">
        <v>17</v>
      </c>
      <c r="C622" s="112">
        <v>13.1</v>
      </c>
      <c r="D622" s="139" t="s">
        <v>519</v>
      </c>
      <c r="E622" s="144">
        <v>0.46527777777777773</v>
      </c>
      <c r="F622" s="144"/>
      <c r="G622" s="144"/>
      <c r="H622" s="112">
        <v>0.37</v>
      </c>
      <c r="J622" s="112">
        <v>19.600000000000001</v>
      </c>
      <c r="K622" s="112">
        <v>6</v>
      </c>
      <c r="L622" s="145">
        <v>9480</v>
      </c>
      <c r="M622" s="145">
        <v>9480</v>
      </c>
      <c r="N622" s="112">
        <v>0.4</v>
      </c>
      <c r="O622" s="112">
        <v>5</v>
      </c>
    </row>
    <row r="623" spans="1:15" s="112" customFormat="1">
      <c r="A623" s="139">
        <v>35343</v>
      </c>
      <c r="B623" s="139" t="s">
        <v>17</v>
      </c>
      <c r="C623" s="112">
        <v>13.1</v>
      </c>
      <c r="D623" s="139" t="s">
        <v>519</v>
      </c>
      <c r="E623" s="144">
        <v>0.46527777777777773</v>
      </c>
      <c r="F623" s="144"/>
      <c r="G623" s="144"/>
      <c r="H623" s="112">
        <v>0</v>
      </c>
      <c r="J623" s="112">
        <v>19.399999999999999</v>
      </c>
      <c r="K623" s="112">
        <v>4.8</v>
      </c>
      <c r="L623" s="145">
        <v>7660</v>
      </c>
      <c r="M623" s="145">
        <v>7660</v>
      </c>
      <c r="N623" s="112">
        <v>1.9</v>
      </c>
      <c r="O623" s="112">
        <v>21</v>
      </c>
    </row>
    <row r="624" spans="1:15" s="112" customFormat="1">
      <c r="A624" s="139">
        <v>35343</v>
      </c>
      <c r="B624" s="139" t="s">
        <v>534</v>
      </c>
      <c r="C624" s="112">
        <v>15.1</v>
      </c>
      <c r="D624" s="139" t="s">
        <v>536</v>
      </c>
      <c r="E624" s="144">
        <v>0.58333333333333337</v>
      </c>
      <c r="F624" s="144">
        <v>0.60416666666666663</v>
      </c>
      <c r="G624" s="144"/>
      <c r="H624" s="112">
        <v>0.65</v>
      </c>
      <c r="J624" s="112">
        <v>20.399999999999999</v>
      </c>
      <c r="K624" s="112">
        <v>7.5</v>
      </c>
      <c r="L624" s="145">
        <v>11860</v>
      </c>
      <c r="M624" s="145">
        <v>11860</v>
      </c>
      <c r="N624" s="112">
        <v>1</v>
      </c>
      <c r="O624" s="112">
        <v>12</v>
      </c>
    </row>
    <row r="625" spans="1:15" s="112" customFormat="1">
      <c r="A625" s="139">
        <v>35343</v>
      </c>
      <c r="B625" s="139" t="s">
        <v>534</v>
      </c>
      <c r="C625" s="112">
        <v>15.1</v>
      </c>
      <c r="D625" s="139" t="s">
        <v>536</v>
      </c>
      <c r="E625" s="144">
        <v>0.58333333333333337</v>
      </c>
      <c r="F625" s="144">
        <v>0.60416666666666663</v>
      </c>
      <c r="G625" s="144"/>
      <c r="H625" s="112">
        <v>0</v>
      </c>
      <c r="J625" s="112">
        <v>20.5</v>
      </c>
      <c r="K625" s="112">
        <v>7.6</v>
      </c>
      <c r="L625" s="145">
        <v>12030</v>
      </c>
      <c r="M625" s="145">
        <v>12030</v>
      </c>
      <c r="N625" s="112">
        <v>1.7</v>
      </c>
      <c r="O625" s="112">
        <v>20</v>
      </c>
    </row>
    <row r="626" spans="1:15" s="112" customFormat="1">
      <c r="A626" s="139">
        <v>35343</v>
      </c>
      <c r="B626" s="139" t="s">
        <v>534</v>
      </c>
      <c r="C626" s="112">
        <v>16</v>
      </c>
      <c r="D626" s="139" t="s">
        <v>537</v>
      </c>
      <c r="E626" s="144">
        <v>0.60763888888888895</v>
      </c>
      <c r="F626" s="144">
        <v>0.63194444444444442</v>
      </c>
      <c r="G626" s="144"/>
      <c r="H626" s="112">
        <v>0.32</v>
      </c>
      <c r="J626" s="112">
        <v>21.6</v>
      </c>
      <c r="K626" s="112">
        <v>7.4</v>
      </c>
      <c r="L626" s="145">
        <v>12020</v>
      </c>
      <c r="M626" s="145">
        <v>12020</v>
      </c>
      <c r="N626" s="112">
        <v>1.8</v>
      </c>
      <c r="O626" s="112">
        <v>21</v>
      </c>
    </row>
    <row r="627" spans="1:15" s="112" customFormat="1">
      <c r="A627" s="139">
        <v>35343</v>
      </c>
      <c r="B627" s="139" t="s">
        <v>534</v>
      </c>
      <c r="C627" s="112">
        <v>16</v>
      </c>
      <c r="D627" s="139" t="s">
        <v>537</v>
      </c>
      <c r="E627" s="144">
        <v>0.60763888888888895</v>
      </c>
      <c r="F627" s="144">
        <v>0.63194444444444442</v>
      </c>
      <c r="G627" s="144"/>
      <c r="H627" s="112">
        <v>0</v>
      </c>
      <c r="J627" s="112">
        <v>21.6</v>
      </c>
      <c r="K627" s="112">
        <v>7.4</v>
      </c>
      <c r="L627" s="145">
        <v>12020</v>
      </c>
      <c r="M627" s="145">
        <v>12020</v>
      </c>
      <c r="N627" s="112">
        <v>1.8</v>
      </c>
      <c r="O627" s="112">
        <v>21</v>
      </c>
    </row>
    <row r="628" spans="1:15" s="112" customFormat="1">
      <c r="A628" s="139">
        <v>35343</v>
      </c>
      <c r="B628" s="139" t="s">
        <v>534</v>
      </c>
      <c r="C628" s="112">
        <v>16.100000000000001</v>
      </c>
      <c r="D628" s="139" t="s">
        <v>538</v>
      </c>
      <c r="E628" s="144">
        <v>0.54166666666666663</v>
      </c>
      <c r="F628" s="144">
        <v>0.56597222222222221</v>
      </c>
      <c r="G628" s="144"/>
      <c r="H628" s="112">
        <v>0.45</v>
      </c>
      <c r="J628" s="112">
        <v>19.600000000000001</v>
      </c>
      <c r="K628" s="112">
        <v>7.1</v>
      </c>
      <c r="L628" s="145">
        <v>11080</v>
      </c>
      <c r="M628" s="145">
        <v>11080</v>
      </c>
      <c r="N628" s="112">
        <v>1.5</v>
      </c>
      <c r="O628" s="112">
        <v>17</v>
      </c>
    </row>
    <row r="629" spans="1:15" s="112" customFormat="1">
      <c r="A629" s="139">
        <v>35343</v>
      </c>
      <c r="B629" s="139" t="s">
        <v>534</v>
      </c>
      <c r="C629" s="112">
        <v>16.100000000000001</v>
      </c>
      <c r="D629" s="139" t="s">
        <v>538</v>
      </c>
      <c r="E629" s="144">
        <v>0.54166666666666663</v>
      </c>
      <c r="F629" s="144">
        <v>0.56597222222222221</v>
      </c>
      <c r="G629" s="144"/>
      <c r="H629" s="112">
        <v>0</v>
      </c>
      <c r="J629" s="112">
        <v>19.600000000000001</v>
      </c>
      <c r="K629" s="112">
        <v>7.1</v>
      </c>
      <c r="L629" s="145">
        <v>11080</v>
      </c>
      <c r="M629" s="145">
        <v>11080</v>
      </c>
      <c r="N629" s="112">
        <v>1.7</v>
      </c>
      <c r="O629" s="112">
        <v>19</v>
      </c>
    </row>
    <row r="630" spans="1:15" s="112" customFormat="1">
      <c r="A630" s="139">
        <v>35115</v>
      </c>
      <c r="B630" s="111" t="s">
        <v>33</v>
      </c>
      <c r="C630" s="112">
        <v>1</v>
      </c>
      <c r="D630" s="111" t="s">
        <v>527</v>
      </c>
      <c r="E630" s="113">
        <v>0.41250000000000003</v>
      </c>
      <c r="F630" s="113">
        <v>0.43055555555555558</v>
      </c>
      <c r="H630" s="112">
        <v>0.9</v>
      </c>
      <c r="I630" s="112">
        <v>17.3</v>
      </c>
      <c r="J630" s="112">
        <v>14</v>
      </c>
      <c r="K630" s="112">
        <v>6</v>
      </c>
      <c r="L630" s="112">
        <v>8330</v>
      </c>
      <c r="M630" s="112">
        <v>8330</v>
      </c>
      <c r="N630" s="112">
        <v>2.1</v>
      </c>
      <c r="O630" s="112">
        <v>21</v>
      </c>
    </row>
    <row r="631" spans="1:15" s="112" customFormat="1">
      <c r="A631" s="139">
        <v>35115</v>
      </c>
      <c r="B631" s="111" t="s">
        <v>33</v>
      </c>
      <c r="C631" s="112">
        <v>1</v>
      </c>
      <c r="D631" s="111" t="s">
        <v>527</v>
      </c>
      <c r="E631" s="113">
        <v>0.41250000000000003</v>
      </c>
      <c r="F631" s="113">
        <v>0.43055555555555558</v>
      </c>
      <c r="H631" s="112">
        <v>0</v>
      </c>
      <c r="J631" s="112">
        <v>14</v>
      </c>
      <c r="K631" s="112">
        <v>5</v>
      </c>
      <c r="L631" s="112">
        <v>7030</v>
      </c>
      <c r="M631" s="112">
        <v>7030</v>
      </c>
      <c r="N631" s="112">
        <v>8.9</v>
      </c>
      <c r="O631" s="112">
        <v>89</v>
      </c>
    </row>
    <row r="632" spans="1:15" s="112" customFormat="1">
      <c r="A632" s="139">
        <v>35115</v>
      </c>
      <c r="B632" s="111" t="s">
        <v>33</v>
      </c>
      <c r="C632" s="112">
        <v>2</v>
      </c>
      <c r="D632" s="111" t="s">
        <v>492</v>
      </c>
      <c r="E632" s="113">
        <v>0.43402777777777773</v>
      </c>
      <c r="F632" s="113">
        <v>0.44791666666666669</v>
      </c>
      <c r="H632" s="112">
        <v>1.3</v>
      </c>
      <c r="I632" s="112">
        <v>16</v>
      </c>
      <c r="J632" s="112">
        <v>14</v>
      </c>
      <c r="K632" s="112">
        <v>6</v>
      </c>
      <c r="L632" s="112">
        <v>8330</v>
      </c>
      <c r="M632" s="112">
        <v>8330</v>
      </c>
      <c r="N632" s="112">
        <v>8.6</v>
      </c>
      <c r="O632" s="112">
        <v>87</v>
      </c>
    </row>
    <row r="633" spans="1:15" s="112" customFormat="1">
      <c r="A633" s="139">
        <v>35115</v>
      </c>
      <c r="B633" s="111" t="s">
        <v>33</v>
      </c>
      <c r="C633" s="112">
        <v>2</v>
      </c>
      <c r="D633" s="111" t="s">
        <v>492</v>
      </c>
      <c r="E633" s="113">
        <v>0.43402777777777773</v>
      </c>
      <c r="F633" s="113">
        <v>0.44791666666666669</v>
      </c>
      <c r="H633" s="112">
        <v>0</v>
      </c>
      <c r="J633" s="112">
        <v>14.5</v>
      </c>
      <c r="K633" s="112">
        <v>5</v>
      </c>
      <c r="L633" s="112">
        <v>7120</v>
      </c>
      <c r="M633" s="112">
        <v>7120</v>
      </c>
      <c r="N633" s="112">
        <v>9.6</v>
      </c>
      <c r="O633" s="112">
        <v>97</v>
      </c>
    </row>
    <row r="634" spans="1:15" s="112" customFormat="1">
      <c r="A634" s="139">
        <v>35115</v>
      </c>
      <c r="B634" s="111" t="s">
        <v>33</v>
      </c>
      <c r="C634" s="112">
        <v>2.1</v>
      </c>
      <c r="D634" s="111" t="s">
        <v>598</v>
      </c>
      <c r="E634" s="113">
        <v>0.4513888888888889</v>
      </c>
      <c r="F634" s="113">
        <v>0.46180555555555558</v>
      </c>
      <c r="H634" s="112">
        <v>0.45</v>
      </c>
      <c r="I634" s="112">
        <v>15</v>
      </c>
      <c r="J634" s="112">
        <v>14.2</v>
      </c>
      <c r="K634" s="112">
        <v>5</v>
      </c>
      <c r="L634" s="112">
        <v>7070</v>
      </c>
      <c r="M634" s="112">
        <v>7070</v>
      </c>
      <c r="N634" s="112">
        <v>8.8000000000000007</v>
      </c>
      <c r="O634" s="112">
        <v>88</v>
      </c>
    </row>
    <row r="635" spans="1:15" s="112" customFormat="1">
      <c r="A635" s="139">
        <v>35115</v>
      </c>
      <c r="B635" s="111" t="s">
        <v>33</v>
      </c>
      <c r="C635" s="112">
        <v>2.1</v>
      </c>
      <c r="D635" s="111" t="s">
        <v>598</v>
      </c>
      <c r="E635" s="113">
        <v>0.4513888888888889</v>
      </c>
      <c r="F635" s="113">
        <v>0.46180555555555558</v>
      </c>
      <c r="H635" s="112">
        <v>0</v>
      </c>
      <c r="J635" s="112">
        <v>14.2</v>
      </c>
      <c r="K635" s="112">
        <v>5</v>
      </c>
      <c r="L635" s="112">
        <v>7070</v>
      </c>
      <c r="M635" s="112">
        <v>7070</v>
      </c>
      <c r="N635" s="112">
        <v>9.4</v>
      </c>
      <c r="O635" s="112">
        <v>95</v>
      </c>
    </row>
    <row r="636" spans="1:15" s="112" customFormat="1">
      <c r="A636" s="139">
        <v>35115</v>
      </c>
      <c r="B636" s="111" t="s">
        <v>33</v>
      </c>
      <c r="C636" s="112">
        <v>3</v>
      </c>
      <c r="D636" s="111" t="s">
        <v>496</v>
      </c>
      <c r="E636" s="113">
        <v>0.46875</v>
      </c>
      <c r="F636" s="113">
        <v>0.47916666666666669</v>
      </c>
      <c r="H636" s="112">
        <v>0.25</v>
      </c>
      <c r="I636" s="112">
        <v>14.5</v>
      </c>
      <c r="J636" s="112">
        <v>14.8</v>
      </c>
      <c r="K636" s="112">
        <v>5.2</v>
      </c>
      <c r="L636" s="112">
        <v>7430</v>
      </c>
      <c r="M636" s="112">
        <v>7430</v>
      </c>
      <c r="N636" s="112">
        <v>9.4</v>
      </c>
      <c r="O636" s="112">
        <v>96</v>
      </c>
    </row>
    <row r="637" spans="1:15" s="112" customFormat="1">
      <c r="A637" s="139">
        <v>35115</v>
      </c>
      <c r="B637" s="111" t="s">
        <v>33</v>
      </c>
      <c r="C637" s="112">
        <v>3</v>
      </c>
      <c r="D637" s="111" t="s">
        <v>496</v>
      </c>
      <c r="E637" s="113">
        <v>0.46875</v>
      </c>
      <c r="F637" s="113">
        <v>0.47916666666666669</v>
      </c>
      <c r="H637" s="112">
        <v>0</v>
      </c>
      <c r="J637" s="112">
        <v>14</v>
      </c>
      <c r="K637" s="112">
        <v>3</v>
      </c>
      <c r="L637" s="112">
        <v>4360</v>
      </c>
      <c r="M637" s="112">
        <v>4360</v>
      </c>
      <c r="N637" s="112">
        <v>10.199999999999999</v>
      </c>
      <c r="O637" s="112">
        <v>101</v>
      </c>
    </row>
    <row r="638" spans="1:15" s="112" customFormat="1">
      <c r="A638" s="139">
        <v>35115</v>
      </c>
      <c r="B638" s="111" t="s">
        <v>33</v>
      </c>
      <c r="C638" s="112">
        <v>3.1</v>
      </c>
      <c r="D638" s="111" t="s">
        <v>498</v>
      </c>
      <c r="E638" s="113">
        <v>0.48333333333333334</v>
      </c>
      <c r="F638" s="113">
        <v>0.49583333333333335</v>
      </c>
      <c r="H638" s="112">
        <v>0.62</v>
      </c>
      <c r="I638" s="112">
        <v>14.2</v>
      </c>
      <c r="J638" s="112">
        <v>14</v>
      </c>
      <c r="K638" s="112">
        <v>6</v>
      </c>
      <c r="L638" s="112">
        <v>8330</v>
      </c>
      <c r="M638" s="112">
        <v>8330</v>
      </c>
      <c r="N638" s="112">
        <v>9.1</v>
      </c>
      <c r="O638" s="112">
        <v>92</v>
      </c>
    </row>
    <row r="639" spans="1:15" s="112" customFormat="1">
      <c r="A639" s="139">
        <v>35115</v>
      </c>
      <c r="B639" s="111" t="s">
        <v>33</v>
      </c>
      <c r="C639" s="112">
        <v>3.1</v>
      </c>
      <c r="D639" s="111" t="s">
        <v>498</v>
      </c>
      <c r="E639" s="113">
        <v>0.48333333333333334</v>
      </c>
      <c r="F639" s="113">
        <v>0.49583333333333335</v>
      </c>
      <c r="H639" s="112">
        <v>0</v>
      </c>
      <c r="J639" s="112">
        <v>14.1</v>
      </c>
      <c r="K639" s="112">
        <v>5</v>
      </c>
      <c r="L639" s="112">
        <v>7050</v>
      </c>
      <c r="M639" s="112">
        <v>7050</v>
      </c>
      <c r="N639" s="112">
        <v>8.4</v>
      </c>
      <c r="O639" s="112">
        <v>84</v>
      </c>
    </row>
    <row r="640" spans="1:15" s="112" customFormat="1">
      <c r="A640" s="139">
        <v>35115</v>
      </c>
      <c r="B640" s="111" t="s">
        <v>33</v>
      </c>
      <c r="C640" s="112">
        <v>4</v>
      </c>
      <c r="D640" s="111" t="s">
        <v>500</v>
      </c>
      <c r="E640" s="113">
        <v>0.49861111111111112</v>
      </c>
      <c r="F640" s="113">
        <v>0.51388888888888895</v>
      </c>
      <c r="H640" s="112">
        <v>0.3</v>
      </c>
      <c r="I640" s="112">
        <v>16</v>
      </c>
      <c r="J640" s="112">
        <v>15</v>
      </c>
      <c r="K640" s="112">
        <v>6</v>
      </c>
      <c r="L640" s="112">
        <v>8530</v>
      </c>
      <c r="M640" s="112">
        <v>8530</v>
      </c>
      <c r="N640" s="112">
        <v>8.4</v>
      </c>
      <c r="O640" s="112">
        <v>86</v>
      </c>
    </row>
    <row r="641" spans="1:17" s="112" customFormat="1">
      <c r="A641" s="139">
        <v>35115</v>
      </c>
      <c r="B641" s="111" t="s">
        <v>33</v>
      </c>
      <c r="C641" s="112">
        <v>4</v>
      </c>
      <c r="D641" s="111" t="s">
        <v>500</v>
      </c>
      <c r="E641" s="113">
        <v>0.49861111111111112</v>
      </c>
      <c r="F641" s="113">
        <v>0.51388888888888895</v>
      </c>
      <c r="H641" s="112">
        <v>0</v>
      </c>
      <c r="J641" s="112">
        <v>14.5</v>
      </c>
      <c r="K641" s="112">
        <v>6</v>
      </c>
      <c r="L641" s="112">
        <v>8430</v>
      </c>
      <c r="M641" s="112">
        <v>8430</v>
      </c>
      <c r="N641" s="112">
        <v>9.9</v>
      </c>
      <c r="O641" s="112">
        <v>101</v>
      </c>
    </row>
    <row r="642" spans="1:17" s="112" customFormat="1">
      <c r="A642" s="139">
        <v>35115</v>
      </c>
      <c r="B642" s="111" t="s">
        <v>33</v>
      </c>
      <c r="C642" s="112">
        <v>5</v>
      </c>
      <c r="D642" s="111" t="s">
        <v>234</v>
      </c>
      <c r="E642" s="113">
        <v>0.51736111111111105</v>
      </c>
      <c r="F642" s="113">
        <v>0.52777777777777779</v>
      </c>
      <c r="H642" s="112">
        <v>0.45</v>
      </c>
      <c r="I642" s="112">
        <v>16</v>
      </c>
      <c r="J642" s="112">
        <v>15</v>
      </c>
      <c r="K642" s="112">
        <v>5.8</v>
      </c>
      <c r="L642" s="112">
        <v>8270</v>
      </c>
      <c r="M642" s="112">
        <v>8270</v>
      </c>
      <c r="N642" s="112">
        <v>8.4</v>
      </c>
      <c r="O642" s="112">
        <v>86</v>
      </c>
      <c r="Q642" s="112" t="s">
        <v>601</v>
      </c>
    </row>
    <row r="643" spans="1:17" s="112" customFormat="1">
      <c r="A643" s="139">
        <v>35115</v>
      </c>
      <c r="B643" s="111" t="s">
        <v>33</v>
      </c>
      <c r="C643" s="112">
        <v>5</v>
      </c>
      <c r="D643" s="111" t="s">
        <v>234</v>
      </c>
      <c r="E643" s="113">
        <v>0.51736111111111105</v>
      </c>
      <c r="F643" s="113">
        <v>0.52777777777777779</v>
      </c>
      <c r="H643" s="112">
        <v>0</v>
      </c>
      <c r="J643" s="112">
        <v>15</v>
      </c>
      <c r="K643" s="112">
        <v>4</v>
      </c>
      <c r="L643" s="112">
        <v>5850</v>
      </c>
      <c r="M643" s="112">
        <v>5850</v>
      </c>
      <c r="N643" s="112">
        <v>9.8000000000000007</v>
      </c>
      <c r="O643" s="112">
        <v>100</v>
      </c>
    </row>
    <row r="644" spans="1:17" s="112" customFormat="1">
      <c r="A644" s="139">
        <v>35115</v>
      </c>
      <c r="B644" s="111" t="s">
        <v>33</v>
      </c>
      <c r="C644" s="112">
        <v>5.0999999999999996</v>
      </c>
      <c r="D644" s="111" t="s">
        <v>502</v>
      </c>
      <c r="E644" s="113">
        <v>0.52916666666666667</v>
      </c>
      <c r="F644" s="113">
        <v>0.53611111111111109</v>
      </c>
      <c r="H644" s="112">
        <v>1.1499999999999999</v>
      </c>
      <c r="I644" s="112">
        <v>14.8</v>
      </c>
      <c r="J644" s="112">
        <v>15</v>
      </c>
      <c r="K644" s="112">
        <v>5.6</v>
      </c>
      <c r="L644" s="112">
        <v>8000</v>
      </c>
      <c r="M644" s="112">
        <v>8000</v>
      </c>
      <c r="N644" s="112">
        <v>8.3000000000000007</v>
      </c>
      <c r="O644" s="112">
        <v>85</v>
      </c>
    </row>
    <row r="645" spans="1:17" s="112" customFormat="1">
      <c r="A645" s="139">
        <v>35115</v>
      </c>
      <c r="B645" s="111" t="s">
        <v>33</v>
      </c>
      <c r="C645" s="112">
        <v>5.0999999999999996</v>
      </c>
      <c r="D645" s="111" t="s">
        <v>502</v>
      </c>
      <c r="E645" s="113">
        <v>0.52916666666666667</v>
      </c>
      <c r="F645" s="113">
        <v>0.53611111111111109</v>
      </c>
      <c r="H645" s="112">
        <v>0</v>
      </c>
      <c r="J645" s="112">
        <v>15</v>
      </c>
      <c r="K645" s="112">
        <v>5</v>
      </c>
      <c r="L645" s="112">
        <v>7200</v>
      </c>
      <c r="M645" s="112">
        <v>7200</v>
      </c>
      <c r="N645" s="112">
        <v>10</v>
      </c>
      <c r="O645" s="112">
        <v>102</v>
      </c>
    </row>
    <row r="646" spans="1:17" s="112" customFormat="1">
      <c r="A646" s="139">
        <v>35115</v>
      </c>
      <c r="B646" s="111" t="s">
        <v>24</v>
      </c>
      <c r="C646" s="112">
        <v>6</v>
      </c>
      <c r="D646" s="111" t="s">
        <v>503</v>
      </c>
      <c r="E646" s="113">
        <v>0.58680555555555558</v>
      </c>
      <c r="F646" s="113">
        <v>0.60763888888888895</v>
      </c>
      <c r="H646" s="112">
        <v>1.1000000000000001</v>
      </c>
      <c r="I646" s="112">
        <v>16.2</v>
      </c>
      <c r="J646" s="112">
        <v>14.8</v>
      </c>
      <c r="K646" s="112">
        <v>9.6</v>
      </c>
      <c r="L646" s="112">
        <v>13130</v>
      </c>
      <c r="M646" s="112">
        <v>13130</v>
      </c>
      <c r="N646" s="112">
        <v>8.5</v>
      </c>
      <c r="O646" s="112">
        <v>89</v>
      </c>
    </row>
    <row r="647" spans="1:17" s="112" customFormat="1">
      <c r="A647" s="139">
        <v>35115</v>
      </c>
      <c r="B647" s="111" t="s">
        <v>24</v>
      </c>
      <c r="C647" s="112">
        <v>6</v>
      </c>
      <c r="D647" s="111" t="s">
        <v>503</v>
      </c>
      <c r="E647" s="113">
        <v>0.58680555555555558</v>
      </c>
      <c r="F647" s="113">
        <v>0.60763888888888895</v>
      </c>
      <c r="H647" s="112">
        <v>0</v>
      </c>
      <c r="J647" s="112">
        <v>15.2</v>
      </c>
      <c r="K647" s="112">
        <v>7</v>
      </c>
      <c r="L647" s="112">
        <v>9900</v>
      </c>
      <c r="M647" s="112">
        <v>9900</v>
      </c>
      <c r="N647" s="112">
        <v>9.9</v>
      </c>
      <c r="O647" s="112">
        <v>103</v>
      </c>
    </row>
    <row r="648" spans="1:17" s="112" customFormat="1">
      <c r="A648" s="139">
        <v>35115</v>
      </c>
      <c r="B648" s="111" t="s">
        <v>24</v>
      </c>
      <c r="C648" s="112">
        <v>7</v>
      </c>
      <c r="D648" s="111" t="s">
        <v>509</v>
      </c>
      <c r="E648" s="113">
        <v>0.61111111111111105</v>
      </c>
      <c r="F648" s="113">
        <v>0.63194444444444442</v>
      </c>
      <c r="H648" s="112">
        <v>1.1499999999999999</v>
      </c>
      <c r="I648" s="112">
        <v>16.5</v>
      </c>
      <c r="J648" s="112">
        <v>15.2</v>
      </c>
      <c r="K648" s="112">
        <v>5.5</v>
      </c>
      <c r="L648" s="112">
        <v>7910</v>
      </c>
      <c r="M648" s="112">
        <v>7910</v>
      </c>
      <c r="N648" s="112">
        <v>7.4</v>
      </c>
      <c r="O648" s="112">
        <v>76</v>
      </c>
      <c r="Q648" s="112" t="s">
        <v>602</v>
      </c>
    </row>
    <row r="649" spans="1:17" s="112" customFormat="1">
      <c r="A649" s="139">
        <v>35115</v>
      </c>
      <c r="B649" s="111" t="s">
        <v>24</v>
      </c>
      <c r="C649" s="112">
        <v>7</v>
      </c>
      <c r="D649" s="111" t="s">
        <v>509</v>
      </c>
      <c r="E649" s="113">
        <v>0.61111111111111105</v>
      </c>
      <c r="F649" s="113">
        <v>0.63194444444444442</v>
      </c>
      <c r="H649" s="112">
        <v>0</v>
      </c>
      <c r="J649" s="112">
        <v>17</v>
      </c>
      <c r="K649" s="112">
        <v>3</v>
      </c>
      <c r="L649" s="112">
        <v>4680</v>
      </c>
      <c r="M649" s="112">
        <v>4680</v>
      </c>
      <c r="N649" s="112">
        <v>9.1999999999999993</v>
      </c>
      <c r="O649" s="112">
        <v>97</v>
      </c>
    </row>
    <row r="650" spans="1:17" s="112" customFormat="1">
      <c r="A650" s="139">
        <v>35123</v>
      </c>
      <c r="B650" s="111" t="s">
        <v>531</v>
      </c>
      <c r="C650" s="112">
        <v>12</v>
      </c>
      <c r="D650" s="111" t="s">
        <v>603</v>
      </c>
      <c r="E650" s="113">
        <v>0.39583333333333331</v>
      </c>
      <c r="F650" s="113">
        <v>0.42499999999999999</v>
      </c>
      <c r="H650" s="112">
        <v>1.1000000000000001</v>
      </c>
      <c r="I650" s="112">
        <v>14.5</v>
      </c>
      <c r="J650" s="112">
        <v>11</v>
      </c>
      <c r="K650" s="112">
        <v>2.7</v>
      </c>
      <c r="L650" s="112">
        <v>3670</v>
      </c>
      <c r="M650" s="112">
        <v>3670</v>
      </c>
      <c r="N650" s="112">
        <v>6</v>
      </c>
      <c r="O650" s="112">
        <v>55</v>
      </c>
      <c r="Q650" s="112" t="s">
        <v>604</v>
      </c>
    </row>
    <row r="651" spans="1:17" s="112" customFormat="1">
      <c r="A651" s="139">
        <v>35123</v>
      </c>
      <c r="B651" s="111" t="s">
        <v>531</v>
      </c>
      <c r="C651" s="112">
        <v>12</v>
      </c>
      <c r="D651" s="111" t="s">
        <v>603</v>
      </c>
      <c r="E651" s="113">
        <v>0.39583333333333331</v>
      </c>
      <c r="F651" s="113">
        <v>0.42499999999999999</v>
      </c>
      <c r="H651" s="112">
        <v>0</v>
      </c>
      <c r="J651" s="112">
        <v>11</v>
      </c>
      <c r="K651" s="112">
        <v>2.5</v>
      </c>
      <c r="L651" s="112">
        <v>3410</v>
      </c>
      <c r="M651" s="112">
        <v>3410</v>
      </c>
      <c r="N651" s="112">
        <v>12.3</v>
      </c>
      <c r="O651" s="112">
        <v>113</v>
      </c>
    </row>
    <row r="652" spans="1:17" s="112" customFormat="1">
      <c r="A652" s="139">
        <v>35123</v>
      </c>
      <c r="B652" s="111" t="s">
        <v>531</v>
      </c>
      <c r="C652" s="112">
        <v>12.1</v>
      </c>
      <c r="D652" s="111" t="s">
        <v>532</v>
      </c>
      <c r="E652" s="113">
        <v>0.42708333333333331</v>
      </c>
      <c r="F652" s="113">
        <v>0.44791666666666669</v>
      </c>
      <c r="H652" s="112">
        <v>1.2</v>
      </c>
      <c r="I652" s="112">
        <v>9.5</v>
      </c>
      <c r="J652" s="112">
        <v>11</v>
      </c>
      <c r="K652" s="112">
        <v>2.5</v>
      </c>
      <c r="L652" s="112">
        <v>3410</v>
      </c>
      <c r="M652" s="112">
        <v>3410</v>
      </c>
      <c r="N652" s="112">
        <v>7</v>
      </c>
      <c r="O652" s="112">
        <v>65</v>
      </c>
    </row>
    <row r="653" spans="1:17" s="112" customFormat="1">
      <c r="A653" s="139">
        <v>35123</v>
      </c>
      <c r="B653" s="111" t="s">
        <v>531</v>
      </c>
      <c r="C653" s="112">
        <v>12.1</v>
      </c>
      <c r="D653" s="111" t="s">
        <v>532</v>
      </c>
      <c r="E653" s="113">
        <v>0.42708333333333331</v>
      </c>
      <c r="F653" s="113">
        <v>0.44791666666666669</v>
      </c>
      <c r="H653" s="112">
        <v>0</v>
      </c>
      <c r="J653" s="112">
        <v>11</v>
      </c>
      <c r="K653" s="112">
        <v>2.2999999999999998</v>
      </c>
      <c r="L653" s="112">
        <v>3150</v>
      </c>
      <c r="M653" s="112">
        <v>3150</v>
      </c>
      <c r="N653" s="112">
        <v>10.199999999999999</v>
      </c>
      <c r="O653" s="112">
        <v>94</v>
      </c>
    </row>
    <row r="654" spans="1:17">
      <c r="A654" s="185">
        <v>44496</v>
      </c>
      <c r="B654" s="181" t="s">
        <v>17</v>
      </c>
      <c r="C654" s="181">
        <v>57</v>
      </c>
      <c r="D654" s="181" t="s">
        <v>681</v>
      </c>
      <c r="E654" s="186">
        <v>0.54166666666666663</v>
      </c>
      <c r="F654" s="187">
        <v>0.5625</v>
      </c>
      <c r="G654" s="181" t="s">
        <v>693</v>
      </c>
      <c r="H654" s="181">
        <v>0</v>
      </c>
      <c r="I654" s="181"/>
      <c r="J654" s="181">
        <v>18.600000000000001</v>
      </c>
      <c r="K654" s="181">
        <v>0.5</v>
      </c>
      <c r="L654" s="181">
        <v>1016</v>
      </c>
      <c r="M654" s="181"/>
      <c r="N654" s="181">
        <v>7.01</v>
      </c>
      <c r="O654" s="181">
        <v>74</v>
      </c>
    </row>
    <row r="655" spans="1:17">
      <c r="A655" s="185">
        <v>44496</v>
      </c>
      <c r="B655" s="181" t="s">
        <v>17</v>
      </c>
      <c r="C655" s="181">
        <v>57</v>
      </c>
      <c r="D655" s="181" t="s">
        <v>681</v>
      </c>
      <c r="E655" s="186">
        <v>0.54166666666666663</v>
      </c>
      <c r="F655" s="187">
        <v>0.5625</v>
      </c>
      <c r="G655" s="181" t="s">
        <v>693</v>
      </c>
      <c r="H655" s="181">
        <v>1.3</v>
      </c>
      <c r="I655" s="181"/>
      <c r="J655" s="181">
        <v>15.7</v>
      </c>
      <c r="K655" s="181">
        <v>0.7</v>
      </c>
      <c r="L655" s="181">
        <v>1422</v>
      </c>
      <c r="M655" s="181"/>
      <c r="N655" s="181">
        <v>3.91</v>
      </c>
      <c r="O655" s="181">
        <v>39</v>
      </c>
    </row>
    <row r="656" spans="1:17">
      <c r="A656" s="185">
        <v>44496</v>
      </c>
      <c r="B656" s="181" t="s">
        <v>17</v>
      </c>
      <c r="C656" s="181">
        <v>93</v>
      </c>
      <c r="D656" s="181" t="s">
        <v>684</v>
      </c>
      <c r="E656" s="186">
        <v>0.51875000000000004</v>
      </c>
      <c r="F656" s="188"/>
      <c r="G656" s="181" t="s">
        <v>693</v>
      </c>
      <c r="H656" s="181">
        <v>0</v>
      </c>
      <c r="I656" s="181"/>
      <c r="J656" s="181">
        <v>18.399999999999999</v>
      </c>
      <c r="K656" s="181">
        <v>0.5</v>
      </c>
      <c r="L656" s="181">
        <v>1048</v>
      </c>
      <c r="M656" s="181"/>
      <c r="N656" s="181">
        <v>6.9</v>
      </c>
      <c r="O656" s="181">
        <v>73</v>
      </c>
    </row>
    <row r="657" spans="1:15">
      <c r="A657" s="185">
        <v>44496</v>
      </c>
      <c r="B657" s="181" t="s">
        <v>17</v>
      </c>
      <c r="C657" s="181">
        <v>93</v>
      </c>
      <c r="D657" s="181" t="s">
        <v>684</v>
      </c>
      <c r="E657" s="186">
        <v>0.51875000000000004</v>
      </c>
      <c r="F657" s="188"/>
      <c r="G657" s="181" t="s">
        <v>693</v>
      </c>
      <c r="H657" s="181">
        <v>1.3</v>
      </c>
      <c r="I657" s="181"/>
      <c r="J657" s="181">
        <v>15.6</v>
      </c>
      <c r="K657" s="181">
        <v>0.7</v>
      </c>
      <c r="L657" s="181">
        <v>1467</v>
      </c>
      <c r="M657" s="181"/>
      <c r="N657" s="181">
        <v>3.78</v>
      </c>
      <c r="O657" s="181">
        <v>38</v>
      </c>
    </row>
    <row r="658" spans="1:15">
      <c r="A658" s="185">
        <v>44496</v>
      </c>
      <c r="B658" s="181" t="s">
        <v>17</v>
      </c>
      <c r="C658" s="26">
        <v>159</v>
      </c>
      <c r="D658" s="189" t="s">
        <v>687</v>
      </c>
      <c r="E658" s="190">
        <v>0.49166666666666664</v>
      </c>
      <c r="F658" s="191">
        <v>0.51111111111111107</v>
      </c>
      <c r="G658" s="181" t="s">
        <v>693</v>
      </c>
      <c r="H658" s="192">
        <v>0</v>
      </c>
      <c r="I658" s="192"/>
      <c r="J658" s="192">
        <v>17.899999999999999</v>
      </c>
      <c r="K658" s="192">
        <v>0.5</v>
      </c>
      <c r="L658" s="192">
        <v>1036</v>
      </c>
      <c r="M658" s="192"/>
      <c r="N658" s="192">
        <v>6.46</v>
      </c>
      <c r="O658" s="192">
        <v>67</v>
      </c>
    </row>
    <row r="659" spans="1:15">
      <c r="A659" s="185">
        <v>44496</v>
      </c>
      <c r="B659" s="181" t="s">
        <v>17</v>
      </c>
      <c r="C659" s="181">
        <v>159</v>
      </c>
      <c r="D659" s="189" t="s">
        <v>687</v>
      </c>
      <c r="E659" s="190">
        <v>0.49166666666666664</v>
      </c>
      <c r="F659" s="191">
        <v>0.51111111111111107</v>
      </c>
      <c r="G659" s="181" t="s">
        <v>693</v>
      </c>
      <c r="H659" s="181">
        <v>1.32</v>
      </c>
      <c r="I659" s="181"/>
      <c r="J659" s="181">
        <v>15.7</v>
      </c>
      <c r="K659" s="181">
        <v>0.7</v>
      </c>
      <c r="L659" s="181">
        <v>1382</v>
      </c>
      <c r="M659" s="181"/>
      <c r="N659" s="181">
        <v>3.33</v>
      </c>
      <c r="O659" s="181">
        <v>33</v>
      </c>
    </row>
    <row r="660" spans="1:15">
      <c r="A660" s="185">
        <v>44496</v>
      </c>
      <c r="B660" s="181" t="s">
        <v>17</v>
      </c>
      <c r="C660" s="181">
        <v>350</v>
      </c>
      <c r="D660" s="181" t="s">
        <v>83</v>
      </c>
      <c r="E660" s="186">
        <v>0.44791666666666669</v>
      </c>
      <c r="F660" s="187">
        <v>0.47222222222222221</v>
      </c>
      <c r="G660" s="181" t="s">
        <v>693</v>
      </c>
      <c r="H660" s="181">
        <v>0</v>
      </c>
      <c r="I660" s="181"/>
      <c r="J660" s="181">
        <v>16</v>
      </c>
      <c r="K660" s="181">
        <v>0.5</v>
      </c>
      <c r="L660" s="181">
        <v>1080</v>
      </c>
      <c r="M660" s="181"/>
      <c r="N660" s="181">
        <v>4.6399999999999997</v>
      </c>
      <c r="O660" s="181">
        <v>46.4</v>
      </c>
    </row>
    <row r="661" spans="1:15">
      <c r="A661" s="185">
        <v>44496</v>
      </c>
      <c r="B661" s="181" t="s">
        <v>17</v>
      </c>
      <c r="C661" s="181">
        <v>350</v>
      </c>
      <c r="D661" s="181" t="s">
        <v>83</v>
      </c>
      <c r="E661" s="186">
        <v>0.44791666666666669</v>
      </c>
      <c r="F661" s="187">
        <v>0.47222222222222221</v>
      </c>
      <c r="G661" s="181" t="s">
        <v>693</v>
      </c>
      <c r="H661" s="181">
        <v>1</v>
      </c>
      <c r="I661" s="181"/>
      <c r="J661" s="181">
        <v>15.6</v>
      </c>
      <c r="K661" s="181">
        <v>0.7</v>
      </c>
      <c r="L661" s="181">
        <v>1393</v>
      </c>
      <c r="M661" s="181"/>
      <c r="N661" s="181">
        <v>4.67</v>
      </c>
      <c r="O661" s="181">
        <v>46</v>
      </c>
    </row>
    <row r="662" spans="1:15">
      <c r="A662" s="193">
        <v>44495</v>
      </c>
      <c r="B662" s="181" t="s">
        <v>24</v>
      </c>
      <c r="C662" s="189">
        <v>82</v>
      </c>
      <c r="D662" s="181" t="s">
        <v>672</v>
      </c>
      <c r="E662" s="194"/>
      <c r="F662" s="191"/>
      <c r="G662" s="181" t="s">
        <v>693</v>
      </c>
      <c r="H662" s="192">
        <v>0</v>
      </c>
      <c r="I662" s="192"/>
      <c r="J662" s="192">
        <v>15.8</v>
      </c>
      <c r="K662" s="192">
        <v>0.4</v>
      </c>
      <c r="L662" s="192">
        <v>872</v>
      </c>
      <c r="M662" s="192"/>
      <c r="N662" s="192">
        <v>5.93</v>
      </c>
      <c r="O662" s="192">
        <v>59.3</v>
      </c>
    </row>
    <row r="663" spans="1:15">
      <c r="A663" s="193">
        <v>44495</v>
      </c>
      <c r="B663" s="181" t="s">
        <v>24</v>
      </c>
      <c r="C663" s="189">
        <v>82</v>
      </c>
      <c r="D663" s="181" t="s">
        <v>672</v>
      </c>
      <c r="E663" s="194"/>
      <c r="F663" s="191"/>
      <c r="G663" s="181" t="s">
        <v>693</v>
      </c>
      <c r="H663" s="192">
        <v>1.2</v>
      </c>
      <c r="I663" s="192"/>
      <c r="J663" s="192">
        <v>15</v>
      </c>
      <c r="K663" s="192">
        <v>0.5</v>
      </c>
      <c r="L663" s="192">
        <v>1062</v>
      </c>
      <c r="M663" s="192"/>
      <c r="N663" s="192">
        <v>3.56</v>
      </c>
      <c r="O663" s="192">
        <v>35</v>
      </c>
    </row>
    <row r="664" spans="1:15">
      <c r="A664" s="193">
        <v>44495</v>
      </c>
      <c r="B664" s="181" t="s">
        <v>24</v>
      </c>
      <c r="C664" s="189">
        <v>244</v>
      </c>
      <c r="D664" s="181" t="s">
        <v>675</v>
      </c>
      <c r="E664" s="194"/>
      <c r="F664" s="191"/>
      <c r="G664" s="181" t="s">
        <v>693</v>
      </c>
      <c r="H664" s="192">
        <v>0</v>
      </c>
      <c r="I664" s="192"/>
      <c r="J664" s="192">
        <v>16.8</v>
      </c>
      <c r="K664" s="192">
        <v>0.7</v>
      </c>
      <c r="L664" s="192">
        <v>1478</v>
      </c>
      <c r="M664" s="192"/>
      <c r="N664" s="192">
        <v>7.83</v>
      </c>
      <c r="O664" s="192">
        <v>80.3</v>
      </c>
    </row>
    <row r="665" spans="1:15">
      <c r="A665" s="193">
        <v>44495</v>
      </c>
      <c r="B665" s="181" t="s">
        <v>24</v>
      </c>
      <c r="C665" s="189">
        <v>244</v>
      </c>
      <c r="D665" s="181" t="s">
        <v>675</v>
      </c>
      <c r="E665" s="194"/>
      <c r="F665" s="191"/>
      <c r="G665" s="181" t="s">
        <v>693</v>
      </c>
      <c r="H665" s="192">
        <v>1.05</v>
      </c>
      <c r="I665" s="192"/>
      <c r="J665" s="192">
        <v>16</v>
      </c>
      <c r="K665" s="192">
        <v>0.8</v>
      </c>
      <c r="L665" s="192">
        <v>1562</v>
      </c>
      <c r="M665" s="192"/>
      <c r="N665" s="192">
        <v>5.48</v>
      </c>
      <c r="O665" s="192">
        <v>55.2</v>
      </c>
    </row>
    <row r="666" spans="1:15">
      <c r="A666" s="193">
        <v>44495</v>
      </c>
      <c r="B666" s="181" t="s">
        <v>24</v>
      </c>
      <c r="C666" s="181">
        <v>330</v>
      </c>
      <c r="D666" s="181" t="s">
        <v>677</v>
      </c>
      <c r="E666" s="195"/>
      <c r="F666" s="187">
        <v>0.61458333333333337</v>
      </c>
      <c r="G666" s="181" t="s">
        <v>693</v>
      </c>
      <c r="H666" s="181">
        <v>0</v>
      </c>
      <c r="I666" s="181"/>
      <c r="J666" s="181">
        <v>17</v>
      </c>
      <c r="K666" s="181">
        <v>0.7</v>
      </c>
      <c r="L666" s="181">
        <v>1377</v>
      </c>
      <c r="M666" s="181"/>
      <c r="N666" s="181">
        <v>7.6</v>
      </c>
      <c r="O666" s="181">
        <v>78.099999999999994</v>
      </c>
    </row>
    <row r="667" spans="1:15">
      <c r="A667" s="193">
        <v>44495</v>
      </c>
      <c r="B667" s="181" t="s">
        <v>24</v>
      </c>
      <c r="C667" s="181">
        <v>330</v>
      </c>
      <c r="D667" s="181" t="s">
        <v>677</v>
      </c>
      <c r="E667" s="195"/>
      <c r="F667" s="187">
        <v>0.61458333333333337</v>
      </c>
      <c r="G667" s="181" t="s">
        <v>693</v>
      </c>
      <c r="H667" s="181">
        <v>1.25</v>
      </c>
      <c r="I667" s="181"/>
      <c r="J667" s="181">
        <v>16.2</v>
      </c>
      <c r="K667" s="181">
        <v>0.8</v>
      </c>
      <c r="L667" s="181">
        <v>1611</v>
      </c>
      <c r="M667" s="181"/>
      <c r="N667" s="181">
        <v>6.97</v>
      </c>
      <c r="O667" s="181">
        <v>70.400000000000006</v>
      </c>
    </row>
    <row r="668" spans="1:15">
      <c r="A668" s="193">
        <v>44495</v>
      </c>
      <c r="B668" s="181" t="s">
        <v>24</v>
      </c>
      <c r="C668" s="182">
        <v>353</v>
      </c>
      <c r="D668" s="181" t="s">
        <v>679</v>
      </c>
      <c r="E668" s="186">
        <v>0.58194444444444449</v>
      </c>
      <c r="F668" s="187">
        <v>0.59722222222222221</v>
      </c>
      <c r="G668" s="181" t="s">
        <v>693</v>
      </c>
      <c r="H668" s="181">
        <v>0</v>
      </c>
      <c r="I668" s="181"/>
      <c r="J668" s="181">
        <v>17.399999999999999</v>
      </c>
      <c r="K668" s="181">
        <v>0.6</v>
      </c>
      <c r="L668" s="181">
        <v>1208</v>
      </c>
      <c r="M668" s="181"/>
      <c r="N668" s="181">
        <v>7.69</v>
      </c>
      <c r="O668" s="181">
        <v>79.599999999999994</v>
      </c>
    </row>
    <row r="669" spans="1:15">
      <c r="A669" s="193">
        <v>44495</v>
      </c>
      <c r="B669" s="181" t="s">
        <v>24</v>
      </c>
      <c r="C669" s="181">
        <v>353</v>
      </c>
      <c r="D669" s="181" t="s">
        <v>679</v>
      </c>
      <c r="E669" s="186">
        <v>0.58194444444444449</v>
      </c>
      <c r="F669" s="187">
        <v>0.59722222222222221</v>
      </c>
      <c r="G669" s="181" t="s">
        <v>693</v>
      </c>
      <c r="H669" s="181">
        <v>1.25</v>
      </c>
      <c r="I669" s="181"/>
      <c r="J669" s="181">
        <v>15.9</v>
      </c>
      <c r="K669" s="181">
        <v>0.8</v>
      </c>
      <c r="L669" s="181">
        <v>1617</v>
      </c>
      <c r="M669" s="181"/>
      <c r="N669" s="181">
        <v>5.69</v>
      </c>
      <c r="O669" s="181">
        <v>57.3</v>
      </c>
    </row>
    <row r="670" spans="1:15">
      <c r="A670" s="193">
        <v>44495</v>
      </c>
      <c r="B670" s="181" t="s">
        <v>33</v>
      </c>
      <c r="C670" s="181">
        <v>15</v>
      </c>
      <c r="D670" s="181" t="s">
        <v>660</v>
      </c>
      <c r="E670" s="186">
        <v>0.47916666666666669</v>
      </c>
      <c r="F670" s="188"/>
      <c r="G670" s="181" t="s">
        <v>693</v>
      </c>
      <c r="H670" s="181">
        <v>0</v>
      </c>
      <c r="I670" s="181"/>
      <c r="J670" s="181">
        <v>15.4</v>
      </c>
      <c r="K670" s="181">
        <v>0.7</v>
      </c>
      <c r="L670" s="181">
        <v>1457</v>
      </c>
      <c r="M670" s="181"/>
      <c r="N670" s="181">
        <v>8.15</v>
      </c>
      <c r="O670" s="181">
        <v>80.900000000000006</v>
      </c>
    </row>
    <row r="671" spans="1:15">
      <c r="A671" s="193">
        <v>44495</v>
      </c>
      <c r="B671" s="181" t="s">
        <v>33</v>
      </c>
      <c r="C671" s="181">
        <v>15</v>
      </c>
      <c r="D671" s="181" t="s">
        <v>660</v>
      </c>
      <c r="E671" s="186">
        <v>0.97916666666666663</v>
      </c>
      <c r="F671" s="188"/>
      <c r="G671" s="181" t="s">
        <v>693</v>
      </c>
      <c r="H671" s="181">
        <v>1.1499999999999999</v>
      </c>
      <c r="I671" s="181"/>
      <c r="J671" s="181">
        <v>15.1</v>
      </c>
      <c r="K671" s="181">
        <v>0.8</v>
      </c>
      <c r="L671" s="181">
        <v>1550</v>
      </c>
      <c r="M671" s="181"/>
      <c r="N671" s="181">
        <v>5.83</v>
      </c>
      <c r="O671" s="181">
        <v>57.6</v>
      </c>
    </row>
    <row r="672" spans="1:15">
      <c r="A672" s="193">
        <v>44495</v>
      </c>
      <c r="B672" s="181" t="s">
        <v>33</v>
      </c>
      <c r="C672" s="181">
        <v>48</v>
      </c>
      <c r="D672" s="181" t="s">
        <v>663</v>
      </c>
      <c r="E672" s="186">
        <v>0.5</v>
      </c>
      <c r="F672" s="187">
        <v>0.51666666666666672</v>
      </c>
      <c r="G672" s="181" t="s">
        <v>693</v>
      </c>
      <c r="H672" s="181">
        <v>0</v>
      </c>
      <c r="I672" s="181"/>
      <c r="J672" s="181">
        <v>15.6</v>
      </c>
      <c r="K672" s="181">
        <v>0.5</v>
      </c>
      <c r="L672" s="181">
        <v>1065</v>
      </c>
      <c r="M672" s="181"/>
      <c r="N672" s="181">
        <v>6.95</v>
      </c>
      <c r="O672" s="181">
        <v>69.2</v>
      </c>
    </row>
    <row r="673" spans="1:17">
      <c r="A673" s="193">
        <v>44495</v>
      </c>
      <c r="B673" s="181" t="s">
        <v>33</v>
      </c>
      <c r="C673" s="181">
        <v>48</v>
      </c>
      <c r="D673" s="181" t="s">
        <v>663</v>
      </c>
      <c r="E673" s="186">
        <v>0.5</v>
      </c>
      <c r="F673" s="187">
        <v>0.51666666666666672</v>
      </c>
      <c r="G673" s="181" t="s">
        <v>693</v>
      </c>
      <c r="H673" s="181">
        <v>1.35</v>
      </c>
      <c r="I673" s="181"/>
      <c r="J673" s="181">
        <v>15</v>
      </c>
      <c r="K673" s="181">
        <v>0.8</v>
      </c>
      <c r="L673" s="181">
        <v>1554</v>
      </c>
      <c r="M673" s="181"/>
      <c r="N673" s="181">
        <v>4.6500000000000004</v>
      </c>
      <c r="O673" s="181">
        <v>44.9</v>
      </c>
    </row>
    <row r="674" spans="1:17">
      <c r="A674" s="193">
        <v>44495</v>
      </c>
      <c r="B674" s="181" t="s">
        <v>33</v>
      </c>
      <c r="C674" s="181">
        <v>76</v>
      </c>
      <c r="D674" s="181" t="s">
        <v>453</v>
      </c>
      <c r="E674" s="186">
        <v>0.5180555555555556</v>
      </c>
      <c r="F674" s="187">
        <v>0.53263888888888888</v>
      </c>
      <c r="G674" s="181" t="s">
        <v>693</v>
      </c>
      <c r="H674" s="181">
        <v>0</v>
      </c>
      <c r="I674" s="181"/>
      <c r="J674" s="181">
        <v>15.7</v>
      </c>
      <c r="K674" s="181">
        <v>0.6</v>
      </c>
      <c r="L674" s="181">
        <v>1222</v>
      </c>
      <c r="M674" s="181"/>
      <c r="N674" s="181">
        <v>7.18</v>
      </c>
      <c r="O674" s="181">
        <v>71.7</v>
      </c>
    </row>
    <row r="675" spans="1:17">
      <c r="A675" s="193">
        <v>44495</v>
      </c>
      <c r="B675" s="181" t="s">
        <v>33</v>
      </c>
      <c r="C675" s="181">
        <v>76</v>
      </c>
      <c r="D675" s="181" t="s">
        <v>453</v>
      </c>
      <c r="E675" s="186">
        <v>0.5180555555555556</v>
      </c>
      <c r="F675" s="187">
        <v>0.53263888888888888</v>
      </c>
      <c r="G675" s="181" t="s">
        <v>693</v>
      </c>
      <c r="H675" s="181">
        <v>1.05</v>
      </c>
      <c r="I675" s="181"/>
      <c r="J675" s="181">
        <v>15.2</v>
      </c>
      <c r="K675" s="181">
        <v>0.8</v>
      </c>
      <c r="L675" s="181">
        <v>1527</v>
      </c>
      <c r="M675" s="181"/>
      <c r="N675" s="181">
        <v>4.88</v>
      </c>
      <c r="O675" s="181">
        <v>48.3</v>
      </c>
    </row>
    <row r="676" spans="1:17">
      <c r="A676" s="193">
        <v>44495</v>
      </c>
      <c r="B676" s="181" t="s">
        <v>33</v>
      </c>
      <c r="C676" s="181">
        <v>650</v>
      </c>
      <c r="D676" s="181" t="s">
        <v>666</v>
      </c>
      <c r="E676" s="186">
        <v>0.46041666666666664</v>
      </c>
      <c r="F676" s="187"/>
      <c r="G676" s="181" t="s">
        <v>693</v>
      </c>
      <c r="H676" s="181">
        <v>0</v>
      </c>
      <c r="I676" s="181"/>
      <c r="J676" s="181">
        <v>15.2</v>
      </c>
      <c r="K676" s="181">
        <v>0.8</v>
      </c>
      <c r="L676" s="181">
        <v>1514</v>
      </c>
      <c r="M676" s="181"/>
      <c r="N676" s="181">
        <v>7.39</v>
      </c>
      <c r="O676" s="181">
        <v>73.099999999999994</v>
      </c>
    </row>
    <row r="677" spans="1:17">
      <c r="A677" s="193">
        <v>44495</v>
      </c>
      <c r="B677" s="181" t="s">
        <v>33</v>
      </c>
      <c r="C677" s="181">
        <v>650</v>
      </c>
      <c r="D677" s="181" t="s">
        <v>666</v>
      </c>
      <c r="E677" s="186">
        <v>0.46041666666666664</v>
      </c>
      <c r="F677" s="188"/>
      <c r="G677" s="181" t="s">
        <v>693</v>
      </c>
      <c r="H677" s="181">
        <v>0.8</v>
      </c>
      <c r="I677" s="181"/>
      <c r="J677" s="181">
        <v>15.1</v>
      </c>
      <c r="K677" s="181">
        <v>0.8</v>
      </c>
      <c r="L677" s="181">
        <v>1585</v>
      </c>
      <c r="M677" s="181"/>
      <c r="N677" s="181">
        <v>6.15</v>
      </c>
      <c r="O677" s="181">
        <v>60.7</v>
      </c>
    </row>
    <row r="678" spans="1:17">
      <c r="A678" s="193">
        <v>44495</v>
      </c>
      <c r="B678" s="181" t="s">
        <v>33</v>
      </c>
      <c r="C678" s="181">
        <v>755</v>
      </c>
      <c r="D678" s="181" t="s">
        <v>669</v>
      </c>
      <c r="E678" s="186">
        <v>0.44444444444444442</v>
      </c>
      <c r="F678" s="187">
        <v>0.4513888888888889</v>
      </c>
      <c r="G678" s="181" t="s">
        <v>693</v>
      </c>
      <c r="H678" s="181">
        <v>0</v>
      </c>
      <c r="I678" s="181"/>
      <c r="J678" s="181">
        <v>15.1</v>
      </c>
      <c r="K678" s="181">
        <v>0.7</v>
      </c>
      <c r="L678" s="181">
        <v>1463</v>
      </c>
      <c r="M678" s="181"/>
      <c r="N678" s="181">
        <v>7.3</v>
      </c>
      <c r="O678" s="181">
        <v>72</v>
      </c>
    </row>
    <row r="679" spans="1:17">
      <c r="A679" s="193">
        <v>44495</v>
      </c>
      <c r="B679" s="181" t="s">
        <v>33</v>
      </c>
      <c r="C679" s="181">
        <v>755</v>
      </c>
      <c r="D679" s="181" t="s">
        <v>694</v>
      </c>
      <c r="E679" s="186">
        <v>0.44444444444444442</v>
      </c>
      <c r="F679" s="187">
        <v>0.4513888888888889</v>
      </c>
      <c r="G679" s="181" t="s">
        <v>693</v>
      </c>
      <c r="H679" s="181">
        <v>1.1000000000000001</v>
      </c>
      <c r="I679" s="181"/>
      <c r="J679" s="181">
        <v>15</v>
      </c>
      <c r="K679" s="181">
        <v>0.8</v>
      </c>
      <c r="L679" s="181">
        <v>1489</v>
      </c>
      <c r="M679" s="181"/>
      <c r="N679" s="181">
        <v>4.78</v>
      </c>
      <c r="O679" s="181">
        <v>47.1</v>
      </c>
    </row>
    <row r="680" spans="1:17">
      <c r="A680" s="193">
        <v>44832</v>
      </c>
      <c r="B680" s="181" t="s">
        <v>33</v>
      </c>
      <c r="C680" s="181">
        <v>429</v>
      </c>
      <c r="D680" s="181" t="s">
        <v>632</v>
      </c>
      <c r="E680" s="186">
        <v>0.41805555555555557</v>
      </c>
      <c r="F680" s="187">
        <v>0.4465277777777778</v>
      </c>
      <c r="G680" s="182"/>
      <c r="H680" s="181">
        <v>0.52</v>
      </c>
      <c r="I680" s="181"/>
      <c r="J680" s="181">
        <v>16.5</v>
      </c>
      <c r="K680" s="181">
        <v>5.3</v>
      </c>
      <c r="L680" s="181">
        <v>9382</v>
      </c>
      <c r="M680" s="181"/>
      <c r="N680" s="181">
        <v>6.97</v>
      </c>
      <c r="O680" s="196">
        <v>73.400000000000006</v>
      </c>
      <c r="P680" s="197"/>
      <c r="Q680" s="198" t="s">
        <v>695</v>
      </c>
    </row>
    <row r="681" spans="1:17">
      <c r="A681" s="193">
        <v>44832</v>
      </c>
      <c r="B681" s="181" t="s">
        <v>33</v>
      </c>
      <c r="C681" s="181">
        <v>415</v>
      </c>
      <c r="D681" s="181" t="s">
        <v>631</v>
      </c>
      <c r="E681" s="186">
        <v>0.45</v>
      </c>
      <c r="F681" s="187">
        <v>0.4597222222222222</v>
      </c>
      <c r="G681" s="182"/>
      <c r="H681" s="181">
        <v>0</v>
      </c>
      <c r="I681" s="181"/>
      <c r="J681" s="181">
        <v>17.399999999999999</v>
      </c>
      <c r="K681" s="181">
        <v>4.9000000000000004</v>
      </c>
      <c r="L681" s="181">
        <v>8814</v>
      </c>
      <c r="M681" s="181"/>
      <c r="N681" s="181">
        <v>8.51</v>
      </c>
      <c r="O681" s="196">
        <v>91.1</v>
      </c>
      <c r="P681" s="10"/>
      <c r="Q681" s="10"/>
    </row>
    <row r="682" spans="1:17">
      <c r="A682" s="193">
        <v>44832</v>
      </c>
      <c r="B682" s="181" t="s">
        <v>33</v>
      </c>
      <c r="C682" s="181">
        <v>415</v>
      </c>
      <c r="D682" s="181" t="s">
        <v>631</v>
      </c>
      <c r="E682" s="186">
        <v>0.45</v>
      </c>
      <c r="F682" s="187">
        <v>0.4597222222222222</v>
      </c>
      <c r="G682" s="182"/>
      <c r="H682" s="181">
        <v>0.56000000000000005</v>
      </c>
      <c r="I682" s="181"/>
      <c r="J682" s="181">
        <v>17.100000000000001</v>
      </c>
      <c r="K682" s="181">
        <v>5.3</v>
      </c>
      <c r="L682" s="181">
        <v>9385</v>
      </c>
      <c r="M682" s="181"/>
      <c r="N682" s="181">
        <v>7.69</v>
      </c>
      <c r="O682" s="196">
        <v>82</v>
      </c>
      <c r="P682" s="10"/>
      <c r="Q682" s="10"/>
    </row>
    <row r="683" spans="1:17">
      <c r="A683" s="193">
        <v>44832</v>
      </c>
      <c r="B683" s="181" t="s">
        <v>33</v>
      </c>
      <c r="C683" s="181">
        <v>364</v>
      </c>
      <c r="D683" s="181" t="s">
        <v>629</v>
      </c>
      <c r="E683" s="186">
        <v>0.46319444444444446</v>
      </c>
      <c r="F683" s="187">
        <v>0.48680555555555555</v>
      </c>
      <c r="G683" s="182"/>
      <c r="H683" s="181">
        <v>0</v>
      </c>
      <c r="I683" s="181"/>
      <c r="J683" s="181">
        <v>17.2</v>
      </c>
      <c r="K683" s="181">
        <v>4.5999999999999996</v>
      </c>
      <c r="L683" s="181">
        <v>9400</v>
      </c>
      <c r="M683" s="181"/>
      <c r="N683" s="181">
        <v>8.1</v>
      </c>
      <c r="O683" s="196">
        <v>87.8</v>
      </c>
      <c r="P683" s="10"/>
      <c r="Q683" s="10"/>
    </row>
    <row r="684" spans="1:17">
      <c r="A684" s="193">
        <v>44832</v>
      </c>
      <c r="B684" s="181" t="s">
        <v>33</v>
      </c>
      <c r="C684" s="181">
        <v>364</v>
      </c>
      <c r="D684" s="181" t="s">
        <v>629</v>
      </c>
      <c r="E684" s="186">
        <v>0.46319444444444446</v>
      </c>
      <c r="F684" s="187">
        <v>0.48680555555555555</v>
      </c>
      <c r="G684" s="182"/>
      <c r="H684" s="181">
        <v>0.65</v>
      </c>
      <c r="I684" s="181"/>
      <c r="J684" s="181">
        <v>16.899999999999999</v>
      </c>
      <c r="K684" s="181">
        <v>5.3</v>
      </c>
      <c r="L684" s="181">
        <v>9364</v>
      </c>
      <c r="M684" s="181"/>
      <c r="N684" s="181">
        <v>5.2</v>
      </c>
      <c r="O684" s="196">
        <v>51.7</v>
      </c>
      <c r="P684" s="10"/>
      <c r="Q684" s="10"/>
    </row>
    <row r="685" spans="1:17">
      <c r="A685" s="193">
        <v>44832</v>
      </c>
      <c r="B685" s="181" t="s">
        <v>33</v>
      </c>
      <c r="C685" s="181">
        <v>356</v>
      </c>
      <c r="D685" s="181" t="s">
        <v>628</v>
      </c>
      <c r="E685" s="186">
        <v>0.49166666666666664</v>
      </c>
      <c r="F685" s="187">
        <v>0.50208333333333333</v>
      </c>
      <c r="G685" s="182"/>
      <c r="H685" s="181">
        <v>0</v>
      </c>
      <c r="I685" s="181"/>
      <c r="J685" s="181">
        <v>17.3</v>
      </c>
      <c r="K685" s="181">
        <v>5.2</v>
      </c>
      <c r="L685" s="181">
        <v>9402</v>
      </c>
      <c r="M685" s="181"/>
      <c r="N685" s="181">
        <v>9.1999999999999993</v>
      </c>
      <c r="O685" s="196">
        <v>98</v>
      </c>
      <c r="P685" s="10"/>
      <c r="Q685" s="10"/>
    </row>
    <row r="686" spans="1:17">
      <c r="A686" s="193">
        <v>44832</v>
      </c>
      <c r="B686" s="181" t="s">
        <v>33</v>
      </c>
      <c r="C686" s="181">
        <v>356</v>
      </c>
      <c r="D686" s="181" t="s">
        <v>628</v>
      </c>
      <c r="E686" s="186">
        <v>0.49166666666666664</v>
      </c>
      <c r="F686" s="187">
        <v>0.50208333333333333</v>
      </c>
      <c r="G686" s="182"/>
      <c r="H686" s="181">
        <v>0.8</v>
      </c>
      <c r="I686" s="181"/>
      <c r="J686" s="181">
        <v>17.2</v>
      </c>
      <c r="K686" s="181">
        <v>5.3</v>
      </c>
      <c r="L686" s="181">
        <v>9366</v>
      </c>
      <c r="M686" s="181"/>
      <c r="N686" s="181">
        <v>5.6</v>
      </c>
      <c r="O686" s="196">
        <v>52</v>
      </c>
      <c r="P686" s="10"/>
      <c r="Q686" s="10"/>
    </row>
    <row r="687" spans="1:17">
      <c r="A687" s="193">
        <v>44832</v>
      </c>
      <c r="B687" s="181" t="s">
        <v>33</v>
      </c>
      <c r="C687" s="181">
        <v>240</v>
      </c>
      <c r="D687" s="181" t="s">
        <v>627</v>
      </c>
      <c r="E687" s="186">
        <v>0.50694444444444442</v>
      </c>
      <c r="F687" s="187">
        <v>0.52638888888888891</v>
      </c>
      <c r="G687" s="182"/>
      <c r="H687" s="181">
        <v>0</v>
      </c>
      <c r="I687" s="181"/>
      <c r="J687" s="181">
        <v>17.600000000000001</v>
      </c>
      <c r="K687" s="181">
        <v>5.3</v>
      </c>
      <c r="L687" s="181">
        <v>9452</v>
      </c>
      <c r="M687" s="181"/>
      <c r="N687" s="181">
        <v>8.8000000000000007</v>
      </c>
      <c r="O687" s="196">
        <v>94</v>
      </c>
      <c r="P687" s="10"/>
      <c r="Q687" s="10"/>
    </row>
    <row r="688" spans="1:17">
      <c r="A688" s="193">
        <v>44832</v>
      </c>
      <c r="B688" s="181" t="s">
        <v>33</v>
      </c>
      <c r="C688" s="181">
        <v>240</v>
      </c>
      <c r="D688" s="181" t="s">
        <v>627</v>
      </c>
      <c r="E688" s="186">
        <v>0.50694444444444442</v>
      </c>
      <c r="F688" s="187">
        <v>0.52638888888888891</v>
      </c>
      <c r="G688" s="182"/>
      <c r="H688" s="181">
        <v>0.55000000000000004</v>
      </c>
      <c r="I688" s="181"/>
      <c r="J688" s="181">
        <v>17.399999999999999</v>
      </c>
      <c r="K688" s="181">
        <v>5.3</v>
      </c>
      <c r="L688" s="181">
        <v>9382</v>
      </c>
      <c r="M688" s="181"/>
      <c r="N688" s="181">
        <v>4.5999999999999996</v>
      </c>
      <c r="O688" s="196">
        <v>50</v>
      </c>
      <c r="P688" s="10"/>
      <c r="Q688" s="10"/>
    </row>
    <row r="689" spans="1:17">
      <c r="A689" s="193">
        <v>44832</v>
      </c>
      <c r="B689" s="181" t="s">
        <v>24</v>
      </c>
      <c r="C689" s="181">
        <v>371</v>
      </c>
      <c r="D689" s="181" t="s">
        <v>696</v>
      </c>
      <c r="E689" s="186">
        <v>0.57222222222222219</v>
      </c>
      <c r="F689" s="187">
        <v>0.58680555555555558</v>
      </c>
      <c r="G689" s="182"/>
      <c r="H689" s="181">
        <v>0</v>
      </c>
      <c r="I689" s="181"/>
      <c r="J689" s="181">
        <v>19.3</v>
      </c>
      <c r="K689" s="181">
        <v>5.3</v>
      </c>
      <c r="L689" s="181">
        <v>9382</v>
      </c>
      <c r="M689" s="181"/>
      <c r="N689" s="181">
        <v>8.9700000000000006</v>
      </c>
      <c r="O689" s="196">
        <v>100</v>
      </c>
      <c r="P689" s="10"/>
      <c r="Q689" s="10"/>
    </row>
    <row r="690" spans="1:17">
      <c r="A690" s="193">
        <v>44832</v>
      </c>
      <c r="B690" s="181" t="s">
        <v>24</v>
      </c>
      <c r="C690" s="181">
        <v>371</v>
      </c>
      <c r="D690" s="181" t="s">
        <v>696</v>
      </c>
      <c r="E690" s="186">
        <v>0.57222222222222219</v>
      </c>
      <c r="F690" s="187">
        <v>0.58680555555555558</v>
      </c>
      <c r="G690" s="182"/>
      <c r="H690" s="181">
        <v>0.4</v>
      </c>
      <c r="I690" s="181"/>
      <c r="J690" s="181">
        <v>19.2</v>
      </c>
      <c r="K690" s="181">
        <v>5.3</v>
      </c>
      <c r="L690" s="181">
        <v>9388</v>
      </c>
      <c r="M690" s="181"/>
      <c r="N690" s="181">
        <v>7.8</v>
      </c>
      <c r="O690" s="196">
        <v>84</v>
      </c>
      <c r="P690" s="10"/>
      <c r="Q690" s="10"/>
    </row>
    <row r="691" spans="1:17">
      <c r="A691" s="193">
        <v>44832</v>
      </c>
      <c r="B691" s="181" t="s">
        <v>24</v>
      </c>
      <c r="C691" s="181">
        <v>297</v>
      </c>
      <c r="D691" s="181" t="s">
        <v>623</v>
      </c>
      <c r="E691" s="186">
        <v>0.59861111111111109</v>
      </c>
      <c r="F691" s="187">
        <v>0.60347222222222219</v>
      </c>
      <c r="G691" s="182"/>
      <c r="H691" s="181">
        <v>0</v>
      </c>
      <c r="I691" s="181"/>
      <c r="J691" s="181">
        <v>19.600000000000001</v>
      </c>
      <c r="K691" s="181">
        <v>5.3</v>
      </c>
      <c r="L691" s="181">
        <v>9382</v>
      </c>
      <c r="M691" s="181"/>
      <c r="N691" s="181">
        <v>8.74</v>
      </c>
      <c r="O691" s="196">
        <v>98</v>
      </c>
      <c r="P691" s="10"/>
      <c r="Q691" s="198" t="s">
        <v>697</v>
      </c>
    </row>
    <row r="692" spans="1:17">
      <c r="A692" s="193">
        <v>44832</v>
      </c>
      <c r="B692" s="181" t="s">
        <v>24</v>
      </c>
      <c r="C692" s="181">
        <v>275</v>
      </c>
      <c r="D692" s="181" t="s">
        <v>621</v>
      </c>
      <c r="E692" s="186">
        <v>0.60972222222222228</v>
      </c>
      <c r="F692" s="187">
        <v>0.62777777777777777</v>
      </c>
      <c r="G692" s="182"/>
      <c r="H692" s="181">
        <v>0</v>
      </c>
      <c r="I692" s="181"/>
      <c r="J692" s="181">
        <v>20</v>
      </c>
      <c r="K692" s="181">
        <v>5.3</v>
      </c>
      <c r="L692" s="181">
        <v>9420</v>
      </c>
      <c r="M692" s="181"/>
      <c r="N692" s="181">
        <v>8.8000000000000007</v>
      </c>
      <c r="O692" s="196">
        <v>99</v>
      </c>
      <c r="P692" s="10"/>
      <c r="Q692" s="10"/>
    </row>
    <row r="693" spans="1:17">
      <c r="A693" s="193">
        <v>44832</v>
      </c>
      <c r="B693" s="181" t="s">
        <v>24</v>
      </c>
      <c r="C693" s="181">
        <v>275</v>
      </c>
      <c r="D693" s="181" t="s">
        <v>621</v>
      </c>
      <c r="E693" s="186">
        <v>0.60972222222222228</v>
      </c>
      <c r="F693" s="187">
        <v>0.62777777777777777</v>
      </c>
      <c r="G693" s="182"/>
      <c r="H693" s="181">
        <v>0.6</v>
      </c>
      <c r="I693" s="181"/>
      <c r="J693" s="181">
        <v>19.8</v>
      </c>
      <c r="K693" s="181">
        <v>5.3</v>
      </c>
      <c r="L693" s="181">
        <v>9401</v>
      </c>
      <c r="M693" s="181"/>
      <c r="N693" s="181">
        <v>5.7</v>
      </c>
      <c r="O693" s="196">
        <v>65</v>
      </c>
      <c r="P693" s="10"/>
      <c r="Q693" s="10"/>
    </row>
    <row r="694" spans="1:17">
      <c r="A694" s="193">
        <v>44832</v>
      </c>
      <c r="B694" s="181" t="s">
        <v>24</v>
      </c>
      <c r="C694" s="189">
        <v>114</v>
      </c>
      <c r="D694" s="181" t="s">
        <v>619</v>
      </c>
      <c r="E694" s="194">
        <v>0.63680555555555551</v>
      </c>
      <c r="F694" s="191">
        <v>0.67500000000000004</v>
      </c>
      <c r="G694" s="182"/>
      <c r="H694" s="192">
        <v>0</v>
      </c>
      <c r="I694" s="192"/>
      <c r="J694" s="192">
        <v>20</v>
      </c>
      <c r="K694" s="192">
        <v>5.3</v>
      </c>
      <c r="L694" s="192">
        <v>9403</v>
      </c>
      <c r="M694" s="192"/>
      <c r="N694" s="192">
        <v>8.4499999999999993</v>
      </c>
      <c r="O694" s="189">
        <v>95</v>
      </c>
      <c r="P694" s="10"/>
      <c r="Q694" s="10"/>
    </row>
    <row r="695" spans="1:17">
      <c r="A695" s="193">
        <v>44832</v>
      </c>
      <c r="B695" s="181" t="s">
        <v>24</v>
      </c>
      <c r="C695" s="189">
        <v>114</v>
      </c>
      <c r="D695" s="181" t="s">
        <v>619</v>
      </c>
      <c r="E695" s="194">
        <v>0.63680555555555551</v>
      </c>
      <c r="F695" s="191">
        <v>0.67500000000000004</v>
      </c>
      <c r="G695" s="182"/>
      <c r="H695" s="192">
        <v>0.69</v>
      </c>
      <c r="I695" s="192"/>
      <c r="J695" s="192">
        <v>20</v>
      </c>
      <c r="K695" s="192">
        <v>5.3</v>
      </c>
      <c r="L695" s="192">
        <v>9396</v>
      </c>
      <c r="M695" s="192"/>
      <c r="N695" s="192">
        <v>6.78</v>
      </c>
      <c r="O695" s="189">
        <v>72</v>
      </c>
      <c r="P695" s="10"/>
      <c r="Q695" s="10"/>
    </row>
    <row r="696" spans="1:17">
      <c r="A696" s="193">
        <v>44832</v>
      </c>
      <c r="B696" s="181" t="s">
        <v>24</v>
      </c>
      <c r="C696" s="189">
        <v>86</v>
      </c>
      <c r="D696" s="181" t="s">
        <v>618</v>
      </c>
      <c r="E696" s="194">
        <v>0.68055555555555558</v>
      </c>
      <c r="F696" s="191">
        <v>0.69652777777777775</v>
      </c>
      <c r="G696" s="182"/>
      <c r="H696" s="192">
        <v>0</v>
      </c>
      <c r="I696" s="192"/>
      <c r="J696" s="192">
        <v>20.2</v>
      </c>
      <c r="K696" s="192">
        <v>5.3</v>
      </c>
      <c r="L696" s="192">
        <v>9396</v>
      </c>
      <c r="M696" s="192"/>
      <c r="N696" s="192">
        <v>8.6999999999999993</v>
      </c>
      <c r="O696" s="189">
        <v>99</v>
      </c>
      <c r="P696" s="10"/>
      <c r="Q696" s="10"/>
    </row>
    <row r="697" spans="1:17">
      <c r="A697" s="193">
        <v>44832</v>
      </c>
      <c r="B697" s="181" t="s">
        <v>24</v>
      </c>
      <c r="C697" s="189">
        <v>86</v>
      </c>
      <c r="D697" s="181" t="s">
        <v>618</v>
      </c>
      <c r="E697" s="194">
        <v>0.68055555555555558</v>
      </c>
      <c r="F697" s="191">
        <v>0.69652777777777775</v>
      </c>
      <c r="G697" s="182"/>
      <c r="H697" s="192">
        <v>0.45</v>
      </c>
      <c r="I697" s="192"/>
      <c r="J697" s="192">
        <v>20</v>
      </c>
      <c r="K697" s="192">
        <v>5.3</v>
      </c>
      <c r="L697" s="192">
        <v>9368</v>
      </c>
      <c r="M697" s="192"/>
      <c r="N697" s="192">
        <v>7.07</v>
      </c>
      <c r="O697" s="189">
        <v>80</v>
      </c>
      <c r="P697" s="10"/>
      <c r="Q697" s="10"/>
    </row>
    <row r="698" spans="1:17">
      <c r="A698" s="199">
        <v>44833</v>
      </c>
      <c r="B698" s="181" t="s">
        <v>17</v>
      </c>
      <c r="C698" s="200">
        <v>171</v>
      </c>
      <c r="D698" s="189" t="s">
        <v>609</v>
      </c>
      <c r="E698" s="190">
        <v>0.42986111111111114</v>
      </c>
      <c r="F698" s="191">
        <v>0.45</v>
      </c>
      <c r="G698" s="182"/>
      <c r="H698" s="192">
        <v>0</v>
      </c>
      <c r="I698" s="192"/>
      <c r="J698" s="192">
        <v>18.600000000000001</v>
      </c>
      <c r="K698" s="192">
        <v>5.3</v>
      </c>
      <c r="L698" s="192">
        <v>9331</v>
      </c>
      <c r="M698" s="192"/>
      <c r="N698" s="192">
        <v>6.45</v>
      </c>
      <c r="O698" s="189">
        <v>71</v>
      </c>
      <c r="P698" s="10"/>
      <c r="Q698" s="198" t="s">
        <v>698</v>
      </c>
    </row>
    <row r="699" spans="1:17">
      <c r="A699" s="199">
        <v>44833</v>
      </c>
      <c r="B699" s="181" t="s">
        <v>17</v>
      </c>
      <c r="C699" s="181">
        <v>198</v>
      </c>
      <c r="D699" s="189" t="s">
        <v>612</v>
      </c>
      <c r="E699" s="190">
        <v>0.45277777777777778</v>
      </c>
      <c r="F699" s="191">
        <v>0.47013888888888888</v>
      </c>
      <c r="G699" s="182"/>
      <c r="H699" s="181">
        <v>0</v>
      </c>
      <c r="I699" s="181"/>
      <c r="J699" s="181">
        <v>19.3</v>
      </c>
      <c r="K699" s="181">
        <v>5.3</v>
      </c>
      <c r="L699" s="181">
        <v>9333</v>
      </c>
      <c r="M699" s="181"/>
      <c r="N699" s="181">
        <v>7.9</v>
      </c>
      <c r="O699" s="196">
        <v>87</v>
      </c>
      <c r="P699" s="10"/>
      <c r="Q699" s="10"/>
    </row>
    <row r="700" spans="1:17">
      <c r="A700" s="199">
        <v>44833</v>
      </c>
      <c r="B700" s="181" t="s">
        <v>17</v>
      </c>
      <c r="C700" s="181">
        <v>198</v>
      </c>
      <c r="D700" s="181" t="s">
        <v>612</v>
      </c>
      <c r="E700" s="186">
        <v>0.45277777777777778</v>
      </c>
      <c r="F700" s="187">
        <v>0.47013888888888888</v>
      </c>
      <c r="G700" s="182"/>
      <c r="H700" s="181">
        <v>0.42</v>
      </c>
      <c r="I700" s="181"/>
      <c r="J700" s="181">
        <v>19.399999999999999</v>
      </c>
      <c r="K700" s="181">
        <v>5.3</v>
      </c>
      <c r="L700" s="181">
        <v>9343</v>
      </c>
      <c r="M700" s="181"/>
      <c r="N700" s="181">
        <v>7.17</v>
      </c>
      <c r="O700" s="196">
        <v>81</v>
      </c>
      <c r="P700" s="10"/>
      <c r="Q700" s="10"/>
    </row>
    <row r="701" spans="1:17">
      <c r="A701" s="199">
        <v>44833</v>
      </c>
      <c r="B701" s="181" t="s">
        <v>17</v>
      </c>
      <c r="C701" s="181">
        <v>235</v>
      </c>
      <c r="D701" s="181" t="s">
        <v>613</v>
      </c>
      <c r="E701" s="186">
        <v>0.47916666666666669</v>
      </c>
      <c r="F701" s="187">
        <v>0.49791666666666667</v>
      </c>
      <c r="G701" s="182"/>
      <c r="H701" s="181">
        <v>0.35</v>
      </c>
      <c r="I701" s="181"/>
      <c r="J701" s="181">
        <v>20.6</v>
      </c>
      <c r="K701" s="181">
        <v>5.3</v>
      </c>
      <c r="L701" s="181">
        <v>9410</v>
      </c>
      <c r="M701" s="181"/>
      <c r="N701" s="181">
        <v>8.4</v>
      </c>
      <c r="O701" s="196">
        <v>97</v>
      </c>
      <c r="P701" s="10"/>
      <c r="Q701" s="198" t="s">
        <v>699</v>
      </c>
    </row>
    <row r="702" spans="1:17">
      <c r="A702" s="199">
        <v>44833</v>
      </c>
      <c r="B702" s="181" t="s">
        <v>17</v>
      </c>
      <c r="C702" s="181">
        <v>246</v>
      </c>
      <c r="D702" s="181" t="s">
        <v>615</v>
      </c>
      <c r="E702" s="186">
        <v>0.50416666666666665</v>
      </c>
      <c r="F702" s="187">
        <v>0.53125</v>
      </c>
      <c r="G702" s="182"/>
      <c r="H702" s="181">
        <v>0</v>
      </c>
      <c r="I702" s="181"/>
      <c r="J702" s="181">
        <v>21.2</v>
      </c>
      <c r="K702" s="181">
        <v>5.3</v>
      </c>
      <c r="L702" s="181">
        <v>9378</v>
      </c>
      <c r="M702" s="181"/>
      <c r="N702" s="181">
        <v>9.1999999999999993</v>
      </c>
      <c r="O702" s="196">
        <v>107</v>
      </c>
      <c r="P702" s="10"/>
      <c r="Q702" s="10"/>
    </row>
    <row r="703" spans="1:17">
      <c r="A703" s="199">
        <v>44833</v>
      </c>
      <c r="B703" s="181" t="s">
        <v>17</v>
      </c>
      <c r="C703" s="181">
        <v>246</v>
      </c>
      <c r="D703" s="181" t="s">
        <v>615</v>
      </c>
      <c r="E703" s="186">
        <v>0.50416666666666665</v>
      </c>
      <c r="F703" s="187">
        <v>0.53125</v>
      </c>
      <c r="G703" s="182"/>
      <c r="H703" s="181">
        <v>0.45</v>
      </c>
      <c r="I703" s="181"/>
      <c r="J703" s="181">
        <v>21.2</v>
      </c>
      <c r="K703" s="181">
        <v>5.3</v>
      </c>
      <c r="L703" s="181">
        <v>9393</v>
      </c>
      <c r="M703" s="181"/>
      <c r="N703" s="181">
        <v>3.2</v>
      </c>
      <c r="O703" s="196">
        <v>33</v>
      </c>
      <c r="P703" s="10"/>
      <c r="Q703" s="10"/>
    </row>
    <row r="704" spans="1:17">
      <c r="A704" s="199">
        <v>44833</v>
      </c>
      <c r="B704" s="181" t="s">
        <v>17</v>
      </c>
      <c r="C704" s="181">
        <v>286</v>
      </c>
      <c r="D704" s="181" t="s">
        <v>617</v>
      </c>
      <c r="E704" s="186">
        <v>0.53472222222222221</v>
      </c>
      <c r="F704" s="187">
        <v>0.54791666666666672</v>
      </c>
      <c r="G704" s="182"/>
      <c r="H704" s="181">
        <v>0</v>
      </c>
      <c r="I704" s="181"/>
      <c r="J704" s="181">
        <v>21.2</v>
      </c>
      <c r="K704" s="181">
        <v>5.3</v>
      </c>
      <c r="L704" s="181">
        <v>9390</v>
      </c>
      <c r="M704" s="181"/>
      <c r="N704" s="181">
        <v>12.1</v>
      </c>
      <c r="O704" s="196">
        <v>140</v>
      </c>
      <c r="P704" s="182"/>
      <c r="Q704" s="182"/>
    </row>
    <row r="705" spans="1:17">
      <c r="A705" s="199">
        <v>44833</v>
      </c>
      <c r="B705" s="181" t="s">
        <v>17</v>
      </c>
      <c r="C705" s="181">
        <v>286</v>
      </c>
      <c r="D705" s="181" t="s">
        <v>617</v>
      </c>
      <c r="E705" s="186">
        <v>0.53472222222222221</v>
      </c>
      <c r="F705" s="187">
        <v>0.54791666666666672</v>
      </c>
      <c r="G705" s="182"/>
      <c r="H705" s="181">
        <v>0.45</v>
      </c>
      <c r="I705" s="181"/>
      <c r="J705" s="181">
        <v>21.1</v>
      </c>
      <c r="K705" s="181">
        <v>5.3</v>
      </c>
      <c r="L705" s="181">
        <v>9384</v>
      </c>
      <c r="M705" s="181"/>
      <c r="N705" s="181">
        <v>9.5</v>
      </c>
      <c r="O705" s="196">
        <v>110</v>
      </c>
      <c r="P705" s="182"/>
      <c r="Q705" s="182"/>
    </row>
  </sheetData>
  <autoFilter ref="A1:P705"/>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5" sqref="N15"/>
    </sheetView>
  </sheetViews>
  <sheetFormatPr defaultRowHeight="14.4"/>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8" sqref="I18"/>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Event</vt:lpstr>
      <vt:lpstr>WQ</vt:lpstr>
      <vt:lpstr>DerivedSpecCond</vt:lpstr>
      <vt:lpstr>DerivedDOSaturation</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DFong</dc:creator>
  <cp:lastModifiedBy>DFong</cp:lastModifiedBy>
  <dcterms:created xsi:type="dcterms:W3CDTF">2021-01-22T00:37:37Z</dcterms:created>
  <dcterms:modified xsi:type="dcterms:W3CDTF">2023-01-24T20:35:45Z</dcterms:modified>
</cp:coreProperties>
</file>